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d.docs.live.net/136AD9D37017EA8A/Documents/"/>
    </mc:Choice>
  </mc:AlternateContent>
  <xr:revisionPtr revIDLastSave="0" documentId="8_{31F69B28-C714-48D9-9834-2817C1ED47A0}" xr6:coauthVersionLast="47" xr6:coauthVersionMax="47" xr10:uidLastSave="{00000000-0000-0000-0000-000000000000}"/>
  <bookViews>
    <workbookView xWindow="-108" yWindow="-108" windowWidth="23256" windowHeight="12456" firstSheet="11" activeTab="11" xr2:uid="{00000000-000D-0000-FFFF-FFFF00000000}"/>
  </bookViews>
  <sheets>
    <sheet name="Dashboard" sheetId="13" r:id="rId1"/>
    <sheet name="1,2&amp;3 merged" sheetId="12" r:id="rId2"/>
    <sheet name="charts &amp; tables for entire data" sheetId="15" r:id="rId3"/>
    <sheet name="Sheet1&amp;2 merged" sheetId="2" r:id="rId4"/>
    <sheet name="Sheet1&amp;sheet2 raw" sheetId="1" r:id="rId5"/>
    <sheet name="Tasks to perform" sheetId="5" r:id="rId6"/>
    <sheet name="weather pivot" sheetId="19" r:id="rId7"/>
    <sheet name="Weekday pivot" sheetId="20" r:id="rId8"/>
    <sheet name="tempareture pivot" sheetId="21" r:id="rId9"/>
    <sheet name="dataset_1" sheetId="17" r:id="rId10"/>
    <sheet name="dataset_2" sheetId="3" r:id="rId11"/>
    <sheet name="dataset_3" sheetId="11" r:id="rId12"/>
    <sheet name="Sheet4" sheetId="14" state="hidden" r:id="rId13"/>
  </sheets>
  <externalReferences>
    <externalReference r:id="rId14"/>
  </externalReferences>
  <definedNames>
    <definedName name="_xlnm._FilterDatabase" localSheetId="2" hidden="1">'charts &amp; tables for entire data'!$N$2:$S$11</definedName>
    <definedName name="ExternalData_1" localSheetId="9" hidden="1">dataset_1!$A$1:$J$611</definedName>
    <definedName name="ExternalData_1" localSheetId="10" hidden="1">dataset_2!$A$1:$H$1000</definedName>
    <definedName name="ExternalData_1" localSheetId="11" hidden="1">dataset_3!$A$1:$P$391</definedName>
    <definedName name="Slicer_Temperature_Range">#N/A</definedName>
    <definedName name="Slicer_Weather_type">#N/A</definedName>
    <definedName name="Slicer_weathersit">#N/A</definedName>
    <definedName name="Slicer_Weekdays1">#N/A</definedName>
    <definedName name="Slicer_Weekdays2">#N/A</definedName>
  </definedNames>
  <calcPr calcId="191028"/>
  <pivotCaches>
    <pivotCache cacheId="405" r:id="rId15"/>
    <pivotCache cacheId="406" r:id="rId16"/>
    <pivotCache cacheId="407" r:id="rId17"/>
    <pivotCache cacheId="408" r:id="rId18"/>
  </pivotCaches>
  <extLst>
    <ext xmlns:x14="http://schemas.microsoft.com/office/spreadsheetml/2009/9/main" uri="{876F7934-8845-4945-9796-88D515C7AA90}">
      <x14:pivotCaches>
        <pivotCache cacheId="409"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2" l="1"/>
  <c r="M35" i="2"/>
  <c r="M26" i="2"/>
  <c r="M20" i="2"/>
  <c r="M11" i="2"/>
  <c r="I72" i="12"/>
  <c r="I35" i="12"/>
  <c r="I26" i="12"/>
  <c r="I20" i="12"/>
  <c r="I11" i="12"/>
  <c r="CR5" i="15"/>
  <c r="CR4" i="15"/>
  <c r="CQ4" i="15"/>
  <c r="CQ5" i="15"/>
  <c r="CC12" i="15"/>
  <c r="CB12" i="15"/>
  <c r="CC11" i="15"/>
  <c r="CB11" i="15"/>
  <c r="CC10" i="15"/>
  <c r="CB10" i="15"/>
  <c r="CC9" i="15"/>
  <c r="CB9" i="15"/>
  <c r="BV5" i="15"/>
  <c r="BR5" i="15"/>
  <c r="BU5" i="15"/>
  <c r="BQ5" i="15"/>
  <c r="BH11" i="15"/>
  <c r="BJ11" i="15" s="1"/>
  <c r="BG11" i="15"/>
  <c r="BI11" i="15" s="1"/>
  <c r="BH10" i="15"/>
  <c r="BJ10" i="15" s="1"/>
  <c r="BG10" i="15"/>
  <c r="BI10" i="15" s="1"/>
  <c r="BH9" i="15"/>
  <c r="BJ9" i="15" s="1"/>
  <c r="BG9" i="15"/>
  <c r="BI9" i="15" s="1"/>
  <c r="BH8" i="15"/>
  <c r="BJ8" i="15" s="1"/>
  <c r="BG8" i="15"/>
  <c r="BI8" i="15" s="1"/>
  <c r="BH7" i="15"/>
  <c r="BJ7" i="15" s="1"/>
  <c r="BG7" i="15"/>
  <c r="BI7" i="15" s="1"/>
  <c r="BH6" i="15"/>
  <c r="BJ6" i="15" s="1"/>
  <c r="BG6" i="15"/>
  <c r="BI6" i="15" s="1"/>
  <c r="BH5" i="15"/>
  <c r="BJ5" i="15" s="1"/>
  <c r="BG5" i="15"/>
  <c r="BI5" i="15" s="1"/>
  <c r="BF10" i="15" l="1"/>
  <c r="BF6" i="15"/>
  <c r="BF9" i="15"/>
  <c r="BF5" i="15"/>
  <c r="BF8" i="15"/>
  <c r="BF11" i="15"/>
  <c r="BF7" i="15"/>
  <c r="BB8" i="15"/>
  <c r="BB7" i="15"/>
  <c r="BB6" i="15"/>
  <c r="BB5" i="15"/>
  <c r="BB4" i="15"/>
  <c r="BA8" i="15"/>
  <c r="BA7" i="15"/>
  <c r="BA6" i="15"/>
  <c r="BA5" i="15"/>
  <c r="BA4" i="15"/>
  <c r="P6" i="15"/>
  <c r="P11" i="15"/>
  <c r="P10" i="15"/>
  <c r="P9" i="15"/>
  <c r="P8" i="15"/>
  <c r="P7" i="15"/>
  <c r="P5" i="15"/>
  <c r="O11" i="15"/>
  <c r="O10" i="15"/>
  <c r="O9" i="15"/>
  <c r="O8" i="15"/>
  <c r="O7" i="15"/>
  <c r="O6" i="15"/>
  <c r="O5" i="15"/>
  <c r="B1002" i="15"/>
  <c r="A1002" i="15"/>
  <c r="Q5" i="15" l="1"/>
  <c r="W5" i="15" s="1"/>
  <c r="BA9" i="15"/>
  <c r="Q7" i="15"/>
  <c r="W7" i="15" s="1"/>
  <c r="Q11" i="15"/>
  <c r="W11" i="15" s="1"/>
  <c r="Q10" i="15"/>
  <c r="W10" i="15" s="1"/>
  <c r="Q8" i="15"/>
  <c r="W8" i="15" s="1"/>
  <c r="Q6" i="15"/>
  <c r="W6" i="15" s="1"/>
  <c r="Q9" i="15"/>
  <c r="V9" i="15" s="1"/>
  <c r="V5" i="15"/>
  <c r="BB9" i="15"/>
  <c r="W9" i="15" l="1"/>
  <c r="V8" i="15"/>
  <c r="V11" i="15"/>
  <c r="V6" i="15"/>
  <c r="V10" i="15"/>
  <c r="V7"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FE9927-AF87-4CF7-9EE1-8FC5BEA654E3}"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2" xr16:uid="{FB9FD82A-093D-42BA-BB0A-A09CEFF0B646}"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3" xr16:uid="{06F7F804-0C8B-465A-AB28-4E7E6AB5CD99}"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s>
</file>

<file path=xl/sharedStrings.xml><?xml version="1.0" encoding="utf-8"?>
<sst xmlns="http://schemas.openxmlformats.org/spreadsheetml/2006/main" count="21897" uniqueCount="16487">
  <si>
    <t>% of casual and registered riders on each day of the week</t>
  </si>
  <si>
    <t>Date-day</t>
  </si>
  <si>
    <t>Month</t>
  </si>
  <si>
    <t>Hour</t>
  </si>
  <si>
    <t>Holiday</t>
  </si>
  <si>
    <t>Weekdays</t>
  </si>
  <si>
    <t>Weathersit</t>
  </si>
  <si>
    <t>Tempareture</t>
  </si>
  <si>
    <t>atemp</t>
  </si>
  <si>
    <t>Humidity</t>
  </si>
  <si>
    <t>Windspeed</t>
  </si>
  <si>
    <t>Casual</t>
  </si>
  <si>
    <t>Registered</t>
  </si>
  <si>
    <t>count</t>
  </si>
  <si>
    <t>January</t>
  </si>
  <si>
    <t>Saturday</t>
  </si>
  <si>
    <t xml:space="preserve">Replaced month numbers 1 and 2 with january and february  </t>
  </si>
  <si>
    <t>Removed  season and year column</t>
  </si>
  <si>
    <t>Replaced weekdays 0-6 with Sunday to Saturday</t>
  </si>
  <si>
    <t>Sunday</t>
  </si>
  <si>
    <t>Monday</t>
  </si>
  <si>
    <t>Tuesday</t>
  </si>
  <si>
    <t>Wednesday</t>
  </si>
  <si>
    <t>Thursday</t>
  </si>
  <si>
    <t>Friday</t>
  </si>
  <si>
    <t>February</t>
  </si>
  <si>
    <t>casual</t>
  </si>
  <si>
    <t>registered</t>
  </si>
  <si>
    <t>temp</t>
  </si>
  <si>
    <t>holiday</t>
  </si>
  <si>
    <t>average of days where bikes are used more</t>
  </si>
  <si>
    <t>Percentage table</t>
  </si>
  <si>
    <t>Weekdays VS Weekends</t>
  </si>
  <si>
    <t>highest number of usage dayvise,</t>
  </si>
  <si>
    <t>Temperature Range</t>
  </si>
  <si>
    <t>Registered riders</t>
  </si>
  <si>
    <t>Casual Riders</t>
  </si>
  <si>
    <t>weather in which casua and registered clients are travelling</t>
  </si>
  <si>
    <t>weathersit</t>
  </si>
  <si>
    <t>Total</t>
  </si>
  <si>
    <t>Casual%</t>
  </si>
  <si>
    <t>Registered%</t>
  </si>
  <si>
    <t>Row Labels</t>
  </si>
  <si>
    <t>Sum of Casual%</t>
  </si>
  <si>
    <t>Sum of Registered%</t>
  </si>
  <si>
    <t>0.02 - 0.08</t>
  </si>
  <si>
    <t>repeated</t>
  </si>
  <si>
    <t>Days</t>
  </si>
  <si>
    <t>Average R</t>
  </si>
  <si>
    <t>Average C</t>
  </si>
  <si>
    <t>Weekends</t>
  </si>
  <si>
    <t>Non-holiday</t>
  </si>
  <si>
    <t>0.1 - 0.18</t>
  </si>
  <si>
    <t>Casuals</t>
  </si>
  <si>
    <t>0.2 - 0.28</t>
  </si>
  <si>
    <t>0.3 - 0.38</t>
  </si>
  <si>
    <t>0.4 - 0.46</t>
  </si>
  <si>
    <t>Weather type</t>
  </si>
  <si>
    <t xml:space="preserve">Casual </t>
  </si>
  <si>
    <t>Grand total</t>
  </si>
  <si>
    <t>Derived tables of averege casual and registered bike usage on each day of the week</t>
  </si>
  <si>
    <t>Grand Total</t>
  </si>
  <si>
    <t>Used sum, average, divide, percentile</t>
  </si>
  <si>
    <t>It shows % of casual riders vs registered riders for each day in a week</t>
  </si>
  <si>
    <t>Sum of casual</t>
  </si>
  <si>
    <t>Sum of registered</t>
  </si>
  <si>
    <t>Sum of Registered</t>
  </si>
  <si>
    <t xml:space="preserve">Sum of Casual </t>
  </si>
  <si>
    <t>total registered and casual riders</t>
  </si>
  <si>
    <t xml:space="preserve">with the help of the table above the highest number total riders have used the bikes on </t>
  </si>
  <si>
    <t xml:space="preserve">Sunday </t>
  </si>
  <si>
    <t>instant</t>
  </si>
  <si>
    <t>Date</t>
  </si>
  <si>
    <t>season</t>
  </si>
  <si>
    <t>yr</t>
  </si>
  <si>
    <t>mnth</t>
  </si>
  <si>
    <t>hr</t>
  </si>
  <si>
    <t>weekday</t>
  </si>
  <si>
    <t>hum</t>
  </si>
  <si>
    <t>windspeed</t>
  </si>
  <si>
    <t>cnt</t>
  </si>
  <si>
    <t>the data is for january 2011</t>
  </si>
  <si>
    <t>There are 25 entries in each day of the week and like this there are 4 sets of each 25 entries</t>
  </si>
  <si>
    <t xml:space="preserve">all the trues are holiday </t>
  </si>
  <si>
    <t>Column1</t>
  </si>
  <si>
    <t>Column2</t>
  </si>
  <si>
    <t>Column3</t>
  </si>
  <si>
    <t>Column4</t>
  </si>
  <si>
    <t>Column5</t>
  </si>
  <si>
    <t>Column7</t>
  </si>
  <si>
    <t>Column8</t>
  </si>
  <si>
    <t>Column9</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</si>
  <si>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</si>
  <si>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</si>
  <si>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</si>
  <si>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</si>
  <si>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</si>
  <si>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</si>
  <si>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</si>
  <si>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</si>
  <si>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</si>
  <si>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</si>
  <si>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</si>
  <si>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</si>
  <si>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</si>
  <si>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</si>
  <si>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</si>
  <si>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</si>
  <si>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</si>
  <si>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</si>
  <si>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</si>
  <si>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</si>
  <si>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</si>
  <si>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</si>
  <si>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</si>
  <si>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</si>
  <si>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</si>
  <si>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</si>
  <si>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</si>
  <si>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</si>
  <si>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</si>
  <si>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</si>
  <si>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</si>
  <si>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</si>
  <si>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</si>
  <si>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</si>
  <si>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</si>
  <si>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</si>
  <si>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</si>
  <si>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</si>
  <si>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</si>
  <si>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</si>
  <si>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</si>
  <si>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</si>
  <si>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</si>
  <si>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</si>
  <si>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</si>
  <si>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</si>
  <si>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</si>
  <si>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</si>
  <si>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</si>
  <si>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</si>
  <si>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</si>
  <si>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</si>
  <si>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</si>
  <si>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</si>
  <si>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</si>
  <si>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</si>
  <si>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</si>
  <si>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</si>
  <si>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</si>
  <si>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</si>
  <si>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</si>
  <si>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</si>
  <si>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</si>
  <si>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</si>
  <si>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</si>
  <si>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</si>
  <si>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</si>
  <si>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</si>
  <si>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</si>
  <si>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</si>
  <si>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</si>
  <si>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</si>
  <si>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</si>
  <si>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</si>
  <si>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</si>
  <si>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</si>
  <si>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</si>
  <si>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</si>
  <si>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</si>
  <si>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</si>
  <si>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</si>
  <si>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</si>
  <si>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</si>
  <si>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</si>
  <si>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</si>
  <si>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</si>
  <si>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</si>
  <si>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</si>
  <si>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</si>
  <si>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</si>
  <si>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</si>
  <si>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</si>
  <si>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</si>
  <si>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</si>
  <si>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</si>
  <si>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</si>
  <si>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</si>
  <si>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</si>
  <si>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</si>
  <si>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</si>
  <si>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</si>
  <si>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</si>
  <si>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</si>
  <si>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</si>
  <si>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</si>
  <si>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</si>
  <si>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</si>
  <si>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</si>
  <si>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</si>
  <si>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</si>
  <si>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</si>
  <si>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</si>
  <si>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</si>
  <si>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</si>
  <si>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</si>
  <si>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</si>
  <si>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</si>
  <si>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</si>
  <si>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</si>
  <si>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</si>
  <si>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</si>
  <si>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</si>
  <si>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</si>
  <si>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</si>
  <si>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</si>
  <si>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</si>
  <si>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</si>
  <si>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</si>
  <si>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</si>
  <si>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</si>
  <si>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</si>
  <si>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</si>
  <si>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</si>
  <si>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</si>
  <si>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</si>
  <si>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</si>
  <si>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</si>
  <si>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</si>
  <si>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</si>
  <si>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</si>
  <si>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</si>
  <si>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</si>
  <si>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</si>
  <si>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</si>
  <si>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</si>
  <si>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</si>
  <si>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</si>
  <si>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</si>
  <si>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</si>
  <si>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</si>
  <si>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</si>
  <si>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</si>
  <si>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</si>
  <si>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</si>
  <si>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</si>
  <si>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</si>
  <si>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</si>
  <si>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</si>
  <si>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</si>
  <si>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</si>
  <si>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</si>
  <si>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</si>
  <si>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</si>
  <si>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</si>
  <si>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</si>
  <si>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</si>
  <si>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</si>
  <si>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</si>
  <si>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</si>
  <si>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</si>
  <si>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</si>
  <si>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</si>
  <si>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</si>
  <si>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</si>
  <si>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</si>
  <si>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</si>
  <si>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</si>
  <si>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</si>
  <si>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</si>
  <si>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</si>
  <si>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</si>
  <si>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</si>
  <si>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</si>
  <si>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</si>
  <si>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</si>
  <si>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</si>
  <si>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</si>
  <si>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</si>
  <si>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</si>
  <si>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</si>
  <si>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</si>
  <si>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</si>
  <si>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</si>
  <si>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</si>
  <si>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</si>
  <si>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</si>
  <si>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</si>
  <si>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</si>
  <si>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</si>
  <si>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</si>
  <si>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</si>
  <si>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</si>
  <si>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</si>
  <si>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</si>
  <si>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</si>
  <si>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</si>
  <si>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</si>
  <si>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</si>
  <si>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</si>
  <si>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</si>
  <si>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</si>
  <si>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</si>
  <si>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</si>
  <si>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</si>
  <si>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</si>
  <si>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</si>
  <si>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</si>
  <si>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</si>
  <si>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</si>
  <si>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</si>
  <si>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</si>
  <si>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</si>
  <si>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</si>
  <si>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</si>
  <si>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</si>
  <si>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</si>
  <si>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</si>
  <si>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</si>
  <si>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</si>
  <si>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</si>
  <si>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</si>
  <si>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</si>
  <si>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</si>
  <si>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</si>
  <si>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</si>
  <si>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</si>
  <si>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</si>
  <si>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</si>
  <si>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</si>
  <si>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</si>
  <si>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</si>
  <si>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</si>
  <si>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</si>
  <si>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</si>
  <si>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</si>
  <si>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</si>
  <si>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</si>
  <si>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</si>
  <si>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</si>
  <si>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</si>
  <si>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</si>
  <si>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</si>
  <si>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</si>
  <si>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</si>
  <si>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</si>
  <si>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</si>
  <si>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</si>
  <si>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</si>
  <si>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</si>
  <si>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</si>
  <si>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</si>
  <si>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</si>
  <si>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</si>
  <si>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</si>
  <si>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</si>
  <si>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</si>
  <si>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</si>
  <si>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</si>
  <si>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</si>
  <si>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</si>
  <si>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</si>
  <si>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</si>
  <si>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</si>
  <si>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</si>
  <si>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</si>
  <si>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</si>
  <si>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</si>
  <si>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</si>
  <si>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</si>
  <si>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</si>
  <si>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</si>
  <si>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</si>
  <si>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</si>
  <si>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</si>
  <si>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</si>
  <si>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</si>
  <si>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</si>
  <si>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</si>
  <si>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</si>
  <si>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</si>
  <si>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</si>
  <si>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</si>
  <si>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</si>
  <si>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</si>
  <si>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</si>
  <si>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</si>
  <si>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</si>
  <si>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</si>
  <si>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</si>
  <si>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</si>
  <si>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</si>
  <si>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</si>
  <si>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</si>
  <si>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</si>
  <si>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</si>
  <si>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</si>
  <si>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</si>
  <si>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</si>
  <si>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</si>
  <si>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</si>
  <si>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</si>
  <si>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</si>
  <si>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</si>
  <si>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</si>
  <si>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</si>
  <si>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</si>
  <si>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</si>
  <si>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</si>
  <si>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</si>
  <si>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</si>
  <si>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</si>
  <si>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</si>
  <si>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</si>
  <si>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</si>
  <si>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</si>
  <si>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</si>
  <si>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</si>
  <si>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</si>
  <si>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</si>
  <si>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</si>
  <si>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</si>
  <si>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</si>
  <si>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</si>
  <si>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</si>
  <si>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</si>
  <si>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</si>
  <si>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</si>
  <si>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</si>
  <si>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</si>
  <si>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</si>
  <si>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</si>
  <si>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</si>
  <si>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</si>
  <si>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</si>
  <si>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</si>
  <si>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</si>
  <si>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</si>
  <si>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</si>
  <si>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</si>
  <si>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</si>
  <si>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</si>
  <si>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</si>
  <si>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</si>
  <si>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</si>
  <si>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</si>
  <si>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</si>
  <si>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</si>
  <si>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</si>
  <si>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</si>
  <si>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</si>
  <si>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</si>
  <si>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</si>
  <si>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</si>
  <si>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</si>
  <si>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</si>
  <si>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</si>
  <si>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</si>
  <si>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</si>
  <si>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</si>
  <si>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</si>
  <si>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</si>
  <si>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</si>
  <si>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</si>
  <si>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</si>
  <si>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</si>
  <si>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</si>
  <si>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</si>
  <si>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</si>
  <si>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</si>
  <si>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</si>
  <si>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</si>
  <si>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</si>
  <si>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</si>
  <si>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</si>
  <si>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</si>
  <si>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</si>
  <si>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</si>
  <si>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</si>
  <si>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</si>
  <si>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</si>
  <si>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</si>
  <si>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</si>
  <si>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</si>
  <si>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</si>
  <si>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</si>
  <si>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</si>
  <si>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</si>
  <si>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</si>
  <si>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</si>
  <si>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</si>
  <si>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</si>
  <si>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</si>
  <si>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</si>
  <si>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</si>
  <si>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</si>
  <si>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</si>
  <si>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</si>
  <si>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</si>
  <si>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</si>
  <si>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</si>
  <si>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</si>
  <si>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</si>
  <si>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</si>
  <si>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</si>
  <si>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</si>
  <si>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</si>
  <si>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</si>
  <si>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</si>
  <si>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</si>
  <si>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</si>
  <si>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</si>
  <si>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</si>
  <si>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</si>
  <si>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</si>
  <si>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</si>
  <si>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</si>
  <si>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</si>
  <si>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</si>
  <si>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</si>
  <si>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</si>
  <si>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</si>
  <si>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</si>
  <si>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</si>
  <si>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</si>
  <si>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</si>
  <si>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</si>
  <si>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</si>
  <si>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</si>
  <si>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</si>
  <si>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</si>
  <si>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</si>
  <si>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</si>
  <si>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</si>
  <si>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</si>
  <si>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</si>
  <si>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</si>
  <si>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</si>
  <si>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</si>
  <si>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</si>
  <si>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</si>
  <si>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</si>
  <si>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</si>
  <si>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</si>
  <si>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</si>
  <si>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</si>
  <si>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</si>
  <si>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</si>
  <si>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</si>
  <si>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</si>
  <si>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</si>
  <si>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</si>
  <si>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</si>
  <si>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</si>
  <si>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</si>
  <si>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</si>
  <si>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</si>
  <si>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</si>
  <si>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</si>
  <si>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</si>
  <si>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</si>
  <si>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</si>
  <si>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</si>
  <si>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</si>
  <si>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</si>
  <si>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</si>
  <si>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</si>
  <si>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</si>
  <si>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</si>
  <si>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</si>
  <si>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</si>
  <si>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</si>
  <si>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</si>
  <si>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</si>
  <si>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</si>
  <si>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</si>
  <si>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</si>
  <si>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</si>
  <si>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</si>
  <si>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</si>
  <si>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</si>
  <si>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</si>
  <si>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</si>
  <si>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</si>
  <si>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</si>
  <si>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</si>
  <si>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</si>
  <si>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</si>
  <si>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</si>
  <si>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</si>
  <si>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</si>
  <si>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</si>
  <si>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</si>
  <si>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</si>
  <si>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</si>
  <si>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</si>
  <si>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</si>
  <si>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</si>
  <si>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</si>
  <si>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</si>
  <si>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</si>
  <si>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</si>
  <si>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</si>
  <si>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</si>
  <si>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</si>
  <si>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</si>
  <si>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</si>
  <si>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</si>
  <si>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</si>
  <si>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</si>
  <si>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</si>
  <si>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</si>
  <si>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</si>
  <si>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</si>
  <si>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</si>
  <si>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</si>
  <si>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</si>
  <si>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</si>
  <si>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</si>
  <si>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</si>
  <si>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</si>
  <si>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</si>
  <si>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</si>
  <si>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</si>
  <si>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</si>
  <si>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</si>
  <si>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</si>
  <si>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</si>
  <si>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</si>
  <si>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</si>
  <si>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</si>
  <si>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</si>
  <si>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</si>
  <si>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</si>
  <si>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</si>
  <si>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</si>
  <si>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</si>
  <si>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</si>
  <si>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</si>
  <si>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</si>
  <si>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</si>
  <si>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</si>
  <si>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</si>
  <si>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</si>
  <si>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</si>
  <si>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</si>
  <si>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</si>
  <si>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</si>
  <si>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</si>
  <si>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</si>
  <si>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</si>
  <si>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</si>
  <si>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</si>
  <si>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</si>
  <si>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</si>
  <si>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</si>
  <si>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</si>
  <si>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</si>
  <si>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</si>
  <si>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</si>
  <si>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</si>
  <si>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</si>
  <si>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</si>
  <si>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</si>
  <si>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</si>
  <si>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</si>
  <si>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</si>
  <si>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</si>
  <si>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</si>
  <si>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</si>
  <si>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</si>
  <si>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</si>
  <si>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</si>
  <si>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</si>
  <si>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</si>
  <si>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</si>
  <si>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</si>
  <si>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</si>
  <si>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</si>
  <si>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</si>
  <si>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</si>
  <si>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</si>
  <si>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</si>
  <si>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</si>
  <si>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</si>
  <si>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</si>
  <si>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</si>
  <si>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</si>
  <si>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</si>
  <si>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</si>
  <si>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</si>
  <si>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</si>
  <si>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</si>
  <si>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</si>
  <si>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</si>
  <si>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</si>
  <si>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</si>
  <si>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</si>
  <si>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</si>
  <si>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</si>
  <si>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</si>
  <si>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</si>
  <si>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</si>
  <si>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</si>
  <si>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</si>
  <si>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</si>
  <si>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</si>
  <si>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</si>
  <si>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</si>
  <si>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</si>
  <si>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</si>
  <si>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</si>
  <si>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</si>
  <si>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</si>
  <si>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</si>
  <si>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</si>
  <si>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</si>
  <si>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</si>
  <si>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</si>
  <si>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</si>
  <si>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</si>
  <si>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</si>
  <si>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</si>
  <si>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</si>
  <si>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</si>
  <si>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</si>
  <si>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</si>
  <si>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</si>
  <si>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</si>
  <si>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</si>
  <si>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</si>
  <si>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</si>
  <si>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</si>
  <si>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</si>
  <si>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</si>
  <si>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</si>
  <si>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</si>
  <si>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</si>
  <si>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</si>
  <si>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</si>
  <si>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</si>
  <si>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</si>
  <si>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</si>
  <si>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</si>
  <si>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</si>
  <si>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</si>
  <si>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</si>
  <si>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</si>
  <si>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</si>
  <si>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</si>
  <si>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</si>
  <si>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</si>
  <si>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</si>
  <si>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</si>
  <si>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</si>
  <si>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</si>
  <si>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</si>
  <si>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</si>
  <si>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</si>
  <si>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</si>
  <si>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</si>
  <si>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</si>
  <si>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</si>
  <si>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</si>
  <si>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</si>
  <si>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</si>
  <si>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</si>
  <si>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</si>
  <si>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</si>
  <si>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</si>
  <si>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</si>
  <si>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</si>
  <si>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</si>
  <si>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</si>
  <si>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</si>
  <si>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</si>
  <si>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</si>
  <si>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</si>
  <si>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</si>
  <si>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</si>
  <si>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</si>
  <si>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</si>
  <si>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</si>
  <si>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</si>
  <si>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</si>
  <si>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</si>
  <si>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</si>
  <si>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</si>
  <si>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</si>
  <si>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</si>
  <si>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</si>
  <si>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</si>
  <si>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</si>
  <si>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</si>
  <si>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</si>
  <si>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</si>
  <si>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</si>
  <si>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</si>
  <si>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</si>
  <si>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</si>
  <si>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</si>
  <si>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</si>
  <si>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</si>
  <si>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</si>
  <si>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</si>
  <si>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</si>
  <si>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</si>
  <si>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</si>
  <si>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</si>
  <si>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</si>
  <si>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</si>
  <si>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</si>
  <si>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</si>
  <si>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</si>
  <si>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</si>
  <si>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</si>
  <si>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</si>
  <si>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</si>
  <si>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</si>
  <si>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</si>
  <si>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</si>
  <si>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</si>
  <si>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</si>
  <si>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</si>
  <si>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</si>
  <si>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</si>
  <si>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</si>
  <si>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</si>
  <si>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</si>
  <si>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</si>
  <si>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</si>
  <si>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</si>
  <si>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</si>
  <si>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</si>
  <si>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</si>
  <si>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</si>
  <si>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</si>
  <si>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</si>
  <si>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</si>
  <si>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</si>
  <si>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</si>
  <si>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</si>
  <si>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</si>
  <si>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</si>
  <si>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</si>
  <si>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</si>
  <si>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</si>
  <si>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</si>
  <si>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</si>
  <si>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</si>
  <si>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</si>
  <si>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</si>
  <si>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</si>
  <si>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</si>
  <si>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</si>
  <si>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</si>
  <si>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</si>
  <si>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</si>
  <si>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</si>
  <si>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</si>
  <si>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</si>
  <si>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</si>
  <si>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</si>
  <si>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</si>
  <si>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</si>
  <si>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</si>
  <si>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</si>
  <si>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</si>
  <si>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</si>
  <si>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</si>
  <si>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</si>
  <si>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</si>
  <si>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</si>
  <si>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</si>
  <si>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</si>
  <si>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</si>
  <si>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</si>
  <si>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</si>
  <si>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</si>
  <si>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</si>
  <si>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</si>
  <si>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</si>
  <si>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</si>
  <si>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</si>
  <si>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</si>
  <si>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</si>
  <si>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</si>
  <si>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</si>
  <si>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</si>
  <si>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</si>
  <si>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</si>
  <si>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</si>
  <si>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</si>
  <si>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</si>
  <si>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</si>
  <si>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</si>
  <si>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</si>
  <si>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</si>
  <si>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</si>
  <si>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</si>
  <si>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</si>
  <si>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</si>
  <si>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</si>
  <si>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</si>
  <si>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</si>
  <si>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</si>
  <si>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</si>
  <si>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</si>
  <si>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</si>
  <si>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</si>
  <si>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</si>
  <si>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</si>
  <si>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</si>
  <si>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</si>
  <si>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</si>
  <si>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</si>
  <si>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</si>
  <si>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</si>
  <si>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</si>
  <si>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</si>
  <si>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</si>
  <si>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</si>
  <si>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</si>
  <si>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</si>
  <si>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</si>
  <si>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</si>
  <si>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</si>
  <si>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</si>
  <si>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</si>
  <si>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</si>
  <si>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</si>
  <si>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</si>
  <si>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</si>
  <si>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</si>
  <si>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</si>
  <si>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</si>
  <si>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</si>
  <si>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</si>
  <si>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</si>
  <si>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</si>
  <si>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</si>
  <si>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</si>
  <si>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</si>
  <si>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</si>
  <si>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</si>
  <si>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</si>
  <si>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</si>
  <si>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</si>
  <si>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</si>
  <si>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</si>
  <si>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</si>
  <si>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</si>
  <si>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</si>
  <si>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</si>
  <si>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</si>
  <si>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</si>
  <si>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</si>
  <si>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</si>
  <si>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</si>
  <si>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</si>
  <si>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</si>
  <si>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</si>
  <si>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</si>
  <si>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</si>
  <si>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</si>
  <si>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</si>
  <si>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</si>
  <si>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</si>
  <si>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</si>
  <si>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</si>
  <si>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</si>
  <si>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</si>
  <si>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</si>
  <si>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</si>
  <si>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</si>
  <si>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</si>
  <si>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</si>
  <si>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</si>
  <si>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</si>
  <si>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</si>
  <si>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</si>
  <si>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</si>
  <si>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</si>
  <si>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</si>
  <si>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</si>
  <si>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</si>
  <si>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</si>
  <si>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</si>
  <si>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</si>
  <si>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</si>
  <si>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</si>
  <si>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</si>
  <si>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</si>
  <si>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</si>
  <si>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</si>
  <si>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</si>
  <si>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</si>
  <si>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</si>
  <si>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</si>
  <si>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</si>
  <si>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</si>
  <si>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</si>
  <si>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</si>
  <si>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</si>
  <si>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</si>
  <si>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</si>
  <si>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</si>
  <si>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</si>
  <si>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</si>
  <si>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</si>
  <si>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</si>
  <si>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</si>
  <si>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</si>
  <si>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</si>
  <si>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</si>
  <si>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</si>
  <si>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</si>
  <si>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</si>
  <si>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</si>
  <si>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</si>
  <si>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</si>
  <si>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</si>
  <si>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</si>
  <si>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</si>
  <si>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</si>
  <si>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</si>
  <si>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</si>
  <si>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</si>
  <si>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</si>
  <si>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</si>
  <si>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</si>
  <si>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</si>
  <si>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</si>
  <si>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</si>
  <si>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</si>
  <si>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</si>
  <si>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</si>
  <si>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</si>
  <si>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</si>
  <si>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</si>
  <si>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</si>
  <si>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</si>
  <si>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</si>
  <si>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</si>
  <si>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</si>
  <si>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</si>
  <si>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</si>
  <si>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</si>
  <si>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</si>
  <si>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</si>
  <si>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</si>
  <si>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</si>
  <si>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</si>
  <si>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</si>
  <si>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</si>
  <si>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</si>
  <si>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</si>
  <si>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</si>
  <si>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</si>
  <si>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</si>
  <si>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</si>
  <si>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</si>
  <si>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</si>
  <si>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</si>
  <si>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</si>
  <si>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</si>
  <si>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</si>
  <si>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</si>
  <si>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</si>
  <si>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</si>
  <si>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</si>
  <si>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</si>
  <si>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</si>
  <si>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</si>
  <si>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</si>
  <si>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</si>
  <si>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</si>
  <si>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</si>
  <si>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</si>
  <si>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</si>
  <si>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</si>
  <si>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</si>
  <si>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</si>
  <si>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</si>
  <si>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</si>
  <si>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</si>
  <si>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</si>
  <si>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</si>
  <si>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</si>
  <si>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</si>
  <si>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</si>
  <si>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</si>
  <si>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</si>
  <si>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</si>
  <si>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</si>
  <si>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</si>
  <si>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</si>
  <si>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</si>
  <si>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</si>
  <si>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</si>
  <si>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</si>
  <si>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</si>
  <si>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</si>
  <si>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</si>
  <si>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</si>
  <si>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</si>
  <si>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</si>
  <si>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</si>
  <si>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</si>
  <si>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</si>
  <si>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</si>
  <si>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</si>
  <si>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</si>
  <si>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</si>
  <si>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</si>
  <si>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</si>
  <si>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</si>
  <si>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</si>
  <si>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</si>
  <si>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</si>
  <si>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</si>
  <si>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</si>
  <si>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</si>
  <si>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</si>
  <si>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</si>
  <si>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</si>
  <si>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</si>
  <si>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</si>
  <si>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</si>
  <si>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</si>
  <si>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</si>
  <si>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</si>
  <si>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</si>
  <si>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</si>
  <si>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</si>
  <si>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</si>
  <si>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</si>
  <si>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</si>
  <si>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</si>
  <si>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</si>
  <si>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</si>
  <si>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</si>
  <si>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</si>
  <si>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</si>
  <si>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</si>
  <si>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</si>
  <si>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</si>
  <si>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</si>
  <si>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</si>
  <si>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</si>
  <si>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</si>
  <si>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</si>
  <si>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</si>
  <si>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</si>
  <si>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</si>
  <si>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</si>
  <si>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</si>
  <si>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</si>
  <si>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</si>
  <si>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</si>
  <si>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</si>
  <si>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</si>
  <si>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</si>
  <si>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</si>
  <si>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</si>
  <si>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</si>
  <si>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</si>
  <si>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</si>
  <si>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</si>
  <si>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</si>
  <si>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</si>
  <si>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</si>
  <si>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</si>
  <si>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</si>
  <si>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</si>
  <si>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</si>
  <si>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</si>
  <si>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</si>
  <si>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</si>
  <si>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</si>
  <si>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</si>
  <si>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</si>
  <si>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</si>
  <si>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</si>
  <si>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</si>
  <si>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</si>
  <si>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</si>
  <si>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</si>
  <si>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</si>
  <si>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</si>
  <si>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</si>
  <si>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</si>
  <si>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</si>
  <si>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</si>
  <si>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</si>
  <si>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</si>
  <si>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</si>
  <si>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</si>
  <si>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</si>
  <si>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</si>
  <si>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</si>
  <si>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</si>
  <si>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</si>
  <si>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</si>
  <si>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</si>
  <si>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</si>
  <si>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</si>
  <si>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</si>
  <si>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</si>
  <si>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</si>
  <si>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</si>
  <si>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</si>
  <si>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</si>
  <si>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</si>
  <si>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</si>
  <si>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</si>
  <si>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</si>
  <si>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</si>
  <si>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</si>
  <si>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</si>
  <si>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</si>
  <si>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</si>
  <si>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</si>
  <si>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</si>
  <si>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</si>
  <si>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</si>
  <si>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</si>
  <si>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</si>
  <si>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</si>
  <si>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</si>
  <si>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</si>
  <si>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</si>
  <si>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</si>
  <si>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</si>
  <si>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</si>
  <si>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</si>
  <si>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</si>
  <si>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</si>
  <si>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</si>
  <si>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</si>
  <si>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</si>
  <si>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</si>
  <si>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</si>
  <si>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</si>
  <si>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</si>
  <si>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</si>
  <si>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</si>
  <si>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</si>
  <si>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</si>
  <si>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</si>
  <si>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</si>
  <si>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</si>
  <si>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</si>
  <si>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</si>
  <si>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</si>
  <si>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</si>
  <si>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</si>
  <si>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</si>
  <si>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</si>
  <si>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</si>
  <si>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</si>
  <si>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</si>
  <si>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</si>
  <si>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</si>
  <si>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</si>
  <si>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</si>
  <si>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</si>
  <si>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</si>
  <si>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</si>
  <si>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</si>
  <si>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</si>
  <si>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</si>
  <si>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</si>
  <si>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</si>
  <si>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</si>
  <si>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</si>
  <si>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</si>
  <si>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</si>
  <si>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</si>
  <si>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</si>
  <si>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</si>
  <si>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</si>
  <si>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</si>
  <si>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</si>
  <si>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</si>
  <si>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</si>
  <si>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</si>
  <si>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</si>
  <si>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</si>
  <si>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</si>
  <si>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</si>
  <si>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</si>
  <si>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</si>
  <si>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</si>
  <si>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</si>
  <si>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</si>
  <si>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</si>
  <si>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</si>
  <si>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</si>
  <si>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</si>
  <si>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</si>
  <si>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</si>
  <si>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</si>
  <si>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</si>
  <si>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</si>
  <si>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</si>
  <si>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</si>
  <si>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</si>
  <si>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</si>
  <si>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</si>
  <si>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</si>
  <si>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</si>
  <si>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</si>
  <si>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</si>
  <si>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</si>
  <si>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</si>
  <si>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</si>
  <si>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</si>
  <si>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</si>
  <si>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</si>
  <si>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</si>
  <si>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</si>
  <si>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</si>
  <si>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</si>
  <si>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</si>
  <si>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</si>
  <si>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</si>
  <si>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</si>
  <si>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</si>
  <si>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</si>
  <si>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</si>
  <si>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</si>
  <si>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</si>
  <si>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</si>
  <si>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</si>
  <si>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</si>
  <si>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</si>
  <si>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</si>
  <si>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</si>
  <si>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</si>
  <si>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</si>
  <si>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</si>
  <si>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</si>
  <si>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</si>
  <si>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</si>
  <si>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</si>
  <si>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</si>
  <si>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</si>
  <si>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</si>
  <si>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</si>
  <si>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</si>
  <si>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</si>
  <si>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</si>
  <si>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</si>
  <si>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</si>
  <si>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</si>
  <si>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</si>
  <si>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</si>
  <si>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</si>
  <si>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</si>
  <si>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</si>
  <si>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</si>
  <si>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</si>
  <si>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</si>
  <si>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</si>
  <si>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</si>
  <si>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</si>
  <si>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</si>
  <si>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</si>
  <si>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</si>
  <si>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</si>
  <si>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</si>
  <si>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</si>
  <si>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</si>
  <si>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</si>
  <si>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</si>
  <si>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</si>
  <si>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</si>
  <si>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</si>
  <si>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</si>
  <si>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</si>
  <si>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</si>
  <si>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</si>
  <si>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</si>
  <si>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</si>
  <si>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</si>
  <si>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</si>
  <si>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</si>
  <si>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</si>
  <si>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</si>
  <si>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</si>
  <si>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</si>
  <si>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</si>
  <si>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</si>
  <si>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</si>
  <si>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</si>
  <si>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</si>
  <si>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</si>
  <si>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</si>
  <si>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</si>
  <si>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</si>
  <si>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</si>
  <si>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</si>
  <si>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</si>
  <si>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</si>
  <si>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</si>
  <si>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</si>
  <si>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</si>
  <si>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</si>
  <si>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</si>
  <si>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</si>
  <si>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</si>
  <si>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</si>
  <si>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</si>
  <si>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</si>
  <si>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</si>
  <si>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</si>
  <si>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</si>
  <si>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</si>
  <si>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</si>
  <si>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</si>
  <si>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</si>
  <si>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</si>
  <si>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</si>
  <si>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</si>
  <si>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</si>
  <si>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</si>
  <si>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</si>
  <si>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</si>
  <si>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</si>
  <si>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</si>
  <si>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</si>
  <si>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</si>
  <si>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</si>
  <si>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</si>
  <si>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</si>
  <si>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</si>
  <si>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</si>
  <si>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</si>
  <si>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</si>
  <si>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</si>
  <si>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</si>
  <si>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</si>
  <si>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</si>
  <si>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</si>
  <si>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</si>
  <si>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</si>
  <si>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</si>
  <si>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</si>
  <si>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</si>
  <si>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</si>
  <si>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</si>
  <si>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</si>
  <si>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</si>
  <si>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</si>
  <si>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</si>
  <si>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</si>
  <si>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</si>
  <si>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</si>
  <si>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</si>
  <si>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</si>
  <si>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</si>
  <si>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</si>
  <si>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</si>
  <si>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</si>
  <si>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</si>
  <si>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</si>
  <si>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</si>
  <si>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</si>
  <si>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</si>
  <si>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</si>
  <si>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</si>
  <si>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</si>
  <si>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</si>
  <si>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</si>
  <si>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</si>
  <si>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</si>
  <si>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</si>
  <si>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</si>
  <si>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</si>
  <si>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</si>
  <si>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</si>
  <si>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</si>
  <si>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</si>
  <si>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</si>
  <si>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</si>
  <si>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</si>
  <si>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</si>
  <si>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</si>
  <si>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</si>
  <si>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</si>
  <si>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</si>
  <si>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</si>
  <si>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</si>
  <si>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</si>
  <si>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</si>
  <si>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</si>
  <si>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</si>
  <si>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</si>
  <si>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</si>
  <si>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</si>
  <si>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</si>
  <si>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</si>
  <si>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</si>
  <si>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</si>
  <si>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</si>
  <si>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</si>
  <si>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</si>
  <si>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</si>
  <si>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</si>
  <si>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</si>
  <si>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</si>
  <si>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</si>
  <si>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</si>
  <si>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</si>
  <si>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</si>
  <si>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</si>
  <si>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</si>
  <si>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</si>
  <si>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</si>
  <si>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</si>
  <si>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</si>
  <si>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</si>
  <si>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</si>
  <si>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</si>
  <si>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</si>
  <si>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</si>
  <si>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</si>
  <si>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</si>
  <si>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</si>
  <si>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</si>
  <si>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</si>
  <si>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</si>
  <si>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</si>
  <si>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</si>
  <si>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</si>
  <si>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</si>
  <si>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</si>
  <si>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</si>
  <si>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</si>
  <si>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</si>
  <si>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</si>
  <si>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</si>
  <si>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</si>
  <si>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</si>
  <si>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</si>
  <si>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</si>
  <si>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</si>
  <si>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</si>
  <si>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</si>
  <si>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</si>
  <si>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</si>
  <si>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</si>
  <si>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</si>
  <si>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</si>
  <si>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</si>
  <si>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</si>
  <si>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</si>
  <si>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</si>
  <si>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</si>
  <si>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</si>
  <si>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</si>
  <si>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</si>
  <si>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</si>
  <si>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</si>
  <si>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</si>
  <si>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</si>
  <si>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</si>
  <si>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</si>
  <si>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</si>
  <si>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</si>
  <si>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</si>
  <si>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</si>
  <si>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</si>
  <si>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</si>
  <si>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</si>
  <si>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</si>
  <si>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</si>
  <si>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</si>
  <si>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</si>
  <si>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</si>
  <si>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</si>
  <si>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</si>
  <si>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</si>
  <si>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</si>
  <si>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</si>
  <si>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</si>
  <si>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</si>
  <si>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</si>
  <si>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</si>
  <si>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</si>
  <si>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</si>
  <si>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</si>
  <si>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</si>
  <si>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</si>
  <si>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</si>
  <si>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</si>
  <si>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</si>
  <si>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</si>
  <si>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</si>
  <si>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</si>
  <si>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</si>
  <si>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</si>
  <si>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</si>
  <si>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</si>
  <si>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</si>
  <si>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</si>
  <si>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</si>
  <si>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</si>
  <si>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</si>
  <si>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</si>
  <si>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</si>
  <si>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</si>
  <si>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</si>
  <si>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</si>
  <si>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</si>
  <si>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</si>
  <si>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</si>
  <si>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</si>
  <si>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</si>
  <si>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</si>
  <si>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</si>
  <si>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</si>
  <si>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</si>
  <si>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</si>
  <si>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</si>
  <si>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</si>
  <si>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</si>
  <si>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</si>
  <si>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</si>
  <si>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</si>
  <si>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</si>
  <si>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</si>
  <si>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</si>
  <si>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</si>
  <si>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</si>
  <si>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</si>
  <si>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</si>
  <si>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</si>
  <si>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</si>
  <si>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</si>
  <si>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</si>
  <si>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</si>
  <si>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</si>
  <si>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</si>
  <si>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</si>
  <si>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</si>
  <si>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</si>
  <si>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</si>
  <si>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</si>
  <si>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</si>
  <si>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</si>
  <si>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</si>
  <si>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</si>
  <si>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</si>
  <si>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</si>
  <si>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</si>
  <si>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</si>
  <si>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</si>
  <si>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</si>
  <si>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</si>
  <si>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</si>
  <si>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</si>
  <si>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</si>
  <si>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</si>
  <si>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</si>
  <si>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</si>
  <si>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</si>
  <si>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</si>
  <si>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</si>
  <si>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</si>
  <si>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</si>
  <si>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</si>
  <si>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</si>
  <si>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</si>
  <si>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</si>
  <si>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</si>
  <si>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</si>
  <si>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</si>
  <si>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</si>
  <si>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</si>
  <si>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</si>
  <si>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</si>
  <si>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</si>
  <si>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</si>
  <si>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</si>
  <si>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</si>
  <si>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</si>
  <si>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</si>
  <si>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</si>
  <si>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</si>
  <si>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</si>
  <si>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</si>
  <si>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</si>
  <si>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</si>
  <si>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</si>
  <si>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</si>
  <si>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</si>
  <si>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</si>
  <si>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</si>
  <si>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</si>
  <si>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</si>
  <si>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</si>
  <si>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</si>
  <si>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</si>
  <si>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</si>
  <si>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</si>
  <si>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</si>
  <si>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</si>
  <si>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</si>
  <si>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</si>
  <si>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</si>
  <si>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</si>
  <si>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</si>
  <si>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</si>
  <si>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</si>
  <si>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</si>
  <si>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</si>
  <si>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</si>
  <si>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</si>
  <si>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</si>
  <si>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</si>
  <si>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</si>
  <si>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</si>
  <si>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</si>
  <si>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</si>
  <si>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</si>
  <si>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</si>
  <si>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</si>
  <si>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</si>
  <si>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</si>
  <si>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</si>
  <si>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</si>
  <si>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</si>
  <si>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</si>
  <si>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</si>
  <si>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</si>
  <si>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</si>
  <si>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</si>
  <si>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</si>
  <si>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</si>
  <si>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</si>
  <si>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</si>
  <si>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</si>
  <si>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</si>
  <si>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</si>
  <si>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</si>
  <si>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</si>
  <si>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</si>
  <si>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</si>
  <si>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</si>
  <si>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</si>
  <si>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</si>
  <si>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</si>
  <si>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</si>
  <si>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</si>
  <si>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</si>
  <si>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</si>
  <si>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</si>
  <si>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</si>
  <si>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</si>
  <si>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</si>
  <si>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</si>
  <si>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</si>
  <si>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</si>
  <si>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</si>
  <si>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</si>
  <si>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</si>
  <si>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</si>
  <si>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</si>
  <si>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</si>
  <si>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</si>
  <si>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</si>
  <si>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</si>
  <si>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</si>
  <si>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</si>
  <si>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</si>
  <si>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</si>
  <si>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</si>
  <si>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</si>
  <si>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</si>
  <si>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</si>
  <si>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</si>
  <si>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</si>
  <si>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</si>
  <si>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</si>
  <si>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</si>
  <si>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</si>
  <si>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</si>
  <si>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</si>
  <si>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</si>
  <si>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</si>
  <si>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</si>
  <si>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</si>
  <si>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</si>
  <si>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</si>
  <si>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</si>
  <si>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</si>
  <si>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</si>
  <si>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</si>
  <si>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</si>
  <si>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</si>
  <si>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</si>
  <si>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</si>
  <si>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</si>
  <si>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</si>
  <si>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</si>
  <si>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</si>
  <si>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</si>
  <si>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</si>
  <si>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</si>
  <si>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</si>
  <si>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</si>
  <si>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</si>
  <si>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</si>
  <si>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</si>
  <si>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</si>
  <si>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</si>
  <si>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</si>
  <si>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</si>
  <si>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</si>
  <si>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</si>
  <si>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</si>
  <si>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</si>
  <si>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</si>
  <si>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</si>
  <si>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</si>
  <si>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</si>
  <si>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</si>
  <si>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</si>
  <si>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</si>
  <si>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</si>
  <si>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</si>
  <si>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</si>
  <si>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</si>
  <si>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</si>
  <si>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</si>
  <si>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</si>
  <si>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</si>
  <si>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</si>
  <si>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</si>
  <si>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</si>
  <si>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</si>
  <si>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</si>
  <si>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</si>
  <si>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</si>
  <si>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</si>
  <si>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</si>
  <si>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</si>
  <si>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</si>
  <si>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</si>
  <si>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</si>
  <si>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</si>
  <si>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</si>
  <si>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</si>
  <si>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</si>
  <si>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</si>
  <si>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</si>
  <si>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</si>
  <si>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</si>
  <si>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</si>
  <si>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</si>
  <si>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</si>
  <si>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</si>
  <si>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</si>
  <si>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</si>
  <si>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</si>
  <si>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</si>
  <si>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</si>
  <si>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</si>
  <si>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</si>
  <si>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</si>
  <si>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</si>
  <si>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</si>
  <si>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</si>
  <si>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</si>
  <si>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</si>
  <si>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</si>
  <si>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</si>
  <si>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</si>
  <si>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</si>
  <si>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</si>
  <si>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</si>
  <si>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</si>
  <si>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</si>
  <si>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</si>
  <si>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</si>
  <si>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</si>
  <si>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</si>
  <si>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</si>
  <si>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</si>
  <si>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</si>
  <si>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</si>
  <si>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</si>
  <si>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</si>
  <si>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</si>
  <si>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</si>
  <si>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</si>
  <si>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</si>
  <si>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</si>
  <si>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</si>
  <si>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</si>
  <si>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</si>
  <si>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</si>
  <si>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</si>
  <si>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</si>
  <si>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</si>
  <si>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</si>
  <si>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</si>
  <si>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</si>
  <si>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</si>
  <si>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</si>
  <si>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</si>
  <si>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</si>
  <si>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</si>
  <si>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</si>
  <si>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</si>
  <si>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</si>
  <si>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</si>
  <si>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</si>
  <si>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</si>
  <si>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</si>
  <si>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</si>
  <si>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</si>
  <si>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</si>
  <si>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</si>
  <si>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</si>
  <si>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</si>
  <si>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</si>
  <si>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</si>
  <si>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</si>
  <si>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</si>
  <si>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</si>
  <si>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</si>
  <si>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</si>
  <si>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</si>
  <si>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</si>
  <si>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</si>
  <si>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</si>
  <si>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</si>
  <si>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</si>
  <si>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</si>
  <si>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</si>
  <si>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</si>
  <si>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</si>
  <si>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</si>
  <si>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</si>
  <si>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</si>
  <si>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</si>
  <si>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</si>
  <si>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</si>
  <si>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</si>
  <si>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</si>
  <si>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</si>
  <si>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</si>
  <si>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</si>
  <si>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</si>
  <si>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</si>
  <si>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</si>
  <si>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</si>
  <si>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</si>
  <si>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</si>
  <si>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</si>
  <si>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</si>
  <si>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</si>
  <si>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</si>
  <si>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</si>
  <si>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</si>
  <si>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</si>
  <si>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</si>
  <si>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</si>
  <si>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</si>
  <si>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</si>
  <si>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</si>
  <si>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</si>
  <si>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</si>
  <si>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</si>
  <si>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</si>
  <si>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</si>
  <si>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</si>
  <si>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</si>
  <si>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</si>
  <si>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</si>
  <si>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</si>
  <si>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</si>
  <si>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</si>
  <si>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</si>
  <si>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</si>
  <si>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</si>
  <si>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</si>
  <si>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</si>
  <si>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</si>
  <si>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</si>
  <si>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</si>
  <si>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</si>
  <si>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</si>
  <si>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</si>
  <si>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</si>
  <si>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</si>
  <si>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</si>
  <si>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</si>
  <si>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</si>
  <si>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</si>
  <si>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</si>
  <si>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</si>
  <si>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</si>
  <si>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</si>
  <si>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</si>
  <si>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</si>
  <si>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</si>
  <si>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</si>
  <si>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</si>
  <si>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</si>
  <si>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</si>
  <si>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</si>
  <si>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</si>
  <si>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</si>
  <si>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</si>
  <si>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</si>
  <si>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</si>
  <si>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</si>
  <si>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</si>
  <si>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</si>
  <si>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</si>
  <si>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</si>
  <si>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</si>
  <si>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</si>
  <si>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</si>
  <si>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</si>
  <si>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</si>
  <si>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</si>
  <si>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</si>
  <si>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</si>
  <si>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</si>
  <si>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</si>
  <si>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</si>
  <si>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</si>
  <si>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</si>
  <si>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</si>
  <si>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</si>
  <si>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</si>
  <si>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</si>
  <si>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</si>
  <si>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</si>
  <si>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</si>
  <si>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</si>
  <si>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</si>
  <si>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</si>
  <si>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</si>
  <si>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</si>
  <si>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</si>
  <si>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</si>
  <si>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</si>
  <si>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</si>
  <si>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</si>
  <si>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</si>
  <si>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</si>
  <si>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</si>
  <si>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</si>
  <si>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</si>
  <si>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</si>
  <si>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</si>
  <si>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</si>
  <si>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</si>
  <si>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</si>
  <si>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</si>
  <si>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</si>
  <si>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</si>
  <si>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</si>
  <si>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</si>
  <si>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</si>
  <si>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</si>
  <si>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</si>
  <si>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</si>
  <si>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</si>
  <si>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</si>
  <si>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</si>
  <si>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</si>
  <si>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</si>
  <si>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</si>
  <si>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</si>
  <si>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</si>
  <si>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</si>
  <si>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</si>
  <si>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</si>
  <si>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</si>
  <si>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</si>
  <si>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</si>
  <si>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</si>
  <si>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</si>
  <si>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</si>
  <si>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</si>
  <si>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</si>
  <si>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</si>
  <si>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</si>
  <si>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</si>
  <si>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</si>
  <si>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</si>
  <si>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</si>
  <si>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</si>
  <si>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</si>
  <si>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</si>
  <si>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</si>
  <si>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</si>
  <si>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</si>
  <si>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</si>
  <si>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</si>
  <si>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</si>
  <si>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</si>
  <si>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</si>
  <si>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</si>
  <si>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</si>
  <si>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</si>
  <si>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</si>
  <si>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</si>
  <si>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</si>
  <si>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</si>
  <si>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</si>
  <si>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</si>
  <si>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</si>
  <si>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</si>
  <si>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</si>
  <si>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</si>
  <si>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</si>
  <si>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</si>
  <si>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</si>
  <si>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</si>
  <si>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</si>
  <si>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</si>
  <si>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</si>
  <si>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</si>
  <si>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</si>
  <si>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</si>
  <si>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</si>
  <si>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</si>
  <si>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</si>
  <si>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</si>
  <si>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</si>
  <si>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</si>
  <si>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</si>
  <si>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</si>
  <si>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</si>
  <si>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</si>
  <si>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</si>
  <si>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</si>
  <si>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</si>
  <si>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</si>
  <si>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</si>
  <si>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</si>
  <si>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</si>
  <si>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</si>
  <si>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</si>
  <si>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</si>
  <si>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</si>
  <si>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</si>
  <si>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</si>
  <si>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</si>
  <si>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</si>
  <si>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</si>
  <si>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</si>
  <si>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</si>
  <si>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</si>
  <si>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</si>
  <si>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</si>
  <si>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</si>
  <si>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</si>
  <si>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</si>
  <si>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</si>
  <si>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</si>
  <si>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</si>
  <si>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</si>
  <si>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</si>
  <si>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</si>
  <si>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</si>
  <si>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</si>
  <si>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</si>
  <si>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</si>
  <si>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</si>
  <si>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</si>
  <si>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</si>
  <si>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</si>
  <si>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</si>
  <si>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</si>
  <si>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</si>
  <si>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</si>
  <si>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</si>
  <si>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</si>
  <si>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</si>
  <si>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</si>
  <si>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</si>
  <si>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</si>
  <si>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</si>
  <si>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</si>
  <si>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</si>
  <si>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</si>
  <si>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</si>
  <si>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</si>
  <si>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</si>
  <si>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</si>
  <si>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</si>
  <si>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</si>
  <si>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</si>
  <si>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</si>
  <si>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</si>
  <si>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</si>
  <si>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</si>
  <si>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</si>
  <si>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</si>
  <si>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</si>
  <si>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</si>
  <si>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</si>
  <si>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</si>
  <si>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</si>
  <si>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</si>
  <si>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</si>
  <si>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</si>
  <si>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</si>
  <si>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</si>
  <si>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</si>
  <si>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</si>
  <si>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</si>
  <si>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</si>
  <si>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</si>
  <si>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</si>
  <si>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</si>
  <si>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</si>
  <si>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</si>
  <si>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</si>
  <si>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</si>
  <si>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</si>
  <si>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</si>
  <si>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</si>
  <si>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</si>
  <si>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</si>
  <si>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</si>
  <si>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</si>
  <si>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</si>
  <si>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</si>
  <si>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</si>
  <si>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</si>
  <si>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</si>
  <si>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</si>
  <si>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</si>
  <si>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</si>
  <si>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</si>
  <si>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</si>
  <si>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</si>
  <si>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</si>
  <si>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</si>
  <si>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</si>
  <si>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</si>
  <si>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</si>
  <si>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</si>
  <si>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</si>
  <si>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</si>
  <si>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</si>
  <si>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</si>
  <si>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</si>
  <si>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</si>
  <si>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</si>
  <si>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</si>
  <si>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</si>
  <si>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</si>
  <si>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</si>
  <si>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</si>
  <si>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</si>
  <si>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</si>
  <si>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</si>
  <si>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</si>
  <si>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</si>
  <si>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</si>
  <si>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</si>
  <si>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</si>
  <si>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</si>
  <si>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</si>
  <si>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</si>
  <si>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</si>
  <si>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</si>
  <si>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</si>
  <si>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</si>
  <si>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</si>
  <si>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</si>
  <si>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</si>
  <si>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</si>
  <si>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</si>
  <si>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</si>
  <si>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</si>
  <si>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</si>
  <si>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</si>
  <si>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</si>
  <si>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</si>
  <si>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</si>
  <si>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</si>
  <si>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</si>
  <si>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</si>
  <si>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</si>
  <si>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</si>
  <si>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</si>
  <si>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</si>
  <si>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</si>
  <si>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</si>
  <si>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</si>
  <si>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</si>
  <si>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</si>
  <si>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</si>
  <si>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</si>
  <si>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</si>
  <si>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</si>
  <si>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</si>
  <si>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</si>
  <si>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</si>
  <si>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</si>
  <si>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</si>
  <si>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</si>
  <si>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</si>
  <si>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</si>
  <si>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</si>
  <si>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</si>
  <si>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</si>
  <si>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</si>
  <si>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</si>
  <si>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</si>
  <si>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</si>
  <si>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</si>
  <si>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</si>
  <si>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</si>
  <si>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</si>
  <si>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</si>
  <si>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</si>
  <si>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</si>
  <si>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</si>
  <si>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</si>
  <si>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</si>
  <si>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</si>
  <si>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</si>
  <si>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</si>
  <si>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</si>
  <si>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</si>
  <si>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</si>
  <si>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</si>
  <si>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</si>
  <si>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</si>
  <si>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</si>
  <si>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</si>
  <si>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</si>
  <si>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</si>
  <si>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</si>
  <si>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</si>
  <si>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</si>
  <si>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</si>
  <si>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</si>
  <si>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</si>
  <si>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</si>
  <si>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</si>
  <si>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</si>
  <si>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</si>
  <si>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</si>
  <si>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</si>
  <si>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</si>
  <si>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</si>
  <si>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</si>
  <si>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</si>
  <si>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</si>
  <si>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</si>
  <si>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</si>
  <si>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</si>
  <si>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</si>
  <si>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</si>
  <si>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</si>
  <si>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</si>
  <si>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</si>
  <si>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</si>
  <si>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</si>
  <si>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</si>
  <si>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</si>
  <si>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</si>
  <si>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</si>
  <si>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</si>
  <si>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</si>
  <si>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</si>
  <si>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</si>
  <si>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</si>
  <si>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</si>
  <si>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</si>
  <si>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</si>
  <si>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</si>
  <si>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</si>
  <si>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</si>
  <si>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</si>
  <si>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</si>
  <si>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</si>
  <si>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</si>
  <si>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</si>
  <si>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</si>
  <si>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</si>
  <si>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</si>
  <si>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</si>
  <si>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</si>
  <si>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</si>
  <si>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</si>
  <si>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</si>
  <si>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</si>
  <si>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</si>
  <si>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</si>
  <si>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</si>
  <si>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</si>
  <si>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</si>
  <si>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</si>
  <si>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</si>
  <si>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</si>
  <si>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</si>
  <si>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</si>
  <si>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</si>
  <si>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</si>
  <si>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</si>
  <si>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</si>
  <si>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</si>
  <si>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</si>
  <si>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</si>
  <si>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</si>
  <si>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</si>
  <si>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</si>
  <si>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</si>
  <si>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</si>
  <si>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</si>
  <si>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</si>
  <si>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</si>
  <si>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</si>
  <si>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</si>
  <si>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</si>
  <si>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</si>
  <si>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</si>
  <si>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</si>
  <si>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</si>
  <si>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</si>
  <si>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</si>
  <si>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</si>
  <si>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</si>
  <si>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</si>
  <si>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</si>
  <si>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</si>
  <si>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</si>
  <si>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</si>
  <si>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</si>
  <si>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</si>
  <si>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</si>
  <si>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</si>
  <si>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</si>
  <si>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</si>
  <si>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</si>
  <si>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</si>
  <si>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</si>
  <si>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</si>
  <si>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</si>
  <si>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</si>
  <si>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</si>
  <si>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</si>
  <si>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</si>
  <si>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</si>
  <si>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</si>
  <si>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</si>
  <si>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</si>
  <si>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</si>
  <si>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</si>
  <si>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</si>
  <si>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</si>
  <si>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</si>
  <si>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</si>
  <si>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</si>
  <si>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</si>
  <si>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</si>
  <si>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</si>
  <si>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</si>
  <si>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</si>
  <si>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</si>
  <si>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</si>
  <si>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</si>
  <si>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</si>
  <si>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</si>
  <si>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</si>
  <si>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</si>
  <si>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</si>
  <si>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</si>
  <si>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</si>
  <si>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</si>
  <si>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</si>
  <si>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</si>
  <si>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</si>
  <si>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</si>
  <si>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</si>
  <si>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</si>
  <si>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</si>
  <si>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</si>
  <si>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</si>
  <si>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</si>
  <si>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</si>
  <si>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</si>
  <si>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</si>
  <si>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</si>
  <si>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</si>
  <si>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</si>
  <si>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</si>
  <si>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</si>
  <si>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</si>
  <si>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</si>
  <si>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</si>
  <si>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</si>
  <si>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</si>
  <si>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</si>
  <si>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</si>
  <si>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</si>
  <si>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</si>
  <si>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</si>
  <si>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</si>
  <si>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</si>
  <si>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</si>
  <si>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</si>
  <si>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</si>
  <si>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</si>
  <si>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</si>
  <si>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</si>
  <si>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</si>
  <si>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</si>
  <si>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</si>
  <si>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</si>
  <si>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</si>
  <si>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</si>
  <si>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</si>
  <si>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</si>
  <si>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</si>
  <si>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</si>
  <si>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</si>
  <si>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</si>
  <si>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</si>
  <si>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</si>
  <si>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</si>
  <si>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</si>
  <si>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</si>
  <si>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</si>
  <si>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</si>
  <si>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</si>
  <si>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</si>
  <si>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</si>
  <si>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</si>
  <si>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</si>
  <si>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</si>
  <si>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</si>
  <si>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</si>
  <si>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</si>
  <si>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</si>
  <si>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</si>
  <si>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</si>
  <si>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</si>
  <si>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</si>
  <si>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</si>
  <si>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</si>
  <si>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</si>
  <si>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</si>
  <si>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</si>
  <si>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</si>
  <si>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</si>
  <si>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</si>
  <si>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</si>
  <si>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</si>
  <si>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</si>
  <si>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</si>
  <si>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</si>
  <si>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</si>
  <si>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</si>
  <si>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</si>
  <si>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</si>
  <si>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</si>
  <si>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</si>
  <si>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</si>
  <si>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</si>
  <si>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</si>
  <si>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</si>
  <si>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</si>
  <si>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</si>
  <si>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</si>
  <si>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</si>
  <si>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</si>
  <si>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</si>
  <si>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</si>
  <si>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</si>
  <si>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</si>
  <si>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</si>
  <si>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</si>
  <si>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</si>
  <si>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</si>
  <si>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</si>
  <si>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</si>
  <si>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</si>
  <si>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</si>
  <si>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</si>
  <si>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</si>
  <si>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</si>
  <si>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</si>
  <si>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</si>
  <si>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</si>
  <si>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</si>
  <si>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</si>
  <si>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</si>
  <si>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</si>
  <si>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</si>
  <si>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</si>
  <si>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</si>
  <si>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</si>
  <si>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</si>
  <si>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</si>
  <si>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</si>
  <si>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</si>
  <si>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</si>
  <si>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</si>
  <si>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</si>
  <si>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</si>
  <si>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</si>
  <si>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</si>
  <si>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</si>
  <si>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</si>
  <si>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</si>
  <si>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</si>
  <si>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</si>
  <si>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</si>
  <si>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</si>
  <si>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</si>
  <si>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</si>
  <si>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</si>
  <si>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</si>
  <si>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</si>
  <si>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</si>
  <si>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</si>
  <si>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</si>
  <si>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</si>
  <si>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</si>
  <si>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</si>
  <si>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</si>
  <si>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</si>
  <si>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</si>
  <si>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</si>
  <si>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</si>
  <si>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</si>
  <si>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</si>
  <si>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</si>
  <si>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</si>
  <si>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</si>
  <si>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</si>
  <si>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</si>
  <si>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</si>
  <si>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</si>
  <si>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</si>
  <si>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</si>
  <si>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</si>
  <si>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</si>
  <si>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</si>
  <si>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</si>
  <si>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</si>
  <si>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</si>
  <si>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</si>
  <si>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</si>
  <si>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</si>
  <si>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</si>
  <si>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</si>
  <si>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</si>
  <si>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</si>
  <si>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</si>
  <si>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</si>
  <si>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</si>
  <si>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</si>
  <si>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</si>
  <si>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</si>
  <si>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</si>
  <si>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</si>
  <si>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</si>
  <si>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</si>
  <si>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</si>
  <si>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</si>
  <si>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</si>
  <si>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</si>
  <si>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</si>
  <si>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</si>
  <si>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</si>
  <si>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</si>
  <si>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</si>
  <si>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</si>
  <si>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</si>
  <si>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</si>
  <si>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</si>
  <si>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</si>
  <si>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</si>
  <si>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</si>
  <si>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</si>
  <si>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</si>
  <si>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</si>
  <si>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</si>
  <si>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</si>
  <si>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</si>
  <si>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</si>
  <si>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</si>
  <si>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</si>
  <si>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</si>
  <si>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</si>
  <si>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</si>
  <si>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</si>
  <si>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</si>
  <si>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</si>
  <si>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</si>
  <si>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</si>
  <si>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</si>
  <si>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</si>
  <si>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</si>
  <si>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</si>
  <si>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</si>
  <si>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</si>
  <si>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</si>
  <si>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</si>
  <si>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</si>
  <si>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</si>
  <si>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</si>
  <si>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</si>
  <si>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</si>
  <si>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</si>
  <si>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</si>
  <si>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</si>
  <si>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</si>
  <si>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</si>
  <si>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</si>
  <si>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</si>
  <si>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</si>
  <si>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</si>
  <si>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</si>
  <si>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</si>
  <si>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</si>
  <si>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</si>
  <si>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</si>
  <si>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</si>
  <si>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</si>
  <si>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</si>
  <si>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</si>
  <si>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</si>
  <si>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</si>
  <si>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</si>
  <si>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</si>
  <si>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</si>
  <si>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</si>
  <si>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</si>
  <si>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</si>
  <si>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</si>
  <si>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</si>
  <si>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</si>
  <si>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</si>
  <si>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</si>
  <si>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</si>
  <si>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</si>
  <si>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</si>
  <si>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</si>
  <si>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</si>
  <si>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</si>
  <si>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</si>
  <si>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</si>
  <si>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</si>
  <si>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</si>
  <si>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</si>
  <si>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</si>
  <si>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</si>
  <si>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</si>
  <si>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</si>
  <si>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</si>
  <si>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</si>
  <si>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</si>
  <si>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</si>
  <si>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</si>
  <si>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</si>
  <si>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</si>
  <si>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</si>
  <si>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</si>
  <si>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</si>
  <si>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</si>
  <si>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</si>
  <si>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</si>
  <si>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</si>
  <si>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</si>
  <si>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</si>
  <si>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</si>
  <si>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</si>
  <si>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</si>
  <si>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</si>
  <si>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</si>
  <si>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</si>
  <si>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</si>
  <si>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</si>
  <si>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</si>
  <si>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</si>
  <si>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</si>
  <si>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</si>
  <si>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</si>
  <si>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</si>
  <si>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</si>
  <si>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</si>
  <si>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</si>
  <si>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</si>
  <si>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</si>
  <si>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</si>
  <si>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</si>
  <si>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</si>
  <si>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</si>
  <si>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</si>
  <si>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</si>
  <si>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</si>
  <si>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</si>
  <si>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</si>
  <si>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</si>
  <si>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</si>
  <si>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</si>
  <si>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</si>
  <si>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</si>
  <si>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</si>
  <si>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</si>
  <si>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</si>
  <si>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</si>
  <si>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</si>
  <si>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</si>
  <si>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</si>
  <si>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</si>
  <si>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</si>
  <si>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</si>
  <si>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</si>
  <si>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</si>
  <si>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</si>
  <si>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</si>
  <si>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</si>
  <si>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</si>
  <si>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</si>
  <si>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</si>
  <si>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</si>
  <si>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</si>
  <si>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</si>
  <si>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</si>
  <si>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</si>
  <si>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</si>
  <si>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</si>
  <si>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</si>
  <si>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</si>
  <si>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</si>
  <si>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</si>
  <si>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</si>
  <si>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</si>
  <si>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</si>
  <si>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</si>
  <si>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</si>
  <si>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</si>
  <si>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</si>
  <si>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</si>
  <si>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</si>
  <si>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</si>
  <si>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</si>
  <si>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</si>
  <si>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</si>
  <si>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</si>
  <si>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</si>
  <si>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</si>
  <si>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</si>
  <si>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</si>
  <si>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</si>
  <si>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</si>
  <si>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</si>
  <si>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</si>
  <si>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</si>
  <si>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</si>
  <si>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</si>
  <si>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</si>
  <si>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</si>
  <si>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</si>
  <si>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</si>
  <si>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</si>
  <si>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</si>
  <si>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</si>
  <si>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</si>
  <si>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</si>
  <si>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</si>
  <si>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</si>
  <si>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</si>
  <si>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</si>
  <si>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</si>
  <si>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</si>
  <si>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</si>
  <si>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</si>
  <si>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</si>
  <si>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</si>
  <si>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</si>
  <si>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</si>
  <si>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</si>
  <si>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</si>
  <si>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</si>
  <si>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</si>
  <si>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</si>
  <si>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</si>
  <si>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</si>
  <si>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</si>
  <si>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</si>
  <si>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</si>
  <si>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</si>
  <si>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</si>
  <si>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</si>
  <si>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</si>
  <si>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</si>
  <si>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</si>
  <si>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</si>
  <si>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</si>
  <si>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</si>
  <si>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</si>
  <si>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</si>
  <si>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</si>
  <si>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</si>
  <si>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</si>
  <si>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</si>
  <si>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</si>
  <si>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</si>
  <si>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</si>
  <si>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</si>
  <si>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</si>
  <si>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</si>
  <si>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</si>
  <si>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</si>
  <si>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</si>
  <si>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</si>
  <si>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</si>
  <si>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</si>
  <si>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</si>
  <si>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</si>
  <si>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</si>
  <si>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</si>
  <si>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</si>
  <si>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</si>
  <si>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</si>
  <si>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</si>
  <si>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</si>
  <si>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</si>
  <si>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</si>
  <si>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</si>
  <si>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</si>
  <si>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</si>
  <si>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</si>
  <si>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</si>
  <si>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</si>
  <si>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</si>
  <si>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</si>
  <si>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</si>
  <si>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</si>
  <si>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</si>
  <si>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</si>
  <si>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</si>
  <si>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</si>
  <si>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</si>
  <si>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</si>
  <si>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</si>
  <si>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</si>
  <si>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</si>
  <si>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</si>
  <si>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</si>
  <si>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</si>
  <si>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</si>
  <si>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</si>
  <si>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</si>
  <si>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</si>
  <si>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</si>
  <si>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</si>
  <si>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</si>
  <si>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</si>
  <si>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</si>
  <si>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</si>
  <si>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</si>
  <si>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</si>
  <si>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</si>
  <si>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</si>
  <si>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</si>
  <si>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</si>
  <si>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</si>
  <si>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</si>
  <si>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</si>
  <si>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</si>
  <si>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</si>
  <si>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</si>
  <si>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</si>
  <si>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</si>
  <si>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</si>
  <si>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</si>
  <si>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</si>
  <si>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</si>
  <si>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</si>
  <si>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</si>
  <si>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</si>
  <si>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</si>
  <si>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</si>
  <si>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</si>
  <si>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</si>
  <si>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</si>
  <si>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</si>
  <si>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</si>
  <si>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</si>
  <si>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</si>
  <si>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</si>
  <si>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</si>
  <si>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</si>
  <si>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</si>
  <si>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</si>
  <si>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</si>
  <si>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</si>
  <si>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</si>
  <si>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</si>
  <si>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</si>
  <si>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</si>
  <si>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</si>
  <si>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</si>
  <si>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</si>
  <si>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</si>
  <si>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</si>
  <si>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</si>
  <si>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</si>
  <si>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</si>
  <si>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</si>
  <si>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</si>
  <si>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</si>
  <si>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</si>
  <si>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</si>
  <si>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</si>
  <si>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</si>
  <si>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</si>
  <si>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</si>
  <si>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</si>
  <si>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</si>
  <si>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</si>
  <si>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</si>
  <si>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</si>
  <si>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</si>
  <si>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</si>
  <si>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</si>
  <si>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</si>
  <si>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</si>
  <si>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</si>
  <si>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</si>
  <si>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</si>
  <si>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</si>
  <si>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</si>
  <si>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</si>
  <si>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</si>
  <si>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</si>
  <si>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</si>
  <si>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</si>
  <si>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</si>
  <si>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</si>
  <si>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</si>
  <si>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</si>
  <si>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</si>
  <si>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</si>
  <si>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</si>
  <si>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</si>
  <si>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</si>
  <si>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</si>
  <si>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</si>
  <si>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</si>
  <si>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</si>
  <si>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</si>
  <si>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</si>
  <si>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</si>
  <si>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</si>
  <si>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</si>
  <si>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</si>
  <si>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</si>
  <si>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</si>
  <si>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</si>
  <si>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</si>
  <si>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</si>
  <si>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</si>
  <si>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</si>
  <si>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</si>
  <si>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</si>
  <si>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</si>
  <si>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</si>
  <si>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</si>
  <si>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</si>
  <si>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</si>
  <si>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</si>
  <si>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</si>
  <si>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</si>
  <si>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</si>
  <si>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</si>
  <si>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</si>
  <si>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</si>
  <si>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</si>
  <si>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</si>
  <si>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</si>
  <si>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</si>
  <si>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</si>
  <si>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</si>
  <si>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</si>
  <si>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</si>
  <si>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</si>
  <si>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</si>
  <si>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</si>
  <si>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</si>
  <si>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</si>
  <si>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</si>
  <si>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</si>
  <si>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</si>
  <si>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</si>
  <si>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</si>
  <si>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</si>
  <si>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</si>
  <si>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</si>
  <si>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</si>
  <si>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</si>
  <si>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</si>
  <si>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</si>
  <si>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</si>
  <si>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</si>
  <si>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</si>
  <si>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</si>
  <si>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</si>
  <si>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</si>
  <si>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</si>
  <si>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</si>
  <si>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</si>
  <si>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</si>
  <si>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</si>
  <si>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</si>
  <si>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</si>
  <si>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</si>
  <si>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</si>
  <si>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</si>
  <si>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</si>
  <si>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</si>
  <si>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</si>
  <si>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</si>
  <si>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</si>
  <si>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</si>
  <si>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</si>
  <si>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</si>
  <si>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</si>
  <si>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</si>
  <si>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</si>
  <si>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</si>
  <si>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</si>
  <si>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</si>
  <si>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</si>
  <si>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</si>
  <si>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</si>
  <si>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</si>
  <si>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</si>
  <si>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</si>
  <si>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</si>
  <si>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</si>
  <si>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</si>
  <si>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</si>
  <si>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</si>
  <si>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</si>
  <si>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</si>
  <si>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</si>
  <si>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</si>
  <si>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</si>
  <si>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</si>
  <si>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</si>
  <si>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</si>
  <si>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</si>
  <si>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</si>
  <si>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</si>
  <si>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</si>
  <si>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</si>
  <si>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</si>
  <si>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</si>
  <si>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</si>
  <si>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</si>
  <si>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</si>
  <si>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</si>
  <si>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</si>
  <si>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</si>
  <si>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</si>
  <si>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</si>
  <si>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</si>
  <si>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</si>
  <si>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</si>
  <si>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</si>
  <si>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</si>
  <si>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</si>
  <si>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</si>
  <si>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</si>
  <si>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</si>
  <si>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</si>
  <si>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</si>
  <si>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</si>
  <si>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</si>
  <si>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</si>
  <si>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</si>
  <si>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</si>
  <si>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</si>
  <si>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</si>
  <si>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</si>
  <si>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</si>
  <si>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</si>
  <si>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</si>
  <si>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</si>
  <si>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</si>
  <si>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</si>
  <si>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</si>
  <si>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</si>
  <si>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</si>
  <si>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</si>
  <si>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</si>
  <si>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</si>
  <si>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</si>
  <si>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</si>
  <si>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</si>
  <si>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</si>
  <si>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</si>
  <si>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</si>
  <si>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</si>
  <si>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</si>
  <si>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</si>
  <si>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</si>
  <si>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</si>
  <si>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</si>
  <si>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</si>
  <si>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</si>
  <si>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</si>
  <si>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</si>
  <si>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</si>
  <si>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</si>
  <si>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</si>
  <si>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</si>
  <si>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</si>
  <si>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</si>
  <si>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</si>
  <si>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</si>
  <si>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</si>
  <si>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</si>
  <si>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</si>
  <si>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</si>
  <si>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</si>
  <si>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</si>
  <si>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</si>
  <si>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</si>
  <si>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</si>
  <si>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</si>
  <si>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</si>
  <si>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</si>
  <si>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</si>
  <si>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</si>
  <si>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</si>
  <si>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</si>
  <si>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</si>
  <si>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</si>
  <si>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</si>
  <si>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</si>
  <si>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</si>
  <si>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</si>
  <si>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</si>
  <si>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</si>
  <si>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</si>
  <si>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</si>
  <si>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</si>
  <si>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</si>
  <si>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</si>
  <si>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</si>
  <si>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</si>
  <si>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</si>
  <si>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</si>
  <si>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</si>
  <si>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</si>
  <si>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</si>
  <si>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</si>
  <si>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</si>
  <si>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</si>
  <si>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</si>
  <si>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</si>
  <si>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</si>
  <si>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</si>
  <si>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</si>
  <si>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</si>
  <si>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</si>
  <si>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</si>
  <si>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</si>
  <si>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</si>
  <si>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</si>
  <si>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</si>
  <si>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</si>
  <si>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</si>
  <si>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</si>
  <si>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</si>
  <si>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</si>
  <si>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</si>
  <si>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</si>
  <si>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</si>
  <si>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</si>
  <si>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</si>
  <si>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</si>
  <si>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</si>
  <si>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</si>
  <si>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</si>
  <si>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</si>
  <si>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</si>
  <si>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</si>
  <si>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</si>
  <si>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</si>
  <si>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</si>
  <si>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</si>
  <si>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</si>
  <si>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</si>
  <si>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</si>
  <si>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</si>
  <si>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</si>
  <si>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</si>
  <si>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</si>
  <si>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</si>
  <si>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</si>
  <si>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</si>
  <si>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</si>
  <si>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</si>
  <si>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</si>
  <si>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</si>
  <si>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</si>
  <si>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</si>
  <si>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</si>
  <si>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</si>
  <si>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</si>
  <si>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</si>
  <si>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</si>
  <si>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</si>
  <si>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</si>
  <si>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</si>
  <si>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</si>
  <si>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</si>
  <si>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</si>
  <si>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</si>
  <si>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</si>
  <si>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</si>
  <si>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</si>
  <si>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</si>
  <si>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</si>
  <si>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</si>
  <si>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</si>
  <si>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</si>
  <si>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</si>
  <si>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</si>
  <si>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</si>
  <si>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</si>
  <si>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</si>
  <si>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</si>
  <si>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</si>
  <si>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</si>
  <si>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</si>
  <si>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</si>
  <si>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</si>
  <si>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</si>
  <si>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</si>
  <si>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</si>
  <si>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</si>
  <si>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</si>
  <si>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</si>
  <si>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</si>
  <si>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</si>
  <si>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</si>
  <si>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</si>
  <si>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</si>
  <si>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</si>
  <si>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</si>
  <si>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</si>
  <si>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</si>
  <si>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</si>
  <si>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</si>
  <si>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</si>
  <si>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</si>
  <si>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</si>
  <si>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</si>
  <si>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</si>
  <si>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</si>
  <si>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</si>
  <si>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</si>
  <si>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</si>
  <si>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</si>
  <si>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</si>
  <si>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</si>
  <si>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</si>
  <si>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</si>
  <si>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</si>
  <si>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</si>
  <si>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</si>
  <si>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</si>
  <si>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</si>
  <si>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</si>
  <si>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</si>
  <si>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</si>
  <si>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</si>
  <si>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</si>
  <si>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</si>
  <si>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</si>
  <si>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</si>
  <si>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</si>
  <si>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</si>
  <si>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</si>
  <si>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</si>
  <si>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</si>
  <si>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</si>
  <si>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</si>
  <si>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</si>
  <si>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</si>
  <si>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</si>
  <si>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</si>
  <si>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</si>
  <si>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</si>
  <si>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</si>
  <si>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</si>
  <si>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</si>
  <si>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</si>
  <si>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</si>
  <si>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</si>
  <si>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</si>
  <si>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</si>
  <si>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</si>
  <si>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</si>
  <si>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</si>
  <si>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</si>
  <si>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</si>
  <si>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</si>
  <si>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</si>
  <si>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</si>
  <si>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</si>
  <si>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</si>
  <si>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</si>
  <si>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</si>
  <si>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</si>
  <si>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</si>
  <si>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</si>
  <si>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</si>
  <si>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</si>
  <si>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</si>
  <si>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</si>
  <si>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</si>
  <si>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</si>
  <si>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</si>
  <si>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</si>
  <si>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</si>
  <si>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</si>
  <si>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</si>
  <si>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</si>
  <si>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</si>
  <si>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</si>
  <si>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</si>
  <si>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</si>
  <si>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</si>
  <si>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</si>
  <si>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</si>
  <si>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</si>
  <si>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</si>
  <si>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</si>
  <si>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</si>
  <si>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</si>
  <si>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</si>
  <si>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</si>
  <si>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</si>
  <si>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</si>
  <si>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</si>
  <si>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</si>
  <si>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</si>
  <si>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</si>
  <si>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</si>
  <si>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</si>
  <si>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</si>
  <si>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</si>
  <si>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</si>
  <si>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</si>
  <si>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</si>
  <si>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</si>
  <si>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</si>
  <si>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</si>
  <si>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</si>
  <si>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</si>
  <si>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</si>
  <si>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</si>
  <si>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</si>
  <si>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</si>
  <si>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</si>
  <si>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</si>
  <si>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</si>
  <si>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</si>
  <si>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</si>
  <si>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</si>
  <si>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</si>
  <si>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</si>
  <si>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</si>
  <si>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</si>
  <si>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</si>
  <si>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</si>
  <si>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</si>
  <si>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</si>
  <si>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</si>
  <si>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</si>
  <si>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</si>
  <si>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</si>
  <si>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</si>
  <si>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</si>
  <si>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</si>
  <si>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</si>
  <si>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</si>
  <si>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</si>
  <si>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</si>
  <si>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</si>
  <si>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</si>
  <si>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</si>
  <si>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</si>
  <si>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</si>
  <si>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</si>
  <si>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</si>
  <si>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</si>
  <si>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</si>
  <si>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</si>
  <si>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</si>
  <si>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</si>
  <si>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</si>
  <si>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</si>
  <si>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</si>
  <si>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</si>
  <si>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</si>
  <si>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</si>
  <si>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</si>
  <si>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</si>
  <si>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</si>
  <si>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</si>
  <si>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</si>
  <si>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</si>
  <si>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</si>
  <si>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</si>
  <si>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</si>
  <si>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</si>
  <si>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</si>
  <si>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</si>
  <si>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</si>
  <si>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</si>
  <si>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</si>
  <si>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</si>
  <si>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</si>
  <si>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</si>
  <si>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</si>
  <si>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</si>
  <si>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</si>
  <si>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</si>
  <si>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</si>
  <si>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</si>
  <si>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</si>
  <si>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</si>
  <si>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</si>
  <si>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</si>
  <si>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</si>
  <si>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</si>
  <si>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</si>
  <si>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</si>
  <si>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</si>
  <si>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</si>
  <si>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</si>
  <si>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</si>
  <si>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</si>
  <si>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</si>
  <si>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</si>
  <si>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</si>
  <si>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</si>
  <si>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</si>
  <si>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</si>
  <si>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</si>
  <si>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</si>
  <si>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</si>
  <si>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</si>
  <si>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</si>
  <si>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</si>
  <si>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</si>
  <si>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</si>
  <si>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</si>
  <si>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</si>
  <si>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</si>
  <si>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</si>
  <si>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</si>
  <si>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</si>
  <si>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</si>
  <si>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</si>
  <si>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</si>
  <si>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</si>
  <si>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</si>
  <si>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</si>
  <si>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</si>
  <si>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</si>
  <si>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</si>
  <si>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</si>
  <si>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</si>
  <si>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</si>
  <si>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</si>
  <si>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</si>
  <si>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</si>
  <si>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</si>
  <si>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</si>
  <si>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</si>
  <si>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</si>
  <si>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</si>
  <si>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</si>
  <si>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</si>
  <si>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</si>
  <si>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</si>
  <si>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</si>
  <si>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</si>
  <si>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</si>
  <si>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</si>
  <si>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</si>
  <si>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</si>
  <si>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</si>
  <si>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</si>
  <si>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</si>
  <si>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</si>
  <si>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</si>
  <si>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</si>
  <si>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</si>
  <si>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</si>
  <si>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</si>
  <si>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</si>
  <si>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</si>
  <si>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</si>
  <si>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</si>
  <si>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</si>
  <si>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</si>
  <si>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</si>
  <si>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</si>
  <si>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</si>
  <si>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</si>
  <si>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</si>
  <si>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</si>
  <si>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</si>
  <si>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</si>
  <si>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</si>
  <si>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</si>
  <si>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</si>
  <si>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</si>
  <si>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</si>
  <si>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</si>
  <si>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</si>
  <si>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</si>
  <si>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</si>
  <si>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</si>
  <si>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</si>
  <si>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</si>
  <si>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</si>
  <si>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</si>
  <si>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</si>
  <si>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</si>
  <si>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</si>
  <si>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</si>
  <si>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</si>
  <si>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</si>
  <si>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</si>
  <si>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</si>
  <si>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</si>
  <si>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</si>
  <si>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</si>
  <si>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</si>
  <si>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</si>
  <si>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</si>
  <si>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</si>
  <si>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</si>
  <si>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</si>
  <si>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</si>
  <si>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</si>
  <si>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</si>
  <si>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</si>
  <si>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</si>
  <si>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</si>
  <si>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</si>
  <si>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</si>
  <si>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</si>
  <si>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</si>
  <si>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</si>
  <si>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</si>
  <si>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</si>
  <si>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</si>
  <si>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</si>
  <si>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</si>
  <si>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</si>
  <si>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</si>
  <si>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</si>
  <si>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</si>
  <si>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</si>
  <si>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</si>
  <si>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</si>
  <si>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</si>
  <si>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</si>
  <si>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</si>
  <si>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</si>
  <si>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</si>
  <si>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</si>
  <si>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</si>
  <si>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</si>
  <si>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</si>
  <si>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</si>
  <si>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</si>
  <si>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</si>
  <si>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</si>
  <si>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</si>
  <si>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</si>
  <si>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</si>
  <si>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</si>
  <si>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</si>
  <si>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</si>
  <si>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</si>
  <si>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</si>
  <si>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</si>
  <si>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</si>
  <si>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</si>
  <si>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</si>
  <si>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</si>
  <si>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</si>
  <si>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</si>
  <si>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</si>
  <si>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</si>
  <si>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</si>
  <si>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</si>
  <si>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</si>
  <si>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</si>
  <si>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</si>
  <si>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</si>
  <si>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</si>
  <si>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</si>
  <si>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</si>
  <si>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</si>
  <si>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</si>
  <si>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</si>
  <si>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</si>
  <si>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</si>
  <si>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</si>
  <si>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</si>
  <si>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</si>
  <si>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</si>
  <si>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</si>
  <si>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</si>
  <si>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</si>
  <si>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</si>
  <si>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</si>
  <si>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</si>
  <si>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</si>
  <si>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</si>
  <si>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</si>
  <si>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</si>
  <si>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</si>
  <si>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</si>
  <si>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</si>
  <si>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</si>
  <si>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</si>
  <si>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</si>
  <si>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</si>
  <si>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</si>
  <si>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</si>
  <si>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</si>
  <si>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</si>
  <si>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</si>
  <si>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</si>
  <si>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</si>
  <si>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</si>
  <si>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</si>
  <si>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</si>
  <si>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</si>
  <si>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</si>
  <si>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</si>
  <si>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</si>
  <si>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</si>
  <si>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</si>
  <si>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</si>
  <si>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</si>
  <si>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</si>
  <si>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</si>
  <si>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</si>
  <si>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</si>
  <si>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</si>
  <si>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</si>
  <si>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</si>
  <si>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</si>
  <si>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</si>
  <si>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</si>
  <si>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</si>
  <si>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</si>
  <si>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</si>
  <si>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</si>
  <si>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</si>
  <si>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</si>
  <si>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</si>
  <si>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</si>
  <si>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</si>
  <si>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</si>
  <si>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</si>
  <si>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</si>
  <si>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</si>
  <si>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</si>
  <si>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</si>
  <si>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</si>
  <si>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</si>
  <si>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</si>
  <si>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</si>
  <si>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</si>
  <si>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</si>
  <si>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</si>
  <si>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</si>
  <si>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</si>
  <si>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</si>
  <si>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</si>
  <si>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</si>
  <si>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</si>
  <si>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</si>
  <si>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</si>
  <si>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</si>
  <si>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</si>
  <si>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</si>
  <si>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</si>
  <si>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</si>
  <si>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</si>
  <si>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</si>
  <si>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</si>
  <si>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</si>
  <si>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</si>
  <si>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</si>
  <si>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</si>
  <si>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</si>
  <si>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</si>
  <si>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</si>
  <si>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</si>
  <si>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</si>
  <si>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</si>
  <si>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</si>
  <si>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</si>
  <si>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</si>
  <si>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</si>
  <si>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</si>
  <si>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</si>
  <si>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</si>
  <si>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</si>
  <si>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</si>
  <si>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</si>
  <si>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</si>
  <si>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</si>
  <si>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</si>
  <si>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</si>
  <si>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</si>
  <si>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</si>
  <si>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</si>
  <si>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</si>
  <si>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</si>
  <si>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</si>
  <si>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</si>
  <si>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</si>
  <si>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</si>
  <si>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</si>
  <si>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</si>
  <si>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</si>
  <si>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</si>
  <si>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</si>
  <si>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</si>
  <si>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</si>
  <si>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</si>
  <si>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</si>
  <si>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</si>
  <si>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</si>
  <si>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</si>
  <si>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</si>
  <si>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</si>
  <si>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</si>
  <si>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</si>
  <si>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</si>
  <si>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</si>
  <si>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</si>
  <si>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</si>
  <si>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</si>
  <si>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</si>
  <si>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</si>
  <si>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</si>
  <si>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</si>
  <si>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</si>
  <si>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</si>
  <si>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</si>
  <si>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</si>
  <si>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</si>
  <si>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</si>
  <si>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</si>
  <si>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</si>
  <si>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</si>
  <si>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</si>
  <si>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</si>
  <si>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</si>
  <si>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</si>
  <si>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</si>
  <si>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</si>
  <si>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</si>
  <si>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</si>
  <si>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</si>
  <si>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</si>
  <si>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</si>
  <si>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</si>
  <si>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</si>
  <si>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</si>
  <si>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</si>
  <si>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</si>
  <si>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</si>
  <si>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</si>
  <si>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</si>
  <si>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</si>
  <si>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</si>
  <si>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</si>
  <si>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</si>
  <si>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</si>
  <si>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</si>
  <si>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</si>
  <si>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</si>
  <si>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</si>
  <si>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</si>
  <si>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</si>
  <si>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</si>
  <si>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</si>
  <si>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</si>
  <si>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</si>
  <si>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</si>
  <si>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</si>
  <si>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</si>
  <si>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</si>
  <si>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</si>
  <si>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</si>
  <si>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</si>
  <si>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</si>
  <si>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</si>
  <si>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</si>
  <si>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</si>
  <si>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</si>
  <si>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</si>
  <si>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</si>
  <si>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</si>
  <si>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</si>
  <si>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</si>
  <si>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</si>
  <si>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</si>
  <si>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</si>
  <si>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</si>
  <si>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</si>
  <si>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</si>
  <si>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</si>
  <si>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</si>
  <si>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</si>
  <si>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</si>
  <si>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</si>
  <si>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</si>
  <si>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</si>
  <si>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</si>
  <si>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</si>
  <si>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</si>
  <si>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</si>
  <si>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</si>
  <si>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</si>
  <si>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</si>
  <si>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</si>
  <si>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</si>
  <si>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</si>
  <si>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</si>
  <si>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</si>
  <si>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</si>
  <si>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</si>
  <si>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</si>
  <si>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</si>
  <si>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</si>
  <si>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</si>
  <si>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</si>
  <si>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</si>
  <si>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</si>
  <si>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</si>
  <si>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</si>
  <si>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</si>
  <si>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</si>
  <si>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</si>
  <si>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</si>
  <si>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</si>
  <si>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</si>
  <si>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</si>
  <si>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</si>
  <si>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</si>
  <si>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</si>
  <si>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</si>
  <si>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</si>
  <si>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</si>
  <si>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</si>
  <si>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</si>
  <si>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</si>
  <si>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</si>
  <si>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</si>
  <si>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</si>
  <si>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</si>
  <si>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</si>
  <si>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</si>
  <si>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</si>
  <si>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</si>
  <si>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</si>
  <si>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</si>
  <si>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</si>
  <si>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</si>
  <si>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</si>
  <si>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</si>
  <si>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</si>
  <si>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</si>
  <si>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</si>
  <si>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</si>
  <si>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</si>
  <si>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</si>
  <si>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</si>
  <si>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</si>
  <si>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</si>
  <si>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</si>
  <si>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</si>
  <si>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</si>
  <si>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</si>
  <si>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</si>
  <si>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</si>
  <si>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</si>
  <si>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</si>
  <si>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</si>
  <si>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</si>
  <si>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</si>
  <si>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</si>
  <si>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</si>
  <si>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</si>
  <si>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</si>
  <si>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</si>
  <si>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</si>
  <si>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</si>
  <si>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</si>
  <si>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</si>
  <si>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</si>
  <si>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</si>
  <si>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</si>
  <si>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</si>
  <si>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</si>
  <si>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</si>
  <si>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</si>
  <si>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</si>
  <si>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</si>
  <si>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</si>
  <si>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</si>
  <si>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</si>
  <si>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</si>
  <si>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</si>
  <si>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</si>
  <si>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</si>
  <si>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</si>
  <si>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</si>
  <si>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</si>
  <si>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</si>
  <si>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</si>
  <si>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</si>
  <si>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</si>
  <si>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</si>
  <si>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</si>
  <si>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</si>
  <si>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</si>
  <si>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</si>
  <si>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</si>
  <si>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</si>
  <si>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</si>
  <si>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</si>
  <si>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</si>
  <si>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</si>
  <si>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</si>
  <si>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</si>
  <si>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</si>
  <si>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</si>
  <si>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</si>
  <si>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</si>
  <si>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</si>
  <si>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</si>
  <si>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</si>
  <si>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</si>
  <si>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</si>
  <si>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</si>
  <si>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</si>
  <si>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</si>
  <si>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</si>
  <si>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</si>
  <si>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</si>
  <si>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</si>
  <si>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</si>
  <si>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</si>
  <si>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</si>
  <si>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</si>
  <si>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</si>
  <si>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</si>
  <si>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</si>
  <si>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</si>
  <si>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</si>
  <si>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</si>
  <si>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</si>
  <si>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</si>
  <si>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</si>
  <si>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</si>
  <si>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</si>
  <si>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</si>
  <si>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</si>
  <si>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</si>
  <si>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</si>
  <si>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</si>
  <si>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</si>
  <si>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</si>
  <si>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</si>
  <si>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</si>
  <si>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</si>
  <si>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</si>
  <si>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</si>
  <si>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</si>
  <si>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</si>
  <si>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</si>
  <si>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</si>
  <si>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</si>
  <si>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</si>
  <si>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</si>
  <si>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</si>
  <si>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</si>
  <si>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</si>
  <si>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</si>
  <si>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</si>
  <si>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</si>
  <si>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</si>
  <si>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</si>
  <si>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</si>
  <si>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</si>
  <si>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</si>
  <si>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</si>
  <si>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</si>
  <si>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</si>
  <si>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</si>
  <si>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</si>
  <si>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</si>
  <si>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</si>
  <si>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</si>
  <si>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</si>
  <si>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</si>
  <si>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</si>
  <si>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</si>
  <si>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</si>
  <si>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</si>
  <si>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</si>
  <si>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</si>
  <si>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</si>
  <si>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</si>
  <si>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</si>
  <si>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</si>
  <si>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</si>
  <si>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</si>
  <si>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</si>
  <si>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</si>
  <si>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</si>
  <si>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</si>
  <si>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</si>
  <si>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</si>
  <si>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</si>
  <si>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</si>
  <si>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</si>
  <si>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</si>
  <si>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</si>
  <si>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</si>
  <si>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</si>
  <si>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</si>
  <si>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</si>
  <si>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</si>
  <si>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</si>
  <si>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</si>
  <si>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</si>
  <si>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</si>
  <si>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</si>
  <si>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</si>
  <si>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</si>
  <si>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</si>
  <si>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</si>
  <si>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</si>
  <si>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</si>
  <si>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</si>
  <si>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</si>
  <si>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</si>
  <si>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</si>
  <si>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</si>
  <si>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</si>
  <si>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</si>
  <si>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</si>
  <si>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</si>
  <si>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</si>
  <si>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</si>
  <si>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</si>
  <si>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</si>
  <si>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</si>
  <si>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</si>
  <si>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</si>
  <si>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</si>
  <si>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</si>
  <si>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</si>
  <si>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</si>
  <si>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</si>
  <si>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</si>
  <si>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</si>
  <si>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</si>
  <si>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</si>
  <si>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</si>
  <si>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</si>
  <si>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</si>
  <si>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</si>
  <si>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</si>
  <si>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</si>
  <si>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</si>
  <si>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</si>
  <si>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</si>
  <si>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</si>
  <si>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</si>
  <si>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</si>
  <si>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</si>
  <si>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</si>
  <si>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</si>
  <si>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</si>
  <si>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</si>
  <si>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</si>
  <si>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</si>
  <si>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</si>
  <si>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</si>
  <si>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</si>
  <si>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</si>
  <si>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</si>
  <si>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</si>
  <si>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</si>
  <si>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</si>
  <si>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</si>
  <si>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</si>
  <si>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</si>
  <si>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</si>
  <si>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</si>
  <si>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</si>
  <si>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</si>
  <si>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</si>
  <si>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</si>
  <si>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</si>
  <si>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</si>
  <si>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</si>
  <si>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</si>
  <si>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</si>
  <si>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</si>
  <si>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</si>
  <si>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</si>
  <si>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</si>
  <si>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</si>
  <si>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</si>
  <si>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</si>
  <si>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</si>
  <si>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</si>
  <si>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</si>
  <si>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</si>
  <si>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</si>
  <si>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</si>
  <si>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</si>
  <si>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</si>
  <si>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</si>
  <si>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</si>
  <si>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</si>
  <si>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</si>
  <si>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</si>
  <si>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</si>
  <si>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</si>
  <si>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</si>
  <si>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</si>
  <si>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</si>
  <si>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</si>
  <si>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</si>
  <si>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</si>
  <si>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</si>
  <si>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</si>
  <si>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</si>
  <si>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</si>
  <si>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</si>
  <si>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</si>
  <si>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</si>
  <si>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</si>
  <si>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</si>
  <si>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</si>
  <si>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</si>
  <si>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</si>
  <si>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</si>
  <si>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</si>
  <si>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</si>
  <si>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</si>
  <si>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</si>
  <si>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</si>
  <si>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</si>
  <si>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</si>
  <si>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</si>
  <si>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</si>
  <si>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</si>
  <si>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</si>
  <si>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</si>
  <si>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</si>
  <si>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</si>
  <si>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</si>
  <si>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</si>
  <si>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</si>
  <si>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</si>
  <si>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</si>
  <si>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</si>
  <si>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</si>
  <si>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</si>
  <si>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</si>
  <si>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</si>
  <si>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</si>
  <si>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</si>
  <si>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</si>
  <si>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</si>
  <si>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</si>
  <si>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</si>
  <si>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</si>
  <si>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</si>
  <si>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</si>
  <si>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</si>
  <si>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</si>
  <si>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</si>
  <si>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</si>
  <si>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</si>
  <si>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</si>
  <si>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</si>
  <si>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</si>
  <si>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</si>
  <si>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</si>
  <si>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</si>
  <si>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</si>
  <si>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</si>
  <si>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</si>
  <si>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</si>
  <si>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</si>
  <si>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</si>
  <si>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</si>
  <si>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</si>
  <si>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</si>
  <si>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</si>
  <si>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</si>
  <si>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</si>
  <si>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</si>
  <si>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</si>
  <si>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</si>
  <si>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</si>
  <si>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</si>
  <si>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</si>
  <si>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</si>
  <si>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</si>
  <si>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</si>
  <si>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</si>
  <si>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</si>
  <si>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</si>
  <si>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</si>
  <si>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</si>
  <si>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</si>
  <si>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</si>
  <si>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</si>
  <si>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</si>
  <si>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</si>
  <si>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</si>
  <si>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</si>
  <si>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</si>
  <si>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</si>
  <si>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</si>
  <si>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</si>
  <si>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</si>
  <si>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</si>
  <si>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</si>
  <si>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</si>
  <si>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</si>
  <si>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</si>
  <si>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</si>
  <si>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</si>
  <si>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</si>
  <si>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</si>
  <si>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</si>
  <si>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</si>
  <si>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</si>
  <si>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</si>
  <si>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</si>
  <si>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</si>
  <si>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</si>
  <si>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</si>
  <si>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</si>
  <si>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</si>
  <si>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</si>
  <si>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</si>
  <si>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</si>
  <si>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</si>
  <si>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</si>
  <si>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</si>
  <si>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</si>
  <si>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</si>
  <si>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</si>
  <si>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</si>
  <si>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</si>
  <si>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</si>
  <si>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</si>
  <si>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</si>
  <si>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</si>
  <si>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</si>
  <si>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</si>
  <si>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</si>
  <si>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</si>
  <si>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</si>
  <si>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</si>
  <si>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</si>
  <si>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</si>
  <si>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</si>
  <si>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</si>
  <si>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</si>
  <si>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</si>
  <si>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</si>
  <si>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</si>
  <si>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</si>
  <si>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</si>
  <si>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</si>
  <si>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</si>
  <si>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</si>
  <si>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</si>
  <si>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</si>
  <si>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</si>
  <si>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</si>
  <si>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</si>
  <si>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</si>
  <si>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</si>
  <si>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</si>
  <si>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</si>
  <si>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</si>
  <si>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</si>
  <si>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</si>
  <si>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</si>
  <si>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</si>
  <si>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</si>
  <si>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</si>
  <si>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</si>
  <si>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</si>
  <si>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</si>
  <si>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</si>
  <si>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</si>
  <si>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</si>
  <si>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</si>
  <si>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</si>
  <si>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</si>
  <si>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</si>
  <si>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</si>
  <si>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</si>
  <si>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</si>
  <si>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</si>
  <si>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</si>
  <si>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</si>
  <si>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</si>
  <si>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</si>
  <si>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</si>
  <si>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</si>
  <si>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</si>
  <si>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</si>
  <si>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</si>
  <si>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</si>
  <si>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</si>
  <si>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</si>
  <si>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</si>
  <si>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</si>
  <si>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</si>
  <si>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</si>
  <si>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</si>
  <si>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</si>
  <si>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</si>
  <si>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</si>
  <si>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</si>
  <si>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</si>
  <si>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</si>
  <si>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</si>
  <si>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</si>
  <si>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</si>
  <si>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</si>
  <si>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</si>
  <si>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</si>
  <si>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</si>
  <si>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</si>
  <si>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</si>
  <si>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</si>
  <si>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</si>
  <si>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</si>
  <si>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</si>
  <si>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</si>
  <si>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</si>
  <si>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</si>
  <si>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</si>
  <si>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</si>
  <si>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</si>
  <si>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</si>
  <si>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</si>
  <si>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</si>
  <si>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</si>
  <si>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</si>
  <si>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</si>
  <si>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</si>
  <si>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</si>
  <si>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</si>
  <si>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</si>
  <si>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</si>
  <si>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</si>
  <si>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</si>
  <si>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</si>
  <si>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</si>
  <si>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</si>
  <si>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</si>
  <si>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</si>
  <si>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</si>
  <si>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</si>
  <si>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</si>
  <si>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</si>
  <si>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</si>
  <si>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</si>
  <si>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</si>
  <si>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</si>
  <si>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</si>
  <si>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</si>
  <si>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</si>
  <si>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</si>
  <si>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</si>
  <si>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</si>
  <si>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</si>
  <si>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</si>
  <si>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</si>
  <si>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</si>
  <si>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</si>
  <si>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</si>
  <si>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</si>
  <si>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</si>
  <si>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</si>
  <si>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</si>
  <si>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</si>
  <si>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</si>
  <si>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</si>
  <si>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</si>
  <si>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</si>
  <si>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</si>
  <si>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</si>
  <si>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</si>
  <si>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</si>
  <si>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</si>
  <si>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</si>
  <si>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</si>
  <si>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</si>
  <si>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</si>
  <si>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</si>
  <si>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</si>
  <si>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</si>
  <si>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</si>
  <si>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</si>
  <si>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</si>
  <si>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</si>
  <si>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</si>
  <si>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</si>
  <si>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</si>
  <si>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</si>
  <si>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</si>
  <si>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</si>
  <si>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</si>
  <si>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</si>
  <si>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</si>
  <si>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</si>
  <si>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</si>
  <si>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</si>
  <si>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</si>
  <si>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</si>
  <si>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</si>
  <si>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</si>
  <si>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</si>
  <si>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</si>
  <si>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</si>
  <si>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</si>
  <si>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</si>
  <si>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</si>
  <si>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</si>
  <si>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</si>
  <si>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</si>
  <si>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</si>
  <si>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</si>
  <si>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</si>
  <si>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</si>
  <si>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</si>
  <si>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</si>
  <si>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</si>
  <si>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</si>
  <si>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</si>
  <si>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</si>
  <si>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</si>
  <si>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</si>
  <si>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</si>
  <si>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</si>
  <si>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</si>
  <si>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</si>
  <si>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</si>
  <si>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</si>
  <si>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</si>
  <si>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</si>
  <si>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</si>
  <si>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</si>
  <si>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</si>
  <si>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</si>
  <si>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</si>
  <si>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</si>
  <si>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</si>
  <si>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</si>
  <si>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</si>
  <si>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</si>
  <si>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</si>
  <si>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</si>
  <si>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</si>
  <si>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</si>
  <si>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</si>
  <si>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</si>
  <si>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</si>
  <si>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</si>
  <si>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</si>
  <si>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</si>
  <si>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</si>
  <si>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</si>
  <si>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</si>
  <si>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</si>
  <si>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</si>
  <si>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</si>
  <si>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</si>
  <si>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</si>
  <si>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</si>
  <si>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</si>
  <si>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</si>
  <si>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</si>
  <si>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</si>
  <si>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</si>
  <si>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</si>
  <si>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</si>
  <si>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</si>
  <si>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</si>
  <si>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</si>
  <si>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</si>
  <si>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</si>
  <si>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</si>
  <si>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</si>
  <si>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</si>
  <si>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</si>
  <si>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</si>
  <si>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</si>
  <si>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</si>
  <si>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</si>
  <si>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</si>
  <si>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</si>
  <si>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</si>
  <si>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</si>
  <si>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</si>
  <si>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</si>
  <si>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</si>
  <si>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</si>
  <si>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</si>
  <si>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</si>
  <si>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</si>
  <si>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</si>
  <si>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</si>
  <si>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</si>
  <si>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</si>
  <si>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</si>
  <si>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</si>
  <si>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</si>
  <si>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</si>
  <si>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</si>
  <si>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</si>
  <si>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</si>
  <si>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</si>
  <si>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</si>
  <si>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</si>
  <si>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</si>
  <si>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</si>
  <si>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</si>
  <si>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</si>
  <si>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</si>
  <si>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</si>
  <si>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</si>
  <si>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</si>
  <si>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</si>
  <si>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</si>
  <si>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</si>
  <si>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</si>
  <si>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</si>
  <si>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</si>
  <si>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</si>
  <si>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</si>
  <si>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</si>
  <si>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</si>
  <si>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</si>
  <si>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</si>
  <si>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</si>
  <si>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</si>
  <si>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</si>
  <si>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</si>
  <si>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</si>
  <si>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</si>
  <si>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</si>
  <si>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</si>
  <si>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</si>
  <si>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</si>
  <si>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</si>
  <si>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</si>
  <si>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</si>
  <si>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</si>
  <si>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</si>
  <si>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</si>
  <si>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</si>
  <si>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</si>
  <si>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</si>
  <si>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</si>
  <si>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</si>
  <si>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</si>
  <si>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</si>
  <si>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</si>
  <si>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</si>
  <si>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</si>
  <si>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</si>
  <si>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</si>
  <si>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</si>
  <si>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</si>
  <si>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</si>
  <si>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</si>
  <si>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</si>
  <si>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</si>
  <si>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</si>
  <si>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</si>
  <si>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</si>
  <si>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</si>
  <si>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</si>
  <si>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</si>
  <si>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</si>
  <si>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</si>
  <si>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</si>
  <si>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</si>
  <si>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</si>
  <si>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</si>
  <si>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</si>
  <si>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</si>
  <si>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</si>
  <si>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</si>
  <si>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</si>
  <si>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</si>
  <si>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</si>
  <si>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</si>
  <si>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</si>
  <si>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</si>
  <si>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</si>
  <si>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</si>
  <si>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</si>
  <si>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</si>
  <si>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</si>
  <si>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</si>
  <si>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</si>
  <si>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</si>
  <si>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</si>
  <si>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</si>
  <si>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</si>
  <si>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</si>
  <si>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</si>
  <si>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</si>
  <si>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</si>
  <si>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</si>
  <si>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</si>
  <si>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</si>
  <si>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</si>
  <si>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</si>
  <si>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</si>
  <si>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</si>
  <si>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</si>
  <si>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</si>
  <si>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</si>
  <si>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</si>
  <si>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</si>
  <si>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</si>
  <si>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</si>
  <si>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</si>
  <si>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</si>
  <si>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</si>
  <si>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</si>
  <si>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</si>
  <si>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</si>
  <si>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</si>
  <si>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</si>
  <si>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</si>
  <si>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</si>
  <si>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</si>
  <si>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</si>
  <si>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</si>
  <si>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</si>
  <si>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</si>
  <si>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</si>
  <si>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</si>
  <si>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</si>
  <si>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</si>
  <si>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</si>
  <si>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</si>
  <si>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</si>
  <si>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</si>
  <si>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</si>
  <si>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</si>
  <si>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</si>
  <si>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</si>
  <si>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</si>
  <si>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</si>
  <si>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</si>
  <si>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</si>
  <si>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</si>
  <si>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</si>
  <si>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</si>
  <si>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</si>
  <si>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</si>
  <si>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</si>
  <si>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</si>
  <si>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</si>
  <si>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</si>
  <si>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</si>
  <si>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</si>
  <si>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</si>
  <si>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</si>
  <si>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</si>
  <si>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</si>
  <si>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</si>
  <si>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</si>
  <si>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</si>
  <si>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</si>
  <si>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</si>
  <si>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</si>
  <si>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</si>
  <si>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</si>
  <si>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</si>
  <si>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</si>
  <si>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</si>
  <si>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</si>
  <si>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</si>
  <si>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</si>
  <si>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</si>
  <si>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</si>
  <si>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</si>
  <si>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</si>
  <si>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</si>
  <si>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</si>
  <si>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</si>
  <si>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</si>
  <si>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</si>
  <si>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</si>
  <si>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</si>
  <si>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</si>
  <si>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</si>
  <si>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</si>
  <si>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</si>
  <si>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</si>
  <si>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</si>
  <si>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</si>
  <si>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</si>
  <si>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</si>
  <si>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</si>
  <si>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</si>
  <si>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</si>
  <si>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</si>
  <si>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</si>
  <si>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</si>
  <si>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</si>
  <si>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</si>
  <si>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</si>
  <si>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</si>
  <si>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</si>
  <si>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</si>
  <si>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</si>
  <si>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</si>
  <si>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</si>
  <si>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</si>
  <si>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</si>
  <si>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</si>
  <si>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</si>
  <si>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</si>
  <si>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</si>
  <si>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</si>
  <si>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</si>
  <si>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</si>
  <si>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</si>
  <si>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</si>
  <si>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</si>
  <si>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</si>
  <si>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</si>
  <si>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</si>
  <si>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</si>
  <si>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</si>
  <si>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</si>
  <si>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</si>
  <si>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</si>
  <si>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</si>
  <si>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</si>
  <si>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</si>
  <si>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</si>
  <si>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</si>
  <si>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</si>
  <si>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</si>
  <si>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</si>
  <si>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</si>
  <si>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</si>
  <si>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</si>
  <si>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</si>
  <si>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</si>
  <si>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</si>
  <si>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</si>
  <si>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</si>
  <si>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</si>
  <si>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</si>
  <si>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</si>
  <si>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</si>
  <si>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</si>
  <si>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</si>
  <si>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</si>
  <si>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</si>
  <si>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</si>
  <si>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</si>
  <si>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</si>
  <si>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</si>
  <si>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</si>
  <si>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</si>
  <si>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</si>
  <si>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</si>
  <si>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</si>
  <si>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</si>
  <si>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</si>
  <si>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</si>
  <si>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</si>
  <si>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</si>
  <si>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</si>
  <si>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</si>
  <si>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</si>
  <si>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</si>
  <si>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</si>
  <si>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</si>
  <si>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</si>
  <si>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</si>
  <si>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</si>
  <si>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</si>
  <si>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</si>
  <si>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</si>
  <si>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</si>
  <si>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</si>
  <si>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</si>
  <si>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</si>
  <si>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</si>
  <si>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</si>
  <si>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</si>
  <si>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</si>
  <si>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</si>
  <si>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</si>
  <si>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</si>
  <si>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</si>
  <si>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</si>
  <si>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</si>
  <si>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</si>
  <si>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</si>
  <si>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</si>
  <si>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</si>
  <si>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</si>
  <si>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</si>
  <si>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</si>
  <si>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</si>
  <si>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</si>
  <si>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</si>
  <si>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</si>
  <si>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</si>
  <si>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</si>
  <si>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</si>
  <si>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</si>
  <si>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</si>
  <si>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</si>
  <si>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</si>
  <si>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</si>
  <si>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</si>
  <si>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</si>
  <si>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</si>
  <si>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</si>
  <si>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</si>
  <si>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</si>
  <si>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</si>
  <si>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</si>
  <si>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</si>
  <si>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</si>
  <si>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</si>
  <si>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</si>
  <si>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</si>
  <si>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</si>
  <si>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</si>
  <si>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</si>
  <si>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</si>
  <si>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</si>
  <si>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</si>
  <si>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</si>
  <si>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</si>
  <si>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</si>
  <si>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</si>
  <si>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</si>
  <si>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</si>
  <si>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</si>
  <si>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</si>
  <si>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</si>
  <si>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</si>
  <si>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</si>
  <si>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</si>
  <si>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</si>
  <si>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</si>
  <si>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</si>
  <si>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</si>
  <si>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</si>
  <si>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</si>
  <si>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</si>
  <si>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</si>
  <si>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</si>
  <si>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</si>
  <si>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</si>
  <si>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</si>
  <si>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</si>
  <si>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</si>
  <si>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</si>
  <si>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</si>
  <si>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</si>
  <si>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</si>
  <si>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</si>
  <si>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</si>
  <si>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</si>
  <si>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</si>
  <si>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</si>
  <si>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</si>
  <si>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</si>
  <si>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</si>
  <si>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</si>
  <si>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</si>
  <si>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</si>
  <si>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</si>
  <si>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</si>
  <si>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</si>
  <si>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</si>
  <si>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</si>
  <si>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</si>
  <si>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</si>
  <si>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</si>
  <si>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</si>
  <si>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</si>
  <si>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</si>
  <si>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</si>
  <si>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</si>
  <si>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</si>
  <si>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</si>
  <si>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</si>
  <si>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</si>
  <si>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</si>
  <si>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</si>
  <si>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</si>
  <si>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</si>
  <si>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</si>
  <si>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</si>
  <si>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</si>
  <si>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</si>
  <si>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</si>
  <si>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</si>
  <si>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</si>
  <si>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</si>
  <si>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</si>
  <si>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</si>
  <si>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</si>
  <si>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</si>
  <si>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</si>
  <si>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</si>
  <si>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</si>
  <si>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</si>
  <si>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</si>
  <si>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</si>
  <si>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</si>
  <si>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</si>
  <si>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</si>
  <si>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</si>
  <si>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</si>
  <si>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</si>
  <si>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</si>
  <si>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</si>
  <si>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</si>
  <si>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</si>
  <si>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</si>
  <si>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</si>
  <si>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</si>
  <si>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</si>
  <si>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</si>
  <si>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</si>
  <si>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</si>
  <si>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</si>
  <si>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</si>
  <si>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</si>
  <si>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</si>
  <si>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</si>
  <si>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</si>
  <si>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</si>
  <si>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</si>
  <si>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</si>
  <si>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</si>
  <si>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</si>
  <si>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</si>
  <si>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</si>
  <si>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</si>
  <si>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</si>
  <si>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</si>
  <si>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</si>
  <si>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</si>
  <si>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</si>
  <si>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</si>
  <si>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</si>
  <si>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</si>
  <si>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</si>
  <si>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</si>
  <si>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</si>
  <si>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</si>
  <si>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</si>
  <si>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</si>
  <si>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</si>
  <si>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</si>
  <si>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</si>
  <si>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</si>
  <si>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</si>
  <si>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</si>
  <si>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</si>
  <si>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</si>
  <si>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</si>
  <si>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</si>
  <si>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</si>
  <si>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</si>
  <si>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</si>
  <si>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</si>
  <si>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</si>
  <si>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</si>
  <si>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</si>
  <si>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</si>
  <si>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</si>
  <si>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</si>
  <si>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</si>
  <si>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</si>
  <si>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</si>
  <si>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</si>
  <si>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</si>
  <si>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</si>
  <si>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</si>
  <si>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</si>
  <si>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</si>
  <si>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</si>
  <si>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</si>
  <si>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</si>
  <si>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</si>
  <si>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</si>
  <si>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</si>
  <si>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</si>
  <si>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</si>
  <si>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</si>
  <si>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</si>
  <si>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</si>
  <si>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</si>
  <si>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</si>
  <si>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</si>
  <si>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</si>
  <si>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</si>
  <si>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</si>
  <si>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</si>
  <si>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</si>
  <si>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</si>
  <si>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</si>
  <si>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</si>
  <si>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</si>
  <si>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</si>
  <si>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</si>
  <si>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</si>
  <si>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</si>
  <si>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</si>
  <si>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</si>
  <si>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</si>
  <si>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</si>
  <si>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</si>
  <si>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</si>
  <si>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</si>
  <si>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</si>
  <si>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</si>
  <si>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</si>
  <si>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</si>
  <si>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</si>
  <si>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</si>
  <si>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</si>
  <si>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</si>
  <si>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</si>
  <si>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</si>
  <si>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</si>
  <si>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</si>
  <si>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</si>
  <si>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</si>
  <si>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</si>
  <si>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</si>
  <si>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</si>
  <si>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</si>
  <si>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</si>
  <si>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</si>
  <si>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</si>
  <si>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</si>
  <si>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</si>
  <si>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</si>
  <si>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</si>
  <si>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</si>
  <si>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</si>
  <si>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</si>
  <si>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</si>
  <si>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</si>
  <si>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</si>
  <si>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</si>
  <si>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</si>
  <si>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</si>
  <si>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</si>
  <si>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</si>
  <si>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</si>
  <si>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</si>
  <si>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</si>
  <si>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</si>
  <si>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</si>
  <si>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</si>
  <si>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</si>
  <si>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</si>
  <si>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</si>
  <si>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</si>
  <si>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</si>
  <si>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</si>
  <si>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</si>
  <si>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</si>
  <si>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</si>
  <si>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</si>
  <si>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</si>
  <si>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</si>
  <si>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</si>
  <si>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</si>
  <si>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</si>
  <si>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</si>
  <si>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</si>
  <si>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</si>
  <si>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</si>
  <si>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</si>
  <si>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</si>
  <si>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</si>
  <si>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</si>
  <si>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</si>
  <si>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</si>
  <si>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</si>
  <si>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</si>
  <si>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</si>
  <si>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</si>
  <si>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</si>
  <si>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</si>
  <si>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</si>
  <si>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</si>
  <si>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</si>
  <si>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</si>
  <si>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</si>
  <si>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</si>
  <si>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</si>
  <si>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</si>
  <si>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</si>
  <si>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</si>
  <si>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</si>
  <si>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</si>
  <si>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</si>
  <si>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</si>
  <si>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</si>
  <si>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</si>
  <si>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</si>
  <si>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</si>
  <si>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</si>
  <si>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</si>
  <si>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</si>
  <si>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</si>
  <si>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</si>
  <si>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</si>
  <si>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</si>
  <si>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</si>
  <si>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</si>
  <si>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</si>
  <si>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</si>
  <si>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</si>
  <si>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</si>
  <si>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</si>
  <si>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</si>
  <si>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</si>
  <si>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</si>
  <si>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</si>
  <si>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</si>
  <si>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</si>
  <si>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</si>
  <si>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</si>
  <si>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</si>
  <si>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</si>
  <si>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</si>
  <si>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</si>
  <si>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</si>
  <si>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</si>
  <si>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</si>
  <si>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</si>
  <si>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</si>
  <si>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</si>
  <si>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</si>
  <si>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</si>
  <si>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</si>
  <si>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</si>
  <si>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</si>
  <si>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</si>
  <si>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</si>
  <si>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</si>
  <si>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</si>
  <si>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</si>
  <si>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</si>
  <si>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</si>
  <si>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</si>
  <si>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</si>
  <si>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</si>
  <si>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</si>
  <si>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</si>
  <si>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</si>
  <si>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</si>
  <si>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</si>
  <si>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</si>
  <si>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</si>
  <si>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</si>
  <si>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</si>
  <si>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</si>
  <si>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</si>
  <si>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</si>
  <si>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</si>
  <si>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</si>
  <si>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</si>
  <si>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</si>
  <si>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</si>
  <si>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</si>
  <si>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</si>
  <si>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</si>
  <si>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</si>
  <si>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</si>
  <si>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</si>
  <si>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</si>
  <si>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</si>
  <si>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</si>
  <si>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</si>
  <si>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</si>
  <si>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</si>
  <si>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</si>
  <si>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</si>
  <si>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</si>
  <si>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</si>
  <si>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</si>
  <si>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</si>
  <si>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</si>
  <si>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</si>
  <si>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</si>
  <si>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</si>
  <si>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</si>
  <si>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</si>
  <si>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</si>
  <si>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</si>
  <si>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</si>
  <si>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</si>
  <si>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</si>
  <si>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</si>
  <si>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</si>
  <si>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</si>
  <si>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</si>
  <si>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</si>
  <si>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</si>
  <si>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</si>
  <si>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</si>
  <si>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</si>
  <si>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</si>
  <si>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</si>
  <si>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</si>
  <si>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</si>
  <si>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</si>
  <si>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</si>
  <si>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</si>
  <si>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</si>
  <si>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</si>
  <si>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</si>
  <si>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</si>
  <si>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</si>
  <si>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</si>
  <si>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</si>
  <si>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</si>
  <si>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</si>
  <si>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</si>
  <si>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</si>
  <si>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</si>
  <si>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</si>
  <si>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</si>
  <si>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</si>
  <si>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</si>
  <si>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</si>
  <si>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</si>
  <si>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</si>
  <si>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</si>
  <si>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</si>
  <si>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</si>
  <si>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</si>
  <si>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</si>
  <si>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</si>
  <si>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</si>
  <si>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</si>
  <si>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</si>
  <si>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</si>
  <si>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</si>
  <si>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</si>
  <si>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</si>
  <si>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</si>
  <si>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</si>
  <si>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</si>
  <si>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</si>
  <si>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</si>
  <si>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</si>
  <si>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</si>
  <si>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</si>
  <si>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</si>
  <si>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</si>
  <si>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</si>
  <si>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</si>
  <si>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</si>
  <si>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</si>
  <si>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</si>
  <si>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</si>
  <si>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</si>
  <si>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</si>
  <si>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</si>
  <si>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</si>
  <si>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</si>
  <si>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</si>
  <si>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</si>
  <si>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</si>
  <si>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</si>
  <si>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</si>
  <si>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</si>
  <si>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</si>
  <si>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</si>
  <si>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</si>
  <si>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</si>
  <si>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</si>
  <si>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</si>
  <si>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</si>
  <si>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</si>
  <si>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</si>
  <si>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</si>
  <si>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</si>
  <si>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</si>
  <si>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</si>
  <si>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</si>
  <si>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</si>
  <si>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</si>
  <si>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</si>
  <si>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</si>
  <si>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</si>
  <si>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</si>
  <si>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</si>
  <si>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</si>
  <si>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</si>
  <si>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</si>
  <si>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</si>
  <si>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</si>
  <si>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</si>
  <si>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</si>
  <si>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</si>
  <si>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</si>
  <si>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</si>
  <si>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</si>
  <si>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</si>
  <si>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</si>
  <si>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</si>
  <si>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</si>
  <si>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</si>
  <si>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</si>
  <si>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</si>
  <si>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</si>
  <si>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</si>
  <si>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</si>
  <si>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</si>
  <si>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</si>
  <si>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</si>
  <si>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</si>
  <si>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</si>
  <si>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</si>
  <si>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</si>
  <si>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</si>
  <si>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</si>
  <si>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</si>
  <si>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</si>
  <si>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</si>
  <si>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</si>
  <si>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</si>
  <si>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</si>
  <si>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</si>
  <si>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</si>
  <si>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</si>
  <si>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</si>
  <si>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</si>
  <si>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</si>
  <si>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</si>
  <si>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</si>
  <si>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</si>
  <si>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</si>
  <si>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</si>
  <si>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</si>
  <si>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</si>
  <si>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</si>
  <si>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</si>
  <si>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</si>
  <si>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</si>
  <si>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</si>
  <si>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</si>
  <si>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</si>
  <si>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</si>
  <si>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</si>
  <si>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</si>
  <si>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</si>
  <si>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</si>
  <si>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</si>
  <si>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</si>
  <si>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</si>
  <si>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</si>
  <si>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</si>
  <si>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</si>
  <si>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</si>
  <si>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</si>
  <si>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</si>
  <si>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</si>
  <si>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</si>
  <si>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</si>
  <si>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</si>
  <si>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</si>
  <si>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</si>
  <si>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</si>
  <si>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</si>
  <si>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</si>
  <si>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</si>
  <si>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</si>
  <si>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</si>
  <si>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</si>
  <si>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</si>
  <si>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</si>
  <si>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</si>
  <si>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</si>
  <si>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</si>
  <si>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</si>
  <si>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</si>
  <si>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</si>
  <si>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</si>
  <si>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</si>
  <si>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</si>
  <si>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</si>
  <si>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</si>
  <si>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</si>
  <si>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</si>
  <si>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</si>
  <si>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</si>
  <si>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</si>
  <si>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</si>
  <si>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</si>
  <si>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</si>
  <si>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</si>
  <si>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</si>
  <si>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</si>
  <si>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</si>
  <si>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</si>
  <si>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</si>
  <si>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</si>
  <si>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</si>
  <si>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</si>
  <si>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</si>
  <si>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</si>
  <si>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</si>
  <si>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</si>
  <si>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</si>
  <si>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</si>
  <si>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</si>
  <si>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</si>
  <si>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</si>
  <si>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</si>
  <si>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</si>
  <si>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</si>
  <si>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</si>
  <si>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</si>
  <si>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</si>
  <si>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</si>
  <si>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</si>
  <si>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</si>
  <si>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</si>
  <si>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</si>
  <si>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</si>
  <si>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</si>
  <si>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</si>
  <si>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</si>
  <si>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</si>
  <si>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</si>
  <si>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</si>
  <si>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</si>
  <si>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</si>
  <si>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</si>
  <si>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</si>
  <si>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</si>
  <si>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</si>
  <si>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</si>
  <si>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</si>
  <si>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</si>
  <si>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</si>
  <si>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</si>
  <si>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</si>
  <si>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</si>
  <si>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</si>
  <si>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</si>
  <si>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</si>
  <si>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</si>
  <si>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</si>
  <si>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</si>
  <si>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</si>
  <si>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</si>
  <si>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</si>
  <si>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</si>
  <si>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</si>
  <si>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</si>
  <si>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</si>
  <si>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</si>
  <si>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</si>
  <si>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</si>
  <si>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</si>
  <si>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</si>
  <si>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</si>
  <si>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</si>
  <si>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</si>
  <si>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</si>
  <si>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</si>
  <si>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</si>
  <si>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</si>
  <si>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</si>
  <si>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</si>
  <si>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</si>
  <si>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</si>
  <si>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</si>
  <si>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</si>
  <si>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</si>
  <si>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</si>
  <si>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</si>
  <si>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</si>
  <si>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</si>
  <si>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</si>
  <si>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</si>
  <si>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</si>
  <si>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</si>
  <si>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</si>
  <si>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</si>
  <si>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</si>
  <si>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</si>
  <si>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</si>
  <si>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</si>
  <si>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</si>
  <si>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</si>
  <si>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</si>
  <si>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</si>
  <si>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</si>
  <si>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</si>
  <si>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</si>
  <si>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</si>
  <si>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</si>
  <si>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</si>
  <si>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</si>
  <si>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</si>
  <si>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</si>
  <si>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</si>
  <si>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</si>
  <si>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</si>
  <si>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</si>
  <si>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</si>
  <si>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</si>
  <si>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</si>
  <si>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</si>
  <si>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</si>
  <si>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</si>
  <si>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</si>
  <si>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</si>
  <si>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</si>
  <si>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</si>
  <si>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</si>
  <si>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</si>
  <si>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</si>
  <si>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</si>
  <si>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</si>
  <si>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</si>
  <si>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</si>
  <si>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</si>
  <si>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</si>
  <si>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</si>
  <si>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</si>
  <si>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</si>
  <si>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</si>
  <si>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</si>
  <si>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</si>
  <si>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</si>
  <si>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</si>
  <si>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</si>
  <si>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</si>
  <si>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</si>
  <si>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</si>
  <si>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</si>
  <si>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</si>
  <si>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</si>
  <si>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</si>
  <si>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</si>
  <si>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</si>
  <si>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</si>
  <si>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</si>
  <si>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</si>
  <si>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</si>
  <si>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</si>
  <si>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</si>
  <si>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</si>
  <si>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</si>
  <si>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</si>
  <si>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</si>
  <si>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</si>
  <si>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</si>
  <si>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</si>
  <si>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</si>
  <si>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</si>
  <si>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</si>
  <si>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</si>
  <si>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</si>
  <si>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</si>
  <si>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</si>
  <si>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</si>
  <si>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</si>
  <si>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</si>
  <si>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</si>
  <si>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</si>
  <si>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</si>
  <si>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</si>
  <si>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</si>
  <si>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</si>
  <si>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</si>
  <si>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</si>
  <si>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</si>
  <si>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</si>
  <si>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</si>
  <si>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</si>
  <si>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</si>
  <si>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</si>
  <si>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</si>
  <si>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</si>
  <si>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</si>
  <si>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</si>
  <si>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</si>
  <si>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</si>
  <si>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</si>
  <si>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</si>
  <si>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</si>
  <si>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</si>
  <si>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</si>
  <si>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</si>
  <si>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</si>
  <si>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</si>
  <si>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</si>
  <si>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</si>
  <si>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</si>
  <si>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</si>
  <si>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</si>
  <si>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</si>
  <si>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</si>
  <si>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</si>
  <si>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</si>
  <si>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</si>
  <si>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</si>
  <si>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</si>
  <si>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</si>
  <si>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</si>
  <si>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</si>
  <si>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</si>
  <si>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</si>
  <si>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</si>
  <si>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</si>
  <si>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</si>
  <si>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</si>
  <si>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</si>
  <si>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</si>
  <si>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</si>
  <si>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</si>
  <si>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</si>
  <si>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</si>
  <si>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</si>
  <si>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</si>
  <si>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</si>
  <si>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</si>
  <si>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</si>
  <si>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</si>
  <si>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</si>
  <si>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</si>
  <si>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</si>
  <si>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</si>
  <si>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</si>
  <si>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</si>
  <si>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</si>
  <si>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</si>
  <si>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</si>
  <si>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</si>
  <si>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</si>
  <si>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</si>
  <si>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</si>
  <si>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</si>
  <si>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</si>
  <si>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</si>
  <si>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</si>
  <si>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</si>
  <si>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</si>
  <si>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</si>
  <si>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</si>
  <si>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</si>
  <si>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</si>
  <si>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</si>
  <si>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</si>
  <si>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</si>
  <si>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</si>
  <si>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</si>
  <si>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</si>
  <si>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</si>
  <si>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</si>
  <si>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</si>
  <si>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</si>
  <si>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</si>
  <si>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</si>
  <si>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</si>
  <si>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</si>
  <si>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</si>
  <si>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</si>
  <si>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</si>
  <si>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</si>
  <si>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</si>
  <si>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</si>
  <si>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</si>
  <si>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</si>
  <si>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</si>
  <si>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</si>
  <si>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</si>
  <si>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</si>
  <si>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</si>
  <si>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</si>
  <si>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</si>
  <si>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</si>
  <si>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</si>
  <si>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</si>
  <si>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</si>
  <si>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</si>
  <si>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</si>
  <si>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</si>
  <si>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</si>
  <si>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</si>
  <si>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</si>
  <si>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</si>
  <si>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</si>
  <si>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</si>
  <si>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</si>
  <si>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</si>
  <si>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</si>
  <si>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</si>
  <si>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</si>
  <si>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</si>
  <si>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</si>
  <si>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</si>
  <si>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</si>
  <si>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</si>
  <si>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</si>
  <si>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</si>
  <si>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</si>
  <si>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</si>
  <si>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</si>
  <si>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</si>
  <si>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</si>
  <si>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</si>
  <si>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</si>
  <si>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</si>
  <si>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</si>
  <si>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</si>
  <si>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</si>
  <si>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</si>
  <si>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</si>
  <si>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</si>
  <si>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</si>
  <si>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</si>
  <si>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</si>
  <si>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</si>
  <si>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</si>
  <si>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</si>
  <si>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</si>
  <si>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</si>
  <si>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</si>
  <si>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</si>
  <si>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</si>
  <si>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</si>
  <si>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</si>
  <si>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</si>
  <si>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</si>
  <si>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</si>
  <si>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</si>
  <si>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</si>
  <si>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</si>
  <si>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</si>
  <si>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</si>
  <si>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</si>
  <si>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</si>
  <si>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</si>
  <si>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</si>
  <si>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</si>
  <si>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</si>
  <si>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</si>
  <si>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</si>
  <si>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</si>
  <si>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</si>
  <si>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</si>
  <si>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</si>
  <si>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</si>
  <si>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</si>
  <si>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</si>
  <si>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</si>
  <si>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</si>
  <si>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</si>
  <si>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</si>
  <si>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</si>
  <si>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</si>
  <si>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</si>
  <si>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</si>
  <si>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</si>
  <si>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</si>
  <si>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</si>
  <si>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</si>
  <si>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</si>
  <si>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</si>
  <si>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</si>
  <si>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</si>
  <si>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</si>
  <si>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</si>
  <si>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</si>
  <si>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</si>
  <si>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</si>
  <si>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</si>
  <si>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</si>
  <si>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</si>
  <si>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</si>
  <si>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</si>
  <si>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</si>
  <si>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</si>
  <si>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</si>
  <si>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</si>
  <si>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</si>
  <si>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</si>
  <si>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</si>
  <si>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</si>
  <si>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</si>
  <si>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</si>
  <si>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</si>
  <si>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</si>
  <si>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</si>
  <si>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</si>
  <si>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</si>
  <si>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</si>
  <si>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</si>
  <si>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</si>
  <si>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</si>
  <si>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</si>
  <si>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</si>
  <si>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</si>
  <si>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</si>
  <si>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</si>
  <si>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</si>
  <si>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</si>
  <si>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</si>
  <si>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</si>
  <si>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</si>
  <si>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</si>
  <si>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</si>
  <si>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</si>
  <si>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</si>
  <si>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</si>
  <si>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</si>
  <si>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</si>
  <si>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</si>
  <si>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</si>
  <si>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</si>
  <si>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</si>
  <si>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</si>
  <si>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</si>
  <si>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</si>
  <si>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</si>
  <si>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</si>
  <si>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</si>
  <si>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</si>
  <si>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</si>
  <si>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</si>
  <si>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</si>
  <si>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</si>
  <si>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</si>
  <si>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</si>
  <si>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</si>
  <si>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</si>
  <si>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</si>
  <si>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</si>
  <si>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</si>
  <si>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</si>
  <si>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</si>
  <si>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</si>
  <si>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</si>
  <si>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</si>
  <si>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</si>
  <si>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</si>
  <si>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</si>
  <si>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</si>
  <si>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</si>
  <si>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</si>
  <si>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</si>
  <si>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</si>
  <si>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</si>
  <si>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</si>
  <si>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</si>
  <si>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</si>
  <si>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</si>
  <si>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</si>
  <si>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</si>
  <si>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</si>
  <si>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</si>
  <si>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</si>
  <si>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</si>
  <si>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</si>
  <si>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</si>
  <si>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</si>
  <si>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</si>
  <si>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</si>
  <si>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</si>
  <si>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</si>
  <si>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</si>
  <si>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</si>
  <si>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</si>
  <si>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</si>
  <si>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</si>
  <si>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</si>
  <si>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</si>
  <si>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</si>
  <si>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</si>
  <si>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</si>
  <si>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</si>
  <si>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</si>
  <si>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</si>
  <si>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</si>
  <si>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</si>
  <si>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</si>
  <si>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</si>
  <si>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</si>
  <si>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</si>
  <si>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</si>
  <si>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</si>
  <si>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</si>
  <si>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</si>
  <si>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</si>
  <si>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</si>
  <si>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</si>
  <si>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</si>
  <si>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</si>
  <si>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</si>
  <si>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</si>
  <si>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</si>
  <si>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</si>
  <si>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</si>
  <si>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</si>
  <si>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</si>
  <si>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</si>
  <si>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</si>
  <si>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</si>
  <si>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</si>
  <si>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</si>
  <si>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</si>
  <si>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</si>
  <si>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</si>
  <si>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</si>
  <si>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</si>
  <si>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</si>
  <si>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</si>
  <si>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</si>
  <si>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</si>
  <si>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</si>
  <si>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</si>
  <si>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</si>
  <si>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</si>
  <si>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</si>
  <si>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</si>
  <si>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</si>
  <si>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</si>
  <si>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</si>
  <si>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</si>
  <si>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</si>
  <si>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</si>
  <si>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</si>
  <si>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</si>
  <si>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</si>
  <si>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</si>
  <si>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</si>
  <si>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</si>
  <si>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</si>
  <si>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</si>
  <si>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</si>
  <si>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</si>
  <si>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</si>
  <si>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</si>
  <si>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</si>
  <si>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</si>
  <si>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</si>
  <si>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</si>
  <si>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</si>
  <si>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</si>
  <si>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</si>
  <si>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</si>
  <si>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</si>
  <si>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</si>
  <si>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</si>
  <si>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</si>
  <si>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</si>
  <si>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</si>
  <si>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</si>
  <si>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</si>
  <si>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</si>
  <si>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</si>
  <si>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</si>
  <si>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</si>
  <si>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</si>
  <si>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</si>
  <si>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</si>
  <si>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</si>
  <si>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</si>
  <si>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</si>
  <si>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</si>
  <si>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</si>
  <si>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</si>
  <si>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</si>
  <si>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</si>
  <si>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</si>
  <si>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</si>
  <si>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</si>
  <si>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</si>
  <si>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</si>
  <si>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</si>
  <si>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</si>
  <si>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</si>
  <si>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</si>
  <si>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</si>
  <si>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</si>
  <si>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</si>
  <si>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</si>
  <si>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</si>
  <si>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</si>
  <si>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</si>
  <si>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</si>
  <si>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</si>
  <si>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</si>
  <si>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</si>
  <si>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</si>
  <si>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</si>
  <si>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</si>
  <si>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</si>
  <si>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</si>
  <si>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</si>
  <si>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</si>
  <si>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</si>
  <si>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</si>
  <si>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</si>
  <si>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</si>
  <si>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</si>
  <si>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</si>
  <si>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</si>
  <si>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</si>
  <si>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</si>
  <si>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</si>
  <si>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</si>
  <si>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</si>
  <si>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</si>
  <si>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</si>
  <si>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</si>
  <si>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</si>
  <si>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</si>
  <si>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</si>
  <si>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</si>
  <si>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</si>
  <si>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</si>
  <si>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</si>
  <si>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</si>
  <si>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</si>
  <si>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</si>
  <si>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</si>
  <si>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</si>
  <si>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</si>
  <si>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</si>
  <si>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</si>
  <si>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</si>
  <si>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</si>
  <si>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</si>
  <si>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</si>
  <si>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</si>
  <si>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</si>
  <si>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</si>
  <si>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</si>
  <si>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</si>
  <si>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</si>
  <si>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</si>
  <si>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</si>
  <si>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</si>
  <si>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</si>
  <si>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</si>
  <si>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</si>
  <si>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</si>
  <si>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</si>
  <si>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</si>
  <si>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</si>
  <si>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</si>
  <si>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</si>
  <si>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</si>
  <si>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</si>
  <si>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</si>
  <si>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</si>
  <si>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</si>
  <si>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</si>
  <si>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</si>
  <si>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</si>
  <si>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</si>
  <si>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</si>
  <si>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</si>
  <si>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</si>
  <si>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</si>
  <si>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</si>
  <si>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</si>
  <si>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</si>
  <si>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</si>
  <si>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</si>
  <si>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</si>
  <si>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</si>
  <si>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</si>
  <si>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</si>
  <si>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</si>
  <si>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</si>
  <si>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</si>
  <si>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</si>
  <si>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</si>
  <si>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</si>
  <si>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</si>
  <si>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</si>
  <si>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</si>
  <si>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</si>
  <si>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</si>
  <si>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</si>
  <si>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</si>
  <si>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</si>
  <si>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</si>
  <si>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</si>
  <si>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</si>
  <si>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</si>
  <si>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</si>
  <si>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</si>
  <si>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</si>
  <si>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</si>
  <si>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</si>
  <si>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</si>
  <si>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</si>
  <si>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</si>
  <si>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</si>
  <si>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</si>
  <si>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</si>
  <si>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</si>
  <si>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</si>
  <si>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</si>
  <si>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</si>
  <si>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</si>
  <si>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</si>
  <si>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</si>
  <si>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</si>
  <si>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</si>
  <si>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</si>
  <si>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</si>
  <si>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</si>
  <si>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</si>
  <si>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</si>
  <si>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</si>
  <si>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</si>
  <si>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</si>
  <si>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</si>
  <si>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</si>
  <si>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</si>
  <si>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</si>
  <si>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</si>
  <si>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</si>
  <si>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</si>
  <si>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</si>
  <si>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</si>
  <si>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</si>
  <si>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</si>
  <si>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</si>
  <si>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</si>
  <si>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</si>
  <si>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</si>
  <si>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</si>
  <si>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</si>
  <si>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</si>
  <si>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</si>
  <si>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</si>
  <si>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</si>
  <si>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</si>
  <si>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</si>
  <si>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</si>
  <si>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</si>
  <si>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</si>
  <si>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</si>
  <si>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</si>
  <si>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</si>
  <si>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</si>
  <si>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</si>
  <si>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</si>
  <si>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</si>
  <si>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</si>
  <si>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</si>
  <si>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</si>
  <si>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</si>
  <si>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</si>
  <si>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</si>
  <si>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</si>
  <si>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</si>
  <si>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</si>
  <si>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</si>
  <si>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</si>
  <si>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</si>
  <si>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</si>
  <si>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</si>
  <si>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</si>
  <si>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</si>
  <si>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</si>
  <si>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</si>
  <si>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</si>
  <si>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</si>
  <si>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</si>
  <si>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</si>
  <si>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</si>
  <si>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</si>
  <si>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</si>
  <si>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</si>
  <si>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</si>
  <si>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</si>
  <si>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</si>
  <si>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</si>
  <si>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</si>
  <si>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</si>
  <si>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</si>
  <si>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</si>
  <si>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</si>
  <si>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</si>
  <si>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</si>
  <si>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</si>
  <si>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</si>
  <si>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</si>
  <si>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</si>
  <si>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</si>
  <si>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</si>
  <si>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</si>
  <si>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</si>
  <si>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</si>
  <si>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</si>
  <si>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</si>
  <si>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</si>
  <si>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</si>
  <si>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</si>
  <si>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</si>
  <si>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</si>
  <si>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</si>
  <si>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</si>
  <si>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</si>
  <si>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</si>
  <si>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</si>
  <si>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</si>
  <si>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</si>
  <si>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</si>
  <si>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</si>
  <si>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</si>
  <si>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</si>
  <si>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</si>
  <si>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</si>
  <si>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</si>
  <si>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</si>
  <si>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</si>
  <si>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</si>
  <si>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</si>
  <si>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</si>
  <si>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</si>
  <si>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</si>
  <si>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</si>
  <si>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</si>
  <si>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</si>
  <si>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</si>
  <si>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</si>
  <si>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</si>
  <si>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</si>
  <si>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</si>
  <si>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</si>
  <si>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</si>
  <si>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</si>
  <si>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</si>
  <si>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</si>
  <si>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</si>
  <si>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</si>
  <si>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</si>
  <si>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</si>
  <si>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</si>
  <si>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</si>
  <si>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</si>
  <si>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</si>
  <si>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</si>
  <si>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</si>
  <si>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</si>
  <si>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</si>
  <si>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</si>
  <si>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</si>
  <si>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</si>
  <si>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</si>
  <si>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</si>
  <si>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</si>
  <si>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</si>
  <si>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</si>
  <si>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</si>
  <si>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</si>
  <si>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</si>
  <si>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</si>
  <si>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</si>
  <si>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</si>
  <si>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</si>
  <si>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</si>
  <si>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</si>
  <si>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</si>
  <si>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</si>
  <si>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</si>
  <si>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</si>
  <si>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</si>
  <si>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</si>
  <si>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</si>
  <si>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</si>
  <si>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</si>
  <si>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</si>
  <si>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</si>
  <si>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</si>
  <si>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</si>
  <si>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</si>
  <si>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</si>
  <si>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</si>
  <si>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</si>
  <si>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</si>
  <si>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</si>
  <si>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</si>
  <si>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</si>
  <si>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</si>
  <si>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</si>
  <si>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</si>
  <si>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</si>
  <si>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</si>
  <si>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</si>
  <si>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</si>
  <si>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</si>
  <si>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</si>
  <si>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</si>
  <si>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</si>
  <si>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</si>
  <si>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</si>
  <si>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</si>
  <si>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</si>
  <si>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</si>
  <si>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</si>
  <si>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</si>
  <si>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</si>
  <si>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</si>
  <si>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</si>
  <si>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</si>
  <si>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</si>
  <si>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</si>
  <si>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</si>
  <si>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</si>
  <si>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</si>
  <si>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</si>
  <si>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</si>
  <si>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</si>
  <si>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</si>
  <si>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</si>
  <si>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</si>
  <si>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</si>
  <si>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</si>
  <si>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</si>
  <si>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</si>
  <si>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</si>
  <si>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</si>
  <si>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</si>
  <si>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</si>
  <si>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</si>
  <si>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</si>
  <si>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</si>
  <si>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</si>
  <si>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</si>
  <si>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</si>
  <si>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</si>
  <si>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</si>
  <si>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</si>
  <si>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</si>
  <si>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</si>
  <si>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</si>
  <si>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</si>
  <si>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</si>
  <si>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</si>
  <si>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</si>
  <si>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</si>
  <si>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</si>
  <si>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</si>
  <si>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</si>
  <si>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</si>
  <si>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</si>
  <si>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</si>
  <si>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</si>
  <si>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</si>
  <si>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</si>
  <si>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</si>
  <si>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</si>
  <si>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</si>
  <si>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</si>
  <si>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</si>
  <si>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</si>
  <si>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</si>
  <si>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</si>
  <si>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</si>
  <si>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</si>
  <si>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</si>
  <si>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</si>
  <si>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</si>
  <si>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</si>
  <si>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</si>
  <si>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</si>
  <si>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</si>
  <si>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</si>
  <si>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</si>
  <si>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</si>
  <si>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</si>
  <si>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</si>
  <si>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</si>
  <si>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</si>
  <si>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</si>
  <si>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</si>
  <si>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</si>
  <si>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</si>
  <si>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</si>
  <si>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</si>
  <si>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</si>
  <si>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</si>
  <si>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</si>
  <si>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</si>
  <si>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</si>
  <si>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</si>
  <si>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</si>
  <si>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</si>
  <si>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</si>
  <si>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</si>
  <si>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</si>
  <si>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</si>
  <si>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</si>
  <si>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</si>
  <si>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</si>
  <si>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</si>
  <si>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</si>
  <si>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</si>
  <si>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</si>
  <si>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</si>
  <si>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</si>
  <si>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</si>
  <si>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</si>
  <si>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</si>
  <si>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</si>
  <si>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</si>
  <si>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</si>
  <si>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</si>
  <si>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</si>
  <si>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</si>
  <si>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</si>
  <si>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</si>
  <si>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</si>
  <si>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</si>
  <si>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</si>
  <si>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</si>
  <si>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</si>
  <si>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</si>
  <si>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</si>
  <si>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</si>
  <si>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</si>
  <si>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</si>
  <si>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</si>
  <si>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</si>
  <si>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</si>
  <si>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</si>
  <si>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</si>
  <si>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</si>
  <si>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</si>
  <si>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</si>
  <si>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</si>
  <si>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</si>
  <si>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</si>
  <si>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</si>
  <si>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</si>
  <si>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</si>
  <si>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</si>
  <si>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</si>
  <si>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</si>
  <si>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</si>
  <si>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</si>
  <si>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</si>
  <si>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</si>
  <si>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</si>
  <si>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</si>
  <si>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</si>
  <si>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</si>
  <si>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</si>
  <si>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</si>
  <si>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</si>
  <si>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</si>
  <si>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</si>
  <si>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</si>
  <si>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</si>
  <si>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</si>
  <si>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</si>
  <si>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</si>
  <si>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</si>
  <si>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</si>
  <si>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</si>
  <si>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</si>
  <si>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</si>
  <si>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</si>
  <si>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</si>
  <si>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</si>
  <si>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</si>
  <si>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</si>
  <si>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</si>
  <si>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</si>
  <si>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</si>
  <si>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</si>
  <si>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</si>
  <si>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</si>
  <si>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</si>
  <si>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</si>
  <si>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</si>
  <si>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</si>
  <si>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</si>
  <si>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</si>
  <si>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</si>
  <si>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</si>
  <si>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</si>
  <si>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</si>
  <si>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</si>
  <si>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</si>
  <si>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</si>
  <si>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</si>
  <si>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</si>
  <si>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</si>
  <si>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</si>
  <si>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</si>
  <si>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</si>
  <si>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</si>
  <si>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</si>
  <si>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</si>
  <si>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</si>
  <si>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</si>
  <si>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</si>
  <si>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</si>
  <si>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</si>
  <si>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</si>
  <si>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</si>
  <si>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</si>
  <si>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</si>
  <si>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</si>
  <si>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</si>
  <si>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</si>
  <si>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</si>
  <si>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</si>
  <si>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</si>
  <si>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</si>
  <si>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</si>
  <si>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</si>
  <si>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</si>
  <si>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</si>
  <si>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</si>
  <si>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</si>
  <si>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</si>
  <si>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</si>
  <si>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</si>
  <si>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</si>
  <si>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</si>
  <si>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</si>
  <si>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</si>
  <si>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</si>
  <si>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</si>
  <si>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</si>
  <si>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</si>
  <si>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</si>
  <si>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</si>
  <si>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</si>
  <si>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</si>
  <si>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</si>
  <si>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</si>
  <si>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</si>
  <si>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</si>
  <si>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</si>
  <si>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</si>
  <si>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</si>
  <si>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</si>
  <si>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</si>
  <si>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</si>
  <si>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</si>
  <si>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</si>
  <si>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</si>
  <si>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</si>
  <si>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</si>
  <si>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</si>
  <si>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</si>
  <si>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</si>
  <si>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</si>
  <si>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</si>
  <si>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</si>
  <si>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</si>
  <si>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</si>
  <si>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</si>
  <si>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</si>
  <si>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</si>
  <si>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</si>
  <si>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</si>
  <si>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</si>
  <si>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</si>
  <si>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</si>
  <si>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</si>
  <si>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</si>
  <si>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</si>
  <si>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</si>
  <si>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</si>
  <si>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</si>
  <si>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</si>
  <si>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</si>
  <si>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</si>
  <si>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</si>
  <si>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</si>
  <si>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</si>
  <si>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</si>
  <si>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</si>
  <si>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</si>
  <si>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</si>
  <si>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</si>
  <si>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</si>
  <si>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</si>
  <si>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</si>
  <si>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</si>
  <si>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</si>
  <si>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</si>
  <si>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</si>
  <si>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</si>
  <si>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</si>
  <si>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</si>
  <si>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</si>
  <si>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</si>
  <si>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</si>
  <si>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</si>
  <si>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</si>
  <si>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</si>
  <si>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</si>
  <si>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</si>
  <si>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</si>
  <si>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</si>
  <si>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</si>
  <si>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</si>
  <si>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</si>
  <si>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</si>
  <si>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</si>
  <si>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</si>
  <si>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</si>
  <si>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</si>
  <si>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</si>
  <si>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</si>
  <si>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</si>
  <si>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</si>
  <si>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</si>
  <si>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</si>
  <si>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</si>
  <si>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</si>
  <si>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</si>
  <si>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</si>
  <si>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</si>
  <si>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</si>
  <si>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</si>
  <si>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</si>
  <si>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</si>
  <si>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</si>
  <si>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</si>
  <si>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</si>
  <si>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</si>
  <si>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</si>
  <si>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</si>
  <si>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</si>
  <si>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</si>
  <si>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</si>
  <si>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</si>
  <si>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</si>
  <si>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</si>
  <si>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</si>
  <si>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</si>
  <si>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</si>
  <si>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</si>
  <si>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</si>
  <si>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</si>
  <si>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</si>
  <si>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</si>
  <si>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</si>
  <si>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</si>
  <si>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</si>
  <si>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</si>
  <si>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</si>
  <si>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</si>
  <si>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</si>
  <si>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</si>
  <si>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</si>
  <si>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</si>
  <si>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</si>
  <si>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</si>
  <si>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</si>
  <si>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</si>
  <si>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</si>
  <si>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</si>
  <si>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</si>
  <si>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</si>
  <si>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</si>
  <si>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</si>
  <si>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</si>
  <si>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</si>
  <si>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</si>
  <si>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</si>
  <si>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</si>
  <si>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</si>
  <si>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</si>
  <si>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</si>
  <si>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</si>
  <si>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</si>
  <si>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</si>
  <si>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</si>
  <si>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</si>
  <si>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</si>
  <si>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</si>
  <si>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</si>
  <si>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</si>
  <si>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</si>
  <si>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</si>
  <si>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</si>
  <si>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</si>
  <si>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</si>
  <si>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</si>
  <si>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</si>
  <si>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</si>
  <si>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</si>
  <si>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</si>
  <si>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</si>
  <si>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</si>
  <si>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</si>
  <si>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</si>
  <si>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</si>
  <si>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</si>
  <si>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</si>
  <si>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</si>
  <si>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</si>
  <si>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</si>
  <si>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</si>
  <si>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</si>
  <si>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</si>
  <si>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</si>
  <si>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</si>
  <si>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</si>
  <si>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</si>
  <si>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</si>
  <si>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</si>
  <si>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</si>
  <si>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</si>
  <si>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</si>
  <si>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</si>
  <si>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</si>
  <si>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</si>
  <si>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</si>
  <si>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</si>
  <si>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</si>
  <si>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</si>
  <si>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</si>
  <si>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</si>
  <si>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</si>
  <si>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</si>
  <si>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</si>
  <si>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</si>
  <si>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</si>
  <si>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</si>
  <si>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</si>
  <si>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</si>
  <si>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</si>
  <si>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</si>
  <si>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</si>
  <si>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</si>
  <si>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</si>
  <si>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</si>
  <si>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</si>
  <si>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</si>
  <si>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</si>
  <si>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</si>
  <si>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</si>
  <si>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</si>
  <si>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</si>
  <si>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</si>
  <si>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</si>
  <si>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</si>
  <si>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</si>
  <si>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</si>
  <si>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</si>
  <si>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</si>
  <si>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</si>
  <si>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</si>
  <si>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</si>
  <si>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</si>
  <si>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</si>
  <si>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</si>
  <si>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</si>
  <si>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</si>
  <si>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</si>
  <si>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</si>
  <si>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</si>
  <si>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</si>
  <si>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</si>
  <si>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</si>
  <si>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</si>
  <si>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</si>
  <si>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</si>
  <si>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</si>
  <si>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</si>
  <si>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</si>
  <si>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</si>
  <si>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</si>
  <si>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</si>
  <si>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</si>
  <si>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</si>
  <si>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</si>
  <si>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</si>
  <si>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</si>
  <si>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</si>
  <si>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</si>
  <si>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</si>
  <si>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</si>
  <si>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</si>
  <si>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</si>
  <si>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</si>
  <si>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</si>
  <si>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</si>
  <si>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</si>
  <si>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</si>
  <si>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</si>
  <si>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</si>
  <si>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</si>
  <si>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</si>
  <si>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</si>
  <si>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</si>
  <si>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</si>
  <si>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</si>
  <si>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</si>
  <si>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</si>
  <si>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</si>
  <si>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</si>
  <si>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</si>
  <si>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</si>
  <si>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</si>
  <si>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</si>
  <si>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</si>
  <si>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</si>
  <si>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</si>
  <si>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</si>
  <si>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</si>
  <si>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</si>
  <si>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</si>
  <si>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</si>
  <si>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</si>
  <si>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</si>
  <si>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</si>
  <si>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</si>
  <si>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</si>
  <si>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</si>
  <si>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</si>
  <si>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</si>
  <si>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</si>
  <si>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</si>
  <si>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</si>
  <si>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</si>
  <si>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</si>
  <si>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</si>
  <si>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</si>
  <si>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</si>
  <si>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</si>
  <si>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</si>
  <si>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</si>
  <si>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</si>
  <si>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</si>
  <si>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</si>
  <si>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</si>
  <si>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</si>
  <si>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</si>
  <si>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</si>
  <si>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</si>
  <si>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</si>
  <si>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</si>
  <si>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</si>
  <si>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</si>
  <si>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</si>
  <si>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</si>
  <si>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</si>
  <si>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</si>
  <si>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</si>
  <si>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</si>
  <si>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</si>
  <si>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</si>
  <si>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</si>
  <si>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</si>
  <si>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</si>
  <si>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</si>
  <si>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</si>
  <si>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</si>
  <si>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</si>
  <si>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</si>
  <si>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</si>
  <si>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</si>
  <si>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</si>
  <si>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</si>
  <si>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</si>
  <si>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</si>
  <si>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</si>
  <si>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</si>
  <si>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</si>
  <si>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</si>
  <si>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</si>
  <si>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</si>
  <si>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</si>
  <si>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</si>
  <si>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</si>
  <si>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</si>
  <si>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</si>
  <si>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</si>
  <si>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</si>
  <si>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</si>
  <si>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</si>
  <si>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</si>
  <si>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</si>
  <si>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</si>
  <si>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</si>
  <si>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</si>
  <si>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</si>
  <si>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</si>
  <si>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</si>
  <si>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</si>
  <si>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</si>
  <si>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</si>
  <si>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</si>
  <si>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</si>
  <si>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</si>
  <si>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</si>
  <si>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</si>
  <si>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</si>
  <si>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</si>
  <si>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</si>
  <si>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</si>
  <si>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</si>
  <si>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</si>
  <si>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</si>
  <si>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</si>
  <si>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</si>
  <si>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</si>
  <si>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</si>
  <si>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</si>
  <si>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</si>
  <si>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</si>
  <si>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</si>
  <si>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</si>
  <si>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</si>
  <si>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</si>
  <si>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</si>
  <si>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</si>
  <si>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</si>
  <si>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</si>
  <si>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</si>
  <si>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</si>
  <si>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</si>
  <si>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</si>
  <si>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</si>
  <si>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</si>
  <si>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</si>
  <si>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</si>
  <si>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</si>
  <si>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</si>
  <si>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</si>
  <si>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</si>
  <si>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</si>
  <si>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</si>
  <si>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</si>
  <si>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</si>
  <si>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</si>
  <si>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</si>
  <si>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</si>
  <si>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</si>
  <si>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</si>
  <si>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</si>
  <si>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</si>
  <si>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</si>
  <si>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</si>
  <si>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</si>
  <si>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</si>
  <si>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</si>
  <si>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</si>
  <si>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</si>
  <si>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</si>
  <si>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</si>
  <si>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</si>
  <si>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</si>
  <si>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</si>
  <si>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</si>
  <si>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</si>
  <si>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</si>
  <si>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</si>
  <si>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</si>
  <si>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</si>
  <si>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</si>
  <si>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</si>
  <si>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</si>
  <si>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</si>
  <si>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</si>
  <si>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</si>
  <si>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</si>
  <si>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</si>
  <si>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</si>
  <si>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</si>
  <si>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</si>
  <si>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</si>
  <si>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</si>
  <si>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</si>
  <si>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</si>
  <si>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</si>
  <si>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</si>
  <si>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</si>
  <si>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</si>
  <si>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</si>
  <si>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</si>
  <si>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</si>
  <si>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</si>
  <si>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</si>
  <si>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</si>
  <si>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</si>
  <si>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</si>
  <si>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</si>
  <si>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</si>
  <si>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</si>
  <si>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</si>
  <si>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</si>
  <si>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</si>
  <si>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</si>
  <si>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</si>
  <si>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</si>
  <si>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</si>
  <si>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</si>
  <si>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</si>
  <si>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</si>
  <si>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</si>
  <si>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</si>
  <si>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</si>
  <si>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</si>
  <si>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</si>
  <si>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</si>
  <si>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</si>
  <si>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</si>
  <si>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</si>
  <si>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</si>
  <si>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</si>
  <si>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</si>
  <si>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</si>
  <si>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</si>
  <si>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</si>
  <si>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</si>
  <si>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</si>
  <si>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</si>
  <si>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</si>
  <si>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</si>
  <si>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</si>
  <si>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</si>
  <si>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</si>
  <si>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</si>
  <si>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</si>
  <si>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</si>
  <si>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</si>
  <si>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</si>
  <si>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</si>
  <si>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</si>
  <si>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</si>
  <si>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</si>
  <si>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</si>
  <si>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</si>
  <si>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</si>
  <si>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</si>
  <si>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</si>
  <si>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</si>
  <si>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</si>
  <si>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</si>
  <si>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</si>
  <si>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</si>
  <si>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</si>
  <si>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</si>
  <si>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</si>
  <si>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</si>
  <si>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</si>
  <si>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</si>
  <si>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</si>
  <si>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</si>
  <si>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</si>
  <si>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</si>
  <si>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</si>
  <si>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</si>
  <si>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</si>
  <si>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</si>
  <si>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</si>
  <si>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</si>
  <si>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</si>
  <si>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</si>
  <si>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</si>
  <si>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</si>
  <si>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</si>
  <si>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</si>
  <si>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</si>
  <si>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</si>
  <si>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</si>
  <si>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</si>
  <si>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</si>
  <si>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</si>
  <si>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</si>
  <si>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</si>
  <si>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</si>
  <si>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</si>
  <si>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</si>
  <si>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</si>
  <si>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</si>
  <si>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</si>
  <si>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</si>
  <si>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</si>
  <si>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</si>
  <si>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</si>
  <si>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</si>
  <si>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</si>
  <si>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</si>
  <si>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</si>
  <si>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</si>
  <si>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</si>
  <si>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</si>
  <si>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</si>
  <si>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</si>
  <si>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</si>
  <si>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</si>
  <si>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</si>
  <si>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</si>
  <si>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</si>
  <si>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</si>
  <si>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</si>
  <si>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</si>
  <si>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</si>
  <si>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</si>
  <si>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</si>
  <si>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</si>
  <si>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</si>
  <si>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</si>
  <si>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</si>
  <si>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</si>
  <si>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</si>
  <si>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</si>
  <si>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</si>
  <si>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</si>
  <si>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</si>
  <si>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</si>
  <si>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</si>
  <si>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</si>
  <si>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</si>
  <si>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</si>
  <si>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</si>
  <si>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</si>
  <si>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</si>
  <si>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</si>
  <si>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</si>
  <si>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</si>
  <si>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</si>
  <si>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</si>
  <si>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</si>
  <si>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</si>
  <si>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</si>
  <si>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</si>
  <si>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</si>
  <si>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</si>
  <si>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</si>
  <si>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</si>
  <si>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</si>
  <si>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</si>
  <si>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</si>
  <si>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</si>
  <si>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</si>
  <si>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</si>
  <si>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</si>
  <si>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</si>
  <si>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</si>
  <si>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</si>
  <si>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</si>
  <si>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</si>
  <si>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</si>
  <si>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</si>
  <si>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</si>
  <si>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</si>
  <si>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</si>
  <si>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</si>
  <si>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</si>
  <si>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</si>
  <si>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</si>
  <si>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</si>
  <si>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</si>
  <si>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</si>
  <si>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</si>
  <si>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</si>
  <si>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</si>
  <si>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</si>
  <si>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</si>
  <si>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</si>
  <si>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</si>
  <si>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</si>
  <si>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</si>
  <si>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</si>
  <si>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</si>
  <si>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</si>
  <si>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</si>
  <si>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</si>
  <si>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</si>
  <si>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</si>
  <si>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</si>
  <si>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</si>
  <si>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</si>
  <si>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</si>
  <si>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</si>
  <si>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</si>
  <si>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</si>
  <si>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</si>
  <si>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</si>
  <si>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</si>
  <si>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</si>
  <si>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</si>
  <si>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</si>
  <si>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</si>
  <si>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</si>
  <si>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</si>
  <si>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</si>
  <si>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</si>
  <si>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</si>
  <si>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</si>
  <si>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</si>
  <si>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</si>
  <si>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</si>
  <si>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</si>
  <si>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</si>
  <si>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</si>
  <si>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</si>
  <si>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</si>
  <si>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</si>
  <si>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</si>
  <si>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</si>
  <si>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</si>
  <si>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</si>
  <si>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</si>
  <si>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</si>
  <si>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</si>
  <si>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</si>
  <si>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</si>
  <si>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</si>
  <si>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</si>
  <si>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</si>
  <si>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</si>
  <si>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</si>
  <si>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</si>
  <si>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</si>
  <si>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</si>
  <si>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</si>
  <si>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</si>
  <si>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</si>
  <si>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</si>
  <si>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</si>
  <si>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</si>
  <si>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</si>
  <si>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</si>
  <si>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</si>
  <si>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</si>
  <si>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</si>
  <si>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</si>
  <si>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</si>
  <si>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</si>
  <si>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</si>
  <si>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</si>
  <si>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</si>
  <si>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</si>
  <si>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</si>
  <si>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</si>
  <si>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</si>
  <si>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</si>
  <si>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</si>
  <si>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</si>
  <si>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</si>
  <si>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</si>
  <si>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</si>
  <si>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</si>
  <si>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</si>
  <si>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</si>
  <si>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</si>
  <si>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</si>
  <si>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</si>
  <si>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</si>
  <si>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</si>
  <si>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</si>
  <si>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</si>
  <si>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</si>
  <si>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</si>
  <si>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</si>
  <si>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</si>
  <si>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</si>
  <si>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</si>
  <si>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</si>
  <si>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</si>
  <si>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</si>
  <si>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</si>
  <si>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</si>
  <si>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</si>
  <si>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</si>
  <si>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</si>
  <si>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</si>
  <si>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</si>
  <si>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</si>
  <si>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</si>
  <si>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</si>
  <si>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</si>
  <si>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</si>
  <si>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</si>
  <si>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</si>
  <si>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</si>
  <si>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</si>
  <si>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</si>
  <si>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</si>
  <si>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</si>
  <si>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</si>
  <si>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</si>
  <si>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</si>
  <si>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</si>
  <si>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</si>
  <si>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</si>
  <si>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</si>
  <si>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</si>
  <si>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</si>
  <si>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</si>
  <si>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</si>
  <si>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</si>
  <si>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</si>
  <si>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</si>
  <si>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</si>
  <si>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</si>
  <si>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</si>
  <si>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</si>
  <si>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</si>
  <si>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</si>
  <si>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</si>
  <si>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</si>
  <si>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</si>
  <si>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</si>
  <si>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</si>
  <si>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</si>
  <si>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</si>
  <si>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</si>
  <si>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</si>
  <si>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</si>
  <si>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</si>
  <si>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</si>
  <si>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</si>
  <si>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</si>
  <si>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</si>
  <si>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</si>
  <si>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</si>
  <si>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</si>
  <si>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</si>
  <si>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</si>
  <si>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</si>
  <si>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</si>
  <si>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</si>
  <si>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</si>
  <si>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</si>
  <si>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</si>
  <si>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</si>
  <si>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</si>
  <si>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</si>
  <si>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</si>
  <si>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</si>
  <si>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</si>
  <si>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</si>
  <si>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</si>
  <si>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</si>
  <si>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</si>
  <si>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</si>
  <si>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</si>
  <si>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</si>
  <si>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</si>
  <si>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</si>
  <si>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</si>
  <si>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</si>
  <si>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</si>
  <si>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</si>
  <si>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</si>
  <si>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</si>
  <si>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</si>
  <si>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</si>
  <si>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</si>
  <si>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</si>
  <si>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</si>
  <si>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</si>
  <si>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</si>
  <si>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</si>
  <si>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</si>
  <si>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</si>
  <si>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</si>
  <si>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</si>
  <si>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</si>
  <si>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</si>
  <si>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</si>
  <si>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</si>
  <si>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</si>
  <si>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</si>
  <si>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</si>
  <si>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</si>
  <si>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</si>
  <si>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</si>
  <si>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</si>
  <si>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</si>
  <si>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</si>
  <si>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</si>
  <si>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</si>
  <si>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</si>
  <si>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</si>
  <si>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</si>
  <si>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</si>
  <si>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</si>
  <si>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</si>
  <si>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</si>
  <si>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</si>
  <si>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</si>
  <si>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</si>
  <si>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</si>
  <si>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</si>
  <si>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</si>
  <si>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</si>
  <si>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</si>
  <si>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</si>
  <si>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</si>
  <si>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</si>
  <si>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</si>
  <si>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</si>
  <si>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</si>
  <si>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</si>
  <si>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</si>
  <si>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</si>
  <si>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</si>
  <si>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</si>
  <si>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</si>
  <si>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</si>
  <si>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</si>
  <si>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</si>
  <si>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</si>
  <si>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</si>
  <si>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</si>
  <si>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</si>
  <si>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</si>
  <si>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</si>
  <si>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</si>
  <si>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</si>
  <si>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</si>
  <si>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</si>
  <si>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</si>
  <si>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</si>
  <si>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</si>
  <si>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</si>
  <si>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</si>
  <si>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</si>
  <si>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</si>
  <si>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</si>
  <si>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</si>
  <si>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</si>
  <si>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</si>
  <si>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</si>
  <si>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</si>
  <si>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</si>
  <si>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</si>
  <si>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</si>
  <si>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</si>
  <si>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</si>
  <si>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</si>
  <si>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</si>
  <si>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</si>
  <si>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</si>
  <si>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</si>
  <si>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</si>
  <si>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</si>
  <si>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</si>
  <si>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</si>
  <si>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</si>
  <si>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</si>
  <si>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</si>
  <si>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</si>
  <si>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</si>
  <si>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</si>
  <si>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</si>
  <si>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</si>
  <si>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</si>
  <si>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</si>
  <si>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</si>
  <si>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</si>
  <si>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</si>
  <si>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</si>
  <si>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</si>
  <si>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</si>
  <si>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</si>
  <si>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</si>
  <si>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</si>
  <si>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</si>
  <si>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</si>
  <si>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</si>
  <si>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</si>
  <si>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</si>
  <si>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</si>
  <si>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</si>
  <si>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</si>
  <si>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</si>
  <si>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</si>
  <si>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</si>
  <si>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</si>
  <si>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</si>
  <si>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</si>
  <si>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</si>
  <si>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</si>
  <si>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</si>
  <si>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</si>
  <si>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</si>
  <si>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</si>
  <si>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</si>
  <si>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</si>
  <si>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</si>
  <si>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</si>
  <si>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</si>
  <si>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</si>
  <si>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</si>
  <si>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</si>
  <si>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</si>
  <si>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</si>
  <si>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</si>
  <si>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</si>
  <si>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</si>
  <si>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</si>
  <si>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</si>
  <si>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</si>
  <si>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</si>
  <si>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</si>
  <si>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</si>
  <si>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</si>
  <si>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</si>
  <si>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</si>
  <si>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</si>
  <si>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</si>
  <si>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</si>
  <si>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</si>
  <si>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</si>
  <si>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</si>
  <si>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</si>
  <si>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</si>
  <si>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</si>
  <si>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</si>
  <si>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</si>
  <si>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</si>
  <si>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</si>
  <si>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</si>
  <si>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</si>
  <si>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</si>
  <si>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</si>
  <si>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</si>
  <si>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</si>
  <si>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</si>
  <si>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</si>
  <si>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</si>
  <si>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</si>
  <si>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</si>
  <si>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</si>
  <si>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</si>
  <si>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</si>
  <si>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</si>
  <si>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</si>
  <si>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</si>
  <si>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</si>
  <si>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</si>
  <si>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</si>
  <si>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</si>
  <si>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</si>
  <si>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</si>
  <si>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</si>
  <si>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</si>
  <si>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</si>
  <si>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</si>
  <si>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</si>
  <si>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</si>
  <si>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</si>
  <si>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</si>
  <si>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</si>
  <si>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</si>
  <si>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</si>
  <si>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</si>
  <si>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</si>
  <si>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</si>
  <si>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</si>
  <si>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</si>
  <si>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</si>
  <si>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</si>
  <si>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</si>
  <si>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</si>
  <si>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</si>
  <si>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</si>
  <si>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</si>
  <si>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</si>
  <si>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</si>
  <si>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</si>
  <si>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</si>
  <si>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</si>
  <si>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</si>
  <si>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</si>
  <si>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</si>
  <si>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</si>
  <si>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</si>
  <si>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</si>
  <si>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</si>
  <si>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</si>
  <si>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</si>
  <si>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</si>
  <si>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</si>
  <si>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</si>
  <si>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</si>
  <si>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</si>
  <si>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</si>
  <si>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</si>
  <si>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</si>
  <si>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</si>
  <si>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</si>
  <si>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</si>
  <si>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</si>
  <si>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</si>
  <si>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</si>
  <si>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</si>
  <si>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</si>
  <si>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</si>
  <si>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</si>
  <si>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</si>
  <si>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</si>
  <si>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</si>
  <si>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</si>
  <si>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</si>
  <si>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</si>
  <si>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</si>
  <si>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</si>
  <si>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</si>
  <si>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</si>
  <si>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</si>
  <si>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</si>
  <si>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</si>
  <si>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</si>
  <si>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</si>
  <si>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</si>
  <si>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</si>
  <si>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</si>
  <si>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</si>
  <si>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</si>
  <si>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</si>
  <si>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</si>
  <si>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</si>
  <si>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</si>
  <si>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</si>
  <si>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</si>
  <si>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</si>
  <si>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</si>
  <si>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</si>
  <si>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</si>
  <si>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</si>
  <si>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</si>
  <si>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</si>
  <si>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</si>
  <si>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</si>
  <si>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</si>
  <si>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</si>
  <si>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</si>
  <si>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</si>
  <si>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</si>
  <si>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</si>
  <si>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</si>
  <si>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</si>
  <si>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</si>
  <si>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</si>
  <si>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</si>
  <si>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</si>
  <si>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</si>
  <si>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</si>
  <si>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</si>
  <si>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</si>
  <si>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</si>
  <si>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</si>
  <si>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</si>
  <si>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</si>
  <si>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</si>
  <si>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</si>
  <si>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</si>
  <si>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</si>
  <si>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</si>
  <si>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</si>
  <si>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</si>
  <si>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</si>
  <si>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</si>
  <si>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</si>
  <si>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</si>
  <si>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</si>
  <si>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</si>
  <si>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</si>
  <si>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</si>
  <si>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</si>
  <si>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</si>
  <si>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</si>
  <si>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</si>
  <si>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</si>
  <si>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</si>
  <si>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</si>
  <si>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</si>
  <si>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</si>
  <si>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</si>
  <si>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</si>
  <si>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</si>
  <si>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</si>
  <si>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</si>
  <si>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</si>
  <si>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</si>
  <si>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</si>
  <si>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</si>
  <si>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</si>
  <si>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</si>
  <si>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</si>
  <si>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</si>
  <si>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</si>
  <si>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</si>
  <si>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</si>
  <si>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</si>
  <si>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</si>
  <si>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</si>
  <si>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</si>
  <si>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</si>
  <si>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</si>
  <si>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</si>
  <si>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</si>
  <si>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</si>
  <si>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</si>
  <si>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</si>
  <si>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</si>
  <si>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</si>
  <si>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</si>
  <si>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</si>
  <si>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</si>
  <si>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</si>
  <si>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</si>
  <si>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</si>
  <si>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</si>
  <si>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</si>
  <si>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</si>
  <si>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</si>
  <si>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</si>
  <si>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</si>
  <si>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</si>
  <si>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</si>
  <si>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</si>
  <si>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</si>
  <si>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</si>
  <si>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</si>
  <si>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</si>
  <si>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</si>
  <si>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</si>
  <si>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</si>
  <si>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</si>
  <si>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</si>
  <si>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</si>
  <si>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</si>
  <si>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</si>
  <si>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</si>
  <si>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</si>
  <si>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</si>
  <si>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</si>
  <si>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</si>
  <si>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</si>
  <si>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</si>
  <si>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</si>
  <si>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</si>
  <si>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</si>
  <si>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</si>
  <si>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</si>
  <si>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</si>
  <si>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</si>
  <si>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</si>
  <si>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</si>
  <si>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</si>
  <si>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</si>
  <si>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</si>
  <si>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</si>
  <si>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</si>
  <si>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</si>
  <si>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</si>
  <si>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</si>
  <si>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</si>
  <si>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</si>
  <si>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</si>
  <si>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</si>
  <si>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</si>
  <si>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</si>
  <si>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</si>
  <si>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</si>
  <si>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</si>
  <si>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</si>
  <si>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</si>
  <si>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</si>
  <si>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</si>
  <si>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</si>
  <si>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</si>
  <si>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</si>
  <si>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</si>
  <si>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</si>
  <si>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</si>
  <si>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</si>
  <si>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</si>
  <si>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</si>
  <si>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</si>
  <si>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</si>
  <si>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</si>
  <si>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</si>
  <si>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</si>
  <si>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</si>
  <si>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</si>
  <si>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</si>
  <si>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</si>
  <si>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</si>
  <si>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</si>
  <si>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</si>
  <si>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</si>
  <si>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</si>
  <si>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</si>
  <si>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</si>
  <si>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</si>
  <si>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</si>
  <si>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</si>
  <si>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</si>
  <si>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</si>
  <si>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</si>
  <si>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</si>
  <si>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</si>
  <si>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</si>
  <si>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</si>
  <si>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</si>
  <si>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</si>
  <si>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</si>
  <si>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</si>
  <si>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</si>
  <si>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</si>
  <si>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</si>
  <si>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</si>
  <si>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</si>
  <si>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</si>
  <si>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</si>
  <si>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</si>
  <si>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</si>
  <si>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</si>
  <si>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</si>
  <si>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</si>
  <si>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</si>
  <si>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</si>
  <si>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</si>
  <si>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</si>
  <si>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</si>
  <si>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</si>
  <si>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</si>
  <si>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</si>
  <si>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</si>
  <si>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</si>
  <si>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</si>
  <si>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</si>
  <si>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</si>
  <si>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</si>
  <si>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</si>
  <si>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</si>
  <si>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</si>
  <si>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</si>
  <si>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</si>
  <si>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</si>
  <si>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</si>
  <si>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</si>
  <si>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</si>
  <si>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</si>
  <si>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</si>
  <si>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</si>
  <si>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</si>
  <si>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</si>
  <si>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</si>
  <si>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</si>
  <si>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</si>
  <si>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</si>
  <si>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</si>
  <si>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</si>
  <si>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</si>
  <si>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</si>
  <si>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</si>
  <si>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</si>
  <si>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</si>
  <si>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</si>
  <si>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</si>
  <si>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</si>
  <si>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</si>
  <si>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</si>
  <si>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</si>
  <si>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</si>
  <si>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</si>
  <si>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</si>
  <si>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</si>
  <si>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</si>
  <si>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</si>
  <si>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</si>
  <si>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</si>
  <si>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</si>
  <si>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</si>
  <si>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</si>
  <si>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</si>
  <si>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</si>
  <si>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</si>
  <si>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</si>
  <si>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</si>
  <si>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</si>
  <si>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</si>
  <si>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</si>
  <si>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</si>
  <si>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</si>
  <si>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</si>
  <si>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</si>
  <si>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</si>
  <si>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</si>
  <si>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</si>
  <si>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</si>
  <si>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</si>
  <si>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</si>
  <si>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</si>
  <si>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</si>
  <si>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</si>
  <si>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</si>
  <si>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</si>
  <si>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</si>
  <si>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</si>
  <si>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</si>
  <si>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</si>
  <si>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</si>
  <si>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</si>
  <si>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</si>
  <si>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</si>
  <si>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</si>
  <si>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</si>
  <si>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</si>
  <si>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</si>
  <si>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</si>
  <si>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</si>
  <si>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</si>
  <si>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</si>
  <si>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</si>
  <si>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</si>
  <si>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</si>
  <si>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</si>
  <si>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</si>
  <si>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</si>
  <si>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</si>
  <si>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</si>
  <si>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</si>
  <si>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</si>
  <si>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</si>
  <si>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</si>
  <si>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</si>
  <si>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</si>
  <si>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</si>
  <si>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</si>
  <si>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</si>
  <si>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</si>
  <si>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</si>
  <si>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</si>
  <si>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</si>
  <si>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</si>
  <si>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</si>
  <si>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</si>
  <si>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</si>
  <si>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</si>
  <si>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</si>
  <si>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</si>
  <si>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</si>
  <si>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</si>
  <si>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</si>
  <si>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</si>
  <si>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</si>
  <si>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</si>
  <si>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</si>
  <si>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</si>
  <si>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</si>
  <si>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</si>
  <si>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</si>
  <si>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</si>
  <si>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</si>
  <si>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</si>
  <si>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</si>
  <si>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</si>
  <si>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</si>
  <si>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</si>
  <si>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</si>
  <si>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</si>
  <si>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</si>
  <si>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</si>
  <si>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</si>
  <si>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</si>
  <si>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</si>
  <si>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</si>
  <si>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</si>
  <si>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</si>
  <si>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</si>
  <si>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</si>
  <si>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</si>
  <si>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</si>
  <si>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</si>
  <si>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</si>
  <si>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</si>
  <si>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</si>
  <si>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</si>
  <si>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</si>
  <si>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</si>
  <si>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</si>
  <si>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</si>
  <si>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</si>
  <si>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</si>
  <si>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</si>
  <si>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</si>
  <si>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</si>
  <si>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</si>
  <si>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</si>
  <si>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</si>
  <si>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</si>
  <si>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</si>
  <si>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</si>
  <si>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</si>
  <si>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</si>
  <si>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</si>
  <si>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</si>
  <si>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</si>
  <si>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</si>
  <si>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</si>
  <si>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</si>
  <si>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</si>
  <si>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</si>
  <si>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</si>
  <si>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</si>
  <si>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</si>
  <si>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</si>
  <si>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</si>
  <si>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</si>
  <si>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</si>
  <si>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</si>
  <si>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</si>
  <si>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</si>
  <si>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</si>
  <si>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</si>
  <si>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</si>
  <si>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</si>
  <si>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</si>
  <si>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</si>
  <si>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</si>
  <si>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</si>
  <si>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</si>
  <si>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</si>
  <si>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</si>
  <si>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</si>
  <si>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</si>
  <si>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</si>
  <si>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</si>
  <si>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</si>
  <si>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</si>
  <si>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</si>
  <si>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</si>
  <si>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</si>
  <si>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</si>
  <si>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</si>
  <si>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</si>
  <si>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</si>
  <si>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</si>
  <si>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</si>
  <si>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</si>
  <si>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</si>
  <si>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</si>
  <si>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</si>
  <si>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</si>
  <si>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</si>
  <si>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</si>
  <si>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</si>
  <si>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</si>
  <si>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</si>
  <si>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</si>
  <si>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</si>
  <si>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</si>
  <si>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</si>
  <si>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</si>
  <si>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</si>
  <si>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</si>
  <si>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</si>
  <si>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</si>
  <si>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</si>
  <si>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</si>
  <si>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</si>
  <si>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</si>
  <si>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</si>
  <si>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</si>
  <si>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</si>
  <si>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</si>
  <si>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</si>
  <si>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</si>
  <si>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</si>
  <si>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</si>
  <si>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</si>
  <si>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</si>
  <si>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</si>
  <si>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</si>
  <si>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</si>
  <si>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</si>
  <si>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</si>
  <si>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</si>
  <si>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</si>
  <si>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</si>
  <si>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</si>
  <si>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</si>
  <si>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</si>
  <si>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</si>
  <si>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</si>
  <si>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</si>
  <si>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</si>
  <si>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</si>
  <si>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</si>
  <si>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</si>
  <si>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</si>
  <si>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</si>
  <si>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</si>
  <si>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</si>
  <si>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</si>
  <si>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</si>
  <si>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</si>
  <si>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</si>
  <si>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</si>
  <si>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</si>
  <si>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</si>
  <si>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</si>
  <si>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</si>
  <si>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</si>
  <si>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</si>
  <si>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</si>
  <si>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</si>
  <si>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</si>
  <si>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</si>
  <si>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</si>
  <si>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</si>
  <si>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</si>
  <si>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</si>
  <si>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</si>
  <si>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</si>
  <si>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</si>
  <si>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</si>
  <si>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</si>
  <si>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</si>
  <si>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</si>
  <si>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</si>
  <si>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</si>
  <si>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</si>
  <si>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</si>
  <si>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</si>
  <si>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</si>
  <si>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</si>
  <si>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</si>
  <si>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</si>
  <si>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</si>
  <si>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</si>
  <si>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</si>
  <si>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</si>
  <si>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</si>
  <si>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</si>
  <si>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</si>
  <si>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</si>
  <si>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</si>
  <si>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</si>
  <si>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</si>
  <si>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</si>
  <si>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</si>
  <si>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</si>
  <si>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</si>
  <si>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</si>
  <si>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</si>
  <si>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</si>
  <si>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</si>
  <si>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</si>
  <si>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</si>
  <si>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</si>
  <si>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</si>
  <si>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</si>
  <si>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</si>
  <si>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</si>
  <si>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</si>
  <si>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</si>
  <si>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</si>
  <si>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</si>
  <si>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</si>
  <si>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</si>
  <si>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</si>
  <si>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</si>
  <si>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</si>
  <si>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</si>
  <si>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</si>
  <si>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</si>
  <si>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</si>
  <si>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</si>
  <si>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</si>
  <si>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</si>
  <si>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</si>
  <si>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</si>
  <si>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</si>
  <si>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</si>
  <si>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</si>
  <si>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</si>
  <si>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</si>
  <si>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</si>
  <si>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</si>
  <si>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</si>
  <si>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</si>
  <si>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</si>
  <si>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</si>
  <si>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</si>
  <si>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</si>
  <si>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</si>
  <si>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</si>
  <si>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</si>
  <si>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</si>
  <si>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</si>
  <si>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</si>
  <si>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</si>
  <si>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</si>
  <si>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</si>
  <si>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</si>
  <si>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</si>
  <si>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</si>
  <si>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</si>
  <si>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</si>
  <si>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</si>
  <si>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</si>
  <si>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</si>
  <si>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</si>
  <si>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</si>
  <si>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</si>
  <si>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</si>
  <si>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</si>
  <si>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</si>
  <si>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</si>
  <si>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</si>
  <si>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</si>
  <si>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</si>
  <si>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</si>
  <si>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</si>
  <si>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</si>
  <si>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</si>
  <si>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</si>
  <si>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</si>
  <si>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</si>
  <si>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</si>
  <si>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</si>
  <si>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</si>
  <si>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</si>
  <si>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</si>
  <si>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</si>
  <si>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</si>
  <si>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</si>
  <si>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</si>
  <si>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</si>
  <si>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</si>
  <si>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</si>
  <si>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</si>
  <si>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</si>
  <si>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</si>
  <si>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</si>
  <si>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</si>
  <si>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</si>
  <si>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</si>
  <si>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</si>
  <si>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</si>
  <si>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</si>
  <si>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</si>
  <si>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</si>
  <si>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</si>
  <si>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</si>
  <si>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</si>
  <si>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</si>
  <si>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</si>
  <si>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</si>
  <si>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</si>
  <si>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</si>
  <si>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</si>
  <si>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</si>
  <si>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</si>
  <si>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</si>
  <si>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</si>
  <si>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</si>
  <si>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</si>
  <si>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</si>
  <si>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</si>
  <si>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</si>
  <si>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</si>
  <si>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</si>
  <si>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</si>
  <si>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</si>
  <si>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</si>
  <si>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</si>
  <si>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</si>
  <si>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</si>
  <si>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</si>
  <si>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</si>
  <si>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</si>
  <si>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</si>
  <si>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</si>
  <si>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</si>
  <si>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</si>
  <si>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</si>
  <si>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</si>
  <si>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</si>
  <si>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</si>
  <si>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</si>
  <si>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</si>
  <si>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</si>
  <si>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</si>
  <si>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</si>
  <si>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</si>
  <si>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</si>
  <si>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</si>
  <si>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</si>
  <si>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</si>
  <si>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</si>
  <si>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</si>
  <si>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</si>
  <si>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</si>
  <si>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</si>
  <si>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</si>
  <si>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</si>
  <si>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</si>
  <si>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</si>
  <si>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</si>
  <si>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</si>
  <si>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</si>
  <si>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</si>
  <si>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</si>
  <si>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</si>
  <si>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</si>
  <si>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</si>
  <si>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</si>
  <si>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</si>
  <si>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</si>
  <si>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</si>
  <si>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</si>
  <si>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</si>
  <si>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</si>
  <si>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</si>
  <si>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</si>
  <si>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</si>
  <si>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</si>
  <si>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</si>
  <si>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</si>
  <si>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</si>
  <si>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</si>
  <si>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</si>
  <si>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</si>
  <si>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</si>
  <si>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</si>
  <si>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</si>
  <si>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</si>
  <si>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</si>
  <si>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</si>
  <si>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</si>
  <si>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</si>
  <si>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</si>
  <si>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</si>
  <si>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</si>
  <si>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</si>
  <si>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</si>
  <si>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</si>
  <si>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</si>
  <si>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</si>
  <si>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</si>
  <si>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</si>
  <si>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</si>
  <si>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</si>
  <si>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</si>
  <si>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</si>
  <si>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</si>
  <si>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</si>
  <si>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</si>
  <si>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</si>
  <si>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</si>
  <si>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</si>
  <si>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</si>
  <si>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</si>
  <si>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</si>
  <si>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</si>
  <si>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</si>
  <si>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</si>
  <si>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</si>
  <si>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</si>
  <si>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</si>
  <si>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</si>
  <si>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</si>
  <si>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</si>
  <si>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</si>
  <si>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</si>
  <si>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</si>
  <si>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</si>
  <si>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</si>
  <si>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</si>
  <si>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</si>
  <si>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</si>
  <si>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</si>
  <si>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</si>
  <si>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</si>
  <si>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</si>
  <si>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</si>
  <si>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</si>
  <si>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</si>
  <si>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</si>
  <si>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</si>
  <si>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</si>
  <si>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</si>
  <si>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</si>
  <si>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</si>
  <si>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</si>
  <si>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</si>
  <si>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</si>
  <si>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</si>
  <si>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</si>
  <si>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</si>
  <si>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</si>
  <si>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</si>
  <si>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</si>
  <si>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</si>
  <si>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</si>
  <si>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</si>
  <si>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</si>
  <si>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</si>
  <si>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</si>
  <si>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</si>
  <si>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</si>
  <si>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</si>
  <si>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</si>
  <si>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</si>
  <si>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</si>
  <si>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</si>
  <si>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</si>
  <si>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</si>
  <si>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</si>
  <si>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</si>
  <si>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</si>
  <si>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</si>
  <si>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</si>
  <si>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</si>
  <si>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</si>
  <si>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</si>
  <si>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</si>
  <si>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</si>
  <si>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</si>
  <si>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</si>
  <si>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</si>
  <si>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</si>
  <si>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</si>
  <si>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</si>
  <si>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</si>
  <si>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</si>
  <si>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</si>
  <si>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</si>
  <si>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</si>
  <si>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</si>
  <si>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</si>
  <si>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</si>
  <si>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</si>
  <si>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</si>
  <si>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</si>
  <si>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</si>
  <si>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</si>
  <si>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</si>
  <si>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</si>
  <si>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</si>
  <si>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</si>
  <si>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</si>
  <si>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</si>
  <si>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</si>
  <si>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</si>
  <si>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</si>
  <si>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</si>
  <si>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</si>
  <si>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</si>
  <si>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</si>
  <si>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</si>
  <si>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</si>
  <si>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</si>
  <si>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</si>
  <si>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</si>
  <si>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</si>
  <si>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</si>
  <si>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</si>
  <si>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</si>
  <si>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</si>
  <si>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</si>
  <si>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</si>
  <si>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</si>
  <si>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</si>
  <si>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</si>
  <si>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</si>
  <si>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</si>
  <si>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</si>
  <si>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</si>
  <si>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</si>
  <si>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</si>
  <si>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</si>
  <si>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</si>
  <si>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</si>
  <si>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</si>
  <si>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</si>
  <si>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</si>
  <si>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</si>
  <si>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</si>
  <si>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</si>
  <si>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</si>
  <si>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</si>
  <si>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</si>
  <si>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</si>
  <si>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</si>
  <si>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</si>
  <si>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</si>
  <si>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</si>
  <si>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</si>
  <si>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</si>
  <si>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</si>
  <si>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</si>
  <si>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</si>
  <si>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</si>
  <si>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</si>
  <si>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</si>
  <si>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</si>
  <si>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</si>
  <si>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</si>
  <si>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</si>
  <si>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</si>
  <si>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</si>
  <si>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</si>
  <si>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</si>
  <si>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</si>
  <si>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</si>
  <si>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</si>
  <si>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</si>
  <si>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</si>
  <si>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</si>
  <si>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</si>
  <si>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</si>
  <si>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</si>
  <si>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</si>
  <si>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</si>
  <si>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</si>
  <si>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</si>
  <si>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</si>
  <si>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</si>
  <si>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</si>
  <si>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</si>
  <si>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</si>
  <si>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</si>
  <si>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</si>
  <si>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</si>
  <si>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</si>
  <si>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</si>
  <si>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</si>
  <si>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</si>
  <si>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</si>
  <si>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</si>
  <si>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</si>
  <si>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</si>
  <si>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</si>
  <si>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</si>
  <si>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</si>
  <si>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</si>
  <si>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</si>
  <si>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</si>
  <si>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</si>
  <si>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</si>
  <si>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</si>
  <si>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</si>
  <si>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</si>
  <si>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</si>
  <si>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</si>
  <si>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</si>
  <si>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</si>
  <si>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</si>
  <si>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</si>
  <si>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</si>
  <si>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</si>
  <si>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</si>
  <si>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</si>
  <si>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</si>
  <si>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</si>
  <si>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</si>
  <si>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</si>
  <si>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</si>
  <si>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</si>
  <si>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</si>
  <si>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</si>
  <si>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</si>
  <si>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</si>
  <si>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</si>
  <si>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</si>
  <si>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</si>
  <si>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</si>
  <si>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</si>
  <si>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</si>
  <si>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</si>
  <si>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</si>
  <si>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</si>
  <si>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</si>
  <si>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</si>
  <si>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</si>
  <si>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</si>
  <si>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</si>
  <si>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</si>
  <si>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</si>
  <si>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</si>
  <si>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</si>
  <si>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</si>
  <si>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</si>
  <si>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</si>
  <si>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</si>
  <si>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</si>
  <si>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</si>
  <si>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</si>
  <si>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</si>
  <si>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</si>
  <si>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</si>
  <si>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</si>
  <si>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</si>
  <si>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</si>
  <si>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</si>
  <si>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</si>
  <si>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</si>
  <si>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</si>
  <si>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</si>
  <si>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</si>
  <si>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</si>
  <si>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</si>
  <si>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</si>
  <si>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</si>
  <si>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</si>
  <si>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</si>
  <si>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</si>
  <si>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</si>
  <si>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</si>
  <si>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</si>
  <si>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</si>
  <si>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</si>
  <si>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</si>
  <si>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</si>
  <si>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</si>
  <si>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</si>
  <si>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</si>
  <si>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</si>
  <si>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</si>
  <si>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</si>
  <si>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</si>
  <si>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</si>
  <si>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</si>
  <si>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</si>
  <si>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</si>
  <si>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</si>
  <si>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</si>
  <si>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</si>
  <si>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</si>
  <si>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</si>
  <si>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</si>
  <si>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</si>
  <si>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</si>
  <si>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</si>
  <si>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</si>
  <si>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</si>
  <si>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</si>
  <si>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</si>
  <si>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</si>
  <si>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</si>
  <si>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</si>
  <si>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</si>
  <si>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</si>
  <si>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</si>
  <si>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</si>
  <si>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</si>
  <si>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</si>
  <si>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</si>
  <si>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</si>
  <si>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</si>
  <si>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</si>
  <si>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</si>
  <si>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</si>
  <si>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</si>
  <si>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</si>
  <si>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</si>
  <si>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</si>
  <si>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</si>
  <si>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</si>
  <si>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</si>
  <si>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</si>
  <si>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</si>
  <si>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</si>
  <si>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</si>
  <si>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</si>
  <si>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</si>
  <si>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</si>
  <si>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</si>
  <si>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</si>
  <si>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</si>
  <si>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</si>
  <si>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</si>
  <si>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</si>
  <si>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</si>
  <si>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</si>
  <si>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</si>
  <si>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</si>
  <si>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</si>
  <si>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</si>
  <si>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</si>
  <si>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</si>
  <si>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</si>
  <si>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</si>
  <si>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</si>
  <si>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</si>
  <si>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</si>
  <si>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</si>
  <si>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</si>
  <si>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</si>
  <si>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</si>
  <si>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</si>
  <si>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</si>
  <si>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</si>
  <si>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</si>
  <si>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</si>
  <si>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</si>
  <si>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</si>
  <si>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</si>
  <si>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</si>
  <si>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</si>
  <si>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</si>
  <si>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</si>
  <si>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</si>
  <si>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</si>
  <si>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</si>
  <si>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</si>
  <si>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</si>
  <si>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</si>
  <si>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</si>
  <si>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</si>
  <si>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</si>
  <si>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</si>
  <si>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</si>
  <si>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</si>
  <si>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</si>
  <si>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</si>
  <si>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</si>
  <si>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</si>
  <si>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</si>
  <si>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</si>
  <si>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</si>
  <si>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</si>
  <si>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</si>
  <si>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</si>
  <si>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</si>
  <si>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</si>
  <si>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</si>
  <si>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</si>
  <si>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</si>
  <si>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</si>
  <si>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</si>
  <si>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</si>
  <si>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</si>
  <si>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</si>
  <si>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</si>
  <si>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</si>
  <si>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</si>
  <si>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</si>
  <si>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</si>
  <si>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</si>
  <si>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</si>
  <si>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</si>
  <si>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</si>
  <si>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</si>
  <si>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</si>
  <si>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</si>
  <si>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</si>
  <si>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</si>
  <si>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</si>
  <si>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</si>
  <si>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</si>
  <si>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</si>
  <si>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</si>
  <si>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</si>
  <si>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</si>
  <si>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</si>
  <si>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</si>
  <si>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</si>
  <si>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</si>
  <si>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</si>
  <si>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</si>
  <si>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</si>
  <si>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</si>
  <si>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</si>
  <si>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</si>
  <si>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</si>
  <si>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</si>
  <si>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</si>
  <si>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</si>
  <si>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</si>
  <si>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</si>
  <si>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</si>
  <si>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</si>
  <si>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</si>
  <si>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</si>
  <si>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</si>
  <si>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</si>
  <si>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</si>
  <si>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</si>
  <si>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</si>
  <si>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</si>
  <si>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</si>
  <si>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</si>
  <si>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</si>
  <si>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</si>
  <si>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</si>
  <si>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</si>
  <si>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</si>
  <si>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</si>
  <si>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</si>
  <si>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</si>
  <si>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</si>
  <si>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</si>
  <si>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</si>
  <si>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</si>
  <si>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</si>
  <si>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</si>
  <si>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</si>
  <si>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</si>
  <si>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</si>
  <si>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</si>
  <si>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</si>
  <si>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</si>
  <si>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</si>
  <si>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</si>
  <si>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</si>
  <si>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</si>
  <si>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</si>
  <si>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</si>
  <si>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</si>
  <si>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</si>
  <si>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</si>
  <si>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</si>
  <si>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</si>
  <si>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</si>
  <si>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</si>
  <si>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</si>
  <si>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</si>
  <si>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</si>
  <si>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</si>
  <si>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</si>
  <si>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</si>
  <si>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</si>
  <si>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</si>
  <si>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</si>
  <si>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</si>
  <si>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</si>
  <si>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</si>
  <si>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</si>
  <si>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</si>
  <si>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</si>
  <si>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</si>
  <si>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</si>
  <si>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</si>
  <si>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</si>
  <si>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</si>
  <si>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</si>
  <si>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</si>
  <si>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</si>
  <si>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</si>
  <si>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</si>
  <si>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</si>
  <si>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</si>
  <si>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</si>
  <si>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</si>
  <si>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</si>
  <si>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</si>
  <si>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</si>
  <si>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</si>
  <si>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</si>
  <si>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</si>
  <si>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</si>
  <si>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</si>
  <si>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</si>
  <si>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</si>
  <si>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</si>
  <si>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</si>
  <si>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</si>
  <si>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</si>
  <si>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</si>
  <si>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</si>
  <si>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</si>
  <si>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</si>
  <si>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</si>
  <si>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</si>
  <si>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</si>
  <si>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</si>
  <si>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</si>
  <si>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</si>
  <si>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</si>
  <si>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</si>
  <si>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</si>
  <si>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</si>
  <si>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</si>
  <si>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</si>
  <si>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</si>
  <si>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</si>
  <si>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</si>
  <si>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</si>
  <si>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</si>
  <si>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</si>
  <si>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</si>
  <si>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</si>
  <si>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</si>
  <si>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</si>
  <si>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</si>
  <si>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</si>
  <si>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</si>
  <si>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</si>
  <si>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</si>
  <si>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</si>
  <si>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</si>
  <si>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</si>
  <si>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</si>
  <si>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</si>
  <si>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</si>
  <si>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</si>
  <si>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</si>
  <si>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</si>
  <si>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</si>
  <si>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</si>
  <si>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</si>
  <si>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</si>
  <si>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</si>
  <si>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</si>
  <si>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</si>
  <si>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</si>
  <si>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</si>
  <si>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</si>
  <si>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</si>
  <si>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</si>
  <si>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</si>
  <si>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</si>
  <si>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</si>
  <si>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</si>
  <si>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</si>
  <si>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</si>
  <si>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</si>
  <si>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</si>
  <si>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</si>
  <si>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</si>
  <si>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</si>
  <si>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</si>
  <si>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</si>
  <si>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</si>
  <si>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</si>
  <si>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</si>
  <si>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</si>
  <si>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</si>
  <si>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</si>
  <si>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</si>
  <si>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</si>
  <si>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</si>
  <si>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</si>
  <si>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</si>
  <si>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</si>
  <si>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</si>
  <si>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</si>
  <si>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</si>
  <si>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</si>
  <si>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</si>
  <si>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</si>
  <si>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</si>
  <si>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</si>
  <si>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</si>
  <si>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</si>
  <si>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</si>
  <si>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</si>
  <si>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</si>
  <si>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</si>
  <si>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</si>
  <si>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</si>
  <si>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</si>
  <si>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</si>
  <si>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</si>
  <si>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</si>
  <si>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</si>
  <si>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</si>
  <si>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</si>
  <si>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</si>
  <si>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</si>
  <si>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</si>
  <si>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</si>
  <si>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</si>
  <si>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</si>
  <si>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</si>
  <si>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</si>
  <si>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</si>
  <si>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</si>
  <si>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</si>
  <si>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</si>
  <si>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</si>
  <si>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</si>
  <si>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</si>
  <si>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</si>
  <si>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</si>
  <si>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</si>
  <si>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</si>
  <si>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</si>
  <si>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</si>
  <si>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</si>
  <si>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</si>
  <si>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</si>
  <si>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</si>
  <si>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</si>
  <si>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</si>
  <si>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</si>
  <si>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</si>
  <si>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</si>
  <si>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</si>
  <si>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</si>
  <si>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</si>
  <si>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</si>
  <si>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</si>
  <si>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</si>
  <si>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</si>
  <si>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</si>
  <si>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</si>
  <si>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</si>
  <si>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</si>
  <si>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</si>
  <si>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</si>
  <si>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</si>
  <si>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</si>
  <si>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</si>
  <si>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</si>
  <si>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</si>
  <si>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</si>
  <si>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</si>
  <si>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</si>
  <si>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</si>
  <si>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</si>
  <si>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</si>
  <si>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</si>
  <si>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</si>
  <si>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</si>
  <si>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</si>
  <si>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</si>
  <si>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</si>
  <si>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</si>
  <si>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</si>
  <si>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</si>
  <si>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</si>
  <si>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</si>
  <si>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</si>
  <si>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</si>
  <si>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</si>
  <si>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</si>
  <si>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</si>
  <si>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</si>
  <si>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</si>
  <si>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</si>
  <si>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</si>
  <si>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</si>
  <si>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</si>
  <si>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</si>
  <si>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</si>
  <si>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</si>
  <si>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</si>
  <si>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</si>
  <si>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</si>
  <si>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</si>
  <si>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</si>
  <si>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</si>
  <si>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</si>
  <si>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</si>
  <si>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</si>
  <si>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</si>
  <si>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</si>
  <si>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</si>
  <si>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</si>
  <si>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</si>
  <si>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</si>
  <si>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</si>
  <si>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</si>
  <si>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</si>
  <si>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</si>
  <si>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</si>
  <si>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</si>
  <si>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</si>
  <si>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</si>
  <si>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</si>
  <si>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</si>
  <si>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</si>
  <si>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</si>
  <si>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</si>
  <si>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</si>
  <si>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</si>
  <si>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</si>
  <si>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</si>
  <si>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</si>
  <si>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</si>
  <si>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</si>
  <si>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</si>
  <si>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</si>
  <si>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</si>
  <si>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</si>
  <si>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</si>
  <si>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</si>
  <si>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</si>
  <si>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</si>
  <si>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</si>
  <si>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</si>
  <si>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</si>
  <si>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</si>
  <si>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</si>
  <si>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</si>
  <si>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</si>
  <si>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</si>
  <si>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</si>
  <si>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</si>
  <si>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</si>
  <si>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</si>
  <si>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</si>
  <si>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</si>
  <si>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</si>
  <si>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</si>
  <si>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</si>
  <si>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</si>
  <si>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</si>
  <si>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</si>
  <si>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</si>
  <si>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</si>
  <si>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</si>
  <si>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</si>
  <si>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</si>
  <si>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</si>
  <si>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</si>
  <si>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</si>
  <si>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</si>
  <si>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</si>
  <si>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</si>
  <si>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</si>
  <si>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</si>
  <si>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</si>
  <si>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</si>
  <si>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</si>
  <si>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</si>
  <si>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</si>
  <si>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</si>
  <si>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</si>
  <si>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</si>
  <si>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</si>
  <si>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</si>
  <si>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</si>
  <si>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</si>
  <si>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</si>
  <si>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</si>
  <si>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</si>
  <si>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</si>
  <si>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</si>
  <si>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</si>
  <si>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</si>
  <si>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</si>
  <si>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</si>
  <si>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</si>
  <si>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</si>
  <si>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</si>
  <si>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</si>
  <si>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</si>
  <si>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</si>
  <si>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</si>
  <si>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</si>
  <si>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</si>
  <si>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</si>
  <si>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</si>
  <si>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</si>
  <si>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</si>
  <si>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</si>
  <si>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</si>
  <si>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</si>
  <si>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</si>
  <si>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</si>
  <si>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</si>
  <si>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</si>
  <si>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</si>
  <si>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</si>
  <si>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</si>
  <si>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</si>
  <si>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</si>
  <si>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</si>
  <si>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</si>
  <si>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</si>
  <si>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</si>
  <si>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</si>
  <si>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</si>
  <si>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</si>
  <si>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</si>
  <si>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</si>
  <si>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</si>
  <si>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</si>
  <si>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</si>
  <si>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</si>
  <si>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</si>
  <si>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</si>
  <si>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</si>
  <si>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</si>
  <si>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</si>
  <si>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</si>
  <si>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</si>
  <si>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</si>
  <si>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</si>
  <si>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</si>
  <si>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</si>
  <si>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</si>
  <si>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</si>
  <si>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</si>
  <si>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</si>
  <si>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</si>
  <si>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</si>
  <si>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</si>
  <si>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</si>
  <si>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</si>
  <si>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</si>
  <si>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</si>
  <si>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</si>
  <si>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</si>
  <si>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</si>
  <si>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</si>
  <si>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</si>
  <si>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</si>
  <si>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</si>
  <si>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</si>
  <si>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</si>
  <si>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</si>
  <si>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</si>
  <si>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</si>
  <si>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</si>
  <si>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</si>
  <si>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</si>
  <si>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</si>
  <si>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</si>
  <si>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</si>
  <si>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</si>
  <si>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</si>
  <si>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</si>
  <si>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</si>
  <si>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</si>
  <si>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</si>
  <si>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</si>
  <si>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</si>
  <si>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</si>
  <si>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</si>
  <si>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</si>
  <si>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</si>
  <si>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</si>
  <si>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</si>
  <si>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</si>
  <si>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</si>
  <si>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</si>
  <si>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</si>
  <si>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</si>
  <si>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</si>
  <si>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</si>
  <si>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</si>
  <si>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</si>
  <si>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</si>
  <si>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</si>
  <si>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</si>
  <si>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</si>
  <si>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</si>
  <si>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</si>
  <si>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</si>
  <si>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</si>
  <si>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</si>
  <si>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</si>
  <si>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</si>
  <si>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</si>
  <si>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</si>
  <si>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</si>
  <si>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</si>
  <si>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</si>
  <si>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</si>
  <si>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</si>
  <si>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</si>
  <si>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</si>
  <si>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</si>
  <si>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</si>
  <si>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</si>
  <si>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</si>
  <si>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</si>
  <si>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</si>
  <si>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</si>
  <si>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</si>
  <si>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</si>
  <si>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</si>
  <si>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</si>
  <si>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</si>
  <si>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</si>
  <si>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</si>
  <si>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</si>
  <si>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</si>
  <si>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</si>
  <si>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</si>
  <si>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</si>
  <si>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</si>
  <si>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</si>
  <si>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</si>
  <si>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</si>
  <si>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</si>
  <si>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</si>
  <si>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</si>
  <si>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</si>
  <si>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</si>
  <si>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</si>
  <si>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</si>
  <si>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</si>
  <si>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</si>
  <si>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</si>
  <si>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</si>
  <si>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</si>
  <si>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</si>
  <si>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</si>
  <si>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</si>
  <si>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</si>
  <si>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</si>
  <si>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</si>
  <si>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</si>
  <si>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</si>
  <si>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</si>
  <si>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</si>
  <si>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</si>
  <si>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</si>
  <si>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</si>
  <si>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</si>
  <si>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</si>
  <si>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</si>
  <si>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</si>
  <si>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</si>
  <si>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</si>
  <si>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</si>
  <si>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</si>
  <si>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</si>
  <si>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</si>
  <si>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</si>
  <si>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</si>
  <si>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</si>
  <si>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</si>
  <si>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</si>
  <si>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</si>
  <si>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</si>
  <si>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</si>
  <si>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</si>
  <si>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</si>
  <si>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</si>
  <si>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</si>
  <si>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</si>
  <si>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</si>
  <si>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</si>
  <si>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</si>
  <si>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</si>
  <si>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</si>
  <si>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</si>
  <si>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</si>
  <si>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</si>
  <si>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</si>
  <si>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</si>
  <si>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</si>
  <si>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</si>
  <si>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</si>
  <si>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</si>
  <si>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</si>
  <si>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</si>
  <si>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</si>
  <si>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</si>
  <si>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</si>
  <si>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</si>
  <si>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</si>
  <si>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</si>
  <si>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</si>
  <si>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</si>
  <si>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</si>
  <si>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</si>
  <si>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</si>
  <si>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</si>
  <si>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</si>
  <si>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</si>
  <si>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</si>
  <si>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</si>
  <si>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</si>
  <si>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</si>
  <si>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</si>
  <si>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</si>
  <si>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</si>
  <si>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</si>
  <si>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</si>
  <si>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</si>
  <si>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</si>
  <si>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</si>
  <si>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</si>
  <si>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</si>
  <si>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</si>
  <si>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</si>
  <si>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</si>
  <si>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</si>
  <si>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</si>
  <si>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</si>
  <si>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</si>
  <si>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</si>
  <si>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</si>
  <si>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</si>
  <si>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</si>
  <si>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</si>
  <si>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</si>
  <si>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</si>
  <si>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</si>
  <si>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</si>
  <si>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</si>
  <si>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</si>
  <si>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</si>
  <si>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</si>
  <si>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</si>
  <si>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</si>
  <si>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</si>
  <si>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</si>
  <si>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</si>
  <si>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</si>
  <si>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</si>
  <si>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</si>
  <si>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</si>
  <si>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</si>
  <si>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</si>
  <si>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</si>
  <si>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</si>
  <si>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</si>
  <si>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</si>
  <si>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</si>
  <si>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</si>
  <si>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</si>
  <si>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</si>
  <si>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</si>
  <si>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</si>
  <si>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</si>
  <si>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</si>
  <si>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</si>
  <si>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</si>
  <si>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</si>
  <si>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</si>
  <si>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</si>
  <si>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</si>
  <si>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</si>
  <si>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</si>
  <si>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</si>
  <si>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</si>
  <si>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</si>
  <si>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</si>
  <si>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</si>
  <si>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</si>
  <si>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</si>
  <si>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</si>
  <si>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</si>
  <si>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</si>
  <si>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</si>
  <si>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</si>
  <si>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</si>
  <si>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</si>
  <si>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</si>
  <si>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</si>
  <si>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</si>
  <si>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</si>
  <si>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</si>
  <si>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</si>
  <si>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</si>
  <si>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</si>
  <si>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</si>
  <si>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</si>
  <si>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</si>
  <si>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</si>
  <si>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</si>
  <si>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</si>
  <si>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</si>
  <si>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</si>
  <si>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</si>
  <si>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</si>
  <si>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</si>
  <si>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</si>
  <si>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</si>
  <si>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</si>
  <si>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</si>
  <si>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</si>
  <si>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</si>
  <si>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</si>
  <si>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</si>
  <si>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</si>
  <si>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</si>
  <si>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</si>
  <si>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</si>
  <si>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</si>
  <si>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</si>
  <si>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</si>
  <si>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</si>
  <si>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</si>
  <si>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</si>
  <si>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</si>
  <si>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</si>
  <si>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</si>
  <si>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</si>
  <si>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</si>
  <si>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</si>
  <si>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</si>
  <si>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</si>
  <si>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</si>
  <si>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</si>
  <si>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</si>
  <si>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</si>
  <si>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</si>
  <si>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</si>
  <si>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</si>
  <si>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</si>
  <si>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</si>
  <si>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</si>
  <si>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</si>
  <si>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</si>
  <si>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</si>
  <si>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</si>
  <si>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</si>
  <si>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</si>
  <si>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</si>
  <si>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</si>
  <si>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</si>
  <si>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</si>
  <si>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</si>
  <si>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</si>
  <si>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</si>
  <si>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</si>
  <si>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</si>
  <si>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</si>
  <si>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</si>
  <si>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</si>
  <si>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</si>
  <si>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</si>
  <si>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</si>
  <si>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</si>
  <si>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</si>
  <si>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</si>
  <si>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</si>
  <si>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</si>
  <si>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</si>
  <si>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</si>
  <si>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</si>
  <si>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</si>
  <si>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</si>
  <si>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</si>
  <si>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</si>
  <si>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</si>
  <si>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</si>
  <si>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</si>
  <si>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</si>
  <si>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</si>
  <si>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</si>
  <si>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</si>
  <si>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</si>
  <si>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</si>
  <si>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</si>
  <si>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</si>
  <si>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</si>
  <si>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</si>
  <si>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</si>
  <si>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</si>
  <si>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</si>
  <si>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</si>
  <si>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</si>
  <si>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</si>
  <si>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</si>
  <si>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</si>
  <si>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</si>
  <si>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</si>
  <si>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</si>
  <si>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</si>
  <si>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</si>
  <si>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</si>
  <si>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</si>
  <si>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</si>
  <si>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</si>
  <si>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</si>
  <si>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</si>
  <si>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</si>
  <si>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</si>
  <si>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</si>
  <si>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</si>
  <si>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</si>
  <si>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</si>
  <si>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</si>
  <si>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</si>
  <si>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</si>
  <si>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</si>
  <si>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</si>
  <si>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</si>
  <si>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</si>
  <si>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</si>
  <si>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</si>
  <si>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</si>
  <si>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</si>
  <si>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</si>
  <si>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</si>
  <si>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</si>
  <si>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</si>
  <si>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</si>
  <si>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</si>
  <si>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</si>
  <si>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</si>
  <si>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</si>
  <si>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</si>
  <si>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</si>
  <si>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</si>
  <si>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</si>
  <si>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</si>
  <si>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</si>
  <si>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</si>
  <si>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</si>
  <si>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</si>
  <si>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</si>
  <si>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</si>
  <si>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</si>
  <si>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</si>
  <si>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</si>
  <si>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</si>
  <si>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</si>
  <si>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</si>
  <si>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</si>
  <si>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</si>
  <si>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</si>
  <si>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</si>
  <si>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</si>
  <si>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</si>
  <si>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</si>
  <si>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</si>
  <si>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</si>
  <si>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</si>
  <si>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</si>
  <si>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</si>
  <si>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</si>
  <si>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</si>
  <si>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</si>
  <si>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</si>
  <si>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</si>
  <si>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</si>
  <si>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</si>
  <si>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</si>
  <si>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</si>
  <si>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</si>
  <si>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</si>
  <si>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</si>
  <si>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</si>
  <si>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</si>
  <si>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</si>
  <si>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</si>
  <si>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</si>
  <si>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</si>
  <si>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</si>
  <si>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</si>
  <si>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</si>
  <si>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</si>
  <si>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</si>
  <si>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</si>
  <si>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</si>
  <si>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</si>
  <si>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</si>
  <si>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</si>
  <si>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</si>
  <si>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</si>
  <si>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</si>
  <si>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</si>
  <si>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</si>
  <si>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</si>
  <si>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</si>
  <si>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</si>
  <si>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</si>
  <si>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</si>
  <si>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</si>
  <si>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</si>
  <si>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</si>
  <si>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</si>
  <si>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</si>
  <si>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</si>
  <si>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</si>
  <si>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</si>
  <si>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</si>
  <si>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</si>
  <si>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</si>
  <si>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</si>
  <si>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</si>
  <si>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</si>
  <si>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</si>
  <si>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</si>
  <si>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</si>
  <si>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</si>
  <si>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</si>
  <si>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</si>
  <si>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</si>
  <si>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</si>
  <si>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</si>
  <si>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</si>
  <si>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</si>
  <si>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</si>
  <si>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</si>
  <si>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</si>
  <si>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</si>
  <si>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</si>
  <si>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</si>
  <si>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</si>
  <si>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</si>
  <si>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</si>
  <si>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</si>
  <si>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</si>
  <si>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</si>
  <si>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</si>
  <si>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</si>
  <si>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</si>
  <si>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</si>
  <si>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</si>
  <si>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</si>
  <si>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</si>
  <si>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</si>
  <si>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</si>
  <si>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</si>
  <si>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</si>
  <si>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</si>
  <si>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</si>
  <si>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</si>
  <si>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</si>
  <si>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</si>
  <si>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</si>
  <si>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</si>
  <si>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</si>
  <si>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</si>
  <si>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</si>
  <si>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</si>
  <si>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</si>
  <si>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</si>
  <si>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</si>
  <si>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</si>
  <si>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</si>
  <si>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</si>
  <si>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</si>
  <si>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</si>
  <si>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</si>
  <si>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</si>
  <si>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</si>
  <si>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</si>
  <si>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</si>
  <si>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</si>
  <si>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</si>
  <si>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</si>
  <si>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</si>
  <si>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</si>
  <si>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</si>
  <si>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</si>
  <si>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</si>
  <si>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</si>
  <si>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</si>
  <si>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</si>
  <si>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</si>
  <si>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</si>
  <si>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</si>
  <si>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</si>
  <si>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</si>
  <si>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</si>
  <si>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</si>
  <si>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</si>
  <si>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</si>
  <si>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</si>
  <si>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</si>
  <si>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</si>
  <si>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</si>
  <si>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</si>
  <si>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</si>
  <si>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</si>
  <si>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</si>
  <si>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</si>
  <si>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</si>
  <si>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</si>
  <si>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</si>
  <si>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</si>
  <si>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</si>
  <si>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</si>
  <si>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</si>
  <si>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</si>
  <si>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</si>
  <si>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</si>
  <si>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</si>
  <si>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</si>
  <si>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</si>
  <si>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</si>
  <si>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</si>
  <si>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</si>
  <si>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</si>
  <si>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</si>
  <si>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</si>
  <si>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</si>
  <si>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</si>
  <si>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</si>
  <si>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</si>
  <si>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</si>
  <si>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</si>
  <si>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</si>
  <si>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</si>
  <si>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</si>
  <si>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</si>
  <si>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</si>
  <si>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</si>
  <si>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</si>
  <si>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</si>
  <si>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</si>
  <si>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</si>
  <si>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</si>
  <si>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</si>
  <si>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</si>
  <si>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</si>
  <si>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</si>
  <si>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</si>
  <si>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</si>
  <si>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</si>
  <si>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</si>
  <si>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</si>
  <si>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</si>
  <si>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</si>
  <si>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</si>
  <si>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</si>
  <si>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</si>
  <si>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</si>
  <si>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</si>
  <si>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</si>
  <si>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</si>
  <si>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</si>
  <si>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</si>
  <si>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</si>
  <si>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</si>
  <si>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</si>
  <si>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</si>
  <si>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</si>
  <si>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</si>
  <si>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</si>
  <si>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</si>
  <si>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</si>
  <si>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</si>
  <si>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</si>
  <si>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</si>
  <si>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</si>
  <si>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</si>
  <si>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</si>
  <si>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</si>
  <si>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</si>
  <si>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</si>
  <si>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</si>
  <si>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</si>
  <si>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</si>
  <si>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</si>
  <si>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</si>
  <si>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</si>
  <si>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</si>
  <si>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</si>
  <si>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</si>
  <si>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</si>
  <si>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</si>
  <si>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</si>
  <si>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</si>
  <si>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</si>
  <si>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</si>
  <si>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</si>
  <si>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</si>
  <si>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</si>
  <si>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</si>
  <si>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</si>
  <si>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</si>
  <si>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</si>
  <si>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</si>
  <si>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</si>
  <si>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</si>
  <si>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</si>
  <si>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</si>
  <si>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</si>
  <si>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</si>
  <si>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</si>
  <si>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</si>
  <si>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</si>
  <si>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</si>
  <si>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</si>
  <si>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</si>
  <si>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</si>
  <si>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</si>
  <si>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</si>
  <si>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</si>
  <si>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</si>
  <si>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</si>
  <si>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</si>
  <si>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</si>
  <si>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</si>
  <si>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</si>
  <si>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</si>
  <si>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</si>
  <si>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</si>
  <si>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</si>
  <si>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</si>
  <si>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</si>
  <si>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</si>
  <si>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</si>
  <si>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</si>
  <si>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</si>
  <si>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</si>
  <si>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</si>
  <si>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</si>
  <si>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</si>
  <si>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</si>
  <si>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</si>
  <si>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</si>
  <si>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</si>
  <si>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</si>
  <si>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</si>
  <si>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</si>
  <si>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</si>
  <si>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</si>
  <si>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</si>
  <si>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</si>
  <si>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</si>
  <si>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</si>
  <si>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</si>
  <si>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</si>
  <si>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</si>
  <si>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</si>
  <si>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</si>
  <si>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</si>
  <si>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</si>
  <si>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</si>
  <si>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</si>
  <si>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</si>
  <si>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</si>
  <si>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</si>
  <si>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</si>
  <si>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</si>
  <si>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</si>
  <si>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</si>
  <si>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</si>
  <si>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</si>
  <si>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</si>
  <si>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</si>
  <si>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</si>
  <si>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</si>
  <si>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</si>
  <si>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</si>
  <si>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</si>
  <si>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</si>
  <si>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</si>
  <si>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</si>
  <si>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</si>
  <si>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</si>
  <si>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</si>
  <si>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</si>
  <si>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</si>
  <si>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</si>
  <si>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</si>
  <si>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</si>
  <si>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</si>
  <si>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</si>
  <si>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</si>
  <si>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</si>
  <si>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</si>
  <si>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</si>
  <si>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</si>
  <si>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</si>
  <si>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</si>
  <si>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</si>
  <si>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</si>
  <si>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</si>
  <si>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</si>
  <si>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</si>
  <si>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</si>
  <si>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</si>
  <si>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</si>
  <si>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</si>
  <si>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</si>
  <si>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</si>
  <si>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</si>
  <si>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</si>
  <si>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</si>
  <si>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</si>
  <si>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</si>
  <si>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</si>
  <si>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</si>
  <si>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</si>
  <si>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</si>
  <si>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</si>
  <si>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</si>
  <si>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</si>
  <si>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</si>
  <si>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</si>
  <si>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</si>
  <si>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</si>
  <si>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</si>
  <si>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</si>
  <si>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</si>
  <si>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</si>
  <si>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</si>
  <si>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</si>
  <si>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</si>
  <si>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</si>
  <si>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</si>
  <si>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</si>
  <si>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</si>
  <si>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</si>
  <si>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</si>
  <si>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</si>
  <si>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</si>
  <si>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</si>
  <si>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</si>
  <si>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</si>
  <si>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</si>
  <si>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</si>
  <si>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</si>
  <si>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</si>
  <si>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</si>
  <si>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</si>
  <si>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</si>
  <si>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</si>
  <si>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</si>
  <si>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</si>
  <si>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</si>
  <si>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</si>
  <si>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</si>
  <si>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</si>
  <si>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</si>
  <si>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</si>
  <si>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</si>
  <si>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</si>
  <si>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</si>
  <si>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</si>
  <si>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</si>
  <si>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</si>
  <si>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</si>
  <si>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</si>
  <si>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</si>
  <si>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</si>
  <si>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</si>
  <si>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</si>
  <si>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</si>
  <si>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</si>
  <si>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</si>
  <si>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</si>
  <si>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</si>
  <si>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</si>
  <si>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</si>
  <si>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</si>
  <si>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</si>
  <si>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</si>
  <si>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</si>
  <si>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</si>
  <si>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</si>
  <si>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</si>
  <si>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</si>
  <si>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</si>
  <si>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</si>
  <si>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</si>
  <si>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</si>
  <si>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</si>
  <si>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</si>
  <si>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</si>
  <si>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</si>
  <si>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</si>
  <si>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</si>
  <si>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</si>
  <si>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</si>
  <si>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</si>
  <si>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</si>
  <si>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</si>
  <si>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</si>
  <si>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</si>
  <si>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</si>
  <si>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</si>
  <si>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</si>
  <si>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</si>
  <si>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</si>
  <si>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</si>
  <si>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</si>
  <si>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</si>
  <si>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</si>
  <si>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</si>
  <si>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</si>
  <si>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</si>
  <si>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</si>
  <si>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</si>
  <si>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</si>
  <si>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</si>
  <si>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</si>
  <si>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</si>
  <si>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</si>
  <si>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</si>
  <si>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</si>
  <si>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</si>
  <si>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</si>
  <si>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</si>
  <si>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</si>
  <si>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</si>
  <si>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</si>
  <si>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</si>
  <si>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</si>
  <si>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</si>
  <si>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</si>
  <si>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</si>
  <si>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</si>
  <si>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</si>
  <si>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</si>
  <si>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</si>
  <si>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</si>
  <si>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</si>
  <si>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</si>
  <si>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</si>
  <si>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</si>
  <si>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</si>
  <si>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</si>
  <si>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</si>
  <si>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</si>
  <si>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</si>
  <si>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</si>
  <si>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</si>
  <si>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</si>
  <si>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</si>
  <si>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</si>
  <si>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</si>
  <si>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</si>
  <si>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</si>
  <si>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</si>
  <si>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</si>
  <si>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</si>
  <si>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</si>
  <si>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</si>
  <si>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</si>
  <si>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</si>
  <si>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</si>
  <si>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</si>
  <si>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</si>
  <si>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</si>
  <si>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</si>
  <si>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</si>
  <si>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</si>
  <si>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</si>
  <si>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</si>
  <si>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</si>
  <si>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</si>
  <si>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</si>
  <si>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</si>
  <si>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</si>
  <si>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</si>
  <si>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</si>
  <si>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</si>
  <si>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</si>
  <si>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</si>
  <si>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</si>
  <si>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</si>
  <si>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</si>
  <si>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</si>
  <si>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</si>
  <si>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</si>
  <si>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</si>
  <si>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</si>
  <si>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</si>
  <si>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</si>
  <si>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</si>
  <si>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</si>
  <si>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</si>
  <si>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</si>
  <si>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</si>
  <si>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</si>
  <si>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</si>
  <si>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</si>
  <si>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</si>
  <si>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</si>
  <si>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</si>
  <si>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</si>
  <si>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</si>
  <si>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</si>
  <si>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</si>
  <si>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</si>
  <si>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</si>
  <si>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</si>
  <si>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</si>
  <si>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</si>
  <si>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</si>
  <si>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</si>
  <si>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</si>
  <si>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</si>
  <si>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</si>
  <si>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</si>
  <si>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</si>
  <si>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</si>
  <si>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</si>
  <si>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</si>
  <si>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</si>
  <si>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</si>
  <si>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</si>
  <si>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</si>
  <si>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</si>
  <si>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</si>
  <si>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</si>
  <si>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</si>
  <si>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</si>
  <si>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</si>
  <si>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</si>
  <si>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</si>
  <si>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</si>
  <si>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</si>
  <si>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</si>
  <si>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</si>
  <si>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</si>
  <si>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</si>
  <si>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</si>
  <si>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</si>
  <si>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</si>
  <si>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</si>
  <si>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</si>
  <si>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</si>
  <si>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</si>
  <si>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</si>
  <si>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</si>
  <si>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</si>
  <si>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</si>
  <si>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</si>
  <si>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</si>
  <si>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</si>
  <si>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</si>
  <si>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</si>
  <si>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</si>
  <si>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</si>
  <si>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</si>
  <si>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</si>
  <si>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</si>
  <si>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</si>
  <si>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</si>
  <si>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</si>
  <si>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</si>
  <si>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</si>
  <si>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</si>
  <si>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</si>
  <si>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</si>
  <si>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</si>
  <si>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</si>
  <si>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</si>
  <si>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</si>
  <si>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</si>
  <si>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</si>
  <si>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</si>
  <si>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</si>
  <si>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</si>
  <si>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</si>
  <si>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</si>
  <si>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</si>
  <si>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</si>
  <si>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</si>
  <si>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</si>
  <si>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</si>
  <si>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</si>
  <si>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</si>
  <si>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</si>
  <si>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</si>
  <si>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</si>
  <si>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</si>
  <si>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</si>
  <si>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</si>
  <si>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</si>
  <si>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</si>
  <si>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</si>
  <si>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</si>
  <si>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</si>
  <si>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</si>
  <si>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</si>
  <si>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</si>
  <si>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</si>
  <si>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</si>
  <si>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</si>
  <si>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</si>
  <si>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</si>
  <si>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</si>
  <si>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</si>
  <si>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</si>
  <si>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</si>
  <si>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</si>
  <si>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</si>
  <si>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</si>
  <si>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</si>
  <si>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</si>
  <si>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</si>
  <si>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</si>
  <si>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</si>
  <si>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</si>
  <si>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</si>
  <si>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</si>
  <si>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</si>
  <si>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</si>
  <si>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</si>
  <si>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</si>
  <si>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</si>
  <si>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</si>
  <si>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</si>
  <si>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</si>
  <si>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</si>
  <si>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</si>
  <si>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</si>
  <si>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</si>
  <si>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</si>
  <si>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</si>
  <si>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</si>
  <si>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</si>
  <si>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</si>
  <si>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</si>
  <si>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</si>
  <si>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</si>
  <si>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</si>
  <si>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</si>
  <si>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</si>
  <si>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</si>
  <si>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</si>
  <si>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</si>
  <si>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</si>
  <si>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</si>
  <si>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</si>
  <si>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</si>
  <si>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</si>
  <si>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</si>
  <si>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</si>
  <si>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</si>
  <si>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</si>
  <si>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</si>
  <si>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</si>
  <si>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</si>
  <si>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</si>
  <si>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</si>
  <si>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</si>
  <si>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</si>
  <si>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</si>
  <si>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</si>
  <si>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</si>
  <si>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</si>
  <si>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</si>
  <si>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</si>
  <si>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</si>
  <si>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</si>
  <si>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</si>
  <si>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</si>
  <si>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</si>
  <si>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</si>
  <si>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</si>
  <si>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</si>
  <si>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</si>
  <si>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</si>
  <si>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</si>
  <si>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</si>
  <si>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</si>
  <si>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</si>
  <si>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</si>
  <si>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</si>
  <si>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</si>
  <si>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</si>
  <si>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</si>
  <si>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</si>
  <si>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</si>
  <si>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</si>
  <si>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</si>
  <si>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</si>
  <si>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</si>
  <si>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</si>
  <si>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</si>
  <si>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</si>
  <si>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</si>
  <si>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</si>
  <si>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</si>
  <si>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</si>
  <si>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</si>
  <si>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</si>
  <si>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</si>
  <si>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</si>
  <si>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</si>
  <si>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</si>
  <si>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</si>
  <si>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</si>
  <si>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</si>
  <si>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</si>
  <si>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</si>
  <si>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</si>
  <si>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</si>
  <si>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</si>
  <si>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</si>
  <si>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</si>
  <si>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</si>
  <si>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</si>
  <si>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</si>
  <si>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</si>
  <si>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</si>
  <si>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</si>
  <si>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</si>
  <si>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</si>
  <si>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</si>
  <si>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</si>
  <si>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</si>
  <si>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</si>
  <si>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</si>
  <si>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</si>
  <si>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</si>
  <si>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</si>
  <si>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</si>
  <si>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</si>
  <si>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</si>
  <si>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</si>
  <si>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</si>
  <si>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</si>
  <si>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</si>
  <si>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</si>
  <si>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</si>
  <si>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</si>
  <si>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</si>
  <si>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</si>
  <si>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</si>
  <si>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</si>
  <si>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</si>
  <si>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</si>
  <si>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</si>
  <si>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</si>
  <si>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</si>
  <si>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</si>
  <si>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</si>
  <si>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</si>
  <si>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</si>
  <si>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</si>
  <si>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</si>
  <si>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</si>
  <si>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</si>
  <si>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</si>
  <si>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</si>
  <si>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</si>
  <si>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</si>
  <si>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</si>
  <si>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</si>
  <si>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</si>
  <si>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</si>
  <si>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</si>
  <si>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</si>
  <si>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</si>
  <si>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</si>
  <si>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</si>
  <si>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</si>
  <si>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</si>
  <si>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</si>
  <si>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</si>
  <si>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</si>
  <si>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</si>
  <si>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</si>
  <si>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</si>
  <si>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</si>
  <si>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</si>
  <si>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</si>
  <si>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</si>
  <si>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</si>
  <si>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</si>
  <si>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</si>
  <si>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</si>
  <si>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</si>
  <si>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</si>
  <si>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</si>
  <si>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</si>
  <si>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</si>
  <si>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</si>
  <si>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</si>
  <si>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</si>
  <si>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</si>
  <si>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</si>
  <si>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</si>
  <si>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</si>
  <si>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</si>
  <si>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</si>
  <si>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</si>
  <si>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</si>
  <si>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</si>
  <si>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</si>
  <si>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</si>
  <si>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</si>
  <si>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</si>
  <si>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</si>
  <si>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</si>
  <si>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</si>
  <si>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</si>
  <si>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</si>
  <si>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</si>
  <si>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</si>
  <si>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</si>
  <si>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</si>
  <si>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</si>
  <si>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</si>
  <si>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</si>
  <si>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</si>
  <si>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</si>
  <si>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</si>
  <si>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</si>
  <si>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</si>
  <si>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</si>
  <si>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</si>
  <si>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</si>
  <si>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</si>
  <si>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</si>
  <si>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</si>
  <si>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</si>
  <si>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</si>
  <si>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</si>
  <si>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</si>
  <si>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</si>
  <si>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</si>
  <si>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</si>
  <si>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</si>
  <si>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</si>
  <si>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</si>
  <si>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</si>
  <si>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</si>
  <si>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</si>
  <si>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</si>
  <si>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</si>
  <si>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</si>
  <si>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</si>
  <si>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</si>
  <si>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</si>
  <si>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</si>
  <si>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</si>
  <si>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</si>
  <si>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</si>
  <si>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</si>
  <si>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</si>
  <si>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</si>
  <si>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</si>
  <si>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</si>
  <si>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</si>
  <si>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</si>
  <si>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</si>
  <si>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</si>
  <si>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</si>
  <si>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</si>
  <si>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</si>
  <si>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</si>
  <si>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</si>
  <si>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</si>
  <si>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</si>
  <si>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</si>
  <si>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</si>
  <si>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</si>
  <si>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</si>
  <si>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</si>
  <si>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</si>
  <si>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</si>
  <si>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</si>
  <si>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</si>
  <si>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</si>
  <si>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</si>
  <si>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</si>
  <si>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</si>
  <si>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</si>
  <si>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</si>
  <si>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</si>
  <si>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</si>
  <si>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</si>
  <si>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</si>
  <si>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</si>
  <si>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</si>
  <si>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</si>
  <si>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</si>
  <si>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</si>
  <si>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</si>
  <si>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</si>
  <si>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</si>
  <si>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</si>
  <si>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</si>
  <si>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</si>
  <si>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</si>
  <si>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</si>
  <si>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</si>
  <si>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</si>
  <si>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</si>
  <si>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</si>
  <si>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</si>
  <si>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</si>
  <si>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</si>
  <si>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</si>
  <si>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</si>
  <si>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</si>
  <si>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</si>
  <si>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</si>
  <si>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</si>
  <si>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</si>
  <si>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</si>
  <si>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</si>
  <si>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</si>
  <si>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</si>
  <si>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</si>
  <si>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</si>
  <si>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</si>
  <si>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</si>
  <si>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</si>
  <si>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</si>
  <si>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</si>
  <si>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</si>
  <si>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</si>
  <si>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</si>
  <si>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</si>
  <si>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</si>
  <si>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</si>
  <si>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</si>
  <si>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</si>
  <si>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</si>
  <si>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</si>
  <si>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</si>
  <si>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</si>
  <si>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</si>
  <si>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</si>
  <si>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</si>
  <si>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</si>
  <si>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</si>
  <si>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</si>
  <si>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</si>
  <si>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</si>
  <si>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</si>
  <si>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</si>
  <si>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</si>
  <si>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</si>
  <si>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</si>
  <si>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</si>
  <si>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</si>
  <si>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</si>
  <si>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</si>
  <si>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</si>
  <si>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</si>
  <si>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</si>
  <si>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</si>
  <si>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</si>
  <si>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</si>
  <si>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</si>
  <si>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</si>
  <si>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</si>
  <si>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</si>
  <si>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</si>
  <si>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</si>
  <si>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</si>
  <si>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</si>
  <si>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</si>
  <si>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</si>
  <si>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</si>
  <si>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</si>
  <si>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</si>
  <si>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</si>
  <si>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</si>
  <si>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</si>
  <si>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</si>
  <si>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</si>
  <si>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</si>
  <si>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</si>
  <si>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</si>
  <si>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</si>
  <si>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</si>
  <si>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</si>
  <si>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</si>
  <si>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</si>
  <si>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</si>
  <si>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</si>
  <si>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</si>
  <si>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</si>
  <si>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</si>
  <si>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</si>
  <si>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</si>
  <si>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</si>
  <si>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</si>
  <si>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</si>
  <si>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</si>
  <si>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</si>
  <si>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</si>
  <si>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</si>
  <si>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</si>
  <si>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</si>
  <si>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</si>
  <si>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</si>
  <si>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</si>
  <si>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</si>
  <si>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</si>
  <si>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</si>
  <si>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</si>
  <si>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</si>
  <si>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</si>
  <si>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</si>
  <si>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</si>
  <si>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</si>
  <si>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</si>
  <si>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</si>
  <si>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</si>
  <si>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</si>
  <si>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</si>
  <si>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</si>
  <si>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</si>
  <si>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</si>
  <si>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</si>
  <si>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</si>
  <si>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</si>
  <si>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</si>
  <si>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</si>
  <si>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</si>
  <si>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</si>
  <si>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</si>
  <si>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</si>
  <si>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</si>
  <si>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</si>
  <si>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</si>
  <si>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</si>
  <si>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</si>
  <si>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</si>
  <si>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</si>
  <si>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</si>
  <si>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</si>
  <si>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</si>
  <si>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</si>
  <si>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</si>
  <si>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</si>
  <si>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</si>
  <si>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</si>
  <si>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</si>
  <si>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</si>
  <si>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</si>
  <si>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</si>
  <si>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</si>
  <si>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</si>
  <si>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</si>
  <si>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</si>
  <si>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</si>
  <si>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</si>
  <si>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</si>
  <si>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</si>
  <si>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</si>
  <si>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</si>
  <si>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</si>
  <si>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</si>
  <si>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</si>
  <si>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</si>
  <si>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</si>
  <si>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</si>
  <si>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</si>
  <si>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</si>
  <si>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</si>
  <si>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</si>
  <si>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</si>
  <si>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</si>
  <si>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</si>
  <si>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</si>
  <si>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</si>
  <si>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</si>
  <si>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</si>
  <si>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</si>
  <si>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</si>
  <si>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</si>
  <si>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</si>
  <si>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</si>
  <si>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</si>
  <si>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</si>
  <si>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</si>
  <si>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</si>
  <si>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</si>
  <si>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</si>
  <si>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</si>
  <si>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</si>
  <si>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</si>
  <si>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</si>
  <si>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</si>
  <si>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</si>
  <si>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</si>
  <si>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</si>
  <si>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</si>
  <si>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</si>
  <si>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</si>
  <si>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</si>
  <si>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</si>
  <si>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</si>
  <si>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</si>
  <si>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</si>
  <si>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</si>
  <si>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</si>
  <si>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</si>
  <si>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</si>
  <si>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</si>
  <si>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</si>
  <si>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</si>
  <si>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</si>
  <si>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</si>
  <si>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</si>
  <si>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</si>
  <si>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</si>
  <si>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</si>
  <si>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</si>
  <si>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</si>
  <si>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</si>
  <si>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</si>
  <si>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</si>
  <si>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</si>
  <si>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</si>
  <si>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</si>
  <si>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</si>
  <si>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</si>
  <si>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</si>
  <si>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</si>
  <si>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</si>
  <si>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</si>
  <si>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</si>
  <si>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</si>
  <si>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</si>
  <si>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</si>
  <si>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</si>
  <si>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</si>
  <si>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</si>
  <si>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</si>
  <si>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</si>
  <si>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</si>
  <si>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</si>
  <si>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</si>
  <si>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</si>
  <si>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</si>
  <si>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</si>
  <si>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</si>
  <si>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</si>
  <si>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</si>
  <si>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</si>
  <si>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</si>
  <si>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</si>
  <si>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</si>
  <si>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</si>
  <si>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</si>
  <si>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</si>
  <si>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</si>
  <si>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</si>
  <si>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</si>
  <si>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</si>
  <si>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</si>
  <si>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</si>
  <si>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</si>
  <si>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</si>
  <si>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</si>
  <si>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</si>
  <si>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</si>
  <si>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</si>
  <si>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</si>
  <si>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</si>
  <si>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</si>
  <si>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</si>
  <si>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</si>
  <si>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</si>
  <si>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</si>
  <si>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</si>
  <si>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</si>
  <si>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</si>
  <si>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</si>
  <si>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</si>
  <si>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</si>
  <si>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</si>
  <si>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</si>
  <si>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</si>
  <si>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</si>
  <si>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</si>
  <si>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</si>
  <si>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</si>
  <si>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</si>
  <si>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</si>
  <si>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</si>
  <si>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</si>
  <si>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</si>
  <si>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</si>
  <si>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</si>
  <si>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</si>
  <si>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</si>
  <si>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</si>
  <si>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</si>
  <si>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</si>
  <si>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</si>
  <si>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</si>
  <si>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</si>
  <si>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</si>
  <si>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</si>
  <si>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</si>
  <si>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</si>
  <si>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</si>
  <si>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</si>
  <si>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</si>
  <si>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</si>
  <si>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</si>
  <si>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</si>
  <si>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</si>
  <si>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</si>
  <si>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</si>
  <si>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</si>
  <si>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</si>
  <si>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</si>
  <si>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</si>
  <si>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</si>
  <si>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</si>
  <si>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</si>
  <si>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</si>
  <si>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</si>
  <si>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</si>
  <si>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</si>
  <si>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</si>
  <si>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</si>
  <si>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</si>
  <si>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</si>
  <si>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</si>
  <si>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</si>
  <si>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</si>
  <si>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</si>
  <si>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</si>
  <si>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</si>
  <si>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</si>
  <si>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</si>
  <si>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</si>
  <si>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</si>
  <si>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</si>
  <si>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</si>
  <si>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</si>
  <si>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</si>
  <si>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</si>
  <si>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</si>
  <si>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</si>
  <si>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</si>
  <si>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</si>
  <si>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</si>
  <si>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</si>
  <si>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</si>
  <si>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</si>
  <si>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</si>
  <si>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</si>
  <si>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</si>
  <si>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</si>
  <si>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</si>
  <si>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</si>
  <si>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</si>
  <si>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</si>
  <si>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</si>
  <si>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</si>
  <si>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</si>
  <si>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</si>
  <si>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</si>
  <si>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</si>
  <si>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</si>
  <si>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</si>
  <si>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</si>
  <si>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</si>
  <si>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</si>
  <si>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</si>
  <si>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</si>
  <si>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</si>
  <si>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</si>
  <si>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</si>
  <si>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</si>
  <si>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</si>
  <si>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</si>
  <si>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</si>
  <si>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</si>
  <si>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</si>
  <si>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</si>
  <si>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</si>
  <si>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</si>
  <si>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</si>
  <si>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</si>
  <si>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</si>
  <si>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</si>
  <si>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</si>
  <si>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</si>
  <si>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</si>
  <si>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</si>
  <si>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</si>
  <si>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</si>
  <si>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</si>
  <si>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</si>
  <si>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</si>
  <si>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</si>
  <si>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</si>
  <si>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</si>
  <si>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</si>
  <si>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</si>
  <si>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</si>
  <si>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</si>
  <si>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</si>
  <si>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</si>
  <si>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</si>
  <si>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</si>
  <si>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</si>
  <si>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</si>
  <si>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</si>
  <si>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</si>
  <si>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</si>
  <si>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</si>
  <si>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</si>
  <si>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</si>
  <si>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</si>
  <si>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</si>
  <si>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</si>
  <si>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</si>
  <si>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</si>
  <si>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</si>
  <si>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</si>
  <si>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</si>
  <si>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</si>
  <si>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</si>
  <si>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</si>
  <si>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</si>
  <si>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</si>
  <si>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</si>
  <si>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</si>
  <si>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</si>
  <si>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</si>
  <si>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</si>
  <si>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</si>
  <si>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</si>
  <si>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</si>
  <si>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</si>
  <si>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</si>
  <si>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</si>
  <si>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</si>
  <si>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</si>
  <si>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</si>
  <si>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</si>
  <si>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</si>
  <si>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</si>
  <si>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</si>
  <si>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</si>
  <si>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</si>
  <si>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</si>
  <si>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</si>
  <si>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</si>
  <si>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</si>
  <si>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</si>
  <si>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</si>
  <si>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</si>
  <si>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</si>
  <si>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</si>
  <si>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</si>
  <si>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</si>
  <si>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</si>
  <si>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</si>
  <si>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</si>
  <si>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</si>
  <si>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</si>
  <si>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</si>
  <si>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</si>
  <si>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</si>
  <si>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</si>
  <si>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</si>
  <si>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</si>
  <si>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</si>
  <si>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</si>
  <si>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</si>
  <si>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</si>
  <si>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</si>
  <si>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</si>
  <si>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</si>
  <si>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</si>
  <si>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</si>
  <si>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</si>
  <si>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</si>
  <si>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</si>
  <si>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</si>
  <si>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</si>
  <si>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</si>
  <si>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</si>
  <si>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</si>
  <si>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</si>
  <si>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</si>
  <si>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</si>
  <si>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</si>
  <si>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</si>
  <si>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</si>
  <si>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</si>
  <si>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</si>
  <si>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</si>
  <si>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</si>
  <si>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</si>
  <si>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</si>
  <si>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</si>
  <si>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</si>
  <si>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</si>
  <si>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</si>
  <si>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</si>
  <si>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</si>
  <si>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</si>
  <si>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</si>
  <si>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</si>
  <si>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</si>
  <si>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</si>
  <si>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</si>
  <si>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</si>
  <si>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</si>
  <si>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</si>
  <si>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</si>
  <si>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</si>
  <si>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</si>
  <si>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</si>
  <si>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</si>
  <si>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</si>
  <si>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</si>
  <si>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</si>
  <si>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</si>
  <si>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</si>
  <si>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</si>
  <si>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</si>
  <si>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</si>
  <si>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</si>
  <si>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</si>
  <si>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</si>
  <si>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</si>
  <si>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</si>
  <si>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</si>
  <si>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</si>
  <si>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</si>
  <si>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</si>
  <si>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</si>
  <si>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</si>
  <si>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</si>
  <si>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</si>
  <si>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</si>
  <si>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</si>
  <si>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</si>
  <si>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</si>
  <si>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</si>
  <si>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</si>
  <si>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</si>
  <si>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</si>
  <si>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</si>
  <si>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</si>
  <si>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</si>
  <si>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</si>
  <si>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</si>
  <si>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</si>
  <si>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</si>
  <si>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</si>
  <si>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</si>
  <si>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</si>
  <si>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</si>
  <si>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</si>
  <si>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</si>
  <si>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</si>
  <si>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</si>
  <si>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</si>
  <si>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</si>
  <si>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</si>
  <si>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</si>
  <si>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</si>
  <si>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</si>
  <si>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</si>
  <si>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</si>
  <si>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</si>
  <si>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</si>
  <si>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</si>
  <si>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</si>
  <si>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</si>
  <si>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</si>
  <si>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</si>
  <si>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</si>
  <si>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</si>
  <si>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</si>
  <si>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</si>
  <si>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</si>
  <si>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</si>
  <si>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</si>
  <si>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</si>
  <si>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</si>
  <si>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</si>
  <si>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</si>
  <si>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</si>
  <si>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</si>
  <si>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</si>
  <si>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</si>
  <si>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</si>
  <si>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</si>
  <si>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</si>
  <si>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</si>
  <si>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</si>
  <si>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</si>
  <si>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</si>
  <si>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</si>
  <si>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</si>
  <si>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</si>
  <si>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</si>
  <si>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</si>
  <si>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</si>
  <si>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</si>
  <si>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</si>
  <si>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</si>
  <si>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</si>
  <si>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</si>
  <si>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</si>
  <si>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</si>
  <si>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</si>
  <si>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</si>
  <si>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</si>
  <si>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</si>
  <si>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</si>
  <si>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</si>
  <si>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</si>
  <si>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</si>
  <si>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</si>
  <si>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</si>
  <si>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</si>
  <si>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</si>
  <si>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</si>
  <si>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</si>
  <si>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</si>
  <si>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</si>
  <si>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</si>
  <si>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</si>
  <si>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</si>
  <si>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</si>
  <si>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</si>
  <si>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</si>
  <si>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</si>
  <si>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</si>
  <si>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</si>
  <si>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</si>
  <si>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</si>
  <si>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</si>
  <si>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</si>
  <si>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</si>
  <si>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</si>
  <si>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</si>
  <si>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</si>
  <si>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</si>
  <si>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</si>
  <si>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</si>
  <si>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</si>
  <si>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</si>
  <si>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</si>
  <si>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</si>
  <si>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</si>
  <si>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</si>
  <si>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</si>
  <si>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</si>
  <si>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</si>
  <si>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</si>
  <si>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</si>
  <si>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</si>
  <si>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</si>
  <si>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</si>
  <si>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</si>
  <si>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</si>
  <si>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</si>
  <si>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</si>
  <si>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</si>
  <si>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</si>
  <si>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</si>
  <si>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</si>
  <si>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</si>
  <si>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</si>
  <si>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</si>
  <si>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</si>
  <si>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</si>
  <si>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</si>
  <si>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</si>
  <si>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</si>
  <si>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</si>
  <si>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</si>
  <si>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</si>
  <si>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</si>
  <si>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</si>
  <si>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</si>
  <si>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</si>
  <si>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</si>
  <si>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</si>
  <si>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</si>
  <si>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</si>
  <si>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</si>
  <si>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</si>
  <si>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</si>
  <si>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</si>
  <si>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</si>
  <si>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</si>
  <si>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</si>
  <si>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</si>
  <si>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</si>
  <si>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</si>
  <si>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</si>
  <si>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</si>
  <si>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</si>
  <si>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</si>
  <si>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</si>
  <si>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</si>
  <si>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</si>
  <si>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</si>
  <si>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</si>
  <si>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</si>
  <si>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</si>
  <si>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</si>
  <si>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</si>
  <si>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</si>
  <si>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</si>
  <si>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</si>
  <si>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</si>
  <si>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</si>
  <si>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</si>
  <si>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</si>
  <si>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</si>
  <si>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</si>
  <si>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</si>
  <si>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</si>
  <si>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</si>
  <si>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</si>
  <si>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</si>
  <si>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</si>
  <si>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</si>
  <si>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</si>
  <si>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</si>
  <si>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</si>
  <si>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</si>
  <si>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</si>
  <si>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</si>
  <si>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</si>
  <si>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</si>
  <si>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</si>
  <si>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</si>
  <si>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</si>
  <si>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</si>
  <si>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</si>
  <si>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</si>
  <si>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</si>
  <si>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</si>
  <si>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</si>
  <si>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</si>
  <si>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</si>
  <si>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</si>
  <si>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</si>
  <si>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</si>
  <si>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</si>
  <si>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</si>
  <si>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</si>
  <si>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</si>
  <si>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</si>
  <si>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</si>
  <si>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</si>
  <si>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</si>
  <si>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</si>
  <si>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</si>
  <si>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</si>
  <si>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</si>
  <si>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</si>
  <si>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</si>
  <si>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</si>
  <si>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</si>
  <si>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</si>
  <si>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</si>
  <si>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</si>
  <si>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</si>
  <si>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</si>
  <si>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</si>
  <si>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</si>
  <si>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</si>
  <si>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</si>
  <si>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</si>
  <si>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</si>
  <si>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</si>
  <si>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</si>
  <si>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</si>
  <si>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</si>
  <si>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</si>
  <si>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</si>
  <si>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</si>
  <si>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</si>
  <si>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</si>
  <si>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</si>
  <si>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</si>
  <si>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</si>
  <si>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</si>
  <si>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</si>
  <si>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</si>
  <si>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</si>
  <si>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</si>
  <si>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</si>
  <si>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</si>
  <si>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</si>
  <si>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</si>
  <si>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</si>
  <si>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</si>
  <si>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</si>
  <si>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</si>
  <si>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</si>
  <si>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</si>
  <si>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</si>
  <si>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</si>
  <si>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</si>
  <si>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</si>
  <si>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</si>
  <si>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</si>
  <si>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</si>
  <si>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</si>
  <si>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</si>
  <si>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</si>
  <si>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</si>
  <si>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</si>
  <si>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</si>
  <si>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</si>
  <si>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</si>
  <si>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</si>
  <si>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</si>
  <si>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</si>
  <si>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</si>
  <si>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</si>
  <si>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</si>
  <si>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</si>
  <si>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</si>
  <si>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</si>
  <si>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</si>
  <si>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</si>
  <si>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</si>
  <si>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</si>
  <si>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</si>
  <si>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</si>
  <si>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</si>
  <si>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</si>
  <si>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</si>
  <si>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</si>
  <si>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</si>
  <si>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</si>
  <si>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</si>
  <si>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</si>
  <si>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</si>
  <si>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</si>
  <si>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</si>
  <si>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</si>
  <si>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</si>
  <si>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</si>
  <si>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</si>
  <si>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</si>
  <si>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</si>
  <si>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</si>
  <si>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</si>
  <si>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</si>
  <si>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</si>
  <si>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</si>
  <si>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</si>
  <si>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</si>
  <si>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</si>
  <si>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</si>
  <si>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</si>
  <si>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</si>
  <si>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</si>
  <si>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</si>
  <si>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</si>
  <si>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</si>
  <si>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</si>
  <si>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</si>
  <si>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</si>
  <si>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</si>
  <si>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</si>
  <si>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</si>
  <si>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</si>
  <si>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</si>
  <si>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</si>
  <si>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</si>
  <si>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</si>
  <si>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</si>
  <si>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</si>
  <si>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</si>
  <si>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</si>
  <si>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</si>
  <si>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</si>
  <si>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</si>
  <si>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</si>
  <si>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</si>
  <si>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</si>
  <si>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</si>
  <si>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</si>
  <si>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</si>
  <si>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</si>
  <si>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</si>
  <si>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</si>
  <si>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</si>
  <si>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</si>
  <si>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</si>
  <si>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</si>
  <si>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</si>
  <si>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</si>
  <si>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</si>
  <si>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</si>
  <si>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</si>
  <si>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</si>
  <si>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</si>
  <si>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</si>
  <si>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</si>
  <si>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</si>
  <si>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</si>
  <si>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</si>
  <si>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</si>
  <si>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</si>
  <si>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</si>
  <si>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</si>
  <si>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</si>
  <si>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</si>
  <si>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</si>
  <si>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</si>
  <si>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</si>
  <si>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</si>
  <si>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</si>
  <si>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</si>
  <si>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</si>
  <si>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</si>
  <si>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</si>
  <si>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</si>
  <si>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</si>
  <si>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</si>
  <si>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</si>
  <si>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</si>
  <si>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</si>
  <si>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</si>
  <si>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</si>
  <si>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</si>
  <si>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</si>
  <si>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</si>
  <si>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</si>
  <si>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</si>
  <si>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</si>
  <si>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</si>
  <si>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</si>
  <si>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</si>
  <si>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</si>
  <si>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</si>
  <si>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</si>
  <si>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</si>
  <si>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</si>
  <si>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</si>
  <si>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</si>
  <si>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</si>
  <si>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</si>
  <si>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</si>
  <si>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</si>
  <si>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</si>
  <si>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</si>
  <si>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</si>
  <si>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</si>
  <si>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</si>
  <si>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</si>
  <si>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</si>
  <si>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</si>
  <si>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</si>
  <si>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</si>
  <si>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</si>
  <si>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</si>
  <si>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</si>
  <si>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</si>
  <si>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</si>
  <si>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</si>
  <si>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</si>
  <si>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</si>
  <si>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</si>
  <si>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</si>
  <si>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</si>
  <si>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</si>
  <si>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</si>
  <si>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</si>
  <si>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</si>
  <si>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</si>
  <si>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</si>
  <si>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</si>
  <si>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</si>
  <si>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</si>
  <si>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</si>
  <si>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</si>
  <si>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</si>
  <si>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</si>
  <si>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</si>
  <si>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</si>
  <si>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</si>
  <si>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</si>
  <si>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</si>
  <si>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</si>
  <si>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</si>
  <si>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</si>
  <si>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</si>
  <si>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</si>
  <si>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</si>
  <si>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</si>
  <si>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</si>
  <si>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</si>
  <si>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</si>
  <si>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</si>
  <si>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</si>
  <si>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</si>
  <si>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</si>
  <si>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</si>
  <si>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</si>
  <si>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</si>
  <si>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</si>
  <si>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</si>
  <si>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</si>
  <si>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</si>
  <si>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</si>
  <si>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</si>
  <si>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</si>
  <si>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</si>
  <si>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</si>
  <si>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</si>
  <si>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</si>
  <si>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</si>
  <si>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</si>
  <si>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</si>
  <si>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</si>
  <si>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</si>
  <si>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</si>
  <si>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</si>
  <si>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</si>
  <si>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</si>
  <si>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</si>
  <si>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</si>
  <si>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</si>
  <si>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</si>
  <si>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</si>
  <si>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</si>
  <si>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</si>
  <si>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</si>
  <si>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</si>
  <si>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</si>
  <si>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</si>
  <si>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</si>
  <si>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</si>
  <si>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</si>
  <si>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</si>
  <si>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</si>
  <si>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</si>
  <si>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</si>
  <si>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</si>
  <si>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</si>
  <si>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</si>
  <si>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</si>
  <si>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</si>
  <si>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</si>
  <si>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</si>
  <si>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</si>
  <si>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</si>
  <si>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</si>
  <si>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</si>
  <si>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</si>
  <si>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</si>
  <si>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</si>
  <si>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</si>
  <si>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</si>
  <si>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</si>
  <si>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</si>
  <si>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</si>
  <si>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</si>
  <si>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</si>
  <si>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</si>
  <si>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</si>
  <si>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</si>
  <si>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</si>
  <si>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</si>
  <si>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</si>
  <si>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</si>
  <si>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</si>
  <si>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</si>
  <si>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</si>
  <si>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</si>
  <si>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</si>
  <si>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</si>
  <si>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</si>
  <si>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</si>
  <si>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</si>
  <si>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</si>
  <si>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</si>
  <si>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</si>
  <si>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</si>
  <si>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</si>
  <si>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</si>
  <si>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</si>
  <si>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</si>
  <si>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</si>
  <si>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</si>
  <si>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</si>
  <si>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</si>
  <si>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</si>
  <si>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</si>
  <si>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</si>
  <si>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</si>
  <si>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</si>
  <si>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</si>
  <si>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</si>
  <si>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</si>
  <si>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</si>
  <si>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</si>
  <si>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</si>
  <si>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</si>
  <si>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</si>
  <si>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</si>
  <si>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</si>
  <si>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</si>
  <si>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</si>
  <si>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</si>
  <si>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</si>
  <si>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</si>
  <si>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</si>
  <si>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</si>
  <si>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</si>
  <si>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</si>
  <si>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</si>
  <si>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</si>
  <si>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</si>
  <si>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</si>
  <si>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</si>
  <si>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</si>
  <si>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</si>
  <si>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</si>
  <si>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</si>
  <si>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</si>
  <si>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</si>
  <si>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</si>
  <si>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</si>
  <si>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</si>
  <si>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</si>
  <si>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</si>
  <si>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</si>
  <si>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</si>
  <si>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</si>
  <si>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</si>
  <si>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</si>
  <si>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</si>
  <si>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</si>
  <si>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</si>
  <si>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</si>
  <si>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</si>
  <si>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</si>
  <si>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</si>
  <si>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</si>
  <si>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</si>
  <si>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</si>
  <si>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</si>
  <si>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</si>
  <si>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</si>
  <si>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</si>
  <si>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</si>
  <si>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</si>
  <si>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</si>
  <si>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</si>
  <si>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</si>
  <si>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</si>
  <si>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</si>
  <si>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</si>
  <si>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</si>
  <si>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</si>
  <si>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</si>
  <si>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</si>
  <si>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</si>
  <si>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</si>
  <si>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</si>
  <si>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</si>
  <si>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</si>
  <si>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</si>
  <si>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</si>
  <si>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</si>
  <si>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</si>
  <si>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</si>
  <si>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</si>
  <si>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</si>
  <si>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</si>
  <si>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</si>
  <si>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</si>
  <si>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</si>
  <si>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</si>
  <si>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</si>
  <si>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</si>
  <si>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</si>
  <si>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</si>
  <si>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</si>
  <si>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</si>
  <si>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</si>
  <si>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</si>
  <si>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</si>
  <si>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</si>
  <si>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</si>
  <si>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</si>
  <si>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</si>
  <si>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</si>
  <si>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</si>
  <si>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</si>
  <si>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</si>
  <si>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</si>
  <si>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</si>
  <si>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</si>
  <si>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</si>
  <si>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</si>
  <si>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</si>
  <si>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</si>
  <si>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</si>
  <si>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</si>
  <si>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</si>
  <si>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</si>
  <si>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</si>
  <si>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</si>
  <si>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</si>
  <si>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</si>
  <si>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</si>
  <si>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</si>
  <si>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</si>
  <si>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</si>
  <si>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</si>
  <si>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</si>
  <si>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</si>
  <si>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</si>
  <si>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</si>
  <si>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</si>
  <si>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</si>
  <si>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</si>
  <si>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</si>
  <si>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</si>
  <si>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</si>
  <si>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</si>
  <si>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</si>
  <si>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</si>
  <si>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</si>
  <si>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</si>
  <si>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</si>
  <si>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</si>
  <si>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</si>
  <si>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</si>
  <si>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</si>
  <si>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</si>
  <si>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</si>
  <si>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</si>
  <si>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</si>
  <si>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</si>
  <si>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</si>
  <si>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</si>
  <si>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</si>
  <si>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</si>
  <si>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</si>
  <si>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</si>
  <si>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</si>
  <si>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</si>
  <si>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</si>
  <si>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</si>
  <si>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</si>
  <si>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</si>
  <si>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</si>
  <si>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</si>
  <si>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</si>
  <si>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</si>
  <si>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</si>
  <si>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</si>
  <si>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</si>
  <si>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</si>
  <si>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</si>
  <si>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</si>
  <si>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</si>
  <si>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</si>
  <si>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</si>
  <si>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</si>
  <si>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</si>
  <si>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</si>
  <si>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</si>
  <si>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</si>
  <si>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</si>
  <si>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</si>
  <si>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</si>
  <si>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</si>
  <si>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</si>
  <si>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</si>
  <si>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</si>
  <si>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</si>
  <si>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</si>
  <si>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</si>
  <si>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</si>
  <si>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</si>
  <si>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</si>
  <si>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</si>
  <si>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</si>
  <si>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</si>
  <si>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</si>
  <si>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</si>
  <si>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</si>
  <si>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</si>
  <si>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</si>
  <si>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</si>
  <si>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</si>
  <si>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</si>
  <si>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</si>
  <si>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</si>
  <si>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</si>
  <si>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</si>
  <si>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</si>
  <si>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</si>
  <si>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</si>
  <si>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</si>
  <si>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</si>
  <si>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</si>
  <si>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</si>
  <si>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</si>
  <si>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</si>
  <si>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</si>
  <si>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</si>
  <si>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</si>
  <si>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</si>
  <si>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</si>
  <si>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</si>
  <si>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</si>
  <si>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</si>
  <si>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</si>
  <si>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</si>
  <si>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</si>
  <si>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</si>
  <si>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</si>
  <si>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</si>
  <si>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</si>
  <si>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</si>
  <si>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</si>
  <si>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</si>
  <si>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</si>
  <si>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</si>
  <si>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</si>
  <si>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</si>
  <si>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</si>
  <si>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</si>
  <si>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</si>
  <si>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</si>
  <si>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</si>
  <si>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</si>
  <si>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</si>
  <si>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</si>
  <si>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</si>
  <si>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</si>
  <si>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</si>
  <si>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</si>
  <si>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</si>
  <si>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</si>
  <si>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</si>
  <si>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</si>
  <si>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</si>
  <si>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</si>
  <si>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</si>
  <si>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</si>
  <si>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</si>
  <si>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</si>
  <si>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</si>
  <si>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</si>
  <si>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</si>
  <si>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</si>
  <si>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</si>
  <si>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</si>
  <si>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</si>
  <si>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</si>
  <si>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</si>
  <si>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</si>
  <si>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</si>
  <si>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</si>
  <si>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</si>
  <si>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</si>
  <si>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</si>
  <si>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</si>
  <si>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</si>
  <si>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</si>
  <si>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</si>
  <si>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</si>
  <si>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</si>
  <si>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</si>
  <si>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</si>
  <si>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</si>
  <si>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</si>
  <si>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</si>
  <si>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</si>
  <si>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</si>
  <si>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</si>
  <si>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</si>
  <si>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</si>
  <si>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</si>
  <si>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</si>
  <si>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</si>
  <si>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</si>
  <si>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</si>
  <si>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</si>
  <si>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</si>
  <si>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</si>
  <si>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</si>
  <si>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</si>
  <si>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</si>
  <si>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</si>
  <si>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</si>
  <si>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</si>
  <si>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</si>
  <si>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</si>
  <si>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</si>
  <si>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</si>
  <si>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</si>
  <si>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</si>
  <si>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</si>
  <si>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</si>
  <si>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</si>
  <si>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</si>
  <si>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</si>
  <si>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</si>
  <si>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</si>
  <si>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</si>
  <si>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</si>
  <si>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</si>
  <si>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</si>
  <si>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</si>
  <si>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</si>
  <si>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</si>
  <si>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</si>
  <si>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</si>
  <si>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</si>
  <si>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</si>
  <si>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</si>
  <si>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</si>
  <si>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</si>
  <si>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</si>
  <si>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</si>
  <si>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</si>
  <si>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</si>
  <si>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</si>
  <si>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</si>
  <si>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</si>
  <si>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</si>
  <si>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</si>
  <si>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</si>
  <si>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</si>
  <si>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</si>
  <si>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</si>
  <si>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</si>
  <si>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</si>
  <si>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</si>
  <si>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</si>
  <si>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</si>
  <si>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</si>
  <si>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</si>
  <si>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</si>
  <si>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</si>
  <si>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</si>
  <si>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</si>
  <si>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</si>
  <si>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</si>
  <si>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</si>
  <si>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</si>
  <si>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</si>
  <si>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</si>
  <si>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</si>
  <si>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</si>
  <si>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</si>
  <si>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</si>
  <si>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</si>
  <si>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</si>
  <si>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</si>
  <si>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</si>
  <si>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</si>
  <si>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</si>
  <si>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</si>
  <si>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</si>
  <si>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</si>
  <si>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</si>
  <si>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</si>
  <si>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</si>
  <si>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</si>
  <si>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</si>
  <si>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</si>
  <si>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</si>
  <si>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</si>
  <si>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</si>
  <si>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</si>
  <si>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</si>
  <si>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</si>
  <si>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</si>
  <si>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</si>
  <si>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</si>
  <si>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</si>
  <si>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</si>
  <si>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</si>
  <si>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</si>
  <si>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</si>
  <si>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</si>
  <si>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</si>
  <si>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</si>
  <si>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</si>
  <si>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</si>
  <si>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</si>
  <si>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</si>
  <si>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</si>
  <si>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</si>
  <si>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</si>
  <si>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</si>
  <si>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</si>
  <si>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</si>
  <si>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</si>
  <si>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</si>
  <si>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</si>
  <si>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</si>
  <si>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</si>
  <si>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</si>
  <si>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</si>
  <si>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</si>
  <si>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</si>
  <si>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</si>
  <si>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</si>
  <si>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</si>
  <si>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</si>
  <si>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</si>
  <si>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</si>
  <si>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</si>
  <si>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</si>
  <si>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</si>
  <si>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</si>
  <si>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</si>
  <si>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</si>
  <si>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</si>
  <si>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</si>
  <si>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</si>
  <si>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</si>
  <si>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</si>
  <si>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</si>
  <si>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</si>
  <si>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</si>
  <si>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</si>
  <si>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</si>
  <si>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</si>
  <si>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</si>
  <si>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</si>
  <si>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</si>
  <si>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</si>
  <si>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</si>
  <si>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</si>
  <si>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</si>
  <si>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</si>
  <si>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</si>
  <si>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</si>
  <si>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</si>
  <si>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</si>
  <si>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</si>
  <si>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</si>
  <si>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</si>
  <si>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</si>
  <si>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</si>
  <si>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</si>
  <si>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</si>
  <si>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</si>
  <si>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</si>
  <si>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</si>
  <si>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</si>
  <si>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</si>
  <si>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</si>
  <si>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</si>
  <si>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</si>
  <si>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</si>
  <si>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</si>
  <si>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</si>
  <si>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</si>
  <si>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</si>
  <si>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</si>
  <si>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</si>
  <si>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</si>
  <si>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</si>
  <si>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</si>
  <si>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</si>
  <si>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</si>
  <si>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</si>
  <si>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</si>
  <si>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</si>
  <si>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</si>
  <si>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</si>
  <si>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</si>
  <si>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</si>
  <si>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</si>
  <si>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</si>
  <si>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</si>
  <si>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</si>
  <si>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</si>
  <si>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</si>
  <si>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</si>
  <si>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</si>
  <si>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</si>
  <si>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</si>
  <si>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</si>
  <si>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</si>
  <si>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</si>
  <si>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</si>
  <si>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</si>
  <si>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</si>
  <si>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</si>
  <si>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</si>
  <si>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</si>
  <si>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</si>
  <si>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</si>
  <si>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</si>
  <si>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</si>
  <si>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</si>
  <si>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</si>
  <si>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</si>
  <si>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</si>
  <si>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</si>
  <si>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</si>
  <si>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</si>
  <si>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</si>
  <si>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</si>
  <si>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</si>
  <si>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</si>
  <si>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</si>
  <si>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</si>
  <si>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</si>
  <si>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</si>
  <si>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</si>
  <si>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</si>
  <si>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</si>
  <si>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</si>
  <si>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</si>
  <si>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</si>
  <si>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</si>
  <si>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</si>
  <si>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</si>
  <si>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</si>
  <si>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</si>
  <si>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</si>
  <si>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</si>
  <si>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</si>
  <si>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</si>
  <si>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</si>
  <si>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</si>
  <si>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</si>
  <si>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</si>
  <si>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</si>
  <si>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</si>
  <si>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</si>
  <si>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</si>
  <si>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</si>
  <si>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</si>
  <si>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</si>
  <si>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</si>
  <si>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</si>
  <si>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</si>
  <si>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</si>
  <si>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</si>
  <si>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</si>
  <si>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</si>
  <si>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</si>
  <si>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</si>
  <si>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</si>
  <si>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</si>
  <si>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</si>
  <si>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</si>
  <si>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</si>
  <si>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</si>
  <si>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</si>
  <si>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</si>
  <si>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</si>
  <si>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</si>
  <si>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</si>
  <si>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</si>
  <si>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</si>
  <si>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</si>
  <si>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</si>
  <si>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</si>
  <si>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</si>
  <si>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</si>
  <si>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</si>
  <si>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</si>
  <si>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</si>
  <si>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</si>
  <si>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</si>
  <si>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</si>
  <si>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</si>
  <si>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</si>
  <si>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</si>
  <si>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</si>
  <si>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</si>
  <si>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</si>
  <si>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</si>
  <si>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</si>
  <si>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</si>
  <si>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</si>
  <si>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</si>
  <si>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</si>
  <si>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</si>
  <si>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</si>
  <si>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</si>
  <si>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</si>
  <si>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</si>
  <si>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</si>
  <si>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</si>
  <si>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</si>
  <si>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</si>
  <si>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</si>
  <si>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</si>
  <si>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</si>
  <si>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</si>
  <si>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</si>
  <si>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</si>
  <si>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</si>
  <si>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</si>
  <si>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</si>
  <si>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</si>
  <si>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</si>
  <si>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</si>
  <si>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</si>
  <si>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</si>
  <si>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</si>
  <si>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</si>
  <si>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</si>
  <si>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</si>
  <si>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</si>
  <si>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</si>
  <si>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</si>
  <si>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</si>
  <si>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</si>
  <si>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</si>
  <si>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</si>
  <si>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</si>
  <si>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</si>
  <si>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</si>
  <si>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</si>
  <si>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</si>
  <si>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</si>
  <si>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</si>
  <si>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</si>
  <si>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</si>
  <si>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</si>
  <si>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</si>
  <si>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</si>
  <si>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</si>
  <si>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</si>
  <si>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</si>
  <si>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</si>
  <si>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</si>
  <si>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</si>
  <si>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</si>
  <si>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</si>
  <si>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</si>
  <si>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</si>
  <si>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</si>
  <si>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</si>
  <si>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</si>
  <si>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</si>
  <si>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</si>
  <si>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</si>
  <si>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</si>
  <si>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</si>
  <si>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</si>
  <si>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</si>
  <si>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</si>
  <si>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</si>
  <si>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</si>
  <si>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</si>
  <si>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</si>
  <si>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</si>
  <si>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</si>
  <si>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</si>
  <si>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</si>
  <si>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</si>
  <si>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</si>
  <si>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</si>
  <si>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</si>
  <si>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</si>
  <si>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</si>
  <si>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</si>
  <si>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</si>
  <si>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</si>
  <si>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</si>
  <si>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</si>
  <si>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</si>
  <si>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</si>
  <si>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</si>
  <si>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</si>
  <si>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</si>
  <si>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</si>
  <si>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</si>
  <si>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</si>
  <si>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</si>
  <si>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</si>
  <si>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</si>
  <si>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</si>
  <si>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</si>
  <si>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</si>
  <si>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</si>
  <si>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</si>
  <si>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</si>
  <si>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</si>
  <si>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</si>
  <si>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</si>
  <si>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</si>
  <si>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</si>
  <si>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</si>
  <si>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</si>
  <si>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</si>
  <si>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</si>
  <si>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</si>
  <si>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</si>
  <si>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</si>
  <si>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</si>
  <si>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</si>
  <si>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</si>
  <si>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</si>
  <si>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</si>
  <si>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</si>
  <si>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</si>
  <si>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</si>
  <si>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</si>
  <si>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</si>
  <si>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</si>
  <si>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</si>
  <si>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</si>
  <si>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</si>
  <si>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</si>
  <si>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</si>
  <si>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</si>
  <si>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</si>
  <si>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</si>
  <si>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</si>
  <si>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</si>
  <si>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</si>
  <si>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</si>
  <si>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</si>
  <si>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</si>
  <si>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</si>
  <si>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</si>
  <si>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</si>
  <si>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</si>
  <si>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</si>
  <si>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</si>
  <si>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</si>
  <si>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</si>
  <si>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</si>
  <si>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</si>
  <si>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</si>
  <si>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</si>
  <si>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</si>
  <si>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</si>
  <si>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</si>
  <si>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</si>
  <si>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</si>
  <si>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</si>
  <si>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</si>
  <si>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</si>
  <si>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</si>
  <si>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</si>
  <si>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</si>
  <si>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</si>
  <si>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</si>
  <si>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</si>
  <si>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</si>
  <si>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</si>
  <si>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</si>
  <si>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</si>
  <si>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</si>
  <si>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</si>
  <si>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</si>
  <si>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</si>
  <si>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</si>
  <si>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</si>
  <si>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</si>
  <si>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</si>
  <si>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</si>
  <si>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</si>
  <si>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</si>
  <si>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</si>
  <si>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</si>
  <si>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</si>
  <si>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</si>
  <si>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</si>
  <si>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</si>
  <si>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</si>
  <si>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</si>
  <si>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</si>
  <si>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</si>
  <si>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</si>
  <si>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</si>
  <si>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</si>
  <si>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</si>
  <si>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</si>
  <si>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</si>
  <si>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</si>
  <si>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</si>
  <si>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</si>
  <si>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</si>
  <si>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</si>
  <si>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</si>
  <si>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</si>
  <si>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</si>
  <si>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</si>
  <si>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</si>
  <si>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</si>
  <si>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</si>
  <si>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</si>
  <si>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</si>
  <si>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</si>
  <si>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</si>
  <si>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</si>
  <si>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</si>
  <si>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</si>
  <si>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</si>
  <si>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</si>
  <si>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</si>
  <si>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</si>
  <si>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</si>
  <si>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</si>
  <si>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</si>
  <si>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</si>
  <si>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</si>
  <si>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</si>
  <si>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</si>
  <si>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</si>
  <si>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</si>
  <si>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</si>
  <si>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</si>
  <si>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</si>
  <si>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</si>
  <si>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</si>
  <si>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</si>
  <si>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</si>
  <si>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</si>
  <si>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</si>
  <si>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</si>
  <si>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</si>
  <si>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</si>
  <si>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</si>
  <si>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</si>
  <si>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</si>
  <si>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</si>
  <si>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</si>
  <si>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</si>
  <si>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</si>
  <si>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</si>
  <si>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</si>
  <si>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</si>
  <si>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</si>
  <si>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</si>
  <si>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</si>
  <si>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</si>
  <si>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</si>
  <si>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</si>
  <si>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</si>
  <si>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</si>
  <si>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</si>
  <si>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</si>
  <si>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</si>
  <si>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</si>
  <si>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</si>
  <si>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</si>
  <si>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</si>
  <si>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</si>
  <si>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</si>
  <si>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</si>
  <si>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</si>
  <si>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</si>
  <si>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</si>
  <si>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</si>
  <si>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</si>
  <si>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</si>
  <si>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</si>
  <si>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</si>
  <si>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</si>
  <si>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</si>
  <si>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</si>
  <si>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</si>
  <si>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</si>
  <si>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</si>
  <si>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</si>
  <si>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</si>
  <si>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</si>
  <si>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</si>
  <si>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</si>
  <si>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</si>
  <si>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</si>
  <si>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</si>
  <si>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</si>
  <si>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</si>
  <si>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</si>
  <si>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</si>
  <si>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</si>
  <si>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</si>
  <si>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</si>
  <si>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</si>
  <si>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</si>
  <si>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</si>
  <si>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</si>
  <si>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</si>
  <si>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</si>
  <si>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</si>
  <si>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</si>
  <si>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</si>
  <si>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</si>
  <si>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</si>
  <si>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</si>
  <si>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</si>
  <si>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</si>
  <si>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</si>
  <si>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</si>
  <si>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</si>
  <si>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</si>
  <si>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</si>
  <si>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</si>
  <si>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</si>
  <si>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</si>
  <si>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</si>
  <si>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</si>
  <si>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</si>
  <si>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</si>
  <si>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</si>
  <si>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</si>
  <si>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</si>
  <si>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</si>
  <si>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</si>
  <si>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</si>
  <si>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</si>
  <si>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</si>
  <si>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</si>
  <si>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</si>
  <si>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</si>
  <si>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</si>
  <si>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</si>
  <si>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</si>
  <si>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</si>
  <si>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</si>
  <si>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</si>
  <si>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</si>
  <si>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</si>
  <si>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</si>
  <si>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</si>
  <si>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</si>
  <si>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</si>
  <si>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</si>
  <si>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</si>
  <si>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</si>
  <si>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</si>
  <si>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</si>
  <si>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</si>
  <si>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</si>
  <si>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</si>
  <si>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</si>
  <si>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</si>
  <si>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</si>
  <si>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</si>
  <si>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</si>
  <si>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</si>
  <si>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</si>
  <si>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</si>
  <si>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</si>
  <si>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</si>
  <si>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</si>
  <si>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</si>
  <si>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</si>
  <si>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</si>
  <si>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</si>
  <si>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</si>
  <si>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</si>
  <si>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</si>
  <si>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</si>
  <si>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</si>
  <si>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</si>
  <si>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</si>
  <si>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</si>
  <si>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</si>
  <si>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</si>
  <si>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</si>
  <si>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</si>
  <si>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</si>
  <si>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</si>
  <si>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</si>
  <si>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</si>
  <si>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</si>
  <si>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</si>
  <si>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</si>
  <si>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</si>
  <si>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</si>
  <si>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</si>
  <si>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</si>
  <si>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</si>
  <si>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</si>
  <si>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</si>
  <si>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</si>
  <si>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</si>
  <si>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</si>
  <si>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</si>
  <si>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</si>
  <si>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</si>
  <si>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</si>
  <si>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</si>
  <si>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</si>
  <si>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</si>
  <si>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</si>
  <si>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</si>
  <si>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</si>
  <si>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</si>
  <si>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</si>
  <si>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</si>
  <si>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</si>
  <si>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</si>
  <si>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</si>
  <si>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</si>
  <si>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</si>
  <si>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</si>
  <si>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</si>
  <si>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</si>
  <si>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</si>
  <si>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</si>
  <si>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</si>
  <si>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</si>
  <si>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</si>
  <si>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</si>
  <si>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</si>
  <si>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</si>
  <si>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</si>
  <si>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</si>
  <si>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</si>
  <si>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</si>
  <si>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</si>
  <si>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</si>
  <si>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</si>
  <si>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</si>
  <si>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</si>
  <si>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</si>
  <si>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</si>
  <si>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</si>
  <si>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</si>
  <si>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</si>
  <si>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</si>
  <si>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</si>
  <si>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</si>
  <si>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</si>
  <si>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</si>
  <si>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</si>
  <si>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</si>
  <si>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</si>
  <si>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</si>
  <si>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</si>
  <si>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</si>
  <si>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</si>
  <si>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</si>
  <si>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</si>
  <si>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</si>
  <si>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</si>
  <si>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</si>
  <si>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</si>
  <si>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</si>
  <si>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</si>
  <si>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</si>
  <si>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</si>
  <si>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</si>
  <si>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</si>
  <si>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</si>
  <si>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</si>
  <si>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</si>
  <si>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</si>
  <si>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</si>
  <si>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</si>
  <si>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</si>
  <si>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</si>
  <si>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</si>
  <si>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</si>
  <si>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</si>
  <si>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</si>
  <si>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</si>
  <si>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</si>
  <si>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</si>
  <si>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</si>
  <si>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</si>
  <si>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</si>
  <si>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</si>
  <si>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</si>
  <si>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</si>
  <si>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</si>
  <si>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</si>
  <si>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</si>
  <si>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</si>
  <si>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</si>
  <si>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</si>
  <si>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</si>
  <si>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</si>
  <si>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</si>
  <si>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</si>
  <si>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</si>
  <si>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</si>
  <si>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</si>
  <si>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</si>
  <si>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</si>
  <si>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</si>
  <si>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</si>
  <si>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</si>
  <si>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</si>
  <si>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</si>
  <si>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</si>
  <si>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</si>
  <si>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</si>
  <si>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</si>
  <si>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</si>
  <si>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</si>
  <si>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</si>
  <si>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</si>
  <si>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</si>
  <si>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</si>
  <si>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</si>
  <si>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</si>
  <si>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</si>
  <si>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</si>
  <si>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</si>
  <si>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</si>
  <si>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</si>
  <si>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</si>
  <si>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</si>
  <si>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</si>
  <si>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</si>
  <si>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</si>
  <si>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</si>
  <si>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</si>
  <si>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</si>
  <si>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</si>
  <si>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</si>
  <si>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</si>
  <si>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</si>
  <si>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</si>
  <si>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</si>
  <si>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</si>
  <si>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</si>
  <si>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</si>
  <si>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</si>
  <si>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</si>
  <si>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</si>
  <si>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</si>
  <si>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</si>
  <si>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</si>
  <si>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</si>
  <si>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</si>
  <si>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</si>
  <si>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</si>
  <si>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</si>
  <si>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</si>
  <si>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</si>
  <si>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</si>
  <si>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</si>
  <si>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</si>
  <si>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</si>
  <si>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</si>
  <si>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</si>
  <si>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</si>
  <si>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</si>
  <si>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</si>
  <si>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</si>
  <si>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</si>
  <si>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</si>
  <si>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</si>
  <si>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</si>
  <si>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</si>
  <si>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</si>
  <si>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</si>
  <si>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</si>
  <si>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</si>
  <si>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</si>
  <si>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</si>
  <si>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</si>
  <si>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</si>
  <si>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</si>
  <si>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</si>
  <si>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</si>
  <si>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</si>
  <si>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</si>
  <si>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</si>
  <si>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</si>
  <si>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</si>
  <si>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</si>
  <si>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</si>
  <si>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</si>
  <si>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</si>
  <si>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</si>
  <si>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</si>
  <si>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</si>
  <si>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</si>
  <si>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</si>
  <si>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</si>
  <si>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</si>
  <si>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</si>
  <si>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</si>
  <si>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</si>
  <si>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</si>
  <si>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</si>
  <si>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</si>
  <si>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</si>
  <si>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</si>
  <si>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</si>
  <si>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</si>
  <si>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</si>
  <si>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</si>
  <si>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</si>
  <si>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</si>
  <si>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</si>
  <si>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</si>
  <si>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</si>
  <si>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</si>
  <si>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</si>
  <si>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</si>
  <si>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</si>
  <si>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</si>
  <si>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</si>
  <si>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</si>
  <si>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</si>
  <si>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</si>
  <si>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</si>
  <si>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</si>
  <si>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</si>
  <si>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</si>
  <si>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</si>
  <si>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</si>
  <si>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</si>
  <si>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</si>
  <si>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</si>
  <si>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</si>
  <si>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</si>
  <si>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</si>
  <si>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</si>
  <si>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</si>
  <si>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</si>
  <si>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</si>
  <si>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</si>
  <si>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</si>
  <si>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</si>
  <si>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</si>
  <si>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</si>
  <si>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</si>
  <si>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</si>
  <si>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</si>
  <si>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</si>
  <si>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</si>
  <si>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</si>
  <si>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</si>
  <si>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</si>
  <si>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</si>
  <si>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</si>
  <si>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</si>
  <si>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</si>
  <si>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</si>
  <si>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</si>
  <si>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</si>
  <si>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</si>
  <si>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</si>
  <si>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</si>
  <si>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</si>
  <si>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</si>
  <si>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</si>
  <si>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</si>
  <si>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</si>
  <si>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</si>
  <si>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</si>
  <si>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</si>
  <si>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</si>
  <si>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</si>
  <si>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</si>
  <si>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</si>
  <si>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</si>
  <si>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</si>
  <si>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</si>
  <si>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</si>
  <si>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</si>
  <si>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</si>
  <si>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</si>
  <si>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</si>
  <si>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</si>
  <si>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</si>
  <si>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</si>
  <si>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</si>
  <si>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</si>
  <si>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</si>
  <si>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</si>
  <si>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</si>
  <si>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</si>
  <si>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</si>
  <si>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</si>
  <si>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</si>
  <si>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</si>
  <si>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</si>
  <si>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</si>
  <si>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</si>
  <si>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</si>
  <si>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</si>
  <si>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</si>
  <si>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</si>
  <si>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</si>
  <si>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</si>
  <si>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</si>
  <si>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</si>
  <si>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</si>
  <si>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</si>
  <si>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</si>
  <si>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</si>
  <si>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</si>
  <si>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</si>
  <si>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</si>
  <si>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</si>
  <si>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</si>
  <si>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</si>
  <si>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</si>
  <si>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</si>
  <si>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</si>
  <si>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</si>
  <si>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</si>
  <si>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</si>
  <si>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</si>
  <si>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</si>
  <si>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</si>
  <si>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</si>
  <si>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</si>
  <si>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</si>
  <si>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</si>
  <si>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</si>
  <si>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</si>
  <si>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</si>
  <si>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</si>
  <si>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</si>
  <si>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</si>
  <si>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</si>
  <si>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</si>
  <si>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</si>
  <si>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</si>
  <si>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</si>
  <si>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</si>
  <si>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</si>
  <si>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</si>
  <si>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</si>
  <si>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</si>
  <si>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</si>
  <si>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</si>
  <si>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</si>
  <si>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</si>
  <si>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</si>
  <si>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</si>
  <si>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</si>
  <si>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</si>
  <si>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</si>
  <si>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</si>
  <si>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</si>
  <si>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</si>
  <si>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</si>
  <si>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</si>
  <si>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</si>
  <si>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</si>
  <si>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</si>
  <si>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</si>
  <si>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</si>
  <si>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</si>
  <si>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</si>
  <si>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</si>
  <si>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</si>
  <si>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</si>
  <si>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</si>
  <si>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</si>
  <si>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</si>
  <si>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</si>
  <si>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</si>
  <si>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</si>
  <si>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</si>
  <si>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</si>
  <si>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</si>
  <si>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</si>
  <si>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</si>
  <si>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</si>
  <si>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</si>
  <si>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</si>
  <si>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</si>
  <si>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</si>
  <si>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</si>
  <si>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</si>
  <si>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</si>
  <si>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</si>
  <si>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</si>
  <si>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</si>
  <si>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</si>
  <si>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</si>
  <si>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</si>
  <si>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</si>
  <si>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</si>
  <si>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</si>
  <si>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</si>
  <si>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</si>
  <si>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</si>
  <si>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</si>
  <si>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</si>
  <si>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</si>
  <si>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</si>
  <si>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</si>
  <si>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</si>
  <si>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</si>
  <si>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</si>
  <si>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</si>
  <si>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</si>
  <si>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</si>
  <si>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</si>
  <si>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</si>
  <si>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</si>
  <si>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</si>
  <si>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</si>
  <si>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</si>
  <si>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</si>
  <si>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</si>
  <si>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</si>
  <si>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</si>
  <si>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</si>
  <si>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</si>
  <si>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</si>
  <si>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</si>
  <si>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</si>
  <si>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</si>
  <si>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</si>
  <si>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</si>
  <si>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</si>
  <si>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</si>
  <si>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</si>
  <si>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</si>
  <si>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</si>
  <si>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</si>
  <si>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</si>
  <si>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</si>
  <si>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</si>
  <si>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</si>
  <si>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</si>
  <si>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</si>
  <si>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</si>
  <si>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</si>
  <si>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</si>
  <si>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</si>
  <si>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</si>
  <si>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</si>
  <si>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</si>
  <si>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</si>
  <si>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</si>
  <si>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</si>
  <si>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</si>
  <si>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</si>
  <si>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</si>
  <si>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</si>
  <si>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</si>
  <si>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</si>
  <si>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</si>
  <si>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</si>
  <si>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</si>
  <si>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</si>
  <si>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</si>
  <si>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</si>
  <si>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</si>
  <si>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</si>
  <si>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</si>
  <si>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</si>
  <si>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</si>
  <si>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</si>
  <si>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</si>
  <si>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</si>
  <si>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</si>
  <si>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</si>
  <si>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</si>
  <si>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</si>
  <si>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</si>
  <si>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</si>
  <si>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</si>
  <si>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</si>
  <si>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</si>
  <si>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</si>
  <si>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</si>
  <si>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</si>
  <si>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</si>
  <si>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</si>
  <si>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</si>
  <si>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</si>
  <si>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</si>
  <si>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</si>
  <si>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</si>
  <si>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</si>
  <si>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</si>
  <si>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</si>
  <si>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</si>
  <si>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</si>
  <si>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</si>
  <si>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</si>
  <si>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</si>
  <si>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</si>
  <si>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</si>
  <si>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</si>
  <si>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</si>
  <si>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</si>
  <si>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</si>
  <si>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</si>
  <si>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</si>
  <si>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</si>
  <si>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</si>
  <si>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</si>
  <si>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</si>
  <si>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</si>
  <si>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</si>
  <si>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</si>
  <si>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</si>
  <si>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</si>
  <si>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</si>
  <si>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</si>
  <si>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</si>
  <si>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</si>
  <si>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</si>
  <si>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</si>
  <si>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</si>
  <si>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</si>
  <si>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</si>
  <si>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</si>
  <si>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</si>
  <si>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</si>
  <si>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</si>
  <si>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</si>
  <si>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</si>
  <si>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</si>
  <si>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</si>
  <si>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</si>
  <si>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</si>
  <si>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</si>
  <si>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</si>
  <si>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</si>
  <si>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</si>
  <si>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</si>
  <si>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</si>
  <si>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</si>
  <si>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</si>
  <si>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</si>
  <si>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</si>
  <si>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</si>
  <si>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</si>
  <si>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</si>
  <si>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</si>
  <si>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</si>
  <si>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</si>
  <si>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</si>
  <si>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</si>
  <si>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</si>
  <si>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</si>
  <si>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</si>
  <si>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</si>
  <si>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</si>
  <si>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</si>
  <si>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</si>
  <si>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</si>
  <si>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</si>
  <si>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</si>
  <si>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</si>
  <si>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</si>
  <si>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</si>
  <si>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</si>
  <si>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</si>
  <si>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</si>
  <si>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</si>
  <si>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</si>
  <si>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</si>
  <si>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</si>
  <si>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</si>
  <si>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</si>
  <si>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</si>
  <si>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</si>
  <si>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</si>
  <si>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</si>
  <si>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</si>
  <si>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</si>
  <si>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</si>
  <si>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</si>
  <si>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</si>
  <si>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</si>
  <si>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</si>
  <si>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</si>
  <si>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</si>
  <si>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</si>
  <si>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</si>
  <si>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</si>
  <si>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</si>
  <si>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</si>
  <si>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</si>
  <si>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</si>
  <si>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</si>
  <si>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</si>
  <si>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</si>
  <si>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</si>
  <si>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</si>
  <si>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</si>
  <si>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</si>
  <si>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</si>
  <si>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</si>
  <si>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</si>
  <si>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</si>
  <si>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</si>
  <si>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</si>
  <si>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</si>
  <si>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</si>
  <si>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</si>
  <si>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</si>
  <si>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</si>
  <si>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</si>
  <si>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</si>
  <si>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</si>
  <si>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</si>
  <si>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</si>
  <si>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</si>
  <si>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</si>
  <si>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</si>
  <si>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</si>
  <si>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</si>
  <si>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</si>
  <si>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</si>
  <si>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</si>
  <si>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</si>
  <si>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</si>
  <si>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</si>
  <si>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</si>
  <si>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</si>
  <si>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</si>
  <si>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</si>
  <si>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</si>
  <si>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</si>
  <si>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</si>
  <si>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</si>
  <si>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</si>
  <si>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</si>
  <si>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</si>
  <si>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</si>
  <si>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</si>
  <si>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</si>
  <si>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</si>
  <si>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</si>
  <si>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</si>
  <si>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</si>
  <si>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</si>
  <si>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</si>
  <si>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</si>
  <si>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</si>
  <si>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</si>
  <si>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</si>
  <si>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</si>
  <si>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</si>
  <si>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</si>
  <si>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</si>
  <si>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</si>
  <si>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</si>
  <si>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</si>
  <si>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</si>
  <si>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</si>
  <si>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</si>
  <si>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</si>
  <si>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</si>
  <si>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</si>
  <si>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</si>
  <si>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</si>
  <si>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</si>
  <si>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</si>
  <si>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</si>
  <si>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</si>
  <si>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</si>
  <si>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</si>
  <si>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</si>
  <si>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</si>
  <si>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</si>
  <si>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</si>
  <si>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</si>
  <si>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</si>
  <si>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</si>
  <si>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</si>
  <si>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</si>
  <si>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</si>
  <si>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</si>
  <si>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</si>
  <si>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</si>
  <si>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</si>
  <si>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</si>
  <si>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</si>
  <si>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</si>
  <si>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</si>
  <si>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</si>
  <si>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</si>
  <si>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</si>
  <si>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</si>
  <si>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</si>
  <si>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</si>
  <si>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</si>
  <si>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</si>
  <si>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</si>
  <si>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</si>
  <si>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</si>
  <si>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</si>
  <si>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</si>
  <si>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</si>
  <si>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</si>
  <si>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</si>
  <si>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</si>
  <si>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</si>
  <si>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</si>
  <si>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</si>
  <si>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</si>
  <si>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</si>
  <si>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</si>
  <si>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</si>
  <si>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</si>
  <si>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</si>
  <si>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</si>
  <si>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</si>
  <si>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</si>
  <si>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</si>
  <si>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</si>
  <si>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</si>
  <si>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</si>
  <si>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</si>
  <si>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</si>
  <si>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</si>
  <si>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</si>
  <si>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</si>
  <si>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</si>
  <si>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</si>
  <si>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</si>
  <si>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</si>
  <si>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</si>
  <si>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</si>
  <si>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</si>
  <si>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</si>
  <si>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</si>
  <si>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</si>
  <si>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</si>
  <si>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</si>
  <si>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</si>
  <si>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</si>
  <si>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</si>
  <si>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</si>
  <si>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</si>
  <si>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</si>
  <si>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</si>
  <si>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</si>
  <si>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</si>
  <si>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</si>
  <si>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</si>
  <si>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</si>
  <si>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</si>
  <si>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</si>
  <si>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</si>
  <si>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</si>
  <si>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</si>
  <si>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</si>
  <si>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</si>
  <si>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</si>
  <si>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</si>
  <si>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</si>
  <si>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</si>
  <si>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</si>
  <si>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</si>
  <si>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</si>
  <si>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</si>
  <si>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</si>
  <si>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</si>
  <si>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</si>
  <si>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</si>
  <si>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</si>
  <si>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</si>
  <si>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</si>
  <si>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</si>
  <si>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</si>
  <si>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</si>
  <si>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</si>
  <si>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</si>
  <si>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</si>
  <si>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</si>
  <si>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</si>
  <si>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</si>
  <si>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</si>
  <si>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</si>
  <si>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</si>
  <si>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</si>
  <si>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</si>
  <si>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</si>
  <si>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</si>
  <si>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</si>
  <si>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</si>
  <si>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</si>
  <si>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</si>
  <si>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</si>
  <si>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</si>
  <si>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</si>
  <si>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</si>
  <si>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</si>
  <si>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</si>
  <si>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</si>
  <si>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</si>
  <si>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</si>
  <si>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</si>
  <si>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</si>
  <si>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</si>
  <si>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</si>
  <si>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</si>
  <si>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</si>
  <si>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</si>
  <si>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</si>
  <si>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</si>
  <si>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</si>
  <si>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</si>
  <si>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</si>
  <si>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</si>
  <si>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</si>
  <si>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</si>
  <si>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</si>
  <si>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</si>
  <si>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</si>
  <si>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</si>
  <si>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</si>
  <si>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</si>
  <si>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</si>
  <si>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</si>
  <si>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</si>
  <si>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</si>
  <si>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</si>
  <si>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</si>
  <si>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</si>
  <si>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</si>
  <si>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</si>
  <si>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</si>
  <si>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</si>
  <si>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</si>
  <si>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</si>
  <si>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</si>
  <si>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</si>
  <si>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</si>
  <si>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</si>
  <si>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</si>
  <si>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</si>
  <si>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</si>
  <si>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</si>
  <si>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</si>
  <si>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</si>
  <si>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</si>
  <si>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</si>
  <si>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</si>
  <si>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</si>
  <si>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</si>
  <si>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</si>
  <si>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</si>
  <si>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</si>
  <si>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</si>
  <si>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</si>
  <si>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</si>
  <si>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</si>
  <si>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</si>
  <si>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</si>
  <si>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</si>
  <si>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</si>
  <si>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</si>
  <si>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</si>
  <si>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</si>
  <si>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</si>
  <si>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</si>
  <si>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</si>
  <si>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</si>
  <si>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</si>
  <si>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</si>
  <si>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</si>
  <si>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</si>
  <si>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</si>
  <si>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</si>
  <si>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</si>
  <si>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</si>
  <si>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</si>
  <si>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</si>
  <si>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</si>
  <si>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</si>
  <si>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</si>
  <si>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</si>
  <si>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</si>
  <si>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</si>
  <si>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</si>
  <si>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</si>
  <si>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</si>
  <si>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</si>
  <si>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</si>
  <si>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</si>
  <si>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</si>
  <si>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</si>
  <si>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</si>
  <si>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</si>
  <si>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</si>
  <si>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</si>
  <si>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</si>
  <si>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</si>
  <si>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</si>
  <si>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</si>
  <si>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</si>
  <si>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</si>
  <si>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</si>
  <si>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</si>
  <si>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</si>
  <si>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</si>
  <si>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</si>
  <si>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</si>
  <si>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</si>
  <si>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</si>
  <si>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</si>
  <si>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</si>
  <si>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</si>
  <si>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</si>
  <si>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</si>
  <si>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</si>
  <si>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</si>
  <si>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</si>
  <si>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</si>
  <si>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</si>
  <si>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</si>
  <si>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</si>
  <si>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</si>
  <si>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</si>
  <si>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</si>
  <si>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</si>
  <si>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</si>
  <si>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</si>
  <si>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</si>
  <si>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</si>
  <si>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</si>
  <si>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</si>
  <si>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</si>
  <si>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</si>
  <si>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</si>
  <si>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</si>
  <si>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</si>
  <si>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</si>
  <si>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</si>
  <si>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</si>
  <si>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</si>
  <si>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</si>
  <si>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</si>
  <si>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</si>
  <si>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</si>
  <si>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</si>
  <si>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</si>
  <si>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</si>
  <si>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</si>
  <si>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</si>
  <si>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</si>
  <si>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</si>
  <si>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</si>
  <si>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</si>
  <si>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</si>
  <si>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</si>
  <si>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</si>
  <si>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</si>
  <si>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</si>
  <si>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</si>
  <si>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</si>
  <si>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</si>
  <si>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</si>
  <si>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</si>
  <si>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</si>
  <si>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</si>
  <si>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</si>
  <si>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</si>
  <si>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</si>
  <si>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</si>
  <si>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</si>
  <si>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</si>
  <si>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</si>
  <si>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</si>
  <si>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</si>
  <si>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</si>
  <si>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</si>
  <si>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</si>
  <si>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</si>
  <si>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</si>
  <si>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</si>
  <si>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</si>
  <si>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</si>
  <si>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</si>
  <si>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</si>
  <si>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</si>
  <si>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</si>
  <si>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</si>
  <si>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</si>
  <si>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</si>
  <si>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</si>
  <si>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</si>
  <si>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</si>
  <si>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</si>
  <si>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</si>
  <si>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</si>
  <si>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</si>
  <si>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</si>
  <si>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</si>
  <si>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</si>
  <si>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</si>
  <si>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</si>
  <si>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</si>
  <si>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</si>
  <si>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</si>
  <si>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</si>
  <si>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</si>
  <si>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</si>
  <si>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</si>
  <si>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</si>
  <si>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</si>
  <si>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</si>
  <si>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</si>
  <si>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</si>
  <si>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</si>
  <si>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</si>
  <si>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</si>
  <si>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</si>
  <si>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</si>
  <si>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</si>
  <si>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</si>
  <si>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</si>
  <si>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</si>
  <si>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</si>
  <si>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</si>
  <si>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</si>
  <si>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</si>
  <si>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</si>
  <si>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</si>
  <si>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</si>
  <si>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</si>
  <si>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</si>
  <si>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</si>
  <si>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</si>
  <si>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</si>
  <si>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</si>
  <si>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</si>
  <si>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</si>
  <si>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</si>
  <si>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</si>
  <si>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</si>
  <si>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</si>
  <si>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</si>
  <si>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</si>
  <si>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</si>
  <si>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</si>
  <si>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</si>
  <si>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</si>
  <si>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</si>
  <si>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</si>
  <si>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</si>
  <si>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</si>
  <si>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</si>
  <si>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</si>
  <si>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</si>
  <si>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</si>
  <si>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</si>
  <si>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</si>
  <si>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</si>
  <si>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</si>
  <si>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</si>
  <si>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</si>
  <si>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</si>
  <si>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</si>
  <si>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</si>
  <si>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</si>
  <si>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</si>
  <si>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</si>
  <si>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</si>
  <si>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</si>
  <si>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</si>
  <si>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</si>
  <si>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</si>
  <si>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</si>
  <si>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</si>
  <si>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</si>
  <si>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</si>
  <si>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</si>
  <si>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</si>
  <si>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</si>
  <si>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</si>
  <si>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</si>
  <si>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</si>
  <si>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</si>
  <si>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</si>
  <si>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</si>
  <si>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</si>
  <si>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</si>
  <si>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</si>
  <si>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</si>
  <si>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</si>
  <si>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</si>
  <si>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</si>
  <si>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</si>
  <si>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</si>
  <si>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</si>
  <si>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</si>
  <si>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</si>
  <si>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</si>
  <si>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</si>
  <si>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</si>
  <si>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</si>
  <si>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</si>
  <si>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</si>
  <si>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</si>
  <si>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</si>
  <si>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</si>
  <si>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</si>
  <si>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</si>
  <si>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</si>
  <si>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</si>
  <si>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</si>
  <si>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</si>
  <si>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</si>
  <si>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</si>
  <si>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</si>
  <si>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</si>
  <si>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</si>
  <si>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</si>
  <si>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</si>
  <si>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</si>
  <si>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</si>
  <si>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</si>
  <si>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</si>
  <si>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</si>
  <si>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</si>
  <si>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</si>
  <si>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</si>
  <si>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</si>
  <si>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</si>
  <si>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</si>
  <si>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</si>
  <si>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</si>
  <si>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</si>
  <si>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</si>
  <si>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</si>
  <si>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</si>
  <si>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</si>
  <si>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</si>
  <si>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</si>
  <si>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</si>
  <si>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</si>
  <si>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</si>
  <si>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</si>
  <si>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</si>
  <si>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</si>
  <si>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</si>
  <si>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</si>
  <si>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</si>
  <si>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</si>
  <si>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</si>
  <si>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</si>
  <si>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</si>
  <si>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</si>
  <si>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</si>
  <si>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</si>
  <si>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</si>
  <si>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</si>
  <si>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</si>
  <si>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</si>
  <si>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</si>
  <si>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</si>
  <si>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</si>
  <si>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</si>
  <si>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</si>
  <si>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</si>
  <si>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</si>
  <si>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</si>
  <si>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</si>
  <si>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</si>
  <si>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</si>
  <si>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</si>
  <si>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</si>
  <si>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</si>
  <si>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</si>
  <si>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</si>
  <si>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</si>
  <si>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</si>
  <si>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</si>
  <si>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</si>
  <si>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</si>
  <si>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</si>
  <si>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</si>
  <si>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</si>
  <si>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</si>
  <si>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</si>
  <si>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</si>
  <si>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</si>
  <si>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</si>
  <si>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</si>
  <si>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</si>
  <si>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</si>
  <si>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</si>
  <si>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</si>
  <si>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</si>
  <si>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</si>
  <si>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</si>
  <si>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</si>
  <si>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</si>
  <si>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</si>
  <si>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</si>
  <si>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</si>
  <si>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</si>
  <si>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</si>
  <si>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</si>
  <si>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</si>
  <si>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</si>
  <si>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</si>
  <si>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</si>
  <si>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</si>
  <si>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</si>
  <si>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</si>
  <si>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</si>
  <si>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</si>
  <si>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</si>
  <si>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</si>
  <si>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</si>
  <si>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</si>
  <si>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</si>
  <si>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</si>
  <si>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</si>
  <si>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</si>
  <si>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</si>
  <si>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</si>
  <si>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</si>
  <si>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</si>
  <si>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</si>
  <si>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</si>
  <si>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</si>
  <si>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</si>
  <si>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</si>
  <si>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</si>
  <si>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</si>
  <si>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</si>
  <si>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</si>
  <si>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</si>
  <si>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</si>
  <si>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</si>
  <si>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</si>
  <si>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</si>
  <si>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</si>
  <si>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</si>
  <si>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</si>
  <si>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</si>
  <si>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</si>
  <si>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</si>
  <si>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</si>
  <si>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</si>
  <si>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</si>
  <si>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</si>
  <si>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</si>
  <si>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</si>
  <si>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</si>
  <si>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</si>
  <si>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</si>
  <si>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</si>
  <si>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</si>
  <si>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</si>
  <si>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</si>
  <si>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</si>
  <si>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</si>
  <si>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</si>
  <si>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</si>
  <si>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</si>
  <si>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</si>
  <si>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</si>
  <si>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</si>
  <si>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</si>
  <si>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</si>
  <si>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</si>
  <si>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</si>
  <si>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</si>
  <si>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</si>
  <si>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</si>
  <si>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</si>
  <si>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</si>
  <si>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</si>
  <si>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</si>
  <si>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</si>
  <si>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</si>
  <si>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</si>
  <si>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</si>
  <si>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</si>
  <si>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</si>
  <si>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</si>
  <si>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</si>
  <si>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</si>
  <si>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</si>
  <si>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</si>
  <si>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</si>
  <si>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</si>
  <si>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</si>
  <si>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</si>
  <si>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</si>
  <si>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</si>
  <si>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</si>
  <si>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</si>
  <si>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</si>
  <si>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</si>
  <si>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</si>
  <si>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</si>
  <si>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</si>
  <si>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</si>
  <si>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</si>
  <si>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</si>
  <si>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</si>
  <si>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</si>
  <si>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</si>
  <si>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</si>
  <si>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</si>
  <si>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</si>
  <si>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</si>
  <si>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</si>
  <si>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</si>
  <si>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</si>
  <si>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</si>
  <si>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</si>
  <si>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</si>
  <si>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</si>
  <si>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</si>
  <si>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</si>
  <si>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</si>
  <si>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</si>
  <si>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</si>
  <si>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</si>
  <si>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</si>
  <si>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</si>
  <si>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</si>
  <si>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</si>
  <si>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</si>
  <si>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</si>
  <si>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</si>
  <si>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</si>
  <si>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</si>
  <si>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</si>
  <si>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</si>
  <si>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</si>
  <si>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</si>
  <si>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</si>
  <si>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</si>
  <si>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</si>
  <si>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</si>
  <si>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</si>
  <si>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</si>
  <si>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</si>
  <si>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</si>
  <si>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</si>
  <si>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</si>
  <si>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</si>
  <si>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</si>
  <si>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</si>
  <si>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</si>
  <si>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</si>
  <si>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</si>
  <si>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</si>
  <si>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</si>
  <si>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</si>
  <si>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</si>
  <si>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</si>
  <si>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</si>
  <si>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</si>
  <si>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</si>
  <si>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</si>
  <si>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</si>
  <si>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</si>
  <si>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</si>
  <si>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</si>
  <si>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</si>
  <si>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</si>
  <si>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</si>
  <si>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</si>
  <si>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</si>
  <si>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</si>
  <si>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</si>
  <si>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</si>
  <si>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</si>
  <si>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</si>
  <si>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</si>
  <si>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</si>
  <si>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</si>
  <si>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</si>
  <si>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</si>
  <si>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</si>
  <si>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</si>
  <si>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</si>
  <si>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</si>
  <si>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</si>
  <si>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</si>
  <si>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</si>
  <si>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</si>
  <si>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</si>
  <si>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</si>
  <si>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</si>
  <si>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</si>
  <si>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</si>
  <si>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</si>
  <si>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</si>
  <si>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</si>
  <si>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</si>
  <si>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</si>
  <si>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</si>
  <si>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</si>
  <si>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</si>
  <si>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</si>
  <si>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</si>
  <si>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</si>
  <si>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</si>
  <si>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</si>
  <si>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</si>
  <si>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</si>
  <si>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</si>
  <si>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</si>
  <si>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</si>
  <si>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</si>
  <si>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</si>
  <si>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</si>
  <si>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</si>
  <si>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</si>
  <si>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</si>
  <si>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</si>
  <si>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</si>
  <si>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</si>
  <si>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</si>
  <si>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</si>
  <si>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</si>
  <si>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</si>
  <si>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</si>
  <si>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</si>
  <si>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</si>
  <si>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</si>
  <si>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</si>
  <si>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</si>
  <si>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</si>
  <si>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</si>
  <si>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</si>
  <si>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</si>
  <si>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</si>
  <si>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</si>
  <si>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</si>
  <si>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</si>
  <si>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</si>
  <si>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</si>
  <si>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</si>
  <si>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</si>
  <si>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</si>
  <si>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</si>
  <si>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</si>
  <si>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</si>
  <si>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</si>
  <si>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</si>
  <si>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</si>
  <si>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</si>
  <si>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</si>
  <si>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</si>
  <si>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</si>
  <si>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</si>
  <si>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</si>
  <si>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</si>
  <si>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</si>
  <si>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</si>
  <si>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</si>
  <si>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</si>
  <si>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</si>
  <si>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</si>
  <si>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</si>
  <si>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</si>
  <si>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</si>
  <si>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</si>
  <si>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</si>
  <si>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</si>
  <si>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</si>
  <si>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</si>
  <si>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</si>
  <si>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</si>
  <si>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</si>
  <si>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</si>
  <si>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</si>
  <si>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</si>
  <si>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</si>
  <si>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</si>
  <si>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</si>
  <si>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</si>
  <si>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</si>
  <si>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</si>
  <si>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</si>
  <si>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</si>
  <si>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</si>
  <si>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</si>
  <si>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</si>
  <si>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</si>
  <si>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</si>
  <si>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</si>
  <si>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</si>
  <si>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</si>
  <si>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</si>
  <si>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</si>
  <si>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</si>
  <si>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</si>
  <si>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</si>
  <si>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</si>
  <si>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</si>
  <si>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</si>
  <si>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</si>
  <si>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</si>
  <si>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</si>
  <si>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</si>
  <si>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</si>
  <si>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</si>
  <si>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</si>
  <si>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</si>
  <si>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</si>
  <si>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</si>
  <si>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</si>
  <si>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</si>
  <si>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</si>
  <si>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</si>
  <si>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</si>
  <si>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</si>
  <si>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</si>
  <si>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</si>
  <si>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</si>
  <si>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</si>
  <si>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</si>
  <si>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</si>
  <si>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</si>
  <si>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</si>
  <si>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</si>
  <si>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</si>
  <si>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</si>
  <si>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</si>
  <si>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</si>
  <si>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</si>
  <si>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</si>
  <si>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</si>
  <si>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</si>
  <si>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</si>
  <si>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</si>
  <si>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</si>
  <si>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</si>
  <si>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</si>
  <si>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</si>
  <si>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</si>
  <si>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</si>
  <si>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</si>
  <si>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</si>
  <si>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</si>
  <si>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</si>
  <si>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</si>
  <si>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</si>
  <si>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</si>
  <si>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</si>
  <si>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</si>
  <si>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</si>
  <si>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</si>
  <si>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</si>
  <si>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</si>
  <si>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</si>
  <si>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</si>
  <si>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</si>
  <si>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</si>
  <si>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</si>
  <si>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</si>
  <si>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</si>
  <si>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</si>
  <si>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</si>
  <si>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</si>
  <si>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</si>
  <si>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</si>
  <si>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</si>
  <si>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</si>
  <si>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</si>
  <si>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</si>
  <si>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</si>
  <si>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</si>
  <si>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</si>
  <si>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</si>
  <si>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</si>
  <si>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</si>
  <si>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</si>
  <si>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</si>
  <si>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</si>
  <si>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</si>
  <si>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</si>
  <si>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</si>
  <si>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</si>
  <si>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</si>
  <si>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</si>
  <si>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</si>
  <si>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</si>
  <si>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</si>
  <si>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</si>
  <si>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</si>
  <si>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</si>
  <si>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</si>
  <si>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</si>
  <si>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</si>
  <si>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</si>
  <si>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</si>
  <si>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</si>
  <si>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</si>
  <si>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</si>
  <si>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</si>
  <si>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</si>
  <si>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</si>
  <si>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</si>
  <si>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</si>
  <si>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</si>
  <si>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</si>
  <si>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</si>
  <si>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</si>
  <si>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</si>
  <si>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</si>
  <si>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</si>
  <si>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</si>
  <si>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</si>
  <si>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</si>
  <si>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</si>
  <si>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</si>
  <si>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</si>
  <si>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</si>
  <si>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</si>
  <si>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</si>
  <si>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</si>
  <si>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</si>
  <si>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</si>
  <si>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</si>
  <si>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</si>
  <si>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</si>
  <si>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</si>
  <si>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</si>
  <si>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</si>
  <si>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</si>
  <si>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</si>
  <si>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</si>
  <si>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</si>
  <si>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</si>
  <si>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</si>
  <si>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</si>
  <si>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</si>
  <si>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</si>
  <si>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</si>
  <si>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</si>
  <si>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</si>
  <si>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</si>
  <si>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</si>
  <si>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</si>
  <si>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</si>
  <si>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</si>
  <si>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</si>
  <si>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</si>
  <si>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</si>
  <si>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</si>
  <si>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</si>
  <si>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</si>
  <si>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</si>
  <si>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</si>
  <si>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</si>
  <si>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</si>
  <si>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</si>
  <si>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</si>
  <si>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</si>
  <si>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</si>
  <si>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</si>
  <si>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</si>
  <si>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</si>
  <si>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</si>
  <si>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</si>
  <si>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</si>
  <si>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</si>
  <si>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</si>
  <si>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</si>
  <si>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</si>
  <si>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</si>
  <si>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</si>
  <si>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</si>
  <si>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</si>
  <si>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</si>
  <si>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</si>
  <si>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</si>
  <si>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</si>
  <si>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</si>
  <si>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</si>
  <si>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</si>
  <si>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</si>
  <si>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</si>
  <si>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</si>
  <si>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</si>
  <si>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</si>
  <si>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</si>
  <si>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</si>
  <si>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</si>
  <si>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</si>
  <si>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</si>
  <si>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</si>
  <si>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</si>
  <si>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</si>
  <si>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</si>
  <si>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</si>
  <si>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</si>
  <si>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</si>
  <si>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</si>
  <si>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</si>
  <si>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</si>
  <si>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</si>
  <si>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</si>
  <si>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</si>
  <si>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</si>
  <si>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</si>
  <si>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</si>
  <si>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</si>
  <si>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</si>
  <si>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</si>
  <si>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</si>
  <si>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</si>
  <si>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</si>
  <si>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</si>
  <si>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</si>
  <si>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</si>
  <si>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</si>
  <si>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</si>
  <si>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</si>
  <si>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</si>
  <si>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</si>
  <si>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</si>
  <si>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</si>
  <si>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</si>
  <si>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</si>
  <si>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</si>
  <si>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</si>
  <si>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</si>
  <si>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</si>
  <si>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</si>
  <si>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</si>
  <si>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</si>
  <si>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</si>
  <si>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</si>
  <si>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</si>
  <si>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</si>
  <si>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</si>
  <si>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</si>
  <si>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</si>
  <si>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</si>
  <si>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</si>
  <si>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</si>
  <si>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</si>
  <si>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</si>
  <si>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</si>
  <si>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</si>
  <si>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</si>
  <si>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</si>
  <si>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</si>
  <si>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</si>
  <si>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</si>
  <si>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</si>
  <si>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</si>
  <si>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</si>
  <si>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</si>
  <si>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</si>
  <si>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</si>
  <si>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</si>
  <si>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</si>
  <si>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</si>
  <si>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</si>
  <si>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</si>
  <si>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</si>
  <si>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</si>
  <si>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</si>
  <si>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</si>
  <si>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</si>
  <si>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</si>
  <si>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</si>
  <si>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</si>
  <si>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</si>
  <si>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</si>
  <si>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</si>
  <si>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</si>
  <si>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</si>
  <si>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</si>
  <si>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</si>
  <si>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</si>
  <si>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</si>
  <si>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</si>
  <si>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</si>
  <si>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</si>
  <si>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</si>
  <si>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</si>
  <si>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</si>
  <si>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</si>
  <si>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</si>
  <si>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</si>
  <si>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</si>
  <si>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</si>
  <si>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</si>
  <si>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</si>
  <si>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</si>
  <si>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</si>
  <si>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</si>
  <si>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</si>
  <si>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</si>
  <si>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</si>
  <si>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</si>
  <si>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</si>
  <si>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</si>
  <si>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</si>
  <si>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</si>
  <si>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</si>
  <si>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</si>
  <si>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</si>
  <si>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</si>
  <si>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</si>
  <si>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</si>
  <si>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</si>
  <si>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</si>
  <si>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</si>
  <si>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</si>
  <si>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</si>
  <si>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</si>
  <si>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</si>
  <si>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</si>
  <si>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</si>
  <si>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</si>
  <si>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</si>
  <si>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</si>
  <si>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</si>
  <si>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</si>
  <si>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</si>
  <si>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</si>
  <si>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</si>
  <si>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</si>
  <si>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</si>
  <si>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</si>
  <si>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</si>
  <si>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</si>
  <si>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</si>
  <si>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</si>
  <si>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</si>
  <si>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</si>
  <si>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</si>
  <si>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</si>
  <si>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</si>
  <si>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</si>
  <si>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</si>
  <si>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</si>
  <si>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</si>
  <si>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</si>
  <si>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</si>
  <si>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</si>
  <si>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</si>
  <si>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</si>
  <si>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</si>
  <si>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</si>
  <si>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</si>
  <si>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</si>
  <si>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</si>
  <si>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</si>
  <si>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</si>
  <si>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</si>
  <si>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</si>
  <si>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</si>
  <si>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</si>
  <si>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</si>
  <si>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</si>
  <si>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</si>
  <si>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</si>
  <si>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</si>
  <si>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</si>
  <si>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</si>
  <si>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</si>
  <si>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</si>
  <si>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</si>
  <si>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</si>
  <si>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</si>
  <si>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</si>
  <si>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</si>
  <si>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</si>
  <si>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</si>
  <si>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</si>
  <si>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</si>
  <si>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</si>
  <si>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</si>
  <si>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</si>
  <si>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</si>
  <si>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</si>
  <si>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</si>
  <si>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</si>
  <si>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</si>
  <si>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</si>
  <si>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</si>
  <si>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</si>
  <si>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</si>
  <si>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</si>
  <si>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</si>
  <si>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</si>
  <si>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</si>
  <si>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</si>
  <si>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</si>
  <si>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</si>
  <si>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</si>
  <si>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</si>
  <si>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</si>
  <si>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</si>
  <si>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</si>
  <si>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</si>
  <si>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</si>
  <si>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</si>
  <si>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</si>
  <si>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</si>
  <si>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</si>
  <si>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</si>
  <si>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</si>
  <si>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</si>
  <si>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</si>
  <si>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</si>
  <si>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</si>
  <si>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</si>
  <si>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</si>
  <si>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</si>
  <si>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</si>
  <si>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</si>
  <si>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</si>
  <si>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</si>
  <si>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</si>
  <si>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</si>
  <si>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</si>
  <si>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</si>
  <si>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</si>
  <si>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</si>
  <si>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</si>
  <si>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</si>
  <si>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</si>
  <si>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</si>
  <si>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</si>
  <si>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</si>
  <si>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</si>
  <si>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</si>
  <si>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</si>
  <si>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</si>
  <si>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</si>
  <si>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</si>
  <si>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</si>
  <si>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</si>
  <si>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</si>
  <si>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</si>
  <si>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</si>
  <si>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</si>
  <si>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</si>
  <si>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</si>
  <si>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</si>
  <si>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</si>
  <si>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</si>
  <si>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</si>
  <si>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</si>
  <si>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</si>
  <si>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</si>
  <si>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</si>
  <si>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</si>
  <si>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</si>
  <si>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</si>
  <si>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</si>
  <si>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</si>
  <si>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</si>
  <si>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</si>
  <si>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</si>
  <si>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</si>
  <si>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</si>
  <si>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</si>
  <si>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</si>
  <si>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</si>
  <si>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</si>
  <si>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</si>
  <si>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</si>
  <si>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</si>
  <si>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</si>
  <si>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</si>
  <si>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</si>
  <si>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</si>
  <si>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</si>
  <si>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</si>
  <si>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</si>
  <si>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</si>
  <si>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</si>
  <si>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</si>
  <si>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</si>
  <si>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</si>
  <si>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</si>
  <si>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</si>
  <si>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</si>
  <si>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</si>
  <si>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</si>
  <si>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</si>
  <si>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</si>
  <si>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</si>
  <si>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</si>
  <si>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</si>
  <si>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</si>
  <si>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</si>
  <si>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</si>
  <si>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</si>
  <si>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</si>
  <si>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</si>
  <si>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</si>
  <si>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</si>
  <si>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</si>
  <si>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</si>
  <si>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</si>
  <si>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</si>
  <si>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</si>
  <si>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</si>
  <si>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</si>
  <si>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</si>
  <si>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</si>
  <si>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</si>
  <si>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</si>
  <si>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</si>
  <si>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</si>
  <si>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</si>
  <si>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</si>
  <si>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</si>
  <si>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</si>
  <si>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</si>
  <si>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</si>
  <si>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</si>
  <si>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</si>
  <si>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</si>
  <si>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</si>
  <si>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</si>
  <si>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</si>
  <si>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</si>
  <si>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</si>
  <si>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</si>
  <si>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</si>
  <si>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</si>
  <si>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</si>
  <si>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</si>
  <si>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</si>
  <si>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</si>
  <si>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</si>
  <si>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</si>
  <si>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</si>
  <si>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</si>
  <si>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</si>
  <si>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</si>
  <si>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</si>
  <si>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</si>
  <si>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</si>
  <si>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</si>
  <si>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</si>
  <si>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</si>
  <si>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</si>
  <si>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</si>
  <si>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</si>
  <si>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</si>
  <si>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</si>
  <si>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</si>
  <si>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</si>
  <si>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</si>
  <si>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</si>
  <si>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</si>
  <si>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</si>
  <si>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</si>
  <si>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</si>
  <si>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</si>
  <si>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</si>
  <si>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</si>
  <si>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</si>
  <si>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</si>
  <si>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</si>
  <si>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</si>
  <si>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</si>
  <si>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</si>
  <si>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</si>
  <si>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</si>
  <si>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</si>
  <si>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</si>
  <si>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</si>
  <si>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</si>
  <si>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</si>
  <si>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</si>
  <si>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</si>
  <si>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</si>
  <si>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</si>
  <si>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</si>
  <si>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</si>
  <si>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</si>
  <si>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</si>
  <si>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</si>
  <si>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</si>
  <si>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</si>
  <si>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</si>
  <si>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</si>
  <si>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</si>
  <si>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</si>
  <si>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</si>
  <si>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</si>
  <si>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</si>
  <si>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</si>
  <si>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</si>
  <si>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</si>
  <si>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</si>
  <si>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</si>
  <si>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</si>
  <si>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</si>
  <si>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</si>
  <si>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</si>
  <si>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</si>
  <si>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</si>
  <si>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</si>
  <si>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</si>
  <si>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</si>
  <si>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</si>
  <si>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</si>
  <si>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</si>
  <si>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</si>
  <si>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</si>
  <si>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</si>
  <si>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</si>
  <si>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</si>
  <si>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</si>
  <si>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</si>
  <si>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</si>
  <si>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</si>
  <si>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</si>
  <si>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</si>
  <si>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</si>
  <si>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</si>
  <si>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</si>
  <si>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</si>
  <si>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</si>
  <si>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</si>
  <si>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</si>
  <si>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</si>
  <si>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</si>
  <si>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</si>
  <si>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</si>
  <si>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</si>
  <si>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</si>
  <si>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</si>
  <si>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</si>
  <si>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</si>
  <si>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</si>
  <si>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</si>
  <si>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</si>
  <si>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</si>
  <si>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</si>
  <si>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</si>
  <si>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</si>
  <si>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</si>
  <si>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</si>
  <si>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</si>
  <si>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</si>
  <si>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</si>
  <si>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</si>
  <si>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</si>
  <si>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</si>
  <si>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</si>
  <si>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</si>
  <si>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</si>
  <si>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</si>
  <si>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</si>
  <si>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</si>
  <si>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</si>
  <si>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</si>
  <si>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</si>
  <si>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</si>
  <si>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</si>
  <si>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</si>
  <si>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</si>
  <si>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</si>
  <si>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</si>
  <si>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</si>
  <si>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</si>
  <si>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</si>
  <si>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</si>
  <si>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</si>
  <si>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</si>
  <si>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</si>
  <si>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</si>
  <si>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</si>
  <si>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</si>
  <si>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</si>
  <si>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</si>
  <si>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</si>
  <si>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</si>
  <si>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</si>
  <si>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</si>
  <si>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</si>
  <si>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</si>
  <si>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</si>
  <si>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</si>
  <si>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</si>
  <si>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</si>
  <si>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</si>
  <si>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</si>
  <si>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</si>
  <si>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</si>
  <si>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</si>
  <si>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</si>
  <si>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</si>
  <si>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</si>
  <si>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</si>
  <si>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</si>
  <si>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</si>
  <si>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</si>
  <si>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</si>
  <si>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</si>
  <si>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</si>
  <si>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</si>
  <si>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</si>
  <si>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</si>
  <si>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</si>
  <si>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</si>
  <si>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</si>
  <si>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</si>
  <si>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</si>
  <si>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</si>
  <si>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</si>
  <si>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</si>
  <si>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</si>
  <si>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</si>
  <si>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</si>
  <si>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</si>
  <si>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</si>
  <si>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</si>
  <si>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</si>
  <si>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</si>
  <si>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</si>
  <si>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</si>
  <si>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</si>
  <si>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</si>
  <si>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</si>
  <si>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</si>
  <si>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</si>
  <si>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</si>
  <si>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</si>
  <si>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</si>
  <si>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</si>
  <si>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</si>
  <si>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</si>
  <si>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</si>
  <si>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</si>
  <si>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</si>
  <si>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</si>
  <si>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</si>
  <si>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</si>
  <si>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</si>
  <si>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</si>
  <si>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</si>
  <si>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</si>
  <si>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</si>
  <si>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</si>
  <si>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</si>
  <si>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</si>
  <si>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</si>
  <si>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</si>
  <si>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</si>
  <si>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</si>
  <si>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</si>
  <si>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</si>
  <si>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</si>
  <si>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</si>
  <si>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</si>
  <si>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</si>
  <si>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</si>
  <si>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</si>
  <si>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</si>
  <si>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</si>
  <si>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</si>
  <si>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</si>
  <si>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</si>
  <si>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</si>
  <si>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</si>
  <si>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</si>
  <si>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</si>
  <si>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</si>
  <si>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</si>
  <si>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</si>
  <si>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</si>
  <si>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</si>
  <si>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</si>
  <si>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</si>
  <si>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</si>
  <si>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</si>
  <si>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</si>
  <si>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</si>
  <si>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</si>
  <si>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</si>
  <si>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</si>
  <si>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</si>
  <si>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</si>
  <si>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</si>
  <si>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</si>
  <si>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</si>
  <si>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</si>
  <si>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</si>
  <si>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</si>
  <si>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</si>
  <si>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</si>
  <si>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</si>
  <si>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</si>
  <si>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</si>
  <si>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</si>
  <si>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</si>
  <si>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</si>
  <si>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</si>
  <si>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</si>
  <si>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</si>
  <si>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</si>
  <si>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</si>
  <si>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</si>
  <si>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</si>
  <si>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</si>
  <si>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</si>
  <si>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</si>
  <si>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</si>
  <si>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</si>
  <si>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</si>
  <si>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</si>
  <si>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</si>
  <si>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</si>
  <si>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</si>
  <si>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</si>
  <si>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</si>
  <si>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</si>
  <si>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</si>
  <si>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</si>
  <si>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</si>
  <si>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</si>
  <si>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</si>
  <si>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</si>
  <si>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</si>
  <si>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</si>
  <si>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</si>
  <si>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</si>
  <si>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</si>
  <si>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</si>
  <si>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</si>
  <si>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</si>
  <si>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</si>
  <si>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</si>
  <si>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</si>
  <si>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</si>
  <si>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</si>
  <si>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</si>
  <si>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</si>
  <si>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</si>
  <si>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</si>
  <si>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</si>
  <si>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</si>
  <si>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</si>
  <si>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</si>
  <si>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</si>
  <si>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</si>
  <si>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</si>
  <si>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</si>
  <si>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</si>
  <si>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</si>
  <si>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</si>
  <si>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</si>
  <si>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</si>
  <si>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</si>
  <si>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</si>
  <si>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</si>
  <si>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</si>
  <si>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</si>
  <si>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</si>
  <si>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</si>
  <si>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</si>
  <si>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</si>
  <si>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</si>
  <si>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</si>
  <si>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</si>
  <si>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</si>
  <si>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</si>
  <si>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</si>
  <si>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</si>
  <si>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</si>
  <si>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</si>
  <si>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</si>
  <si>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</si>
  <si>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</si>
  <si>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</si>
  <si>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</si>
  <si>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</si>
  <si>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</si>
  <si>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</si>
  <si>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</si>
  <si>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</si>
  <si>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</si>
  <si>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</si>
  <si>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</si>
  <si>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</si>
  <si>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</si>
  <si>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</si>
  <si>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</si>
  <si>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</si>
  <si>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</si>
  <si>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</si>
  <si>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</si>
  <si>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</si>
  <si>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</si>
  <si>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</si>
  <si>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</si>
  <si>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</si>
  <si>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</si>
  <si>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</si>
  <si>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</si>
  <si>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</si>
  <si>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</si>
  <si>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</si>
  <si>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</si>
  <si>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</si>
  <si>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</si>
  <si>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</si>
  <si>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</si>
  <si>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</si>
  <si>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</si>
  <si>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</si>
  <si>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</si>
  <si>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</si>
  <si>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</si>
  <si>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</si>
  <si>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</si>
  <si>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</si>
  <si>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</si>
  <si>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</si>
  <si>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</si>
  <si>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</si>
  <si>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</si>
  <si>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</si>
  <si>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</si>
  <si>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</si>
  <si>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</si>
  <si>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</si>
  <si>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</si>
  <si>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</si>
  <si>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</si>
  <si>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</si>
  <si>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</si>
  <si>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</si>
  <si>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</si>
  <si>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</si>
  <si>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</si>
  <si>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</si>
  <si>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</si>
  <si>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</si>
  <si>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</si>
  <si>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</si>
  <si>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</si>
  <si>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</si>
  <si>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</si>
  <si>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</si>
  <si>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</si>
  <si>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</si>
  <si>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</si>
  <si>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</si>
  <si>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</si>
  <si>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</si>
  <si>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</si>
  <si>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</si>
  <si>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</si>
  <si>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</si>
  <si>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</si>
  <si>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</si>
  <si>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</si>
  <si>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</si>
  <si>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</si>
  <si>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</si>
  <si>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</si>
  <si>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</si>
  <si>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</si>
  <si>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</si>
  <si>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</si>
  <si>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</si>
  <si>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</si>
  <si>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</si>
  <si>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</si>
  <si>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</si>
  <si>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</si>
  <si>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</si>
  <si>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</si>
  <si>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</si>
  <si>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</si>
  <si>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</si>
  <si>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</si>
  <si>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</si>
  <si>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</si>
  <si>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</si>
  <si>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</si>
  <si>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</si>
  <si>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</si>
  <si>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</si>
  <si>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</si>
  <si>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</si>
  <si>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</si>
  <si>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</si>
  <si>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</si>
  <si>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</si>
  <si>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</si>
  <si>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</si>
  <si>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</si>
  <si>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</si>
  <si>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</si>
  <si>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</si>
  <si>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</si>
  <si>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</si>
  <si>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</si>
  <si>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</si>
  <si>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</si>
  <si>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</si>
  <si>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</si>
  <si>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</si>
  <si>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</si>
  <si>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</si>
  <si>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</si>
  <si>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</si>
  <si>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</si>
  <si>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</si>
  <si>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</si>
  <si>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</si>
  <si>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</si>
  <si>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</si>
  <si>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</si>
  <si>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</si>
  <si>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</si>
  <si>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</si>
  <si>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</si>
  <si>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</si>
  <si>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</si>
  <si>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</si>
  <si>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</si>
  <si>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</si>
  <si>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</si>
  <si>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</si>
  <si>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</si>
  <si>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</si>
  <si>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</si>
  <si>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</si>
  <si>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</si>
  <si>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</si>
  <si>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</si>
  <si>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</si>
  <si>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</si>
  <si>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</si>
  <si>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</si>
  <si>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</si>
  <si>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</si>
  <si>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</si>
  <si>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</si>
  <si>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</si>
  <si>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</si>
  <si>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</si>
  <si>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</si>
  <si>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</si>
  <si>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</si>
  <si>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</si>
  <si>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</si>
  <si>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</si>
  <si>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</si>
  <si>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</si>
  <si>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</si>
  <si>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</si>
  <si>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</si>
  <si>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</si>
  <si>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</si>
  <si>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</si>
  <si>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</si>
  <si>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</si>
  <si>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</si>
  <si>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</si>
  <si>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</si>
  <si>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</si>
  <si>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</si>
  <si>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</si>
  <si>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</si>
  <si>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</si>
  <si>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</si>
  <si>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</si>
  <si>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</si>
  <si>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</si>
  <si>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</si>
  <si>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</si>
  <si>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</si>
  <si>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</si>
  <si>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</si>
  <si>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</si>
  <si>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</si>
  <si>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</si>
  <si>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</si>
  <si>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</si>
  <si>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</si>
  <si>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</si>
  <si>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</si>
  <si>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</si>
  <si>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</si>
  <si>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</si>
  <si>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</si>
  <si>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</si>
  <si>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</si>
  <si>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</si>
  <si>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</si>
  <si>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</si>
  <si>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</si>
  <si>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</si>
  <si>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</si>
  <si>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</si>
  <si>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</si>
  <si>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</si>
  <si>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</si>
  <si>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</si>
  <si>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</si>
  <si>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</si>
  <si>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</si>
  <si>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</si>
  <si>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</si>
  <si>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</si>
  <si>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</si>
  <si>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</si>
  <si>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</si>
  <si>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</si>
  <si>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</si>
  <si>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</si>
  <si>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</si>
  <si>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</si>
  <si>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</si>
  <si>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</si>
  <si>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</si>
  <si>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</si>
  <si>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</si>
  <si>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</si>
  <si>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</si>
  <si>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</si>
  <si>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</si>
  <si>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</si>
  <si>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</si>
  <si>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</si>
  <si>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</si>
  <si>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</si>
  <si>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</si>
  <si>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</si>
  <si>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</si>
  <si>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</si>
  <si>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</si>
  <si>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</si>
  <si>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</si>
  <si>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</si>
  <si>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</si>
  <si>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</si>
  <si>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</si>
  <si>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</si>
  <si>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</si>
  <si>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</si>
  <si>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</si>
  <si>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</si>
  <si>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</si>
  <si>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</si>
  <si>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</si>
  <si>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</si>
  <si>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</si>
  <si>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</si>
  <si>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</si>
  <si>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</si>
  <si>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</si>
  <si>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</si>
  <si>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</si>
  <si>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</si>
  <si>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</si>
  <si>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</si>
  <si>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</si>
  <si>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</si>
  <si>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</si>
  <si>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</si>
  <si>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</si>
  <si>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</si>
  <si>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</si>
  <si>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</si>
  <si>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</si>
  <si>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</si>
  <si>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</si>
  <si>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</si>
  <si>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</si>
  <si>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</si>
  <si>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</si>
  <si>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</si>
  <si>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</si>
  <si>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</si>
  <si>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</si>
  <si>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</si>
  <si>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</si>
  <si>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</si>
  <si>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</si>
  <si>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</si>
  <si>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</si>
  <si>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</si>
  <si>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</si>
  <si>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</si>
  <si>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</si>
  <si>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</si>
  <si>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</si>
  <si>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</si>
  <si>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</si>
  <si>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</si>
  <si>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</si>
  <si>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</si>
  <si>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</si>
  <si>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</si>
  <si>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</si>
  <si>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</si>
  <si>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</si>
  <si>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</si>
  <si>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</si>
  <si>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</si>
  <si>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</si>
  <si>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</si>
  <si>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</si>
  <si>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</si>
  <si>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</si>
  <si>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</si>
  <si>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</si>
  <si>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</si>
  <si>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</si>
  <si>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</si>
  <si>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</si>
  <si>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</si>
  <si>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</si>
  <si>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</si>
  <si>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</si>
  <si>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</si>
  <si>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</si>
  <si>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</si>
  <si>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</si>
  <si>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</si>
  <si>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</si>
  <si>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</si>
  <si>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</si>
  <si>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</si>
  <si>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</si>
  <si>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</si>
  <si>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</si>
  <si>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</si>
  <si>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</si>
  <si>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</si>
  <si>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</si>
  <si>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</si>
  <si>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</si>
  <si>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</si>
  <si>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</si>
  <si>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</si>
  <si>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</si>
  <si>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</si>
  <si>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</si>
  <si>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</si>
  <si>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</si>
  <si>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</si>
  <si>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</si>
  <si>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</si>
  <si>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</si>
  <si>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</si>
  <si>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</si>
  <si>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</si>
  <si>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</si>
  <si>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</si>
  <si>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</si>
  <si>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</si>
  <si>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</si>
  <si>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</si>
  <si>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</si>
  <si>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</si>
  <si>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</si>
  <si>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</si>
  <si>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</si>
  <si>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</si>
  <si>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</si>
  <si>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</si>
  <si>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</si>
  <si>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</si>
  <si>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</si>
  <si>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</si>
  <si>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</si>
  <si>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</si>
  <si>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</si>
  <si>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</si>
  <si>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</si>
  <si>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</si>
  <si>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</si>
  <si>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</si>
  <si>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</si>
  <si>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</si>
  <si>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</si>
  <si>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</si>
  <si>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</si>
  <si>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</si>
  <si>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</si>
  <si>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</si>
  <si>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</si>
  <si>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</si>
  <si>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</si>
  <si>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</si>
  <si>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</si>
  <si>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</si>
  <si>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</si>
  <si>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</si>
  <si>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</si>
  <si>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</si>
  <si>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</si>
  <si>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</si>
  <si>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</si>
  <si>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</si>
  <si>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</si>
  <si>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</si>
  <si>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</si>
  <si>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</si>
  <si>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</si>
  <si>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</si>
  <si>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</si>
  <si>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</si>
  <si>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</si>
  <si>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</si>
  <si>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</si>
  <si>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</si>
  <si>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</si>
  <si>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</si>
  <si>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</si>
  <si>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</si>
  <si>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</si>
  <si>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</si>
  <si>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</si>
  <si>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</si>
  <si>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</si>
  <si>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</si>
  <si>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</si>
  <si>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</si>
  <si>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</si>
  <si>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</si>
  <si>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</si>
  <si>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</si>
  <si>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</si>
  <si>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</si>
  <si>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</si>
  <si>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</si>
  <si>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</si>
  <si>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</si>
  <si>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</si>
  <si>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</si>
  <si>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</si>
  <si>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</si>
  <si>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</si>
  <si>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</si>
  <si>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</si>
  <si>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</si>
  <si>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</si>
  <si>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</si>
  <si>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</si>
  <si>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</si>
  <si>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</si>
  <si>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</si>
  <si>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</si>
  <si>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</si>
  <si>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</si>
  <si>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</si>
  <si>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</si>
  <si>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</si>
  <si>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</si>
  <si>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</si>
  <si>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</si>
  <si>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</si>
  <si>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</si>
  <si>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</si>
  <si>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</si>
  <si>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</si>
  <si>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</si>
  <si>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</si>
  <si>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</si>
  <si>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</si>
  <si>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</si>
  <si>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</si>
  <si>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</si>
  <si>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</si>
  <si>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</si>
  <si>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</si>
  <si>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</si>
  <si>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</si>
  <si>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</si>
  <si>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</si>
  <si>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</si>
  <si>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</si>
  <si>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</si>
  <si>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</si>
  <si>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</si>
  <si>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</si>
  <si>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</si>
  <si>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</si>
  <si>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</si>
  <si>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</si>
  <si>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</si>
  <si>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</si>
  <si>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</si>
  <si>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</si>
  <si>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</si>
  <si>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</si>
  <si>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</si>
  <si>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</si>
  <si>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</si>
  <si>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</si>
  <si>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</si>
  <si>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</si>
  <si>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</si>
  <si>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</si>
  <si>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</si>
  <si>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</si>
  <si>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</si>
  <si>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</si>
  <si>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</si>
  <si>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</si>
  <si>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</si>
  <si>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</si>
  <si>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</si>
  <si>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</si>
  <si>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</si>
  <si>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</si>
  <si>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</si>
  <si>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</si>
  <si>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</si>
  <si>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</si>
  <si>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</si>
  <si>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</si>
  <si>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</si>
  <si>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</si>
  <si>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</si>
  <si>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</si>
  <si>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</si>
  <si>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</si>
  <si>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</si>
  <si>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</si>
  <si>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</si>
  <si>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</si>
  <si>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</si>
  <si>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</si>
  <si>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</si>
  <si>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</si>
  <si>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</si>
  <si>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</si>
  <si>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</si>
  <si>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</si>
  <si>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</si>
  <si>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</si>
  <si>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</si>
  <si>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</si>
  <si>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</si>
  <si>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</si>
  <si>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</si>
  <si>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</si>
  <si>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</si>
  <si>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</si>
  <si>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</si>
  <si>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</si>
  <si>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</si>
  <si>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</si>
  <si>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</si>
  <si>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</si>
  <si>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</si>
  <si>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</si>
  <si>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</si>
  <si>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</si>
  <si>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</si>
  <si>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</si>
  <si>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</si>
  <si>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</si>
  <si>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</si>
  <si>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</si>
  <si>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</si>
  <si>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</si>
  <si>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</si>
  <si>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</si>
  <si>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</si>
  <si>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</si>
  <si>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</si>
  <si>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</si>
  <si>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</si>
  <si>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</si>
  <si>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</si>
  <si>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</si>
  <si>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</si>
  <si>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</si>
  <si>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</si>
  <si>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</si>
  <si>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</si>
  <si>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</si>
  <si>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</si>
  <si>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</si>
  <si>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</si>
  <si>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</si>
  <si>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</si>
  <si>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</si>
  <si>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</si>
  <si>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</si>
  <si>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</si>
  <si>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</si>
  <si>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</si>
  <si>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</si>
  <si>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</si>
  <si>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</si>
  <si>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</si>
  <si>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</si>
  <si>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</si>
  <si>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</si>
  <si>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</si>
  <si>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</si>
  <si>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</si>
  <si>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</si>
  <si>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</si>
  <si>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</si>
  <si>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</si>
  <si>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</si>
  <si>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</si>
  <si>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</si>
  <si>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</si>
  <si>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</si>
  <si>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</si>
  <si>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</si>
  <si>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</si>
  <si>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</si>
  <si>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</si>
  <si>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</si>
  <si>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</si>
  <si>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</si>
  <si>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</si>
  <si>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</si>
  <si>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</si>
  <si>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</si>
  <si>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</si>
  <si>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</si>
  <si>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</si>
  <si>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</si>
  <si>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</si>
  <si>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</si>
  <si>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</si>
  <si>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</si>
  <si>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</si>
  <si>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</si>
  <si>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</si>
  <si>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</si>
  <si>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</si>
  <si>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</si>
  <si>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</si>
  <si>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</si>
  <si>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</si>
  <si>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</si>
  <si>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</si>
  <si>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</si>
  <si>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</si>
  <si>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</si>
  <si>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</si>
  <si>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</si>
  <si>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</si>
  <si>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</si>
  <si>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</si>
  <si>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</si>
  <si>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</si>
  <si>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</si>
  <si>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</si>
  <si>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</si>
  <si>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</si>
  <si>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</si>
  <si>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</si>
  <si>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</si>
  <si>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</si>
  <si>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</si>
  <si>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</si>
  <si>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</si>
  <si>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</si>
  <si>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</si>
  <si>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</si>
  <si>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</si>
  <si>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</si>
  <si>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</si>
  <si>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</si>
  <si>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</si>
  <si>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</si>
  <si>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</si>
  <si>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</si>
  <si>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</si>
  <si>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</si>
  <si>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</si>
  <si>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</si>
  <si>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</si>
  <si>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</si>
  <si>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</si>
  <si>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</si>
  <si>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</si>
  <si>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</si>
  <si>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</si>
  <si>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</si>
  <si>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</si>
  <si>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</si>
  <si>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</si>
  <si>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</si>
  <si>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</si>
  <si>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</si>
  <si>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</si>
  <si>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</si>
  <si>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</si>
  <si>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</si>
  <si>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</si>
  <si>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</si>
  <si>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</si>
  <si>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</si>
  <si>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</si>
  <si>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</si>
  <si>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</si>
  <si>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</si>
  <si>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</si>
  <si>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</si>
  <si>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</si>
  <si>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</si>
  <si>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</si>
  <si>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</si>
  <si>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</si>
  <si>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</si>
  <si>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</si>
  <si>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</si>
  <si>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</si>
  <si>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</si>
  <si>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</si>
  <si>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</si>
  <si>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</si>
  <si>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</si>
  <si>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</si>
  <si>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</si>
  <si>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</si>
  <si>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</si>
  <si>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</si>
  <si>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</si>
  <si>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</si>
  <si>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</si>
  <si>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</si>
  <si>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</si>
  <si>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</si>
  <si>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</si>
  <si>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</si>
  <si>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</si>
  <si>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</si>
  <si>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</si>
  <si>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</si>
  <si>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</si>
  <si>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</si>
  <si>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</si>
  <si>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</si>
  <si>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</si>
  <si>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</si>
  <si>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</si>
  <si>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</si>
  <si>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</si>
  <si>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</si>
  <si>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</si>
  <si>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</si>
  <si>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</si>
  <si>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</si>
  <si>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</si>
  <si>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</si>
  <si>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</si>
  <si>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</si>
  <si>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</si>
  <si>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</si>
  <si>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</si>
  <si>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</si>
  <si>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</si>
  <si>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</si>
  <si>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</si>
  <si>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</si>
  <si>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</si>
  <si>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</si>
  <si>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</si>
  <si>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</si>
  <si>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</si>
  <si>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</si>
  <si>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</si>
  <si>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</si>
  <si>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</si>
  <si>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</si>
  <si>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</si>
  <si>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</si>
  <si>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</si>
  <si>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</si>
  <si>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</si>
  <si>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</si>
  <si>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</si>
  <si>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</si>
  <si>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</si>
  <si>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</si>
  <si>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</si>
  <si>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</si>
  <si>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</si>
  <si>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</si>
  <si>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</si>
  <si>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</si>
  <si>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</si>
  <si>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</si>
  <si>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</si>
  <si>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</si>
  <si>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</si>
  <si>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</si>
  <si>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</si>
  <si>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</si>
  <si>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</si>
  <si>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</si>
  <si>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</si>
  <si>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</si>
  <si>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</si>
  <si>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</si>
  <si>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</si>
  <si>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</si>
  <si>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</si>
  <si>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</si>
  <si>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</si>
  <si>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</si>
  <si>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</si>
  <si>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</si>
  <si>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</si>
  <si>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</si>
  <si>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</si>
  <si>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</si>
  <si>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</si>
  <si>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</si>
  <si>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</si>
  <si>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</si>
  <si>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</si>
  <si>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</si>
  <si>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</si>
  <si>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</si>
  <si>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</si>
  <si>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</si>
  <si>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</si>
  <si>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</si>
  <si>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</si>
  <si>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</si>
  <si>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</si>
  <si>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</si>
  <si>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</si>
  <si>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</si>
  <si>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</si>
  <si>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</si>
  <si>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</si>
  <si>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</si>
  <si>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</si>
  <si>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</si>
  <si>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</si>
  <si>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</si>
  <si>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</si>
  <si>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</si>
  <si>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</si>
  <si>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</si>
  <si>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</si>
  <si>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</si>
  <si>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</si>
  <si>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</si>
  <si>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</si>
  <si>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</si>
  <si>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</si>
  <si>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</si>
  <si>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</si>
  <si>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</si>
  <si>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</si>
  <si>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</si>
  <si>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</si>
  <si>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</si>
  <si>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</si>
  <si>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</si>
  <si>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</si>
  <si>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</si>
  <si>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</si>
  <si>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</si>
  <si>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</si>
  <si>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</si>
  <si>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</si>
  <si>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</si>
  <si>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</si>
  <si>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</si>
  <si>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</si>
  <si>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</si>
  <si>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</si>
  <si>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</si>
  <si>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</si>
  <si>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</si>
  <si>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</si>
  <si>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</si>
  <si>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</si>
  <si>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</si>
  <si>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</si>
  <si>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</si>
  <si>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</si>
  <si>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</si>
  <si>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</si>
  <si>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</si>
  <si>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</si>
  <si>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</si>
  <si>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</si>
  <si>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</si>
  <si>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</si>
  <si>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</si>
  <si>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</si>
  <si>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</si>
  <si>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</si>
  <si>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</si>
  <si>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</si>
  <si>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</si>
  <si>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</si>
  <si>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</si>
  <si>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</si>
  <si>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</si>
  <si>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</si>
  <si>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</si>
  <si>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</si>
  <si>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</si>
  <si>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</si>
  <si>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</si>
  <si>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</si>
  <si>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</si>
  <si>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</si>
  <si>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</si>
  <si>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</si>
  <si>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</si>
  <si>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</si>
  <si>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</si>
  <si>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</si>
  <si>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</si>
  <si>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</si>
  <si>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</si>
  <si>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</si>
  <si>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</si>
  <si>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</si>
  <si>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</si>
  <si>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</si>
  <si>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</si>
  <si>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</si>
  <si>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</si>
  <si>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</si>
  <si>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</si>
  <si>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</si>
  <si>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</si>
  <si>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</si>
  <si>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</si>
  <si>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</si>
  <si>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</si>
  <si>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</si>
  <si>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</si>
  <si>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</si>
  <si>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</si>
  <si>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</si>
  <si>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</si>
  <si>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</si>
  <si>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</si>
  <si>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</si>
  <si>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</si>
  <si>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</si>
  <si>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</si>
  <si>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</si>
  <si>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</si>
  <si>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</si>
  <si>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</si>
  <si>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</si>
  <si>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</si>
  <si>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</si>
  <si>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</si>
  <si>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</si>
  <si>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</si>
  <si>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</si>
  <si>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</si>
  <si>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</si>
  <si>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</si>
  <si>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</si>
  <si>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</si>
  <si>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</si>
  <si>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</si>
  <si>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</si>
  <si>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</si>
  <si>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</si>
  <si>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</si>
  <si>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</si>
  <si>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</si>
  <si>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</si>
  <si>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</si>
  <si>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</si>
  <si>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</si>
  <si>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</si>
  <si>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</si>
  <si>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</si>
  <si>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</si>
  <si>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</si>
  <si>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</si>
  <si>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</si>
  <si>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</si>
  <si>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</si>
  <si>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</si>
  <si>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</si>
  <si>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</si>
  <si>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</si>
  <si>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</si>
  <si>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</si>
  <si>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</si>
  <si>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</si>
  <si>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</si>
  <si>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</si>
  <si>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</si>
  <si>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</si>
  <si>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</si>
  <si>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</si>
  <si>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</si>
  <si>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</si>
  <si>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</si>
  <si>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</si>
  <si>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</si>
  <si>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</si>
  <si>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</si>
  <si>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</si>
  <si>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</si>
  <si>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</si>
  <si>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</si>
  <si>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</si>
  <si>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</si>
  <si>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</si>
  <si>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</si>
  <si>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</si>
  <si>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</si>
  <si>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</si>
  <si>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</si>
  <si>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</si>
  <si>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</si>
  <si>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</si>
  <si>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</si>
  <si>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</si>
  <si>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</si>
  <si>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</si>
  <si>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</si>
  <si>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</si>
  <si>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</si>
  <si>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</si>
  <si>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</si>
  <si>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</si>
  <si>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</si>
  <si>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</si>
  <si>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</si>
  <si>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</si>
  <si>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</si>
  <si>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</si>
  <si>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</si>
  <si>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</si>
  <si>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</si>
  <si>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</si>
  <si>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</si>
  <si>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</si>
  <si>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</si>
  <si>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</si>
  <si>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</si>
  <si>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</si>
  <si>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</si>
  <si>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</si>
  <si>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</si>
  <si>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</si>
  <si>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</si>
  <si>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</si>
  <si>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</si>
  <si>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</si>
  <si>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</si>
  <si>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</si>
  <si>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</si>
  <si>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</si>
  <si>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</si>
  <si>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</si>
  <si>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</si>
  <si>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</si>
  <si>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</si>
  <si>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</si>
  <si>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</si>
  <si>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</si>
  <si>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</si>
  <si>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</si>
  <si>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</si>
  <si>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</si>
  <si>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</si>
  <si>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</si>
  <si>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</si>
  <si>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</si>
  <si>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</si>
  <si>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</si>
  <si>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</si>
  <si>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</si>
  <si>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</si>
  <si>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</si>
  <si>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</si>
  <si>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</si>
  <si>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</si>
  <si>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</si>
  <si>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</si>
  <si>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</si>
  <si>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</si>
  <si>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</si>
  <si>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</si>
  <si>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</si>
  <si>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</si>
  <si>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</si>
  <si>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</si>
  <si>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</si>
  <si>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</si>
  <si>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</si>
  <si>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</si>
  <si>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</si>
  <si>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</si>
  <si>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</si>
  <si>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</si>
  <si>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</si>
  <si>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</si>
  <si>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</si>
  <si>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</si>
  <si>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</si>
  <si>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</si>
  <si>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</si>
  <si>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</si>
  <si>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</si>
  <si>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</si>
  <si>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</si>
  <si>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</si>
  <si>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</si>
  <si>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</si>
  <si>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</si>
  <si>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</si>
  <si>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</si>
  <si>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</si>
  <si>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</si>
  <si>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</si>
  <si>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</si>
  <si>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</si>
  <si>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</si>
  <si>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</si>
  <si>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</si>
  <si>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</si>
  <si>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</si>
  <si>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</si>
  <si>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</si>
  <si>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</si>
  <si>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</si>
  <si>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</si>
  <si>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</si>
  <si>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</si>
  <si>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</si>
  <si>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</si>
  <si>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</si>
  <si>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</si>
  <si>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</si>
  <si>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</si>
  <si>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</si>
  <si>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</si>
  <si>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</si>
  <si>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</si>
  <si>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</si>
  <si>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</si>
  <si>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</si>
  <si>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</si>
  <si>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</si>
  <si>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</si>
  <si>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</si>
  <si>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</si>
  <si>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</si>
  <si>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</si>
  <si>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</si>
  <si>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</si>
  <si>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</si>
  <si>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</si>
  <si>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</si>
  <si>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</si>
  <si>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</si>
  <si>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</si>
  <si>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</si>
  <si>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</si>
  <si>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</si>
  <si>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</si>
  <si>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</si>
  <si>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</si>
  <si>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</si>
  <si>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</si>
  <si>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</si>
  <si>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</si>
  <si>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</si>
  <si>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</si>
  <si>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</si>
  <si>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</si>
  <si>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</si>
  <si>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</si>
  <si>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</si>
  <si>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</si>
  <si>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</si>
  <si>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</si>
  <si>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</si>
  <si>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</si>
  <si>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</si>
  <si>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</si>
  <si>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</si>
  <si>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</si>
  <si>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</si>
  <si>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</si>
  <si>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</si>
  <si>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</si>
  <si>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</si>
  <si>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</si>
  <si>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</si>
  <si>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</si>
  <si>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</si>
  <si>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</si>
  <si>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</si>
  <si>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</si>
  <si>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</si>
  <si>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</si>
  <si>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</si>
  <si>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</si>
  <si>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</si>
  <si>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</si>
  <si>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</si>
  <si>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</si>
  <si>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</si>
  <si>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</si>
  <si>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</si>
  <si>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</si>
  <si>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</si>
  <si>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</si>
  <si>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</si>
  <si>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</si>
  <si>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</si>
  <si>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</si>
  <si>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</si>
  <si>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</si>
  <si>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</si>
  <si>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</si>
  <si>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</si>
  <si>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</si>
  <si>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Column16383</t>
  </si>
  <si>
    <t>Column16384</t>
  </si>
  <si>
    <t>dteday</t>
  </si>
  <si>
    <t xml:space="preserve">weather </t>
  </si>
  <si>
    <t>can treat temp and atemp in this range</t>
  </si>
  <si>
    <t>0.1-0.18</t>
  </si>
  <si>
    <t>very cold</t>
  </si>
  <si>
    <t>0.22-0.28</t>
  </si>
  <si>
    <t>normal</t>
  </si>
  <si>
    <t>0.32-0.38</t>
  </si>
  <si>
    <t>hot</t>
  </si>
  <si>
    <t>0.42-0.46</t>
  </si>
  <si>
    <t>very hot</t>
  </si>
  <si>
    <t>casual and reguistered riders as per weather, as per temp, weekdays and weekends, holidays and non holidays</t>
  </si>
  <si>
    <t>at temp which riders have chose to ride</t>
  </si>
  <si>
    <t>users comparison bet casuals and registered - can findout if facities are being utilised more by csuals or registered</t>
  </si>
  <si>
    <t>casual and registered clients using rentals on weekdays vs weekends</t>
  </si>
  <si>
    <t>which day is prefered more chart</t>
  </si>
  <si>
    <t>number of riders on holidays vs on nonholidays</t>
  </si>
  <si>
    <t>total number of casual riders and registered riders</t>
  </si>
  <si>
    <t>Sum of Registered riders</t>
  </si>
  <si>
    <t>Sum of Casual Riders</t>
  </si>
  <si>
    <t>Unnamed: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</si>
</sst>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000"/>
  </numFmts>
  <fonts count="12">
    <font>
      <sz val="10"/>
      <color rgb="FF000000"/>
      <name val="Arial"/>
      <scheme val="minor"/>
    </font>
    <font>
      <sz val="10"/>
      <color theme="1"/>
      <name val="Arial"/>
    </font>
    <font>
      <sz val="10"/>
      <color theme="1"/>
      <name val="Arial"/>
      <family val="2"/>
    </font>
    <font>
      <sz val="8"/>
      <name val="Arial"/>
      <scheme val="minor"/>
    </font>
    <font>
      <sz val="10"/>
      <color theme="1"/>
      <name val="Arial"/>
      <scheme val="minor"/>
    </font>
    <font>
      <sz val="10"/>
      <color rgb="FF000000"/>
      <name val="Arial"/>
      <family val="2"/>
      <scheme val="minor"/>
    </font>
    <font>
      <u/>
      <sz val="10"/>
      <color theme="10"/>
      <name val="Arial"/>
      <family val="2"/>
      <scheme val="minor"/>
    </font>
    <font>
      <sz val="16"/>
      <color theme="0"/>
      <name val="Algerian"/>
      <family val="5"/>
    </font>
    <font>
      <sz val="10"/>
      <color theme="1"/>
      <name val="Arial"/>
      <family val="2"/>
      <scheme val="minor"/>
    </font>
    <font>
      <b/>
      <sz val="10"/>
      <color rgb="FF000000"/>
      <name val="Arial"/>
      <family val="2"/>
      <scheme val="minor"/>
    </font>
    <font>
      <sz val="10"/>
      <color theme="0"/>
      <name val="Arial"/>
      <family val="2"/>
      <scheme val="minor"/>
    </font>
    <font>
      <b/>
      <sz val="10"/>
      <color theme="0"/>
      <name val="Arial"/>
      <family val="2"/>
      <scheme val="minor"/>
    </font>
  </fonts>
  <fills count="8">
    <fill>
      <patternFill patternType="none"/>
    </fill>
    <fill>
      <patternFill patternType="gray125"/>
    </fill>
    <fill>
      <patternFill patternType="solid">
        <fgColor theme="9" tint="0.79998168889431442"/>
        <bgColor theme="9" tint="0.79998168889431442"/>
      </patternFill>
    </fill>
    <fill>
      <patternFill patternType="solid">
        <fgColor theme="3" tint="4.9989318521683403E-2"/>
        <bgColor indexed="64"/>
      </patternFill>
    </fill>
    <fill>
      <patternFill patternType="solid">
        <fgColor theme="7" tint="0.39997558519241921"/>
        <bgColor indexed="64"/>
      </patternFill>
    </fill>
    <fill>
      <patternFill patternType="solid">
        <fgColor theme="1"/>
        <bgColor theme="1"/>
      </patternFill>
    </fill>
    <fill>
      <patternFill patternType="solid">
        <fgColor theme="6" tint="0.79998168889431442"/>
        <bgColor theme="6" tint="0.79998168889431442"/>
      </patternFill>
    </fill>
    <fill>
      <patternFill patternType="solid">
        <fgColor theme="4"/>
        <bgColor theme="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6" tint="0.59999389629810485"/>
      </left>
      <right style="thin">
        <color theme="6" tint="0.59999389629810485"/>
      </right>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s>
  <cellStyleXfs count="2">
    <xf numFmtId="0" fontId="0" fillId="0" borderId="0"/>
    <xf numFmtId="0" fontId="6" fillId="0" borderId="0" applyNumberFormat="0" applyFill="0" applyBorder="0" applyAlignment="0" applyProtection="0"/>
  </cellStyleXfs>
  <cellXfs count="55">
    <xf numFmtId="0" fontId="0" fillId="0" borderId="0" xfId="0"/>
    <xf numFmtId="0" fontId="1" fillId="0" borderId="0" xfId="0" applyFont="1"/>
    <xf numFmtId="0" fontId="1" fillId="0" borderId="0" xfId="0" applyFont="1" applyAlignment="1">
      <alignment horizontal="right"/>
    </xf>
    <xf numFmtId="164" fontId="1" fillId="0" borderId="0" xfId="0" applyNumberFormat="1" applyFont="1" applyAlignment="1">
      <alignment horizontal="right"/>
    </xf>
    <xf numFmtId="0" fontId="1" fillId="0" borderId="0" xfId="0" applyFont="1" applyAlignment="1">
      <alignment horizontal="center"/>
    </xf>
    <xf numFmtId="0" fontId="4" fillId="0" borderId="0" xfId="0" applyFont="1"/>
    <xf numFmtId="0" fontId="0" fillId="0" borderId="3" xfId="0" applyBorder="1"/>
    <xf numFmtId="0" fontId="0" fillId="0" borderId="4" xfId="0" applyBorder="1"/>
    <xf numFmtId="0" fontId="0" fillId="0" borderId="1" xfId="0" applyBorder="1"/>
    <xf numFmtId="0" fontId="2" fillId="0" borderId="1" xfId="0" applyFont="1" applyBorder="1"/>
    <xf numFmtId="0" fontId="5" fillId="0" borderId="0" xfId="0" applyFont="1"/>
    <xf numFmtId="0" fontId="6" fillId="0" borderId="0" xfId="1"/>
    <xf numFmtId="0" fontId="0" fillId="0" borderId="0" xfId="0" pivotButton="1"/>
    <xf numFmtId="0" fontId="0" fillId="0" borderId="0" xfId="0" applyAlignment="1">
      <alignment horizontal="left"/>
    </xf>
    <xf numFmtId="14" fontId="0" fillId="0" borderId="0" xfId="0" applyNumberFormat="1"/>
    <xf numFmtId="0" fontId="2" fillId="0" borderId="0" xfId="0" applyFont="1"/>
    <xf numFmtId="14" fontId="4" fillId="0" borderId="0" xfId="0" applyNumberFormat="1" applyFont="1"/>
    <xf numFmtId="0" fontId="4" fillId="0" borderId="1" xfId="0" applyFont="1" applyBorder="1"/>
    <xf numFmtId="10" fontId="0" fillId="0" borderId="0" xfId="0" applyNumberFormat="1"/>
    <xf numFmtId="10" fontId="0" fillId="0" borderId="5" xfId="0" applyNumberFormat="1" applyBorder="1"/>
    <xf numFmtId="10" fontId="0" fillId="0" borderId="6" xfId="0" applyNumberFormat="1" applyBorder="1"/>
    <xf numFmtId="0" fontId="0" fillId="0" borderId="8" xfId="0" applyBorder="1"/>
    <xf numFmtId="0" fontId="0" fillId="0" borderId="7" xfId="0" applyBorder="1"/>
    <xf numFmtId="0" fontId="0" fillId="0" borderId="9" xfId="0" applyBorder="1"/>
    <xf numFmtId="0" fontId="4" fillId="0" borderId="10" xfId="0" applyFont="1" applyBorder="1"/>
    <xf numFmtId="10" fontId="0" fillId="0" borderId="8" xfId="0" applyNumberFormat="1" applyBorder="1"/>
    <xf numFmtId="10" fontId="0" fillId="0" borderId="7" xfId="0" applyNumberFormat="1" applyBorder="1"/>
    <xf numFmtId="10" fontId="0" fillId="0" borderId="9" xfId="0" applyNumberFormat="1" applyBorder="1"/>
    <xf numFmtId="0" fontId="0" fillId="3" borderId="0" xfId="0" applyFill="1"/>
    <xf numFmtId="0" fontId="7" fillId="3" borderId="0" xfId="0" applyFont="1" applyFill="1"/>
    <xf numFmtId="0" fontId="1" fillId="0" borderId="1" xfId="0" applyFont="1" applyBorder="1" applyAlignment="1">
      <alignment horizontal="right"/>
    </xf>
    <xf numFmtId="0" fontId="4" fillId="0" borderId="11" xfId="0" applyFont="1" applyBorder="1"/>
    <xf numFmtId="0" fontId="5" fillId="0" borderId="1" xfId="0" applyFont="1" applyBorder="1"/>
    <xf numFmtId="165" fontId="0" fillId="0" borderId="1" xfId="0" applyNumberFormat="1" applyBorder="1"/>
    <xf numFmtId="0" fontId="0" fillId="4" borderId="0" xfId="0" applyFill="1"/>
    <xf numFmtId="0" fontId="1" fillId="0" borderId="1" xfId="0" applyFont="1" applyBorder="1"/>
    <xf numFmtId="0" fontId="9" fillId="0" borderId="0" xfId="0" applyFont="1"/>
    <xf numFmtId="0" fontId="0" fillId="0" borderId="1" xfId="0" applyBorder="1" applyAlignment="1">
      <alignment horizontal="center"/>
    </xf>
    <xf numFmtId="0" fontId="10" fillId="5" borderId="0" xfId="0" applyFont="1" applyFill="1"/>
    <xf numFmtId="0" fontId="8" fillId="6" borderId="12" xfId="0" applyFont="1" applyFill="1" applyBorder="1" applyAlignment="1">
      <alignment horizontal="left"/>
    </xf>
    <xf numFmtId="0" fontId="10" fillId="5" borderId="0" xfId="0" applyFont="1" applyFill="1" applyAlignment="1">
      <alignment horizontal="left"/>
    </xf>
    <xf numFmtId="0" fontId="8" fillId="6" borderId="12" xfId="0" applyFont="1" applyFill="1" applyBorder="1"/>
    <xf numFmtId="164" fontId="1" fillId="0" borderId="1" xfId="0" applyNumberFormat="1" applyFont="1" applyBorder="1" applyAlignment="1">
      <alignment horizontal="right"/>
    </xf>
    <xf numFmtId="0" fontId="1" fillId="0" borderId="1" xfId="0" applyFont="1" applyBorder="1" applyAlignment="1">
      <alignment horizontal="center"/>
    </xf>
    <xf numFmtId="0" fontId="0" fillId="0" borderId="13" xfId="0" applyBorder="1"/>
    <xf numFmtId="166" fontId="4" fillId="0" borderId="1" xfId="0" applyNumberFormat="1" applyFont="1" applyBorder="1"/>
    <xf numFmtId="2" fontId="1" fillId="0" borderId="1" xfId="0" applyNumberFormat="1" applyFont="1" applyBorder="1" applyAlignment="1">
      <alignment horizontal="right"/>
    </xf>
    <xf numFmtId="0" fontId="0" fillId="0" borderId="10" xfId="0" applyBorder="1"/>
    <xf numFmtId="0" fontId="0" fillId="0" borderId="11" xfId="0" applyBorder="1"/>
    <xf numFmtId="0" fontId="0" fillId="0" borderId="2" xfId="0" applyBorder="1"/>
    <xf numFmtId="0" fontId="11" fillId="7" borderId="14" xfId="0" applyFont="1" applyFill="1" applyBorder="1"/>
    <xf numFmtId="164" fontId="1" fillId="0" borderId="10" xfId="0" applyNumberFormat="1" applyFont="1" applyBorder="1" applyAlignment="1">
      <alignment horizontal="right"/>
    </xf>
    <xf numFmtId="0" fontId="8" fillId="0" borderId="0" xfId="0" applyFont="1"/>
    <xf numFmtId="166" fontId="4" fillId="0" borderId="0" xfId="0" applyNumberFormat="1" applyFont="1"/>
    <xf numFmtId="0" fontId="4" fillId="2" borderId="1" xfId="0" applyFont="1" applyFill="1" applyBorder="1"/>
  </cellXfs>
  <cellStyles count="2">
    <cellStyle name="Hyperlink" xfId="1" builtinId="8"/>
    <cellStyle name="Normal" xfId="0" builtinId="0"/>
  </cellStyles>
  <dxfs count="75">
    <dxf>
      <numFmt numFmtId="19" formatCode="m/d/yyyy"/>
    </dxf>
    <dxf>
      <numFmt numFmtId="19" formatCode="m/d/yyyy"/>
    </dxf>
    <dxf>
      <font>
        <b val="0"/>
        <i val="0"/>
        <strike val="0"/>
        <condense val="0"/>
        <extend val="0"/>
        <outline val="0"/>
        <shadow val="0"/>
        <u val="none"/>
        <vertAlign val="baseline"/>
        <sz val="10"/>
        <color theme="1"/>
        <name val="Arial"/>
        <scheme val="none"/>
      </font>
    </dxf>
    <dxf>
      <font>
        <color rgb="FF9C0006"/>
      </font>
      <fill>
        <patternFill>
          <bgColor rgb="FFFFC7CE"/>
        </patternFill>
      </fill>
    </dxf>
    <dxf>
      <font>
        <color rgb="FF006100"/>
      </font>
      <fill>
        <patternFill>
          <bgColor rgb="FFC6EFCE"/>
        </patternFill>
      </fill>
    </dxf>
    <dxf>
      <fill>
        <gradientFill degree="90">
          <stop position="0">
            <color rgb="FFFFFF00"/>
          </stop>
          <stop position="1">
            <color theme="4"/>
          </stop>
        </gradientFill>
      </fill>
    </dxf>
    <dxf>
      <fill>
        <gradientFill degree="90">
          <stop position="0">
            <color rgb="FFFFC000"/>
          </stop>
          <stop position="1">
            <color theme="4"/>
          </stop>
        </gradient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9" tint="0.39994506668294322"/>
        </patternFill>
      </fill>
    </dxf>
    <dxf>
      <fill>
        <patternFill>
          <bgColor theme="8" tint="0.39994506668294322"/>
        </patternFill>
      </fill>
    </dxf>
    <dxf>
      <fill>
        <gradientFill degree="90">
          <stop position="0">
            <color theme="5" tint="0.59999389629810485"/>
          </stop>
          <stop position="1">
            <color theme="5" tint="0.40000610370189521"/>
          </stop>
        </gradient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theme="8" tint="0.39994506668294322"/>
        </patternFill>
      </fill>
    </dxf>
    <dxf>
      <fill>
        <gradientFill degree="90">
          <stop position="0">
            <color theme="0"/>
          </stop>
          <stop position="1">
            <color theme="9" tint="-0.25098422193060094"/>
          </stop>
        </gradientFill>
      </fill>
    </dxf>
    <dxf>
      <fill>
        <gradientFill degree="90">
          <stop position="0">
            <color theme="7" tint="0.80001220740379042"/>
          </stop>
          <stop position="1">
            <color theme="7" tint="0.40000610370189521"/>
          </stop>
        </gradientFill>
      </fill>
    </dxf>
    <dxf>
      <fill>
        <gradientFill degree="90">
          <stop position="0">
            <color theme="6" tint="0.80001220740379042"/>
          </stop>
          <stop position="1">
            <color theme="6"/>
          </stop>
        </gradientFill>
      </fill>
    </dxf>
    <dxf>
      <fill>
        <gradientFill degree="90">
          <stop position="0">
            <color theme="8" tint="0.80001220740379042"/>
          </stop>
          <stop position="1">
            <color theme="8"/>
          </stop>
        </gradientFill>
      </fill>
    </dxf>
    <dxf>
      <fill>
        <gradientFill degree="90">
          <stop position="0">
            <color theme="8" tint="0.80001220740379042"/>
          </stop>
          <stop position="1">
            <color rgb="FFFF0000"/>
          </stop>
        </gradientFill>
      </fill>
    </dxf>
    <dxf>
      <fill>
        <gradientFill degree="90">
          <stop position="0">
            <color theme="9" tint="0.59999389629810485"/>
          </stop>
          <stop position="1">
            <color theme="4"/>
          </stop>
        </gradientFill>
      </fill>
    </dxf>
    <dxf>
      <fill>
        <gradientFill degree="90">
          <stop position="0">
            <color theme="0"/>
          </stop>
          <stop position="1">
            <color theme="4"/>
          </stop>
        </gradient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164" formatCode="dd\-mm\-yyyy"/>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bottom style="thin">
          <color indexed="64"/>
        </bottom>
      </border>
    </dxf>
    <dxf>
      <border outline="0">
        <left style="medium">
          <color indexed="64"/>
        </left>
        <right style="thin">
          <color indexed="64"/>
        </right>
        <top style="medium">
          <color indexed="64"/>
        </top>
        <bottom style="medium">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medium">
          <color indexed="64"/>
        </top>
        <bottom style="medium">
          <color indexed="64"/>
        </bottom>
      </border>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theme="8" tint="0.39994506668294322"/>
        </patternFill>
      </fill>
    </dxf>
    <dxf>
      <fill>
        <gradientFill degree="90">
          <stop position="0">
            <color theme="0"/>
          </stop>
          <stop position="1">
            <color theme="9" tint="-0.25098422193060094"/>
          </stop>
        </gradientFill>
      </fill>
    </dxf>
    <dxf>
      <fill>
        <gradientFill degree="90">
          <stop position="0">
            <color theme="7" tint="0.80001220740379042"/>
          </stop>
          <stop position="1">
            <color theme="7" tint="0.40000610370189521"/>
          </stop>
        </gradientFill>
      </fill>
    </dxf>
    <dxf>
      <fill>
        <gradientFill degree="90">
          <stop position="0">
            <color theme="6" tint="0.80001220740379042"/>
          </stop>
          <stop position="1">
            <color theme="6"/>
          </stop>
        </gradientFill>
      </fill>
    </dxf>
    <dxf>
      <fill>
        <gradientFill degree="90">
          <stop position="0">
            <color theme="8" tint="0.80001220740379042"/>
          </stop>
          <stop position="1">
            <color theme="8"/>
          </stop>
        </gradientFill>
      </fill>
    </dxf>
    <dxf>
      <fill>
        <gradientFill degree="90">
          <stop position="0">
            <color theme="8" tint="0.80001220740379042"/>
          </stop>
          <stop position="1">
            <color rgb="FFFF0000"/>
          </stop>
        </gradientFill>
      </fill>
    </dxf>
    <dxf>
      <fill>
        <gradientFill degree="90">
          <stop position="0">
            <color theme="9" tint="0.59999389629810485"/>
          </stop>
          <stop position="1">
            <color theme="4"/>
          </stop>
        </gradientFill>
      </fill>
    </dxf>
    <dxf>
      <fill>
        <gradientFill degree="90">
          <stop position="0">
            <color theme="0"/>
          </stop>
          <stop position="1">
            <color theme="4"/>
          </stop>
        </gradient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9" tint="0.39994506668294322"/>
        </patternFill>
      </fill>
    </dxf>
    <dxf>
      <fill>
        <patternFill>
          <bgColor theme="8" tint="0.39994506668294322"/>
        </patternFill>
      </fill>
    </dxf>
    <dxf>
      <fill>
        <gradientFill degree="90">
          <stop position="0">
            <color theme="5" tint="0.59999389629810485"/>
          </stop>
          <stop position="1">
            <color theme="5" tint="0.40000610370189521"/>
          </stop>
        </gradientFill>
      </fill>
    </dxf>
    <dxf>
      <fill>
        <gradientFill degree="90">
          <stop position="0">
            <color theme="2" tint="-0.1490218817712943"/>
          </stop>
          <stop position="1">
            <color theme="4" tint="0.40000610370189521"/>
          </stop>
        </gradientFill>
      </fill>
    </dxf>
    <dxf>
      <fill>
        <gradientFill degree="90">
          <stop position="0">
            <color theme="8" tint="0.80001220740379042"/>
          </stop>
          <stop position="1">
            <color rgb="FF00B050"/>
          </stop>
        </gradientFill>
      </fill>
    </dxf>
    <dxf>
      <fill>
        <gradientFill degree="90">
          <stop position="0">
            <color theme="0"/>
          </stop>
          <stop position="1">
            <color theme="4"/>
          </stop>
        </gradientFill>
      </fill>
    </dxf>
    <dxf>
      <fill>
        <gradientFill degree="90">
          <stop position="0">
            <color theme="2" tint="-0.1490218817712943"/>
          </stop>
          <stop position="1">
            <color theme="5" tint="0.40000610370189521"/>
          </stop>
        </gradientFill>
      </fill>
    </dxf>
    <dxf>
      <fill>
        <gradientFill degree="90">
          <stop position="0">
            <color theme="7" tint="0.80001220740379042"/>
          </stop>
          <stop position="1">
            <color rgb="FFBF95DF"/>
          </stop>
        </gradientFill>
      </fill>
    </dxf>
    <dxf>
      <fill>
        <gradientFill degree="90">
          <stop position="0">
            <color theme="0" tint="-5.0965910824915313E-2"/>
          </stop>
          <stop position="1">
            <color theme="5" tint="0.40000610370189521"/>
          </stop>
        </gradientFill>
      </fill>
    </dxf>
    <dxf>
      <fill>
        <gradientFill degree="90">
          <stop position="0">
            <color theme="0" tint="-5.0965910824915313E-2"/>
          </stop>
          <stop position="1">
            <color theme="8"/>
          </stop>
        </gradientFill>
      </fill>
    </dxf>
    <dxf>
      <fill>
        <gradientFill degree="90">
          <stop position="0">
            <color theme="2"/>
          </stop>
          <stop position="1">
            <color rgb="FF002EA2"/>
          </stop>
        </gradientFill>
      </fill>
    </dxf>
    <dxf>
      <font>
        <color rgb="FF9C0006"/>
      </font>
      <fill>
        <patternFill>
          <bgColor rgb="FFFFC7CE"/>
        </patternFill>
      </fill>
    </dxf>
    <dxf>
      <font>
        <color rgb="FF006100"/>
      </font>
      <fill>
        <patternFill>
          <bgColor rgb="FFC6EFCE"/>
        </patternFill>
      </fill>
    </dxf>
    <dxf>
      <fill>
        <gradientFill degree="90">
          <stop position="0">
            <color theme="5" tint="0.80001220740379042"/>
          </stop>
          <stop position="1">
            <color theme="7" tint="0.40000610370189521"/>
          </stop>
        </gradientFill>
      </fill>
    </dxf>
    <dxf>
      <fill>
        <gradientFill degree="90">
          <stop position="0">
            <color rgb="FF92D050"/>
          </stop>
          <stop position="1">
            <color theme="9" tint="0.40000610370189521"/>
          </stop>
        </gradientFill>
      </fill>
    </dxf>
  </dxfs>
  <tableStyles count="0" defaultTableStyle="TableStyleMedium2" defaultPivotStyle="PivotStyleLight16"/>
  <colors>
    <mruColors>
      <color rgb="FF002EA2"/>
      <color rgb="FFBF95D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US"/>
              <a:t>Riders as per weather in January</a:t>
            </a:r>
          </a:p>
        </c:rich>
      </c:tx>
      <c:layout>
        <c:manualLayout>
          <c:xMode val="edge"/>
          <c:yMode val="edge"/>
          <c:x val="0.38799191535427957"/>
          <c:y val="1.716335593302460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699912510936"/>
          <c:y val="0.14249781277340332"/>
          <c:w val="0.40170516185476818"/>
          <c:h val="0.66417104111986003"/>
        </c:manualLayout>
      </c:layout>
      <c:barChart>
        <c:barDir val="col"/>
        <c:grouping val="clustered"/>
        <c:varyColors val="0"/>
        <c:ser>
          <c:idx val="0"/>
          <c:order val="0"/>
          <c:tx>
            <c:strRef>
              <c:f>'charts &amp;tables 1&amp;2'!$G$12</c:f>
              <c:strCache>
                <c:ptCount val="1"/>
                <c:pt idx="0">
                  <c:v>Sum of registered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4"/>
              <c:pt idx="0">
                <c:v>1</c:v>
              </c:pt>
              <c:pt idx="1">
                <c:v>2</c:v>
              </c:pt>
              <c:pt idx="2">
                <c:v>3</c:v>
              </c:pt>
              <c:pt idx="3">
                <c:v>4</c:v>
              </c:pt>
            </c:strLit>
          </c:cat>
          <c:val>
            <c:numLit>
              <c:formatCode>General</c:formatCode>
              <c:ptCount val="4"/>
              <c:pt idx="0">
                <c:v>20330</c:v>
              </c:pt>
              <c:pt idx="1">
                <c:v>9425</c:v>
              </c:pt>
              <c:pt idx="2">
                <c:v>1362</c:v>
              </c:pt>
              <c:pt idx="3">
                <c:v>35</c:v>
              </c:pt>
            </c:numLit>
          </c:val>
          <c:extLst>
            <c:ext xmlns:c16="http://schemas.microsoft.com/office/drawing/2014/chart" uri="{C3380CC4-5D6E-409C-BE32-E72D297353CC}">
              <c16:uniqueId val="{00000000-AFBB-4059-8AE6-977631AA1943}"/>
            </c:ext>
          </c:extLst>
        </c:ser>
        <c:ser>
          <c:idx val="1"/>
          <c:order val="1"/>
          <c:tx>
            <c:strRef>
              <c:f>'charts &amp;tables 1&amp;2'!$H$12</c:f>
              <c:strCache>
                <c:ptCount val="1"/>
                <c:pt idx="0">
                  <c:v>Sum of casual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4"/>
              <c:pt idx="0">
                <c:v>1</c:v>
              </c:pt>
              <c:pt idx="1">
                <c:v>2</c:v>
              </c:pt>
              <c:pt idx="2">
                <c:v>3</c:v>
              </c:pt>
              <c:pt idx="3">
                <c:v>4</c:v>
              </c:pt>
            </c:strLit>
          </c:cat>
          <c:val>
            <c:numLit>
              <c:formatCode>General</c:formatCode>
              <c:ptCount val="4"/>
              <c:pt idx="0">
                <c:v>1643</c:v>
              </c:pt>
              <c:pt idx="1">
                <c:v>1001</c:v>
              </c:pt>
              <c:pt idx="2">
                <c:v>101</c:v>
              </c:pt>
              <c:pt idx="3">
                <c:v>1</c:v>
              </c:pt>
            </c:numLit>
          </c:val>
          <c:extLst>
            <c:ext xmlns:c16="http://schemas.microsoft.com/office/drawing/2014/chart" uri="{C3380CC4-5D6E-409C-BE32-E72D297353CC}">
              <c16:uniqueId val="{00000001-AFBB-4059-8AE6-977631AA1943}"/>
            </c:ext>
          </c:extLst>
        </c:ser>
        <c:dLbls>
          <c:showLegendKey val="0"/>
          <c:showVal val="1"/>
          <c:showCatName val="0"/>
          <c:showSerName val="0"/>
          <c:showPercent val="0"/>
          <c:showBubbleSize val="0"/>
        </c:dLbls>
        <c:gapWidth val="315"/>
        <c:overlap val="-40"/>
        <c:axId val="2129251536"/>
        <c:axId val="2129244336"/>
      </c:barChart>
      <c:catAx>
        <c:axId val="21292515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9244336"/>
        <c:crosses val="autoZero"/>
        <c:auto val="1"/>
        <c:lblAlgn val="ctr"/>
        <c:lblOffset val="100"/>
        <c:noMultiLvlLbl val="0"/>
      </c:catAx>
      <c:valAx>
        <c:axId val="21292443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9251536"/>
        <c:crosses val="autoZero"/>
        <c:crossBetween val="between"/>
      </c:valAx>
      <c:spPr>
        <a:noFill/>
        <a:ln>
          <a:noFill/>
        </a:ln>
        <a:effectLst/>
      </c:spPr>
    </c:plotArea>
    <c:legend>
      <c:legendPos val="r"/>
      <c:layout>
        <c:manualLayout>
          <c:xMode val="edge"/>
          <c:yMode val="edge"/>
          <c:x val="0.67257195083986487"/>
          <c:y val="0.2549827768299916"/>
          <c:w val="0.21972397810554267"/>
          <c:h val="0.133292356909922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path path="circle">
        <a:fillToRect l="50000" t="50000" r="50000" b="50000"/>
      </a:path>
      <a:tileRect/>
    </a:gradFill>
    <a:ln w="6350" cap="flat" cmpd="sng" algn="ctr">
      <a:solidFill>
        <a:schemeClr val="dk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Riders </a:t>
            </a:r>
          </a:p>
        </c:rich>
      </c:tx>
      <c:overlay val="0"/>
      <c:spPr>
        <a:noFill/>
        <a:ln>
          <a:noFill/>
        </a:ln>
        <a:effectLst/>
      </c:spPr>
    </c:title>
    <c:autoTitleDeleted val="0"/>
    <c:plotArea>
      <c:layout/>
      <c:pieChart>
        <c:varyColors val="1"/>
        <c:ser>
          <c:idx val="2"/>
          <c:order val="0"/>
          <c:dPt>
            <c:idx val="0"/>
            <c:bubble3D val="0"/>
            <c:extLst>
              <c:ext xmlns:c16="http://schemas.microsoft.com/office/drawing/2014/chart" uri="{C3380CC4-5D6E-409C-BE32-E72D297353CC}">
                <c16:uniqueId val="{00000013-D555-4284-8415-083D4078E05D}"/>
              </c:ext>
            </c:extLst>
          </c:dPt>
          <c:dPt>
            <c:idx val="1"/>
            <c:bubble3D val="0"/>
            <c:extLst>
              <c:ext xmlns:c16="http://schemas.microsoft.com/office/drawing/2014/chart" uri="{C3380CC4-5D6E-409C-BE32-E72D297353CC}">
                <c16:uniqueId val="{00000014-D555-4284-8415-083D4078E05D}"/>
              </c:ext>
            </c:extLst>
          </c:dPt>
          <c:dLbls>
            <c:spPr>
              <a:noFill/>
              <a:ln>
                <a:noFill/>
              </a:ln>
              <a:effectLst/>
            </c:sp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'[1]charts &amp;tables 1&amp;2'!$AI$4:$AI$5</c:f>
              <c:strCache>
                <c:ptCount val="2"/>
                <c:pt idx="0">
                  <c:v>Registered clients</c:v>
                </c:pt>
                <c:pt idx="1">
                  <c:v>Casual riders</c:v>
                </c:pt>
              </c:strCache>
            </c:strRef>
          </c:cat>
          <c:val>
            <c:numRef>
              <c:f>'[1]charts &amp;tables 1&amp;2'!$AJ$4:$AJ$5</c:f>
              <c:numCache>
                <c:formatCode>General</c:formatCode>
                <c:ptCount val="2"/>
                <c:pt idx="0">
                  <c:v>31152</c:v>
                </c:pt>
                <c:pt idx="1">
                  <c:v>2746</c:v>
                </c:pt>
              </c:numCache>
            </c:numRef>
          </c:val>
          <c:extLst>
            <c:ext xmlns:c16="http://schemas.microsoft.com/office/drawing/2014/chart" uri="{C3380CC4-5D6E-409C-BE32-E72D297353CC}">
              <c16:uniqueId val="{00000012-D555-4284-8415-083D4078E05D}"/>
            </c:ext>
          </c:extLst>
        </c:ser>
        <c:ser>
          <c:idx val="3"/>
          <c:order val="1"/>
          <c:dPt>
            <c:idx val="0"/>
            <c:bubble3D val="0"/>
            <c:extLst>
              <c:ext xmlns:c16="http://schemas.microsoft.com/office/drawing/2014/chart" uri="{C3380CC4-5D6E-409C-BE32-E72D297353CC}">
                <c16:uniqueId val="{00000016-D555-4284-8415-083D4078E05D}"/>
              </c:ext>
            </c:extLst>
          </c:dPt>
          <c:dPt>
            <c:idx val="1"/>
            <c:bubble3D val="0"/>
            <c:extLst>
              <c:ext xmlns:c16="http://schemas.microsoft.com/office/drawing/2014/chart" uri="{C3380CC4-5D6E-409C-BE32-E72D297353CC}">
                <c16:uniqueId val="{00000017-D555-4284-8415-083D4078E05D}"/>
              </c:ext>
            </c:extLst>
          </c:dPt>
          <c:dLbls>
            <c:spPr>
              <a:noFill/>
              <a:ln>
                <a:noFill/>
              </a:ln>
              <a:effectLst/>
            </c:spPr>
            <c:dLblPos val="bestFit"/>
            <c:showLegendKey val="0"/>
            <c:showVal val="1"/>
            <c:showCatName val="0"/>
            <c:showSerName val="0"/>
            <c:showPercent val="0"/>
            <c:showBubbleSize val="0"/>
            <c:showLeaderLines val="1"/>
            <c:extLst>
              <c:ext xmlns:c15="http://schemas.microsoft.com/office/drawing/2012/chart" uri="{CE6537A1-D6FC-4f65-9D91-7224C49458BB}"/>
            </c:extLst>
          </c:dLbls>
          <c:val>
            <c:numRef>
              <c:f>'charts &amp; tables for entire data'!$A$1002:$B$1002</c:f>
              <c:numCache>
                <c:formatCode>General</c:formatCode>
                <c:ptCount val="2"/>
                <c:pt idx="0">
                  <c:v>4921</c:v>
                </c:pt>
                <c:pt idx="1">
                  <c:v>53383</c:v>
                </c:pt>
              </c:numCache>
            </c:numRef>
          </c:val>
          <c:extLst>
            <c:ext xmlns:c16="http://schemas.microsoft.com/office/drawing/2014/chart" uri="{C3380CC4-5D6E-409C-BE32-E72D297353CC}">
              <c16:uniqueId val="{00000015-D555-4284-8415-083D4078E05D}"/>
            </c:ext>
          </c:extLst>
        </c:ser>
        <c:ser>
          <c:idx val="0"/>
          <c:order val="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A-D555-4284-8415-083D4078E0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C-D555-4284-8415-083D4078E05D}"/>
              </c:ext>
            </c:extLst>
          </c:dPt>
          <c:dLbls>
            <c:spPr>
              <a:noFill/>
              <a:ln>
                <a:noFill/>
              </a:ln>
              <a:effectLst/>
            </c:spPr>
            <c:txPr>
              <a:bodyPr rot="0" vert="horz"/>
              <a:lstStyle/>
              <a:p>
                <a:pPr>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val>
            <c:numRef>
              <c:f>'charts &amp; tables for entire data'!$A$1002:$B$1002</c:f>
              <c:numCache>
                <c:formatCode>General</c:formatCode>
                <c:ptCount val="2"/>
                <c:pt idx="0">
                  <c:v>4921</c:v>
                </c:pt>
                <c:pt idx="1">
                  <c:v>53383</c:v>
                </c:pt>
              </c:numCache>
            </c:numRef>
          </c:val>
          <c:extLst>
            <c:ext xmlns:c16="http://schemas.microsoft.com/office/drawing/2014/chart" uri="{C3380CC4-5D6E-409C-BE32-E72D297353CC}">
              <c16:uniqueId val="{0000000D-D555-4284-8415-083D4078E05D}"/>
            </c:ext>
          </c:extLst>
        </c:ser>
        <c:ser>
          <c:idx val="1"/>
          <c:order val="3"/>
          <c:tx>
            <c:strRef>
              <c:f>'charts &amp; tables for entire data'!$A$1:$B$1</c:f>
              <c:strCache>
                <c:ptCount val="2"/>
                <c:pt idx="0">
                  <c:v>casual</c:v>
                </c:pt>
                <c:pt idx="1">
                  <c:v>registered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0-D555-4284-8415-083D4078E05D}"/>
              </c:ext>
            </c:extLst>
          </c:dPt>
          <c:dLbls>
            <c:spPr>
              <a:noFill/>
              <a:ln>
                <a:noFill/>
              </a:ln>
              <a:effectLst/>
            </c:spPr>
            <c:txPr>
              <a:bodyPr rot="0" vert="horz"/>
              <a:lstStyle/>
              <a:p>
                <a:pPr>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val>
            <c:numLit>
              <c:formatCode>General</c:formatCode>
              <c:ptCount val="1"/>
              <c:pt idx="0">
                <c:v>1</c:v>
              </c:pt>
            </c:numLit>
          </c:val>
          <c:extLst>
            <c:ext xmlns:c16="http://schemas.microsoft.com/office/drawing/2014/chart" uri="{C3380CC4-5D6E-409C-BE32-E72D297353CC}">
              <c16:uniqueId val="{00000011-D555-4284-8415-083D4078E0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vert="horz"/>
        <a:lstStyle/>
        <a:p>
          <a:pPr rtl="0">
            <a:defRPr/>
          </a:pPr>
          <a:endParaRPr lang="en-US"/>
        </a:p>
      </c:txPr>
    </c:legend>
    <c:plotVisOnly val="1"/>
    <c:dispBlanksAs val="gap"/>
    <c:showDLblsOverMax val="0"/>
  </c:chart>
  <c:spPr>
    <a:gradFill flip="none" rotWithShape="1">
      <a:gsLst>
        <a:gs pos="0">
          <a:schemeClr val="dk1">
            <a:lumMod val="67000"/>
          </a:schemeClr>
        </a:gs>
        <a:gs pos="48000">
          <a:schemeClr val="dk1">
            <a:lumMod val="97000"/>
            <a:lumOff val="3000"/>
          </a:schemeClr>
        </a:gs>
        <a:gs pos="100000">
          <a:schemeClr val="dk1">
            <a:lumMod val="60000"/>
            <a:lumOff val="40000"/>
          </a:schemeClr>
        </a:gs>
      </a:gsLst>
      <a:path path="circle">
        <a:fillToRect l="50000" t="50000" r="50000" b="50000"/>
      </a:path>
      <a:tileRect/>
    </a:gradFill>
    <a:ln>
      <a:noFill/>
    </a:ln>
    <a:effectLst/>
  </c:spPr>
  <c:txPr>
    <a:bodyPr/>
    <a:lstStyle/>
    <a:p>
      <a:pPr>
        <a:defRPr b="0" cap="none" spc="0">
          <a:ln w="0"/>
          <a:solidFill>
            <a:schemeClr val="accent1"/>
          </a:solidFill>
          <a:effectLst>
            <a:glow rad="139700">
              <a:schemeClr val="accent1">
                <a:satMod val="175000"/>
                <a:alpha val="40000"/>
              </a:schemeClr>
            </a:glow>
            <a:outerShdw blurRad="38100" dist="25400" dir="5400000" algn="ctr" rotWithShape="0">
              <a:srgbClr val="6E747A">
                <a:alpha val="43000"/>
              </a:srgbClr>
            </a:outerShdw>
          </a:effectLst>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Sunday</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1D-4F0C-A566-8ADBF50310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1D-4F0C-A566-8ADBF5031031}"/>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&amp; tables for entire data'!$V$5:$W$5</c:f>
              <c:numCache>
                <c:formatCode>0.00%</c:formatCode>
                <c:ptCount val="2"/>
                <c:pt idx="0">
                  <c:v>0.18173934588701685</c:v>
                </c:pt>
                <c:pt idx="1">
                  <c:v>0.8182606541129831</c:v>
                </c:pt>
              </c:numCache>
            </c:numRef>
          </c:val>
          <c:extLst>
            <c:ext xmlns:c16="http://schemas.microsoft.com/office/drawing/2014/chart" uri="{C3380CC4-5D6E-409C-BE32-E72D297353CC}">
              <c16:uniqueId val="{00000004-B71D-4F0C-A566-8ADBF503103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Monday</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71-4AEE-B582-BBF86FDDDA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71-4AEE-B582-BBF86FDDDA0D}"/>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&amp; tables for entire data'!$V$6:$W$6</c:f>
              <c:numCache>
                <c:formatCode>0.00%</c:formatCode>
                <c:ptCount val="2"/>
                <c:pt idx="0">
                  <c:v>6.4034665382763603E-2</c:v>
                </c:pt>
                <c:pt idx="1">
                  <c:v>0.93596533461723641</c:v>
                </c:pt>
              </c:numCache>
            </c:numRef>
          </c:val>
          <c:extLst>
            <c:ext xmlns:c16="http://schemas.microsoft.com/office/drawing/2014/chart" uri="{C3380CC4-5D6E-409C-BE32-E72D297353CC}">
              <c16:uniqueId val="{00000004-3E71-4AEE-B582-BBF86FDDDA0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Tuesday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0F-4F45-9C5F-8965E4EC45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0F-4F45-9C5F-8965E4EC45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&amp; tables for entire data'!$V$7:$W$7</c:f>
              <c:numCache>
                <c:formatCode>0.00%</c:formatCode>
                <c:ptCount val="2"/>
                <c:pt idx="0">
                  <c:v>5.4859661331477613E-2</c:v>
                </c:pt>
                <c:pt idx="1">
                  <c:v>0.94514033866852243</c:v>
                </c:pt>
              </c:numCache>
            </c:numRef>
          </c:val>
          <c:extLst>
            <c:ext xmlns:c16="http://schemas.microsoft.com/office/drawing/2014/chart" uri="{C3380CC4-5D6E-409C-BE32-E72D297353CC}">
              <c16:uniqueId val="{00000004-710F-4F45-9C5F-8965E4EC45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Wednesday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9A-4539-8DE8-8E99188D6C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9A-4539-8DE8-8E99188D6C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&amp; tables for entire data'!$V$8:$W$8</c:f>
              <c:numCache>
                <c:formatCode>0.00%</c:formatCode>
                <c:ptCount val="2"/>
                <c:pt idx="0">
                  <c:v>4.2538107054236086E-2</c:v>
                </c:pt>
                <c:pt idx="1">
                  <c:v>0.95746189294576389</c:v>
                </c:pt>
              </c:numCache>
            </c:numRef>
          </c:val>
          <c:extLst>
            <c:ext xmlns:c16="http://schemas.microsoft.com/office/drawing/2014/chart" uri="{C3380CC4-5D6E-409C-BE32-E72D297353CC}">
              <c16:uniqueId val="{00000004-1F9A-4539-8DE8-8E99188D6C5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Thursday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10-4A98-9DA6-130710E093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10-4A98-9DA6-130710E093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&amp; tables for entire data'!$V$9:$W$9</c:f>
              <c:numCache>
                <c:formatCode>0.00%</c:formatCode>
                <c:ptCount val="2"/>
                <c:pt idx="0">
                  <c:v>3.8075216071011449E-2</c:v>
                </c:pt>
                <c:pt idx="1">
                  <c:v>0.9619247839289885</c:v>
                </c:pt>
              </c:numCache>
            </c:numRef>
          </c:val>
          <c:extLst>
            <c:ext xmlns:c16="http://schemas.microsoft.com/office/drawing/2014/chart" uri="{C3380CC4-5D6E-409C-BE32-E72D297353CC}">
              <c16:uniqueId val="{00000004-4010-4A98-9DA6-130710E093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Friday</a:t>
            </a:r>
          </a:p>
        </c:rich>
      </c:tx>
      <c:layout>
        <c:manualLayout>
          <c:xMode val="edge"/>
          <c:yMode val="edge"/>
          <c:x val="0.3815473958612316"/>
          <c:y val="4.8661800486618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06-4C4C-9A59-D74F4C9C2C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06-4C4C-9A59-D74F4C9C2C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&amp; tables for entire data'!$V$10:$W$10</c:f>
              <c:numCache>
                <c:formatCode>0.00%</c:formatCode>
                <c:ptCount val="2"/>
                <c:pt idx="0">
                  <c:v>6.3042967832824606E-2</c:v>
                </c:pt>
                <c:pt idx="1">
                  <c:v>0.93695703216717541</c:v>
                </c:pt>
              </c:numCache>
            </c:numRef>
          </c:val>
          <c:extLst>
            <c:ext xmlns:c16="http://schemas.microsoft.com/office/drawing/2014/chart" uri="{C3380CC4-5D6E-409C-BE32-E72D297353CC}">
              <c16:uniqueId val="{00000004-F106-4C4C-9A59-D74F4C9C2C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Saturday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8C-46E4-ACB3-7DB7A7458A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8C-46E4-ACB3-7DB7A7458A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&amp; tables for entire data'!$V$11:$W$11</c:f>
              <c:numCache>
                <c:formatCode>0.00%</c:formatCode>
                <c:ptCount val="2"/>
                <c:pt idx="0">
                  <c:v>0.15801005284186107</c:v>
                </c:pt>
                <c:pt idx="1">
                  <c:v>0.84198994715813891</c:v>
                </c:pt>
              </c:numCache>
            </c:numRef>
          </c:val>
          <c:extLst>
            <c:ext xmlns:c16="http://schemas.microsoft.com/office/drawing/2014/chart" uri="{C3380CC4-5D6E-409C-BE32-E72D297353CC}">
              <c16:uniqueId val="{00000004-878C-46E4-ACB3-7DB7A7458A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project.xlsx]charts &amp; tables for entire data!PivotTable7</c:name>
    <c:fmtId val="46"/>
  </c:pivotSource>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US"/>
              <a:t>Riders on each day</a:t>
            </a:r>
          </a:p>
        </c:rich>
      </c:tx>
      <c:layout>
        <c:manualLayout>
          <c:xMode val="edge"/>
          <c:yMode val="edge"/>
          <c:x val="0.399492632318598"/>
          <c:y val="8.1953772969380594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&amp; tables for entire data'!$O$15</c:f>
              <c:strCache>
                <c:ptCount val="1"/>
                <c:pt idx="0">
                  <c:v>Sum of casual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&amp; tables for entire data'!$N$16:$N$23</c:f>
              <c:strCache>
                <c:ptCount val="7"/>
                <c:pt idx="0">
                  <c:v>Sunday</c:v>
                </c:pt>
                <c:pt idx="1">
                  <c:v>Monday</c:v>
                </c:pt>
                <c:pt idx="2">
                  <c:v>Tuesday</c:v>
                </c:pt>
                <c:pt idx="3">
                  <c:v>Wednesday</c:v>
                </c:pt>
                <c:pt idx="4">
                  <c:v>Thursday</c:v>
                </c:pt>
                <c:pt idx="5">
                  <c:v>Friday</c:v>
                </c:pt>
                <c:pt idx="6">
                  <c:v>Saturday</c:v>
                </c:pt>
              </c:strCache>
            </c:strRef>
          </c:cat>
          <c:val>
            <c:numRef>
              <c:f>'charts &amp; tables for entire data'!$O$16:$O$23</c:f>
              <c:numCache>
                <c:formatCode>General</c:formatCode>
                <c:ptCount val="7"/>
                <c:pt idx="0">
                  <c:v>1467</c:v>
                </c:pt>
                <c:pt idx="1">
                  <c:v>532</c:v>
                </c:pt>
                <c:pt idx="2">
                  <c:v>473</c:v>
                </c:pt>
                <c:pt idx="3">
                  <c:v>360</c:v>
                </c:pt>
                <c:pt idx="4">
                  <c:v>326</c:v>
                </c:pt>
                <c:pt idx="5">
                  <c:v>537</c:v>
                </c:pt>
                <c:pt idx="6">
                  <c:v>1226</c:v>
                </c:pt>
              </c:numCache>
            </c:numRef>
          </c:val>
          <c:extLst>
            <c:ext xmlns:c16="http://schemas.microsoft.com/office/drawing/2014/chart" uri="{C3380CC4-5D6E-409C-BE32-E72D297353CC}">
              <c16:uniqueId val="{00000000-0605-4955-A04F-AC28604D9449}"/>
            </c:ext>
          </c:extLst>
        </c:ser>
        <c:ser>
          <c:idx val="1"/>
          <c:order val="1"/>
          <c:tx>
            <c:strRef>
              <c:f>'charts &amp; tables for entire data'!$P$15</c:f>
              <c:strCache>
                <c:ptCount val="1"/>
                <c:pt idx="0">
                  <c:v>Sum of registered</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&amp; tables for entire data'!$N$16:$N$23</c:f>
              <c:strCache>
                <c:ptCount val="7"/>
                <c:pt idx="0">
                  <c:v>Sunday</c:v>
                </c:pt>
                <c:pt idx="1">
                  <c:v>Monday</c:v>
                </c:pt>
                <c:pt idx="2">
                  <c:v>Tuesday</c:v>
                </c:pt>
                <c:pt idx="3">
                  <c:v>Wednesday</c:v>
                </c:pt>
                <c:pt idx="4">
                  <c:v>Thursday</c:v>
                </c:pt>
                <c:pt idx="5">
                  <c:v>Friday</c:v>
                </c:pt>
                <c:pt idx="6">
                  <c:v>Saturday</c:v>
                </c:pt>
              </c:strCache>
            </c:strRef>
          </c:cat>
          <c:val>
            <c:numRef>
              <c:f>'charts &amp; tables for entire data'!$P$16:$P$23</c:f>
              <c:numCache>
                <c:formatCode>General</c:formatCode>
                <c:ptCount val="7"/>
                <c:pt idx="0">
                  <c:v>6605</c:v>
                </c:pt>
                <c:pt idx="1">
                  <c:v>7776</c:v>
                </c:pt>
                <c:pt idx="2">
                  <c:v>8149</c:v>
                </c:pt>
                <c:pt idx="3">
                  <c:v>8103</c:v>
                </c:pt>
                <c:pt idx="4">
                  <c:v>8236</c:v>
                </c:pt>
                <c:pt idx="5">
                  <c:v>7981</c:v>
                </c:pt>
                <c:pt idx="6">
                  <c:v>6533</c:v>
                </c:pt>
              </c:numCache>
            </c:numRef>
          </c:val>
          <c:extLst>
            <c:ext xmlns:c16="http://schemas.microsoft.com/office/drawing/2014/chart" uri="{C3380CC4-5D6E-409C-BE32-E72D297353CC}">
              <c16:uniqueId val="{00000001-0605-4955-A04F-AC28604D9449}"/>
            </c:ext>
          </c:extLst>
        </c:ser>
        <c:dLbls>
          <c:dLblPos val="outEnd"/>
          <c:showLegendKey val="0"/>
          <c:showVal val="1"/>
          <c:showCatName val="0"/>
          <c:showSerName val="0"/>
          <c:showPercent val="0"/>
          <c:showBubbleSize val="0"/>
        </c:dLbls>
        <c:gapWidth val="315"/>
        <c:overlap val="-40"/>
        <c:axId val="622053168"/>
        <c:axId val="622065168"/>
      </c:barChart>
      <c:catAx>
        <c:axId val="6220531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2065168"/>
        <c:crosses val="autoZero"/>
        <c:auto val="1"/>
        <c:lblAlgn val="ctr"/>
        <c:lblOffset val="100"/>
        <c:noMultiLvlLbl val="0"/>
      </c:catAx>
      <c:valAx>
        <c:axId val="6220651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205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path path="circle">
        <a:fillToRect l="50000" t="50000" r="50000" b="50000"/>
      </a:path>
      <a:tileRect/>
    </a:gradFill>
    <a:ln w="6350" cap="flat" cmpd="sng" algn="ctr">
      <a:solidFill>
        <a:schemeClr val="dk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Casual riders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929824561403508E-2"/>
          <c:y val="0.10608661154404801"/>
          <c:w val="0.95175438596491224"/>
          <c:h val="0.80255443645667068"/>
        </c:manualLayout>
      </c:layout>
      <c:pie3DChart>
        <c:varyColors val="1"/>
        <c:ser>
          <c:idx val="0"/>
          <c:order val="0"/>
          <c:tx>
            <c:strRef>
              <c:f>'charts &amp; tables for entire data'!$BT$5</c:f>
              <c:strCache>
                <c:ptCount val="1"/>
                <c:pt idx="0">
                  <c:v>Casuals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9CB-4D63-AB4E-67E184E58D1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9CB-4D63-AB4E-67E184E58D18}"/>
              </c:ext>
            </c:extLst>
          </c:dPt>
          <c:cat>
            <c:strRef>
              <c:f>'charts &amp; tables for entire data'!$BU$4:$BV$4</c:f>
              <c:strCache>
                <c:ptCount val="2"/>
                <c:pt idx="0">
                  <c:v>Weekdays</c:v>
                </c:pt>
                <c:pt idx="1">
                  <c:v>Weekends</c:v>
                </c:pt>
              </c:strCache>
            </c:strRef>
          </c:cat>
          <c:val>
            <c:numRef>
              <c:f>'charts &amp; tables for entire data'!$BU$5:$BV$5</c:f>
              <c:numCache>
                <c:formatCode>General</c:formatCode>
                <c:ptCount val="2"/>
                <c:pt idx="0">
                  <c:v>2228</c:v>
                </c:pt>
                <c:pt idx="1">
                  <c:v>2693</c:v>
                </c:pt>
              </c:numCache>
            </c:numRef>
          </c:val>
          <c:extLst>
            <c:ext xmlns:c16="http://schemas.microsoft.com/office/drawing/2014/chart" uri="{C3380CC4-5D6E-409C-BE32-E72D297353CC}">
              <c16:uniqueId val="{00000004-A9CB-4D63-AB4E-67E184E58D1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path path="circle">
        <a:fillToRect l="50000" t="50000" r="50000" b="50000"/>
      </a:path>
      <a:tileRect/>
    </a:gradFill>
    <a:ln w="6350" cap="flat" cmpd="sng" algn="ctr">
      <a:solidFill>
        <a:schemeClr val="dk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a:t>Registered riders </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&amp; tables for entire data'!$BP$5</c:f>
              <c:strCache>
                <c:ptCount val="1"/>
                <c:pt idx="0">
                  <c:v>Registered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575-4AF3-9D4D-1D17A9618EB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575-4AF3-9D4D-1D17A9618EBF}"/>
              </c:ext>
            </c:extLst>
          </c:dPt>
          <c:cat>
            <c:strRef>
              <c:f>'charts &amp; tables for entire data'!$BQ$4:$BR$4</c:f>
              <c:strCache>
                <c:ptCount val="2"/>
                <c:pt idx="0">
                  <c:v>Weekdays</c:v>
                </c:pt>
                <c:pt idx="1">
                  <c:v>Weekends</c:v>
                </c:pt>
              </c:strCache>
            </c:strRef>
          </c:cat>
          <c:val>
            <c:numRef>
              <c:f>'charts &amp; tables for entire data'!$BQ$5:$BR$5</c:f>
              <c:numCache>
                <c:formatCode>General</c:formatCode>
                <c:ptCount val="2"/>
                <c:pt idx="0">
                  <c:v>40245</c:v>
                </c:pt>
                <c:pt idx="1">
                  <c:v>13138</c:v>
                </c:pt>
              </c:numCache>
            </c:numRef>
          </c:val>
          <c:extLst>
            <c:ext xmlns:c16="http://schemas.microsoft.com/office/drawing/2014/chart" uri="{C3380CC4-5D6E-409C-BE32-E72D297353CC}">
              <c16:uniqueId val="{00000004-F575-4AF3-9D4D-1D17A9618EBF}"/>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path path="circle">
        <a:fillToRect l="50000" t="50000" r="50000" b="50000"/>
      </a:path>
      <a:tileRect/>
    </a:gradFill>
    <a:ln w="9525" cap="flat" cmpd="sng" algn="ctr">
      <a:noFill/>
      <a:round/>
    </a:ln>
    <a:effectLst>
      <a:outerShdw blurRad="57150" dist="19050" dir="5400000" algn="ctr" rotWithShape="0">
        <a:srgbClr val="000000">
          <a:alpha val="63000"/>
        </a:srgbClr>
      </a:outerShdw>
    </a:effectLst>
  </c:spPr>
  <c:txPr>
    <a:bodyPr/>
    <a:lstStyle/>
    <a:p>
      <a:pPr>
        <a:defRPr b="0" cap="none" spc="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project.xlsx]charts &amp; tables for entire data!PivotTable8</c:name>
    <c:fmtId val="23"/>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Weather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'charts &amp; tables for entire data'!$CB$15</c:f>
              <c:strCache>
                <c:ptCount val="1"/>
                <c:pt idx="0">
                  <c:v>Sum of Registered</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D13-4578-88D8-263476AED7B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D13-4578-88D8-263476AED7B2}"/>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D13-4578-88D8-263476AED7B2}"/>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D13-4578-88D8-263476AED7B2}"/>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&amp; tables for entire data'!$CA$16:$CA$20</c:f>
              <c:strCache>
                <c:ptCount val="4"/>
                <c:pt idx="0">
                  <c:v>1</c:v>
                </c:pt>
                <c:pt idx="1">
                  <c:v>2</c:v>
                </c:pt>
                <c:pt idx="2">
                  <c:v>3</c:v>
                </c:pt>
                <c:pt idx="3">
                  <c:v>4</c:v>
                </c:pt>
              </c:strCache>
            </c:strRef>
          </c:cat>
          <c:val>
            <c:numRef>
              <c:f>'charts &amp; tables for entire data'!$CB$16:$CB$20</c:f>
              <c:numCache>
                <c:formatCode>General</c:formatCode>
                <c:ptCount val="4"/>
                <c:pt idx="0">
                  <c:v>34162</c:v>
                </c:pt>
                <c:pt idx="1">
                  <c:v>16568</c:v>
                </c:pt>
                <c:pt idx="2">
                  <c:v>2618</c:v>
                </c:pt>
                <c:pt idx="3">
                  <c:v>35</c:v>
                </c:pt>
              </c:numCache>
            </c:numRef>
          </c:val>
          <c:extLst>
            <c:ext xmlns:c16="http://schemas.microsoft.com/office/drawing/2014/chart" uri="{C3380CC4-5D6E-409C-BE32-E72D297353CC}">
              <c16:uniqueId val="{00000008-6D13-4578-88D8-263476AED7B2}"/>
            </c:ext>
          </c:extLst>
        </c:ser>
        <c:ser>
          <c:idx val="1"/>
          <c:order val="1"/>
          <c:tx>
            <c:strRef>
              <c:f>'charts &amp; tables for entire data'!$CC$15</c:f>
              <c:strCache>
                <c:ptCount val="1"/>
                <c:pt idx="0">
                  <c:v>Sum of Casual </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6D13-4578-88D8-263476AED7B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D13-4578-88D8-263476AED7B2}"/>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6D13-4578-88D8-263476AED7B2}"/>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6D13-4578-88D8-263476AED7B2}"/>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&amp; tables for entire data'!$CA$16:$CA$20</c:f>
              <c:strCache>
                <c:ptCount val="4"/>
                <c:pt idx="0">
                  <c:v>1</c:v>
                </c:pt>
                <c:pt idx="1">
                  <c:v>2</c:v>
                </c:pt>
                <c:pt idx="2">
                  <c:v>3</c:v>
                </c:pt>
                <c:pt idx="3">
                  <c:v>4</c:v>
                </c:pt>
              </c:strCache>
            </c:strRef>
          </c:cat>
          <c:val>
            <c:numRef>
              <c:f>'charts &amp; tables for entire data'!$CC$16:$CC$20</c:f>
              <c:numCache>
                <c:formatCode>General</c:formatCode>
                <c:ptCount val="4"/>
                <c:pt idx="0">
                  <c:v>3211</c:v>
                </c:pt>
                <c:pt idx="1">
                  <c:v>1538</c:v>
                </c:pt>
                <c:pt idx="2">
                  <c:v>171</c:v>
                </c:pt>
                <c:pt idx="3">
                  <c:v>1</c:v>
                </c:pt>
              </c:numCache>
            </c:numRef>
          </c:val>
          <c:extLst>
            <c:ext xmlns:c16="http://schemas.microsoft.com/office/drawing/2014/chart" uri="{C3380CC4-5D6E-409C-BE32-E72D297353CC}">
              <c16:uniqueId val="{00000011-6D13-4578-88D8-263476AED7B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28000">
          <a:schemeClr val="dk1">
            <a:satMod val="110000"/>
            <a:lumMod val="100000"/>
            <a:shade val="100000"/>
          </a:schemeClr>
        </a:gs>
        <a:gs pos="100000">
          <a:schemeClr val="dk1">
            <a:lumMod val="99000"/>
            <a:satMod val="120000"/>
            <a:shade val="78000"/>
          </a:schemeClr>
        </a:gs>
      </a:gsLst>
      <a:path path="circle">
        <a:fillToRect l="50000" t="50000" r="50000" b="50000"/>
      </a:path>
      <a:tileRect/>
    </a:gradFill>
    <a:ln w="6350" cap="flat" cmpd="sng" algn="ctr">
      <a:solidFill>
        <a:schemeClr val="dk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project.xlsx]tempareture pivot!PivotTable12</c:name>
    <c:fmtId val="30"/>
  </c:pivotSource>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US"/>
              <a:t>Tempareture chart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pivotFmt>
      <c:pivotFmt>
        <c:idx val="11"/>
        <c:spPr>
          <a:noFill/>
          <a:ln w="9525" cap="flat" cmpd="sng" algn="ctr">
            <a:solidFill>
              <a:schemeClr val="accent1"/>
            </a:solidFill>
            <a:miter lim="800000"/>
          </a:ln>
          <a:effectLst>
            <a:glow rad="63500">
              <a:schemeClr val="accent1">
                <a:satMod val="175000"/>
                <a:alpha val="25000"/>
              </a:schemeClr>
            </a:glow>
          </a:effectLst>
        </c:spPr>
      </c:pivotFmt>
      <c:pivotFmt>
        <c:idx val="12"/>
        <c:spPr>
          <a:noFill/>
          <a:ln w="9525" cap="flat" cmpd="sng" algn="ctr">
            <a:solidFill>
              <a:schemeClr val="accent1"/>
            </a:solidFill>
            <a:miter lim="800000"/>
          </a:ln>
          <a:effectLst>
            <a:glow rad="63500">
              <a:schemeClr val="accent1">
                <a:satMod val="175000"/>
                <a:alpha val="25000"/>
              </a:schemeClr>
            </a:glow>
          </a:effectLst>
        </c:spPr>
      </c:pivotFmt>
      <c:pivotFmt>
        <c:idx val="13"/>
        <c:spPr>
          <a:noFill/>
          <a:ln w="9525" cap="flat" cmpd="sng" algn="ctr">
            <a:solidFill>
              <a:schemeClr val="accent1"/>
            </a:solidFill>
            <a:miter lim="800000"/>
          </a:ln>
          <a:effectLst>
            <a:glow rad="63500">
              <a:schemeClr val="accent1">
                <a:satMod val="175000"/>
                <a:alpha val="25000"/>
              </a:schemeClr>
            </a:glow>
          </a:effectLst>
        </c:spPr>
      </c:pivotFmt>
      <c:pivotFmt>
        <c:idx val="14"/>
        <c:spPr>
          <a:noFill/>
          <a:ln w="9525" cap="flat" cmpd="sng" algn="ctr">
            <a:solidFill>
              <a:schemeClr val="accent1"/>
            </a:solidFill>
            <a:miter lim="800000"/>
          </a:ln>
          <a:effectLst>
            <a:glow rad="63500">
              <a:schemeClr val="accent1">
                <a:satMod val="175000"/>
                <a:alpha val="25000"/>
              </a:schemeClr>
            </a:glow>
          </a:effectLst>
        </c:spPr>
      </c:pivotFmt>
      <c:pivotFmt>
        <c:idx val="15"/>
        <c:spPr>
          <a:noFill/>
          <a:ln w="9525" cap="flat" cmpd="sng" algn="ctr">
            <a:solidFill>
              <a:schemeClr val="accent1"/>
            </a:solidFill>
            <a:miter lim="800000"/>
          </a:ln>
          <a:effectLst>
            <a:glow rad="63500">
              <a:schemeClr val="accent1">
                <a:satMod val="175000"/>
                <a:alpha val="25000"/>
              </a:schemeClr>
            </a:glow>
          </a:effectLst>
        </c:spPr>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pivotFmt>
      <c:pivotFmt>
        <c:idx val="20"/>
        <c:spPr>
          <a:noFill/>
          <a:ln w="9525" cap="flat" cmpd="sng" algn="ctr">
            <a:solidFill>
              <a:schemeClr val="accent1"/>
            </a:solidFill>
            <a:miter lim="800000"/>
          </a:ln>
          <a:effectLst>
            <a:glow rad="63500">
              <a:schemeClr val="accent1">
                <a:satMod val="175000"/>
                <a:alpha val="25000"/>
              </a:schemeClr>
            </a:glow>
          </a:effectLst>
        </c:spPr>
      </c:pivotFmt>
      <c:pivotFmt>
        <c:idx val="21"/>
        <c:spPr>
          <a:noFill/>
          <a:ln w="9525" cap="flat" cmpd="sng" algn="ctr">
            <a:solidFill>
              <a:schemeClr val="accent1"/>
            </a:solidFill>
            <a:miter lim="800000"/>
          </a:ln>
          <a:effectLst>
            <a:glow rad="63500">
              <a:schemeClr val="accent1">
                <a:satMod val="175000"/>
                <a:alpha val="25000"/>
              </a:schemeClr>
            </a:glow>
          </a:effectLst>
        </c:spPr>
      </c:pivotFmt>
      <c:pivotFmt>
        <c:idx val="22"/>
        <c:spPr>
          <a:noFill/>
          <a:ln w="9525" cap="flat" cmpd="sng" algn="ctr">
            <a:solidFill>
              <a:schemeClr val="accent1"/>
            </a:solidFill>
            <a:miter lim="800000"/>
          </a:ln>
          <a:effectLst>
            <a:glow rad="63500">
              <a:schemeClr val="accent1">
                <a:satMod val="175000"/>
                <a:alpha val="25000"/>
              </a:schemeClr>
            </a:glow>
          </a:effectLst>
        </c:spPr>
      </c:pivotFmt>
      <c:pivotFmt>
        <c:idx val="23"/>
        <c:spPr>
          <a:noFill/>
          <a:ln w="9525" cap="flat" cmpd="sng" algn="ctr">
            <a:solidFill>
              <a:schemeClr val="accent1"/>
            </a:solidFill>
            <a:miter lim="800000"/>
          </a:ln>
          <a:effectLst>
            <a:glow rad="63500">
              <a:schemeClr val="accent1">
                <a:satMod val="175000"/>
                <a:alpha val="25000"/>
              </a:schemeClr>
            </a:glow>
          </a:effectLst>
        </c:spPr>
      </c:pivotFmt>
      <c:pivotFmt>
        <c:idx val="24"/>
        <c:spPr>
          <a:noFill/>
          <a:ln w="9525" cap="flat" cmpd="sng" algn="ctr">
            <a:solidFill>
              <a:schemeClr val="accent1"/>
            </a:solidFill>
            <a:miter lim="800000"/>
          </a:ln>
          <a:effectLst>
            <a:glow rad="63500">
              <a:schemeClr val="accent1">
                <a:satMod val="175000"/>
                <a:alpha val="25000"/>
              </a:schemeClr>
            </a:glow>
          </a:effectLst>
        </c:spPr>
      </c:pivotFmt>
      <c:pivotFmt>
        <c:idx val="25"/>
        <c:spPr>
          <a:noFill/>
          <a:ln w="9525" cap="flat" cmpd="sng" algn="ctr">
            <a:solidFill>
              <a:schemeClr val="accent1"/>
            </a:solidFill>
            <a:miter lim="800000"/>
          </a:ln>
          <a:effectLst>
            <a:glow rad="63500">
              <a:schemeClr val="accent1">
                <a:satMod val="175000"/>
                <a:alpha val="25000"/>
              </a:schemeClr>
            </a:glow>
          </a:effectLst>
        </c:spPr>
      </c:pivotFmt>
      <c:pivotFmt>
        <c:idx val="26"/>
        <c:spPr>
          <a:noFill/>
          <a:ln w="9525" cap="flat" cmpd="sng" algn="ctr">
            <a:solidFill>
              <a:schemeClr val="accent1"/>
            </a:solidFill>
            <a:miter lim="800000"/>
          </a:ln>
          <a:effectLst>
            <a:glow rad="63500">
              <a:schemeClr val="accent1">
                <a:satMod val="175000"/>
                <a:alpha val="25000"/>
              </a:schemeClr>
            </a:glow>
          </a:effectLst>
        </c:spPr>
      </c:pivotFmt>
      <c:pivotFmt>
        <c:idx val="27"/>
        <c:spPr>
          <a:noFill/>
          <a:ln w="9525" cap="flat" cmpd="sng" algn="ctr">
            <a:solidFill>
              <a:schemeClr val="accent1"/>
            </a:solidFill>
            <a:miter lim="800000"/>
          </a:ln>
          <a:effectLst>
            <a:glow rad="63500">
              <a:schemeClr val="accent1">
                <a:satMod val="175000"/>
                <a:alpha val="25000"/>
              </a:schemeClr>
            </a:glow>
          </a:effectLst>
        </c:spPr>
      </c:pivotFmt>
      <c:pivotFmt>
        <c:idx val="28"/>
        <c:spPr>
          <a:noFill/>
          <a:ln w="9525" cap="flat" cmpd="sng" algn="ctr">
            <a:solidFill>
              <a:schemeClr val="accent1"/>
            </a:solidFill>
            <a:miter lim="800000"/>
          </a:ln>
          <a:effectLst>
            <a:glow rad="63500">
              <a:schemeClr val="accent1">
                <a:satMod val="175000"/>
                <a:alpha val="25000"/>
              </a:schemeClr>
            </a:glow>
          </a:effectLst>
        </c:spPr>
      </c:pivotFmt>
      <c:pivotFmt>
        <c:idx val="29"/>
        <c:spPr>
          <a:noFill/>
          <a:ln w="9525" cap="flat" cmpd="sng" algn="ctr">
            <a:solidFill>
              <a:schemeClr val="accent1"/>
            </a:solidFill>
            <a:miter lim="800000"/>
          </a:ln>
          <a:effectLst>
            <a:glow rad="63500">
              <a:schemeClr val="accent1">
                <a:satMod val="175000"/>
                <a:alpha val="25000"/>
              </a:schemeClr>
            </a:glow>
          </a:effectLst>
        </c:spPr>
      </c:pivotFmt>
    </c:pivotFmts>
    <c:plotArea>
      <c:layout/>
      <c:doughnutChart>
        <c:varyColors val="1"/>
        <c:ser>
          <c:idx val="0"/>
          <c:order val="0"/>
          <c:tx>
            <c:strRef>
              <c:f>'tempareture pivot'!$B$3</c:f>
              <c:strCache>
                <c:ptCount val="1"/>
                <c:pt idx="0">
                  <c:v>Sum of Registered riders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B89A-4C69-8C54-1FB8B659B465}"/>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B89A-4C69-8C54-1FB8B659B465}"/>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B89A-4C69-8C54-1FB8B659B465}"/>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B89A-4C69-8C54-1FB8B659B465}"/>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B89A-4C69-8C54-1FB8B659B465}"/>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B89A-4C69-8C54-1FB8B659B465}"/>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'tempareture pivot'!$A$4:$A$10</c:f>
              <c:strCache>
                <c:ptCount val="6"/>
                <c:pt idx="0">
                  <c:v>0.02 - 0.08</c:v>
                </c:pt>
                <c:pt idx="1">
                  <c:v>0.1 - 0.18</c:v>
                </c:pt>
                <c:pt idx="2">
                  <c:v>0.2 - 0.28</c:v>
                </c:pt>
                <c:pt idx="3">
                  <c:v>0.3 - 0.38</c:v>
                </c:pt>
                <c:pt idx="4">
                  <c:v>0.4 - 0.46</c:v>
                </c:pt>
                <c:pt idx="5">
                  <c:v>Grand total</c:v>
                </c:pt>
              </c:strCache>
            </c:strRef>
          </c:cat>
          <c:val>
            <c:numRef>
              <c:f>'tempareture pivot'!$B$4:$B$10</c:f>
              <c:numCache>
                <c:formatCode>General</c:formatCode>
                <c:ptCount val="6"/>
                <c:pt idx="0">
                  <c:v>1425</c:v>
                </c:pt>
                <c:pt idx="1">
                  <c:v>17871</c:v>
                </c:pt>
                <c:pt idx="2">
                  <c:v>24099</c:v>
                </c:pt>
                <c:pt idx="3">
                  <c:v>8298</c:v>
                </c:pt>
                <c:pt idx="4">
                  <c:v>1463</c:v>
                </c:pt>
                <c:pt idx="5">
                  <c:v>53156</c:v>
                </c:pt>
              </c:numCache>
            </c:numRef>
          </c:val>
          <c:extLst>
            <c:ext xmlns:c16="http://schemas.microsoft.com/office/drawing/2014/chart" uri="{C3380CC4-5D6E-409C-BE32-E72D297353CC}">
              <c16:uniqueId val="{0000000C-B89A-4C69-8C54-1FB8B659B465}"/>
            </c:ext>
          </c:extLst>
        </c:ser>
        <c:ser>
          <c:idx val="1"/>
          <c:order val="1"/>
          <c:tx>
            <c:strRef>
              <c:f>'tempareture pivot'!$C$3</c:f>
              <c:strCache>
                <c:ptCount val="1"/>
                <c:pt idx="0">
                  <c:v>Sum of Casual Riders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E-B89A-4C69-8C54-1FB8B659B465}"/>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10-B89A-4C69-8C54-1FB8B659B465}"/>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12-B89A-4C69-8C54-1FB8B659B465}"/>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14-B89A-4C69-8C54-1FB8B659B465}"/>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16-B89A-4C69-8C54-1FB8B659B465}"/>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18-B89A-4C69-8C54-1FB8B659B465}"/>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'tempareture pivot'!$A$4:$A$10</c:f>
              <c:strCache>
                <c:ptCount val="6"/>
                <c:pt idx="0">
                  <c:v>0.02 - 0.08</c:v>
                </c:pt>
                <c:pt idx="1">
                  <c:v>0.1 - 0.18</c:v>
                </c:pt>
                <c:pt idx="2">
                  <c:v>0.2 - 0.28</c:v>
                </c:pt>
                <c:pt idx="3">
                  <c:v>0.3 - 0.38</c:v>
                </c:pt>
                <c:pt idx="4">
                  <c:v>0.4 - 0.46</c:v>
                </c:pt>
                <c:pt idx="5">
                  <c:v>Grand total</c:v>
                </c:pt>
              </c:strCache>
            </c:strRef>
          </c:cat>
          <c:val>
            <c:numRef>
              <c:f>'tempareture pivot'!$C$4:$C$10</c:f>
              <c:numCache>
                <c:formatCode>General</c:formatCode>
                <c:ptCount val="6"/>
                <c:pt idx="0">
                  <c:v>95</c:v>
                </c:pt>
                <c:pt idx="1">
                  <c:v>884</c:v>
                </c:pt>
                <c:pt idx="2">
                  <c:v>1984</c:v>
                </c:pt>
                <c:pt idx="3">
                  <c:v>1462</c:v>
                </c:pt>
                <c:pt idx="4">
                  <c:v>500</c:v>
                </c:pt>
                <c:pt idx="5">
                  <c:v>4925</c:v>
                </c:pt>
              </c:numCache>
            </c:numRef>
          </c:val>
          <c:extLst>
            <c:ext xmlns:c16="http://schemas.microsoft.com/office/drawing/2014/chart" uri="{C3380CC4-5D6E-409C-BE32-E72D297353CC}">
              <c16:uniqueId val="{00000019-B89A-4C69-8C54-1FB8B659B46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30000">
          <a:schemeClr val="dk1">
            <a:satMod val="110000"/>
            <a:lumMod val="100000"/>
            <a:shade val="100000"/>
          </a:schemeClr>
        </a:gs>
        <a:gs pos="100000">
          <a:schemeClr val="dk1">
            <a:lumMod val="99000"/>
            <a:satMod val="120000"/>
            <a:shade val="78000"/>
          </a:schemeClr>
        </a:gs>
      </a:gsLst>
      <a:path path="circle">
        <a:fillToRect l="50000" t="50000" r="50000" b="50000"/>
      </a:path>
      <a:tileRect/>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project.xlsx]Weekday pivot!PivotTable9</c:name>
    <c:fmtId val="1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pivotFmt>
      <c:pivotFmt>
        <c:idx val="9"/>
        <c:spPr>
          <a:noFill/>
          <a:ln w="9525" cap="flat" cmpd="sng" algn="ctr">
            <a:solidFill>
              <a:schemeClr val="accent1"/>
            </a:solidFill>
            <a:miter lim="800000"/>
          </a:ln>
          <a:effectLst>
            <a:glow rad="63500">
              <a:schemeClr val="accent1">
                <a:satMod val="175000"/>
                <a:alpha val="25000"/>
              </a:schemeClr>
            </a:glow>
          </a:effectLst>
        </c:spPr>
      </c:pivotFmt>
      <c:pivotFmt>
        <c:idx val="10"/>
        <c:spPr>
          <a:noFill/>
          <a:ln w="9525" cap="flat" cmpd="sng" algn="ctr">
            <a:solidFill>
              <a:schemeClr val="accent1"/>
            </a:solidFill>
            <a:miter lim="800000"/>
          </a:ln>
          <a:effectLst>
            <a:glow rad="63500">
              <a:schemeClr val="accent1">
                <a:satMod val="175000"/>
                <a:alpha val="25000"/>
              </a:schemeClr>
            </a:glow>
          </a:effectLst>
        </c:spPr>
      </c:pivotFmt>
      <c:pivotFmt>
        <c:idx val="11"/>
        <c:spPr>
          <a:noFill/>
          <a:ln w="9525" cap="flat" cmpd="sng" algn="ctr">
            <a:solidFill>
              <a:schemeClr val="accent1"/>
            </a:solidFill>
            <a:miter lim="800000"/>
          </a:ln>
          <a:effectLst>
            <a:glow rad="63500">
              <a:schemeClr val="accent1">
                <a:satMod val="175000"/>
                <a:alpha val="25000"/>
              </a:schemeClr>
            </a:glow>
          </a:effectLst>
        </c:spPr>
      </c:pivotFmt>
      <c:pivotFmt>
        <c:idx val="12"/>
        <c:spPr>
          <a:noFill/>
          <a:ln w="9525" cap="flat" cmpd="sng" algn="ctr">
            <a:solidFill>
              <a:schemeClr val="accent1"/>
            </a:solidFill>
            <a:miter lim="800000"/>
          </a:ln>
          <a:effectLst>
            <a:glow rad="63500">
              <a:schemeClr val="accent1">
                <a:satMod val="175000"/>
                <a:alpha val="25000"/>
              </a:schemeClr>
            </a:glow>
          </a:effectLst>
        </c:spPr>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pivotFmt>
      <c:pivotFmt>
        <c:idx val="15"/>
        <c:spPr>
          <a:noFill/>
          <a:ln w="9525" cap="flat" cmpd="sng" algn="ctr">
            <a:solidFill>
              <a:schemeClr val="accent1"/>
            </a:solidFill>
            <a:miter lim="800000"/>
          </a:ln>
          <a:effectLst>
            <a:glow rad="63500">
              <a:schemeClr val="accent1">
                <a:satMod val="175000"/>
                <a:alpha val="25000"/>
              </a:schemeClr>
            </a:glow>
          </a:effectLst>
        </c:spPr>
      </c:pivotFmt>
      <c:pivotFmt>
        <c:idx val="16"/>
        <c:spPr>
          <a:noFill/>
          <a:ln w="9525" cap="flat" cmpd="sng" algn="ctr">
            <a:solidFill>
              <a:schemeClr val="accent1"/>
            </a:solidFill>
            <a:miter lim="800000"/>
          </a:ln>
          <a:effectLst>
            <a:glow rad="63500">
              <a:schemeClr val="accent1">
                <a:satMod val="175000"/>
                <a:alpha val="25000"/>
              </a:schemeClr>
            </a:glow>
          </a:effectLst>
        </c:spPr>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
        <c:idx val="18"/>
        <c:spPr>
          <a:noFill/>
          <a:ln w="9525" cap="flat" cmpd="sng" algn="ctr">
            <a:solidFill>
              <a:schemeClr val="accent1"/>
            </a:solidFill>
            <a:miter lim="800000"/>
          </a:ln>
          <a:effectLst>
            <a:glow rad="63500">
              <a:schemeClr val="accent1">
                <a:satMod val="175000"/>
                <a:alpha val="25000"/>
              </a:schemeClr>
            </a:glow>
          </a:effectLst>
        </c:spPr>
      </c:pivotFmt>
      <c:pivotFmt>
        <c:idx val="19"/>
        <c:spPr>
          <a:noFill/>
          <a:ln w="9525" cap="flat" cmpd="sng" algn="ctr">
            <a:solidFill>
              <a:schemeClr val="accent1"/>
            </a:solidFill>
            <a:miter lim="800000"/>
          </a:ln>
          <a:effectLst>
            <a:glow rad="63500">
              <a:schemeClr val="accent1">
                <a:satMod val="175000"/>
                <a:alpha val="25000"/>
              </a:schemeClr>
            </a:glow>
          </a:effectLst>
        </c:spPr>
      </c:pivotFmt>
      <c:pivotFmt>
        <c:idx val="20"/>
        <c:spPr>
          <a:noFill/>
          <a:ln w="9525" cap="flat" cmpd="sng" algn="ctr">
            <a:solidFill>
              <a:schemeClr val="accent1"/>
            </a:solidFill>
            <a:miter lim="800000"/>
          </a:ln>
          <a:effectLst>
            <a:glow rad="63500">
              <a:schemeClr val="accent1">
                <a:satMod val="175000"/>
                <a:alpha val="25000"/>
              </a:schemeClr>
            </a:glow>
          </a:effectLst>
        </c:spPr>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pivotFmt>
      <c:pivotFmt>
        <c:idx val="23"/>
        <c:spPr>
          <a:noFill/>
          <a:ln w="9525" cap="flat" cmpd="sng" algn="ctr">
            <a:solidFill>
              <a:schemeClr val="accent1"/>
            </a:solidFill>
            <a:miter lim="800000"/>
          </a:ln>
          <a:effectLst>
            <a:glow rad="63500">
              <a:schemeClr val="accent1">
                <a:satMod val="175000"/>
                <a:alpha val="25000"/>
              </a:schemeClr>
            </a:glow>
          </a:effectLst>
        </c:spPr>
      </c:pivotFmt>
      <c:pivotFmt>
        <c:idx val="24"/>
        <c:spPr>
          <a:noFill/>
          <a:ln w="9525" cap="flat" cmpd="sng" algn="ctr">
            <a:solidFill>
              <a:schemeClr val="accent1"/>
            </a:solidFill>
            <a:miter lim="800000"/>
          </a:ln>
          <a:effectLst>
            <a:glow rad="63500">
              <a:schemeClr val="accent1">
                <a:satMod val="175000"/>
                <a:alpha val="25000"/>
              </a:schemeClr>
            </a:glow>
          </a:effectLst>
        </c:spPr>
      </c:pivotFmt>
      <c:pivotFmt>
        <c:idx val="25"/>
        <c:spPr>
          <a:noFill/>
          <a:ln w="9525" cap="flat" cmpd="sng" algn="ctr">
            <a:solidFill>
              <a:schemeClr val="accent1"/>
            </a:solidFill>
            <a:miter lim="800000"/>
          </a:ln>
          <a:effectLst>
            <a:glow rad="63500">
              <a:schemeClr val="accent1">
                <a:satMod val="175000"/>
                <a:alpha val="25000"/>
              </a:schemeClr>
            </a:glow>
          </a:effectLst>
        </c:spPr>
      </c:pivotFmt>
      <c:pivotFmt>
        <c:idx val="26"/>
        <c:spPr>
          <a:noFill/>
          <a:ln w="9525" cap="flat" cmpd="sng" algn="ctr">
            <a:solidFill>
              <a:schemeClr val="accent1"/>
            </a:solidFill>
            <a:miter lim="800000"/>
          </a:ln>
          <a:effectLst>
            <a:glow rad="63500">
              <a:schemeClr val="accent1">
                <a:satMod val="175000"/>
                <a:alpha val="25000"/>
              </a:schemeClr>
            </a:glow>
          </a:effectLst>
        </c:spPr>
      </c:pivotFmt>
      <c:pivotFmt>
        <c:idx val="27"/>
        <c:spPr>
          <a:noFill/>
          <a:ln w="9525" cap="flat" cmpd="sng" algn="ctr">
            <a:solidFill>
              <a:schemeClr val="accent1"/>
            </a:solidFill>
            <a:miter lim="800000"/>
          </a:ln>
          <a:effectLst>
            <a:glow rad="63500">
              <a:schemeClr val="accent1">
                <a:satMod val="175000"/>
                <a:alpha val="25000"/>
              </a:schemeClr>
            </a:glow>
          </a:effectLst>
        </c:spPr>
      </c:pivotFmt>
      <c:pivotFmt>
        <c:idx val="28"/>
        <c:spPr>
          <a:noFill/>
          <a:ln w="9525" cap="flat" cmpd="sng" algn="ctr">
            <a:solidFill>
              <a:schemeClr val="accent1"/>
            </a:solidFill>
            <a:miter lim="800000"/>
          </a:ln>
          <a:effectLst>
            <a:glow rad="63500">
              <a:schemeClr val="accent1">
                <a:satMod val="175000"/>
                <a:alpha val="25000"/>
              </a:schemeClr>
            </a:glow>
          </a:effectLst>
        </c:spPr>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pivotFmt>
      <c:pivotFmt>
        <c:idx val="31"/>
        <c:spPr>
          <a:noFill/>
          <a:ln w="9525" cap="flat" cmpd="sng" algn="ctr">
            <a:solidFill>
              <a:schemeClr val="accent1"/>
            </a:solidFill>
            <a:miter lim="800000"/>
          </a:ln>
          <a:effectLst>
            <a:glow rad="63500">
              <a:schemeClr val="accent1">
                <a:satMod val="175000"/>
                <a:alpha val="25000"/>
              </a:schemeClr>
            </a:glow>
          </a:effectLst>
        </c:spPr>
      </c:pivotFmt>
      <c:pivotFmt>
        <c:idx val="32"/>
        <c:spPr>
          <a:noFill/>
          <a:ln w="9525" cap="flat" cmpd="sng" algn="ctr">
            <a:solidFill>
              <a:schemeClr val="accent1"/>
            </a:solidFill>
            <a:miter lim="800000"/>
          </a:ln>
          <a:effectLst>
            <a:glow rad="63500">
              <a:schemeClr val="accent1">
                <a:satMod val="175000"/>
                <a:alpha val="25000"/>
              </a:schemeClr>
            </a:glow>
          </a:effectLst>
        </c:spPr>
      </c:pivotFmt>
      <c:pivotFmt>
        <c:idx val="33"/>
        <c:spPr>
          <a:noFill/>
          <a:ln w="9525" cap="flat" cmpd="sng" algn="ctr">
            <a:solidFill>
              <a:schemeClr val="accent1"/>
            </a:solidFill>
            <a:miter lim="800000"/>
          </a:ln>
          <a:effectLst>
            <a:glow rad="63500">
              <a:schemeClr val="accent1">
                <a:satMod val="175000"/>
                <a:alpha val="25000"/>
              </a:schemeClr>
            </a:glow>
          </a:effectLst>
        </c:spPr>
      </c:pivotFmt>
      <c:pivotFmt>
        <c:idx val="34"/>
        <c:spPr>
          <a:noFill/>
          <a:ln w="9525" cap="flat" cmpd="sng" algn="ctr">
            <a:solidFill>
              <a:schemeClr val="accent1"/>
            </a:solidFill>
            <a:miter lim="800000"/>
          </a:ln>
          <a:effectLst>
            <a:glow rad="63500">
              <a:schemeClr val="accent1">
                <a:satMod val="175000"/>
                <a:alpha val="25000"/>
              </a:schemeClr>
            </a:glow>
          </a:effectLst>
        </c:spPr>
      </c:pivotFmt>
      <c:pivotFmt>
        <c:idx val="35"/>
        <c:spPr>
          <a:noFill/>
          <a:ln w="9525" cap="flat" cmpd="sng" algn="ctr">
            <a:solidFill>
              <a:schemeClr val="accent1"/>
            </a:solidFill>
            <a:miter lim="800000"/>
          </a:ln>
          <a:effectLst>
            <a:glow rad="63500">
              <a:schemeClr val="accent1">
                <a:satMod val="175000"/>
                <a:alpha val="25000"/>
              </a:schemeClr>
            </a:glow>
          </a:effectLst>
        </c:spPr>
      </c:pivotFmt>
      <c:pivotFmt>
        <c:idx val="36"/>
        <c:spPr>
          <a:noFill/>
          <a:ln w="9525" cap="flat" cmpd="sng" algn="ctr">
            <a:solidFill>
              <a:schemeClr val="accent1"/>
            </a:solidFill>
            <a:miter lim="800000"/>
          </a:ln>
          <a:effectLst>
            <a:glow rad="63500">
              <a:schemeClr val="accent1">
                <a:satMod val="175000"/>
                <a:alpha val="25000"/>
              </a:schemeClr>
            </a:glow>
          </a:effectLst>
        </c:spPr>
      </c:pivotFmt>
    </c:pivotFmts>
    <c:plotArea>
      <c:layout/>
      <c:pieChart>
        <c:varyColors val="1"/>
        <c:ser>
          <c:idx val="0"/>
          <c:order val="0"/>
          <c:tx>
            <c:strRef>
              <c:f>'Weekday pivot'!$B$3</c:f>
              <c:strCache>
                <c:ptCount val="1"/>
                <c:pt idx="0">
                  <c:v>Sum of casual</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F975-4031-8383-A7220A2A03C4}"/>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F975-4031-8383-A7220A2A03C4}"/>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F975-4031-8383-A7220A2A03C4}"/>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F975-4031-8383-A7220A2A03C4}"/>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F975-4031-8383-A7220A2A03C4}"/>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F975-4031-8383-A7220A2A03C4}"/>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0D-F975-4031-8383-A7220A2A03C4}"/>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'Weekday pivot'!$A$4:$A$11</c:f>
              <c:strCache>
                <c:ptCount val="7"/>
                <c:pt idx="0">
                  <c:v>Sunday</c:v>
                </c:pt>
                <c:pt idx="1">
                  <c:v>Monday</c:v>
                </c:pt>
                <c:pt idx="2">
                  <c:v>Tuesday</c:v>
                </c:pt>
                <c:pt idx="3">
                  <c:v>Wednesday</c:v>
                </c:pt>
                <c:pt idx="4">
                  <c:v>Thursday</c:v>
                </c:pt>
                <c:pt idx="5">
                  <c:v>Friday</c:v>
                </c:pt>
                <c:pt idx="6">
                  <c:v>Saturday</c:v>
                </c:pt>
              </c:strCache>
            </c:strRef>
          </c:cat>
          <c:val>
            <c:numRef>
              <c:f>'Weekday pivot'!$B$4:$B$11</c:f>
              <c:numCache>
                <c:formatCode>General</c:formatCode>
                <c:ptCount val="7"/>
                <c:pt idx="0">
                  <c:v>1467</c:v>
                </c:pt>
                <c:pt idx="1">
                  <c:v>532</c:v>
                </c:pt>
                <c:pt idx="2">
                  <c:v>473</c:v>
                </c:pt>
                <c:pt idx="3">
                  <c:v>360</c:v>
                </c:pt>
                <c:pt idx="4">
                  <c:v>326</c:v>
                </c:pt>
                <c:pt idx="5">
                  <c:v>537</c:v>
                </c:pt>
                <c:pt idx="6">
                  <c:v>1226</c:v>
                </c:pt>
              </c:numCache>
            </c:numRef>
          </c:val>
          <c:extLst>
            <c:ext xmlns:c16="http://schemas.microsoft.com/office/drawing/2014/chart" uri="{C3380CC4-5D6E-409C-BE32-E72D297353CC}">
              <c16:uniqueId val="{0000000E-F975-4031-8383-A7220A2A03C4}"/>
            </c:ext>
          </c:extLst>
        </c:ser>
        <c:ser>
          <c:idx val="1"/>
          <c:order val="1"/>
          <c:tx>
            <c:strRef>
              <c:f>'Weekday pivot'!$C$3</c:f>
              <c:strCache>
                <c:ptCount val="1"/>
                <c:pt idx="0">
                  <c:v>Sum of registered</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10-F975-4031-8383-A7220A2A03C4}"/>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12-F975-4031-8383-A7220A2A03C4}"/>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14-F975-4031-8383-A7220A2A03C4}"/>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16-F975-4031-8383-A7220A2A03C4}"/>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18-F975-4031-8383-A7220A2A03C4}"/>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1A-F975-4031-8383-A7220A2A03C4}"/>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1C-F975-4031-8383-A7220A2A03C4}"/>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'Weekday pivot'!$A$4:$A$11</c:f>
              <c:strCache>
                <c:ptCount val="7"/>
                <c:pt idx="0">
                  <c:v>Sunday</c:v>
                </c:pt>
                <c:pt idx="1">
                  <c:v>Monday</c:v>
                </c:pt>
                <c:pt idx="2">
                  <c:v>Tuesday</c:v>
                </c:pt>
                <c:pt idx="3">
                  <c:v>Wednesday</c:v>
                </c:pt>
                <c:pt idx="4">
                  <c:v>Thursday</c:v>
                </c:pt>
                <c:pt idx="5">
                  <c:v>Friday</c:v>
                </c:pt>
                <c:pt idx="6">
                  <c:v>Saturday</c:v>
                </c:pt>
              </c:strCache>
            </c:strRef>
          </c:cat>
          <c:val>
            <c:numRef>
              <c:f>'Weekday pivot'!$C$4:$C$11</c:f>
              <c:numCache>
                <c:formatCode>General</c:formatCode>
                <c:ptCount val="7"/>
                <c:pt idx="0">
                  <c:v>6605</c:v>
                </c:pt>
                <c:pt idx="1">
                  <c:v>7776</c:v>
                </c:pt>
                <c:pt idx="2">
                  <c:v>8149</c:v>
                </c:pt>
                <c:pt idx="3">
                  <c:v>8103</c:v>
                </c:pt>
                <c:pt idx="4">
                  <c:v>8236</c:v>
                </c:pt>
                <c:pt idx="5">
                  <c:v>7981</c:v>
                </c:pt>
                <c:pt idx="6">
                  <c:v>6533</c:v>
                </c:pt>
              </c:numCache>
            </c:numRef>
          </c:val>
          <c:extLst>
            <c:ext xmlns:c16="http://schemas.microsoft.com/office/drawing/2014/chart" uri="{C3380CC4-5D6E-409C-BE32-E72D297353CC}">
              <c16:uniqueId val="{0000001D-F975-4031-8383-A7220A2A03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31000">
          <a:schemeClr val="dk1">
            <a:satMod val="110000"/>
            <a:lumMod val="100000"/>
            <a:shade val="100000"/>
          </a:schemeClr>
        </a:gs>
        <a:gs pos="100000">
          <a:schemeClr val="dk1">
            <a:lumMod val="99000"/>
            <a:satMod val="120000"/>
            <a:shade val="78000"/>
          </a:schemeClr>
        </a:gs>
      </a:gsLst>
      <a:path path="circle">
        <a:fillToRect l="50000" t="50000" r="50000" b="50000"/>
      </a:path>
      <a:tileRect/>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project.xlsx]Weekday pivot!PivotTable15</c:name>
    <c:fmtId val="2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pivotFmt>
      <c:pivotFmt>
        <c:idx val="11"/>
        <c:spPr>
          <a:noFill/>
          <a:ln w="9525" cap="flat" cmpd="sng" algn="ctr">
            <a:solidFill>
              <a:schemeClr val="accent1"/>
            </a:solidFill>
            <a:miter lim="800000"/>
          </a:ln>
          <a:effectLst>
            <a:glow rad="63500">
              <a:schemeClr val="accent1">
                <a:satMod val="175000"/>
                <a:alpha val="25000"/>
              </a:schemeClr>
            </a:glow>
          </a:effectLst>
        </c:spPr>
      </c:pivotFmt>
      <c:pivotFmt>
        <c:idx val="12"/>
        <c:spPr>
          <a:noFill/>
          <a:ln w="9525" cap="flat" cmpd="sng" algn="ctr">
            <a:solidFill>
              <a:schemeClr val="accent1"/>
            </a:solidFill>
            <a:miter lim="800000"/>
          </a:ln>
          <a:effectLst>
            <a:glow rad="63500">
              <a:schemeClr val="accent1">
                <a:satMod val="175000"/>
                <a:alpha val="25000"/>
              </a:schemeClr>
            </a:glow>
          </a:effectLst>
        </c:spPr>
      </c:pivotFmt>
      <c:pivotFmt>
        <c:idx val="13"/>
        <c:spPr>
          <a:noFill/>
          <a:ln w="9525" cap="flat" cmpd="sng" algn="ctr">
            <a:solidFill>
              <a:schemeClr val="accent1"/>
            </a:solidFill>
            <a:miter lim="800000"/>
          </a:ln>
          <a:effectLst>
            <a:glow rad="63500">
              <a:schemeClr val="accent1">
                <a:satMod val="175000"/>
                <a:alpha val="25000"/>
              </a:schemeClr>
            </a:glow>
          </a:effectLst>
        </c:spPr>
      </c:pivotFmt>
      <c:pivotFmt>
        <c:idx val="14"/>
        <c:spPr>
          <a:noFill/>
          <a:ln w="9525" cap="flat" cmpd="sng" algn="ctr">
            <a:solidFill>
              <a:schemeClr val="accent1"/>
            </a:solidFill>
            <a:miter lim="800000"/>
          </a:ln>
          <a:effectLst>
            <a:glow rad="63500">
              <a:schemeClr val="accent1">
                <a:satMod val="175000"/>
                <a:alpha val="25000"/>
              </a:schemeClr>
            </a:glow>
          </a:effectLst>
        </c:spPr>
      </c:pivotFmt>
      <c:pivotFmt>
        <c:idx val="15"/>
        <c:spPr>
          <a:noFill/>
          <a:ln w="9525" cap="flat" cmpd="sng" algn="ctr">
            <a:solidFill>
              <a:schemeClr val="accent1"/>
            </a:solidFill>
            <a:miter lim="800000"/>
          </a:ln>
          <a:effectLst>
            <a:glow rad="63500">
              <a:schemeClr val="accent1">
                <a:satMod val="175000"/>
                <a:alpha val="25000"/>
              </a:schemeClr>
            </a:glow>
          </a:effectLst>
        </c:spPr>
      </c:pivotFmt>
      <c:pivotFmt>
        <c:idx val="16"/>
        <c:spPr>
          <a:noFill/>
          <a:ln w="9525" cap="flat" cmpd="sng" algn="ctr">
            <a:solidFill>
              <a:schemeClr val="accent1"/>
            </a:solidFill>
            <a:miter lim="800000"/>
          </a:ln>
          <a:effectLst>
            <a:glow rad="63500">
              <a:schemeClr val="accent1">
                <a:satMod val="175000"/>
                <a:alpha val="25000"/>
              </a:schemeClr>
            </a:glow>
          </a:effectLst>
        </c:spPr>
      </c:pivotFmt>
    </c:pivotFmts>
    <c:plotArea>
      <c:layout/>
      <c:pieChart>
        <c:varyColors val="1"/>
        <c:ser>
          <c:idx val="0"/>
          <c:order val="0"/>
          <c:tx>
            <c:strRef>
              <c:f>'Weekday pivot'!$J$3</c:f>
              <c:strCache>
                <c:ptCount val="1"/>
                <c:pt idx="0">
                  <c:v>Total</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61CC-4F37-A016-D9CE6AC7D2A8}"/>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61CC-4F37-A016-D9CE6AC7D2A8}"/>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61CC-4F37-A016-D9CE6AC7D2A8}"/>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61CC-4F37-A016-D9CE6AC7D2A8}"/>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61CC-4F37-A016-D9CE6AC7D2A8}"/>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61CC-4F37-A016-D9CE6AC7D2A8}"/>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0D-61CC-4F37-A016-D9CE6AC7D2A8}"/>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'Weekday pivot'!$I$4:$I$11</c:f>
              <c:strCache>
                <c:ptCount val="7"/>
                <c:pt idx="0">
                  <c:v>Sunday</c:v>
                </c:pt>
                <c:pt idx="1">
                  <c:v>Monday</c:v>
                </c:pt>
                <c:pt idx="2">
                  <c:v>Tuesday</c:v>
                </c:pt>
                <c:pt idx="3">
                  <c:v>Wednesday</c:v>
                </c:pt>
                <c:pt idx="4">
                  <c:v>Thursday</c:v>
                </c:pt>
                <c:pt idx="5">
                  <c:v>Friday</c:v>
                </c:pt>
                <c:pt idx="6">
                  <c:v>Saturday</c:v>
                </c:pt>
              </c:strCache>
            </c:strRef>
          </c:cat>
          <c:val>
            <c:numRef>
              <c:f>'Weekday pivot'!$J$4:$J$11</c:f>
              <c:numCache>
                <c:formatCode>General</c:formatCode>
                <c:ptCount val="7"/>
                <c:pt idx="0">
                  <c:v>6605</c:v>
                </c:pt>
                <c:pt idx="1">
                  <c:v>7776</c:v>
                </c:pt>
                <c:pt idx="2">
                  <c:v>8149</c:v>
                </c:pt>
                <c:pt idx="3">
                  <c:v>8103</c:v>
                </c:pt>
                <c:pt idx="4">
                  <c:v>8236</c:v>
                </c:pt>
                <c:pt idx="5">
                  <c:v>7981</c:v>
                </c:pt>
                <c:pt idx="6">
                  <c:v>6533</c:v>
                </c:pt>
              </c:numCache>
            </c:numRef>
          </c:val>
          <c:extLst>
            <c:ext xmlns:c16="http://schemas.microsoft.com/office/drawing/2014/chart" uri="{C3380CC4-5D6E-409C-BE32-E72D297353CC}">
              <c16:uniqueId val="{0000000E-61CC-4F37-A016-D9CE6AC7D2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23000">
          <a:schemeClr val="dk1">
            <a:satMod val="110000"/>
            <a:lumMod val="100000"/>
            <a:shade val="100000"/>
          </a:schemeClr>
        </a:gs>
        <a:gs pos="100000">
          <a:schemeClr val="dk1">
            <a:lumMod val="99000"/>
            <a:satMod val="120000"/>
            <a:shade val="78000"/>
          </a:schemeClr>
        </a:gs>
      </a:gsLst>
      <a:path path="circle">
        <a:fillToRect l="50000" t="50000" r="50000" b="50000"/>
      </a:path>
      <a:tileRect/>
    </a:gradFill>
    <a:ln w="6350" cap="flat" cmpd="sng" algn="ctr">
      <a:solidFill>
        <a:schemeClr val="dk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US"/>
              <a:t>Holiday chart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'charts &amp; tables for entire data'!$CP$4</c:f>
              <c:strCache>
                <c:ptCount val="1"/>
                <c:pt idx="0">
                  <c:v>Non-holiday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&amp; tables for entire data'!$CQ$3:$CR$3</c:f>
              <c:strCache>
                <c:ptCount val="2"/>
                <c:pt idx="0">
                  <c:v>Casual</c:v>
                </c:pt>
                <c:pt idx="1">
                  <c:v>Registered</c:v>
                </c:pt>
              </c:strCache>
            </c:strRef>
          </c:cat>
          <c:val>
            <c:numRef>
              <c:f>'charts &amp; tables for entire data'!$CQ$4:$CR$4</c:f>
              <c:numCache>
                <c:formatCode>General</c:formatCode>
                <c:ptCount val="2"/>
                <c:pt idx="0">
                  <c:v>4804</c:v>
                </c:pt>
                <c:pt idx="1">
                  <c:v>52500</c:v>
                </c:pt>
              </c:numCache>
            </c:numRef>
          </c:val>
          <c:extLst>
            <c:ext xmlns:c16="http://schemas.microsoft.com/office/drawing/2014/chart" uri="{C3380CC4-5D6E-409C-BE32-E72D297353CC}">
              <c16:uniqueId val="{00000000-6819-4BFD-B1C5-2F0EA8D5BB3F}"/>
            </c:ext>
          </c:extLst>
        </c:ser>
        <c:ser>
          <c:idx val="1"/>
          <c:order val="1"/>
          <c:tx>
            <c:strRef>
              <c:f>'charts &amp; tables for entire data'!$CP$5</c:f>
              <c:strCache>
                <c:ptCount val="1"/>
                <c:pt idx="0">
                  <c:v>Holiday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&amp; tables for entire data'!$CQ$3:$CR$3</c:f>
              <c:strCache>
                <c:ptCount val="2"/>
                <c:pt idx="0">
                  <c:v>Casual</c:v>
                </c:pt>
                <c:pt idx="1">
                  <c:v>Registered</c:v>
                </c:pt>
              </c:strCache>
            </c:strRef>
          </c:cat>
          <c:val>
            <c:numRef>
              <c:f>'charts &amp; tables for entire data'!$CQ$5:$CR$5</c:f>
              <c:numCache>
                <c:formatCode>General</c:formatCode>
                <c:ptCount val="2"/>
                <c:pt idx="0">
                  <c:v>117</c:v>
                </c:pt>
                <c:pt idx="1">
                  <c:v>883</c:v>
                </c:pt>
              </c:numCache>
            </c:numRef>
          </c:val>
          <c:extLst>
            <c:ext xmlns:c16="http://schemas.microsoft.com/office/drawing/2014/chart" uri="{C3380CC4-5D6E-409C-BE32-E72D297353CC}">
              <c16:uniqueId val="{00000001-6819-4BFD-B1C5-2F0EA8D5BB3F}"/>
            </c:ext>
          </c:extLst>
        </c:ser>
        <c:dLbls>
          <c:dLblPos val="outEnd"/>
          <c:showLegendKey val="0"/>
          <c:showVal val="1"/>
          <c:showCatName val="0"/>
          <c:showSerName val="0"/>
          <c:showPercent val="0"/>
          <c:showBubbleSize val="0"/>
        </c:dLbls>
        <c:gapWidth val="315"/>
        <c:overlap val="-40"/>
        <c:axId val="194586671"/>
        <c:axId val="194604431"/>
      </c:barChart>
      <c:catAx>
        <c:axId val="1945866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604431"/>
        <c:crosses val="autoZero"/>
        <c:auto val="1"/>
        <c:lblAlgn val="ctr"/>
        <c:lblOffset val="100"/>
        <c:noMultiLvlLbl val="0"/>
      </c:catAx>
      <c:valAx>
        <c:axId val="1946044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58667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path path="circle">
        <a:fillToRect l="50000" t="50000" r="50000" b="50000"/>
      </a:path>
      <a:tileRect/>
    </a:gradFill>
    <a:ln w="6350" cap="flat" cmpd="sng" algn="ctr">
      <a:solidFill>
        <a:schemeClr val="dk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lt1"/>
                </a:solidFill>
                <a:effectLst>
                  <a:glow rad="228600">
                    <a:schemeClr val="accent1">
                      <a:satMod val="175000"/>
                      <a:alpha val="40000"/>
                    </a:schemeClr>
                  </a:glow>
                </a:effectLst>
                <a:latin typeface="+mn-lt"/>
                <a:ea typeface="+mn-ea"/>
                <a:cs typeface="+mn-cs"/>
              </a:defRPr>
            </a:pPr>
            <a:r>
              <a:rPr lang="en-US"/>
              <a:t>Riders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effectLst>
                <a:glow rad="228600">
                  <a:schemeClr val="accent1">
                    <a:satMod val="175000"/>
                    <a:alpha val="40000"/>
                  </a:schemeClr>
                </a:glo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AD-4B65-B172-3ED26BF4C6B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AD-4B65-B172-3ED26BF4C6B1}"/>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effectLst>
                      <a:glow rad="228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&amp; tables for entire data'!$A$1002:$B$1002</c:f>
              <c:numCache>
                <c:formatCode>General</c:formatCode>
                <c:ptCount val="2"/>
                <c:pt idx="0">
                  <c:v>4921</c:v>
                </c:pt>
                <c:pt idx="1">
                  <c:v>53383</c:v>
                </c:pt>
              </c:numCache>
            </c:numRef>
          </c:val>
          <c:extLst>
            <c:ext xmlns:c16="http://schemas.microsoft.com/office/drawing/2014/chart" uri="{C3380CC4-5D6E-409C-BE32-E72D297353CC}">
              <c16:uniqueId val="{00000000-B404-41ED-B32F-D2CE563642D0}"/>
            </c:ext>
          </c:extLst>
        </c:ser>
        <c:ser>
          <c:idx val="1"/>
          <c:order val="1"/>
          <c:tx>
            <c:strRef>
              <c:f>'charts &amp; tables for entire data'!$A$1:$B$1</c:f>
              <c:strCache>
                <c:ptCount val="2"/>
                <c:pt idx="0">
                  <c:v>casual</c:v>
                </c:pt>
                <c:pt idx="1">
                  <c:v>registered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9D-43F3-A0E0-36D6BA90A62D}"/>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effectLst>
                      <a:glow rad="228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Lit>
              <c:formatCode>General</c:formatCode>
              <c:ptCount val="1"/>
              <c:pt idx="0">
                <c:v>1</c:v>
              </c:pt>
            </c:numLit>
          </c:val>
          <c:extLst>
            <c:ext xmlns:c16="http://schemas.microsoft.com/office/drawing/2014/chart" uri="{C3380CC4-5D6E-409C-BE32-E72D297353CC}">
              <c16:uniqueId val="{00000004-8AAD-4B65-B172-3ED26BF4C6B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solidFill>
              <a:effectLst>
                <a:glow rad="228600">
                  <a:schemeClr val="accent1">
                    <a:satMod val="175000"/>
                    <a:alpha val="40000"/>
                  </a:schemeClr>
                </a:glow>
              </a:effectLst>
              <a:latin typeface="+mn-lt"/>
              <a:ea typeface="+mn-ea"/>
              <a:cs typeface="+mn-cs"/>
            </a:defRPr>
          </a:pPr>
          <a:endParaRPr lang="en-US"/>
        </a:p>
      </c:txPr>
    </c:legend>
    <c:plotVisOnly val="1"/>
    <c:dispBlanksAs val="gap"/>
    <c:showDLblsOverMax val="0"/>
  </c:chart>
  <c:spPr>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w="9525" cap="flat" cmpd="sng" algn="ctr">
      <a:noFill/>
      <a:round/>
    </a:ln>
    <a:effectLst/>
  </c:spPr>
  <c:txPr>
    <a:bodyPr/>
    <a:lstStyle/>
    <a:p>
      <a:pPr>
        <a:defRPr>
          <a:solidFill>
            <a:schemeClr val="lt1"/>
          </a:solidFill>
          <a:effectLst>
            <a:glow rad="228600">
              <a:schemeClr val="accent1">
                <a:satMod val="175000"/>
                <a:alpha val="40000"/>
              </a:schemeClr>
            </a:glow>
          </a:effectLst>
          <a:latin typeface="+mn-lt"/>
          <a:ea typeface="+mn-ea"/>
          <a:cs typeface="+mn-cs"/>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project.xlsx]charts &amp; tables for entire data!PivotTable7</c:name>
    <c:fmtId val="43"/>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&amp; tables for entire data'!$O$15</c:f>
              <c:strCache>
                <c:ptCount val="1"/>
                <c:pt idx="0">
                  <c:v>Sum of casual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&amp; tables for entire data'!$N$16:$N$23</c:f>
              <c:strCache>
                <c:ptCount val="7"/>
                <c:pt idx="0">
                  <c:v>Sunday</c:v>
                </c:pt>
                <c:pt idx="1">
                  <c:v>Monday</c:v>
                </c:pt>
                <c:pt idx="2">
                  <c:v>Tuesday</c:v>
                </c:pt>
                <c:pt idx="3">
                  <c:v>Wednesday</c:v>
                </c:pt>
                <c:pt idx="4">
                  <c:v>Thursday</c:v>
                </c:pt>
                <c:pt idx="5">
                  <c:v>Friday</c:v>
                </c:pt>
                <c:pt idx="6">
                  <c:v>Saturday</c:v>
                </c:pt>
              </c:strCache>
            </c:strRef>
          </c:cat>
          <c:val>
            <c:numRef>
              <c:f>'charts &amp; tables for entire data'!$O$16:$O$23</c:f>
              <c:numCache>
                <c:formatCode>General</c:formatCode>
                <c:ptCount val="7"/>
                <c:pt idx="0">
                  <c:v>1467</c:v>
                </c:pt>
                <c:pt idx="1">
                  <c:v>532</c:v>
                </c:pt>
                <c:pt idx="2">
                  <c:v>473</c:v>
                </c:pt>
                <c:pt idx="3">
                  <c:v>360</c:v>
                </c:pt>
                <c:pt idx="4">
                  <c:v>326</c:v>
                </c:pt>
                <c:pt idx="5">
                  <c:v>537</c:v>
                </c:pt>
                <c:pt idx="6">
                  <c:v>1226</c:v>
                </c:pt>
              </c:numCache>
            </c:numRef>
          </c:val>
          <c:extLst>
            <c:ext xmlns:c16="http://schemas.microsoft.com/office/drawing/2014/chart" uri="{C3380CC4-5D6E-409C-BE32-E72D297353CC}">
              <c16:uniqueId val="{00000000-40E0-4FC1-8413-D6C68B154AC6}"/>
            </c:ext>
          </c:extLst>
        </c:ser>
        <c:ser>
          <c:idx val="1"/>
          <c:order val="1"/>
          <c:tx>
            <c:strRef>
              <c:f>'charts &amp; tables for entire data'!$P$15</c:f>
              <c:strCache>
                <c:ptCount val="1"/>
                <c:pt idx="0">
                  <c:v>Sum of registered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&amp; tables for entire data'!$N$16:$N$23</c:f>
              <c:strCache>
                <c:ptCount val="7"/>
                <c:pt idx="0">
                  <c:v>Sunday</c:v>
                </c:pt>
                <c:pt idx="1">
                  <c:v>Monday</c:v>
                </c:pt>
                <c:pt idx="2">
                  <c:v>Tuesday</c:v>
                </c:pt>
                <c:pt idx="3">
                  <c:v>Wednesday</c:v>
                </c:pt>
                <c:pt idx="4">
                  <c:v>Thursday</c:v>
                </c:pt>
                <c:pt idx="5">
                  <c:v>Friday</c:v>
                </c:pt>
                <c:pt idx="6">
                  <c:v>Saturday</c:v>
                </c:pt>
              </c:strCache>
            </c:strRef>
          </c:cat>
          <c:val>
            <c:numRef>
              <c:f>'charts &amp; tables for entire data'!$P$16:$P$23</c:f>
              <c:numCache>
                <c:formatCode>General</c:formatCode>
                <c:ptCount val="7"/>
                <c:pt idx="0">
                  <c:v>6605</c:v>
                </c:pt>
                <c:pt idx="1">
                  <c:v>7776</c:v>
                </c:pt>
                <c:pt idx="2">
                  <c:v>8149</c:v>
                </c:pt>
                <c:pt idx="3">
                  <c:v>8103</c:v>
                </c:pt>
                <c:pt idx="4">
                  <c:v>8236</c:v>
                </c:pt>
                <c:pt idx="5">
                  <c:v>7981</c:v>
                </c:pt>
                <c:pt idx="6">
                  <c:v>6533</c:v>
                </c:pt>
              </c:numCache>
            </c:numRef>
          </c:val>
          <c:extLst>
            <c:ext xmlns:c16="http://schemas.microsoft.com/office/drawing/2014/chart" uri="{C3380CC4-5D6E-409C-BE32-E72D297353CC}">
              <c16:uniqueId val="{00000001-40E0-4FC1-8413-D6C68B154AC6}"/>
            </c:ext>
          </c:extLst>
        </c:ser>
        <c:dLbls>
          <c:showLegendKey val="0"/>
          <c:showVal val="1"/>
          <c:showCatName val="0"/>
          <c:showSerName val="0"/>
          <c:showPercent val="0"/>
          <c:showBubbleSize val="0"/>
        </c:dLbls>
        <c:gapWidth val="315"/>
        <c:overlap val="-40"/>
        <c:axId val="622053168"/>
        <c:axId val="622065168"/>
      </c:barChart>
      <c:catAx>
        <c:axId val="6220531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622065168"/>
        <c:crosses val="autoZero"/>
        <c:auto val="1"/>
        <c:lblAlgn val="ctr"/>
        <c:lblOffset val="100"/>
        <c:noMultiLvlLbl val="0"/>
      </c:catAx>
      <c:valAx>
        <c:axId val="6220651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62205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r>
              <a:rPr lang="en-US"/>
              <a:t>Sunday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EC-4FF3-9256-CBE30883B3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EC-4FF3-9256-CBE30883B3DA}"/>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'charts &amp; tables for entire data'!$V$5:$W$5</c:f>
              <c:numCache>
                <c:formatCode>0.00%</c:formatCode>
                <c:ptCount val="2"/>
                <c:pt idx="0">
                  <c:v>0.18173934588701685</c:v>
                </c:pt>
                <c:pt idx="1">
                  <c:v>0.8182606541129831</c:v>
                </c:pt>
              </c:numCache>
            </c:numRef>
          </c:val>
          <c:extLst>
            <c:ext xmlns:c16="http://schemas.microsoft.com/office/drawing/2014/chart" uri="{C3380CC4-5D6E-409C-BE32-E72D297353CC}">
              <c16:uniqueId val="{00000000-E386-4F2C-ABBF-12973C2C695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effectLst>
            <a:glow rad="228600">
              <a:schemeClr val="accent1">
                <a:satMod val="175000"/>
                <a:alpha val="40000"/>
              </a:schemeClr>
            </a:glow>
          </a:effectLst>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r>
              <a:rPr lang="en-US"/>
              <a:t>Monday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BE-4C9D-A1AA-31729B3871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BE-4C9D-A1AA-31729B387151}"/>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'charts &amp; tables for entire data'!$V$6:$W$6</c:f>
              <c:numCache>
                <c:formatCode>0.00%</c:formatCode>
                <c:ptCount val="2"/>
                <c:pt idx="0">
                  <c:v>6.4034665382763603E-2</c:v>
                </c:pt>
                <c:pt idx="1">
                  <c:v>0.93596533461723641</c:v>
                </c:pt>
              </c:numCache>
            </c:numRef>
          </c:val>
          <c:extLst>
            <c:ext xmlns:c16="http://schemas.microsoft.com/office/drawing/2014/chart" uri="{C3380CC4-5D6E-409C-BE32-E72D297353CC}">
              <c16:uniqueId val="{00000000-4354-4C67-A553-EA99346D4F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effectLst>
            <a:glow rad="228600">
              <a:schemeClr val="accent1">
                <a:satMod val="175000"/>
                <a:alpha val="40000"/>
              </a:schemeClr>
            </a:glow>
          </a:effectLst>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r>
              <a:rPr lang="en-US"/>
              <a:t>Tuesday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BA-4BD0-B889-6063D2E5002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BA-4BD0-B889-6063D2E50025}"/>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'charts &amp; tables for entire data'!$V$7:$W$7</c:f>
              <c:numCache>
                <c:formatCode>0.00%</c:formatCode>
                <c:ptCount val="2"/>
                <c:pt idx="0">
                  <c:v>5.4859661331477613E-2</c:v>
                </c:pt>
                <c:pt idx="1">
                  <c:v>0.94514033866852243</c:v>
                </c:pt>
              </c:numCache>
            </c:numRef>
          </c:val>
          <c:extLst>
            <c:ext xmlns:c16="http://schemas.microsoft.com/office/drawing/2014/chart" uri="{C3380CC4-5D6E-409C-BE32-E72D297353CC}">
              <c16:uniqueId val="{00000000-9FFE-4215-B09A-D2C7A1E2DB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effectLst>
            <a:glow rad="228600">
              <a:schemeClr val="accent1">
                <a:satMod val="175000"/>
                <a:alpha val="40000"/>
              </a:schemeClr>
            </a:glow>
          </a:effectLst>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r>
              <a:rPr lang="en-US"/>
              <a:t>Wednesday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76-48ED-982E-AA2BB43EF3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76-48ED-982E-AA2BB43EF34E}"/>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'charts &amp; tables for entire data'!$V$8:$W$8</c:f>
              <c:numCache>
                <c:formatCode>0.00%</c:formatCode>
                <c:ptCount val="2"/>
                <c:pt idx="0">
                  <c:v>4.2538107054236086E-2</c:v>
                </c:pt>
                <c:pt idx="1">
                  <c:v>0.95746189294576389</c:v>
                </c:pt>
              </c:numCache>
            </c:numRef>
          </c:val>
          <c:extLst>
            <c:ext xmlns:c16="http://schemas.microsoft.com/office/drawing/2014/chart" uri="{C3380CC4-5D6E-409C-BE32-E72D297353CC}">
              <c16:uniqueId val="{00000000-49A4-4B5E-9CC9-97826ABDD1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effectLst>
            <a:glow rad="228600">
              <a:schemeClr val="accent1">
                <a:satMod val="175000"/>
                <a:alpha val="40000"/>
              </a:schemeClr>
            </a:glow>
          </a:effectLst>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r>
              <a:rPr lang="en-US"/>
              <a:t>Thursday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22-4906-A98C-35A77A68E3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22-4906-A98C-35A77A68E3D2}"/>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'charts &amp; tables for entire data'!$V$9:$W$9</c:f>
              <c:numCache>
                <c:formatCode>0.00%</c:formatCode>
                <c:ptCount val="2"/>
                <c:pt idx="0">
                  <c:v>3.8075216071011449E-2</c:v>
                </c:pt>
                <c:pt idx="1">
                  <c:v>0.9619247839289885</c:v>
                </c:pt>
              </c:numCache>
            </c:numRef>
          </c:val>
          <c:extLst>
            <c:ext xmlns:c16="http://schemas.microsoft.com/office/drawing/2014/chart" uri="{C3380CC4-5D6E-409C-BE32-E72D297353CC}">
              <c16:uniqueId val="{00000000-7DFF-45A9-ADCB-7E0D858938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effectLst>
            <a:glow rad="228600">
              <a:schemeClr val="accent1">
                <a:satMod val="175000"/>
                <a:alpha val="40000"/>
              </a:schemeClr>
            </a:glow>
          </a:effectLst>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r>
              <a:rPr lang="en-US"/>
              <a:t>Friday</a:t>
            </a:r>
          </a:p>
        </c:rich>
      </c:tx>
      <c:layout>
        <c:manualLayout>
          <c:xMode val="edge"/>
          <c:yMode val="edge"/>
          <c:x val="0.3815473958612316"/>
          <c:y val="4.86618004866180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D8-44F7-9308-E80E18DE37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D8-44F7-9308-E80E18DE379B}"/>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'charts &amp; tables for entire data'!$V$10:$W$10</c:f>
              <c:numCache>
                <c:formatCode>0.00%</c:formatCode>
                <c:ptCount val="2"/>
                <c:pt idx="0">
                  <c:v>6.3042967832824606E-2</c:v>
                </c:pt>
                <c:pt idx="1">
                  <c:v>0.93695703216717541</c:v>
                </c:pt>
              </c:numCache>
            </c:numRef>
          </c:val>
          <c:extLst>
            <c:ext xmlns:c16="http://schemas.microsoft.com/office/drawing/2014/chart" uri="{C3380CC4-5D6E-409C-BE32-E72D297353CC}">
              <c16:uniqueId val="{00000000-6B85-448C-975A-B10B7CAA86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effectLst>
            <a:glow rad="228600">
              <a:schemeClr val="accent1">
                <a:satMod val="175000"/>
                <a:alpha val="40000"/>
              </a:schemeClr>
            </a:glow>
          </a:effectLst>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r>
              <a:rPr lang="en-US"/>
              <a:t>Saturday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228600">
                  <a:schemeClr val="accent1">
                    <a:satMod val="175000"/>
                    <a:alpha val="40000"/>
                  </a:schemeClr>
                </a:glo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652-45A2-A5AE-646CA007CE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652-45A2-A5AE-646CA007CE4E}"/>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'charts &amp; tables for entire data'!$V$11:$W$11</c:f>
              <c:numCache>
                <c:formatCode>0.00%</c:formatCode>
                <c:ptCount val="2"/>
                <c:pt idx="0">
                  <c:v>0.15801005284186107</c:v>
                </c:pt>
                <c:pt idx="1">
                  <c:v>0.84198994715813891</c:v>
                </c:pt>
              </c:numCache>
            </c:numRef>
          </c:val>
          <c:extLst>
            <c:ext xmlns:c16="http://schemas.microsoft.com/office/drawing/2014/chart" uri="{C3380CC4-5D6E-409C-BE32-E72D297353CC}">
              <c16:uniqueId val="{00000000-19B1-485F-A5BD-6C6FE925E3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effectLst>
                <a:glow rad="228600">
                  <a:schemeClr val="accent1">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effectLst>
            <a:glow rad="228600">
              <a:schemeClr val="accent1">
                <a:satMod val="175000"/>
                <a:alpha val="40000"/>
              </a:schemeClr>
            </a:glow>
          </a:effectLst>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a:t>Tempareture</a:t>
            </a:r>
            <a:r>
              <a:rPr lang="en-US" baseline="0"/>
              <a:t> chart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barChart>
        <c:barDir val="col"/>
        <c:grouping val="clustered"/>
        <c:varyColors val="0"/>
        <c:ser>
          <c:idx val="0"/>
          <c:order val="0"/>
          <c:tx>
            <c:strRef>
              <c:f>'charts &amp; tables for entire data'!$AZ$4</c:f>
              <c:strCache>
                <c:ptCount val="1"/>
                <c:pt idx="0">
                  <c:v>0.02 - 0.08</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'charts &amp; tables for entire data'!$BA$3:$BB$3</c:f>
              <c:strCache>
                <c:ptCount val="2"/>
                <c:pt idx="0">
                  <c:v>Registered riders</c:v>
                </c:pt>
                <c:pt idx="1">
                  <c:v>Casual Riders</c:v>
                </c:pt>
              </c:strCache>
            </c:strRef>
          </c:cat>
          <c:val>
            <c:numRef>
              <c:f>'charts &amp; tables for entire data'!$BA$4:$BB$4</c:f>
              <c:numCache>
                <c:formatCode>General</c:formatCode>
                <c:ptCount val="2"/>
                <c:pt idx="0">
                  <c:v>1425</c:v>
                </c:pt>
                <c:pt idx="1">
                  <c:v>95</c:v>
                </c:pt>
              </c:numCache>
            </c:numRef>
          </c:val>
          <c:extLst>
            <c:ext xmlns:c16="http://schemas.microsoft.com/office/drawing/2014/chart" uri="{C3380CC4-5D6E-409C-BE32-E72D297353CC}">
              <c16:uniqueId val="{00000000-2125-49C6-B0C1-5C76E140AB4D}"/>
            </c:ext>
          </c:extLst>
        </c:ser>
        <c:ser>
          <c:idx val="1"/>
          <c:order val="1"/>
          <c:tx>
            <c:strRef>
              <c:f>'charts &amp; tables for entire data'!$AZ$5</c:f>
              <c:strCache>
                <c:ptCount val="1"/>
                <c:pt idx="0">
                  <c:v>0.1 - 0.18</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'charts &amp; tables for entire data'!$BA$3:$BB$3</c:f>
              <c:strCache>
                <c:ptCount val="2"/>
                <c:pt idx="0">
                  <c:v>Registered riders</c:v>
                </c:pt>
                <c:pt idx="1">
                  <c:v>Casual Riders</c:v>
                </c:pt>
              </c:strCache>
            </c:strRef>
          </c:cat>
          <c:val>
            <c:numRef>
              <c:f>'charts &amp; tables for entire data'!$BA$5:$BB$5</c:f>
              <c:numCache>
                <c:formatCode>General</c:formatCode>
                <c:ptCount val="2"/>
                <c:pt idx="0">
                  <c:v>17871</c:v>
                </c:pt>
                <c:pt idx="1">
                  <c:v>884</c:v>
                </c:pt>
              </c:numCache>
            </c:numRef>
          </c:val>
          <c:extLst>
            <c:ext xmlns:c16="http://schemas.microsoft.com/office/drawing/2014/chart" uri="{C3380CC4-5D6E-409C-BE32-E72D297353CC}">
              <c16:uniqueId val="{00000001-2125-49C6-B0C1-5C76E140AB4D}"/>
            </c:ext>
          </c:extLst>
        </c:ser>
        <c:ser>
          <c:idx val="2"/>
          <c:order val="2"/>
          <c:tx>
            <c:strRef>
              <c:f>'charts &amp; tables for entire data'!$AZ$6</c:f>
              <c:strCache>
                <c:ptCount val="1"/>
                <c:pt idx="0">
                  <c:v>0.2 - 0.28</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'charts &amp; tables for entire data'!$BA$3:$BB$3</c:f>
              <c:strCache>
                <c:ptCount val="2"/>
                <c:pt idx="0">
                  <c:v>Registered riders</c:v>
                </c:pt>
                <c:pt idx="1">
                  <c:v>Casual Riders</c:v>
                </c:pt>
              </c:strCache>
            </c:strRef>
          </c:cat>
          <c:val>
            <c:numRef>
              <c:f>'charts &amp; tables for entire data'!$BA$6:$BB$6</c:f>
              <c:numCache>
                <c:formatCode>General</c:formatCode>
                <c:ptCount val="2"/>
                <c:pt idx="0">
                  <c:v>24099</c:v>
                </c:pt>
                <c:pt idx="1">
                  <c:v>1984</c:v>
                </c:pt>
              </c:numCache>
            </c:numRef>
          </c:val>
          <c:extLst>
            <c:ext xmlns:c16="http://schemas.microsoft.com/office/drawing/2014/chart" uri="{C3380CC4-5D6E-409C-BE32-E72D297353CC}">
              <c16:uniqueId val="{00000002-2125-49C6-B0C1-5C76E140AB4D}"/>
            </c:ext>
          </c:extLst>
        </c:ser>
        <c:ser>
          <c:idx val="3"/>
          <c:order val="3"/>
          <c:tx>
            <c:strRef>
              <c:f>'charts &amp; tables for entire data'!$AZ$7</c:f>
              <c:strCache>
                <c:ptCount val="1"/>
                <c:pt idx="0">
                  <c:v>0.3 - 0.38</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'charts &amp; tables for entire data'!$BA$3:$BB$3</c:f>
              <c:strCache>
                <c:ptCount val="2"/>
                <c:pt idx="0">
                  <c:v>Registered riders</c:v>
                </c:pt>
                <c:pt idx="1">
                  <c:v>Casual Riders</c:v>
                </c:pt>
              </c:strCache>
            </c:strRef>
          </c:cat>
          <c:val>
            <c:numRef>
              <c:f>'charts &amp; tables for entire data'!$BA$7:$BB$7</c:f>
              <c:numCache>
                <c:formatCode>General</c:formatCode>
                <c:ptCount val="2"/>
                <c:pt idx="0">
                  <c:v>8298</c:v>
                </c:pt>
                <c:pt idx="1">
                  <c:v>1462</c:v>
                </c:pt>
              </c:numCache>
            </c:numRef>
          </c:val>
          <c:extLst>
            <c:ext xmlns:c16="http://schemas.microsoft.com/office/drawing/2014/chart" uri="{C3380CC4-5D6E-409C-BE32-E72D297353CC}">
              <c16:uniqueId val="{00000003-2125-49C6-B0C1-5C76E140AB4D}"/>
            </c:ext>
          </c:extLst>
        </c:ser>
        <c:ser>
          <c:idx val="4"/>
          <c:order val="4"/>
          <c:tx>
            <c:strRef>
              <c:f>'charts &amp; tables for entire data'!$AZ$8</c:f>
              <c:strCache>
                <c:ptCount val="1"/>
                <c:pt idx="0">
                  <c:v>0.4 - 0.46</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'charts &amp; tables for entire data'!$BA$3:$BB$3</c:f>
              <c:strCache>
                <c:ptCount val="2"/>
                <c:pt idx="0">
                  <c:v>Registered riders</c:v>
                </c:pt>
                <c:pt idx="1">
                  <c:v>Casual Riders</c:v>
                </c:pt>
              </c:strCache>
            </c:strRef>
          </c:cat>
          <c:val>
            <c:numRef>
              <c:f>'charts &amp; tables for entire data'!$BA$8:$BB$8</c:f>
              <c:numCache>
                <c:formatCode>General</c:formatCode>
                <c:ptCount val="2"/>
                <c:pt idx="0">
                  <c:v>1463</c:v>
                </c:pt>
                <c:pt idx="1">
                  <c:v>500</c:v>
                </c:pt>
              </c:numCache>
            </c:numRef>
          </c:val>
          <c:extLst>
            <c:ext xmlns:c16="http://schemas.microsoft.com/office/drawing/2014/chart" uri="{C3380CC4-5D6E-409C-BE32-E72D297353CC}">
              <c16:uniqueId val="{00000004-2125-49C6-B0C1-5C76E140AB4D}"/>
            </c:ext>
          </c:extLst>
        </c:ser>
        <c:dLbls>
          <c:showLegendKey val="0"/>
          <c:showVal val="0"/>
          <c:showCatName val="0"/>
          <c:showSerName val="0"/>
          <c:showPercent val="0"/>
          <c:showBubbleSize val="0"/>
        </c:dLbls>
        <c:gapWidth val="315"/>
        <c:overlap val="-40"/>
        <c:axId val="1800870544"/>
        <c:axId val="1800871504"/>
      </c:barChart>
      <c:catAx>
        <c:axId val="18008705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800871504"/>
        <c:crosses val="autoZero"/>
        <c:auto val="1"/>
        <c:lblAlgn val="ctr"/>
        <c:lblOffset val="100"/>
        <c:noMultiLvlLbl val="0"/>
      </c:catAx>
      <c:valAx>
        <c:axId val="18008715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800870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Registered riders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&amp; tables for entire data'!$BP$5</c:f>
              <c:strCache>
                <c:ptCount val="1"/>
                <c:pt idx="0">
                  <c:v>Registered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CBF-41FB-AD5E-F0F9B1E2EE1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BF-41FB-AD5E-F0F9B1E2EE1E}"/>
              </c:ext>
            </c:extLst>
          </c:dPt>
          <c:cat>
            <c:strRef>
              <c:f>'charts &amp; tables for entire data'!$BQ$4:$BR$4</c:f>
              <c:strCache>
                <c:ptCount val="2"/>
                <c:pt idx="0">
                  <c:v>Weekdays</c:v>
                </c:pt>
                <c:pt idx="1">
                  <c:v>Weekends</c:v>
                </c:pt>
              </c:strCache>
            </c:strRef>
          </c:cat>
          <c:val>
            <c:numRef>
              <c:f>'charts &amp; tables for entire data'!$BQ$5:$BR$5</c:f>
              <c:numCache>
                <c:formatCode>General</c:formatCode>
                <c:ptCount val="2"/>
                <c:pt idx="0">
                  <c:v>40245</c:v>
                </c:pt>
                <c:pt idx="1">
                  <c:v>13138</c:v>
                </c:pt>
              </c:numCache>
            </c:numRef>
          </c:val>
          <c:extLst>
            <c:ext xmlns:c16="http://schemas.microsoft.com/office/drawing/2014/chart" uri="{C3380CC4-5D6E-409C-BE32-E72D297353CC}">
              <c16:uniqueId val="{00000000-ADEE-4BDD-9B6D-18D2C3783469}"/>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Casual</a:t>
            </a:r>
            <a:r>
              <a:rPr lang="en-US" baseline="0"/>
              <a:t> riders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&amp; tables for entire data'!$BT$5</c:f>
              <c:strCache>
                <c:ptCount val="1"/>
                <c:pt idx="0">
                  <c:v>Casuals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BCB-49DB-B871-67462C1DB0D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BCB-49DB-B871-67462C1DB0D2}"/>
              </c:ext>
            </c:extLst>
          </c:dPt>
          <c:cat>
            <c:strRef>
              <c:f>'charts &amp; tables for entire data'!$BU$4:$BV$4</c:f>
              <c:strCache>
                <c:ptCount val="2"/>
                <c:pt idx="0">
                  <c:v>Weekdays</c:v>
                </c:pt>
                <c:pt idx="1">
                  <c:v>Weekends</c:v>
                </c:pt>
              </c:strCache>
            </c:strRef>
          </c:cat>
          <c:val>
            <c:numRef>
              <c:f>'charts &amp; tables for entire data'!$BU$5:$BV$5</c:f>
              <c:numCache>
                <c:formatCode>General</c:formatCode>
                <c:ptCount val="2"/>
                <c:pt idx="0">
                  <c:v>2228</c:v>
                </c:pt>
                <c:pt idx="1">
                  <c:v>2693</c:v>
                </c:pt>
              </c:numCache>
            </c:numRef>
          </c:val>
          <c:extLst>
            <c:ext xmlns:c16="http://schemas.microsoft.com/office/drawing/2014/chart" uri="{C3380CC4-5D6E-409C-BE32-E72D297353CC}">
              <c16:uniqueId val="{00000000-A694-4FE7-AB6F-95F5CC2FCE0D}"/>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project.xlsx]charts &amp; tables for entire data!PivotTable8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'charts &amp; tables for entire data'!$CB$15</c:f>
              <c:strCache>
                <c:ptCount val="1"/>
                <c:pt idx="0">
                  <c:v>Sum of Registered</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CB-409E-9B51-6E1A7813919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CB-409E-9B51-6E1A78139192}"/>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CB-409E-9B51-6E1A78139192}"/>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CB-409E-9B51-6E1A781391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&amp; tables for entire data'!$CA$16:$CA$20</c:f>
              <c:strCache>
                <c:ptCount val="4"/>
                <c:pt idx="0">
                  <c:v>1</c:v>
                </c:pt>
                <c:pt idx="1">
                  <c:v>2</c:v>
                </c:pt>
                <c:pt idx="2">
                  <c:v>3</c:v>
                </c:pt>
                <c:pt idx="3">
                  <c:v>4</c:v>
                </c:pt>
              </c:strCache>
            </c:strRef>
          </c:cat>
          <c:val>
            <c:numRef>
              <c:f>'charts &amp; tables for entire data'!$CB$16:$CB$20</c:f>
              <c:numCache>
                <c:formatCode>General</c:formatCode>
                <c:ptCount val="4"/>
                <c:pt idx="0">
                  <c:v>34162</c:v>
                </c:pt>
                <c:pt idx="1">
                  <c:v>16568</c:v>
                </c:pt>
                <c:pt idx="2">
                  <c:v>2618</c:v>
                </c:pt>
                <c:pt idx="3">
                  <c:v>35</c:v>
                </c:pt>
              </c:numCache>
            </c:numRef>
          </c:val>
          <c:extLst>
            <c:ext xmlns:c16="http://schemas.microsoft.com/office/drawing/2014/chart" uri="{C3380CC4-5D6E-409C-BE32-E72D297353CC}">
              <c16:uniqueId val="{00000000-910F-4AA4-890A-15CF8B85003B}"/>
            </c:ext>
          </c:extLst>
        </c:ser>
        <c:ser>
          <c:idx val="1"/>
          <c:order val="1"/>
          <c:tx>
            <c:strRef>
              <c:f>'charts &amp; tables for entire data'!$CC$15</c:f>
              <c:strCache>
                <c:ptCount val="1"/>
                <c:pt idx="0">
                  <c:v>Sum of Casual </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DCB-409E-9B51-6E1A7813919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DCB-409E-9B51-6E1A78139192}"/>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DCB-409E-9B51-6E1A78139192}"/>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DCB-409E-9B51-6E1A781391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&amp; tables for entire data'!$CA$16:$CA$20</c:f>
              <c:strCache>
                <c:ptCount val="4"/>
                <c:pt idx="0">
                  <c:v>1</c:v>
                </c:pt>
                <c:pt idx="1">
                  <c:v>2</c:v>
                </c:pt>
                <c:pt idx="2">
                  <c:v>3</c:v>
                </c:pt>
                <c:pt idx="3">
                  <c:v>4</c:v>
                </c:pt>
              </c:strCache>
            </c:strRef>
          </c:cat>
          <c:val>
            <c:numRef>
              <c:f>'charts &amp; tables for entire data'!$CC$16:$CC$20</c:f>
              <c:numCache>
                <c:formatCode>General</c:formatCode>
                <c:ptCount val="4"/>
                <c:pt idx="0">
                  <c:v>3211</c:v>
                </c:pt>
                <c:pt idx="1">
                  <c:v>1538</c:v>
                </c:pt>
                <c:pt idx="2">
                  <c:v>171</c:v>
                </c:pt>
                <c:pt idx="3">
                  <c:v>1</c:v>
                </c:pt>
              </c:numCache>
            </c:numRef>
          </c:val>
          <c:extLst>
            <c:ext xmlns:c16="http://schemas.microsoft.com/office/drawing/2014/chart" uri="{C3380CC4-5D6E-409C-BE32-E72D297353CC}">
              <c16:uniqueId val="{00000001-910F-4AA4-890A-15CF8B85003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barChart>
        <c:barDir val="col"/>
        <c:grouping val="clustered"/>
        <c:varyColors val="0"/>
        <c:ser>
          <c:idx val="0"/>
          <c:order val="0"/>
          <c:tx>
            <c:strRef>
              <c:f>'charts &amp; tables for entire data'!$CP$4</c:f>
              <c:strCache>
                <c:ptCount val="1"/>
                <c:pt idx="0">
                  <c:v>Non-holiday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&amp; tables for entire data'!$CQ$3:$CR$3</c:f>
              <c:strCache>
                <c:ptCount val="2"/>
                <c:pt idx="0">
                  <c:v>Casual</c:v>
                </c:pt>
                <c:pt idx="1">
                  <c:v>Registered</c:v>
                </c:pt>
              </c:strCache>
            </c:strRef>
          </c:cat>
          <c:val>
            <c:numRef>
              <c:f>'charts &amp; tables for entire data'!$CQ$4:$CR$4</c:f>
              <c:numCache>
                <c:formatCode>General</c:formatCode>
                <c:ptCount val="2"/>
                <c:pt idx="0">
                  <c:v>4804</c:v>
                </c:pt>
                <c:pt idx="1">
                  <c:v>52500</c:v>
                </c:pt>
              </c:numCache>
            </c:numRef>
          </c:val>
          <c:extLst>
            <c:ext xmlns:c16="http://schemas.microsoft.com/office/drawing/2014/chart" uri="{C3380CC4-5D6E-409C-BE32-E72D297353CC}">
              <c16:uniqueId val="{00000000-C140-4694-92F7-99DB8C776BA6}"/>
            </c:ext>
          </c:extLst>
        </c:ser>
        <c:ser>
          <c:idx val="1"/>
          <c:order val="1"/>
          <c:tx>
            <c:strRef>
              <c:f>'charts &amp; tables for entire data'!$CP$5</c:f>
              <c:strCache>
                <c:ptCount val="1"/>
                <c:pt idx="0">
                  <c:v>Holiday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&amp; tables for entire data'!$CQ$3:$CR$3</c:f>
              <c:strCache>
                <c:ptCount val="2"/>
                <c:pt idx="0">
                  <c:v>Casual</c:v>
                </c:pt>
                <c:pt idx="1">
                  <c:v>Registered</c:v>
                </c:pt>
              </c:strCache>
            </c:strRef>
          </c:cat>
          <c:val>
            <c:numRef>
              <c:f>'charts &amp; tables for entire data'!$CQ$5:$CR$5</c:f>
              <c:numCache>
                <c:formatCode>General</c:formatCode>
                <c:ptCount val="2"/>
                <c:pt idx="0">
                  <c:v>117</c:v>
                </c:pt>
                <c:pt idx="1">
                  <c:v>883</c:v>
                </c:pt>
              </c:numCache>
            </c:numRef>
          </c:val>
          <c:extLst>
            <c:ext xmlns:c16="http://schemas.microsoft.com/office/drawing/2014/chart" uri="{C3380CC4-5D6E-409C-BE32-E72D297353CC}">
              <c16:uniqueId val="{00000001-C140-4694-92F7-99DB8C776BA6}"/>
            </c:ext>
          </c:extLst>
        </c:ser>
        <c:dLbls>
          <c:dLblPos val="outEnd"/>
          <c:showLegendKey val="0"/>
          <c:showVal val="1"/>
          <c:showCatName val="0"/>
          <c:showSerName val="0"/>
          <c:showPercent val="0"/>
          <c:showBubbleSize val="0"/>
        </c:dLbls>
        <c:gapWidth val="315"/>
        <c:overlap val="-40"/>
        <c:axId val="194586671"/>
        <c:axId val="194604431"/>
      </c:barChart>
      <c:catAx>
        <c:axId val="1945866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94604431"/>
        <c:crosses val="autoZero"/>
        <c:auto val="1"/>
        <c:lblAlgn val="ctr"/>
        <c:lblOffset val="100"/>
        <c:noMultiLvlLbl val="0"/>
      </c:catAx>
      <c:valAx>
        <c:axId val="1946044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9458667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project.xlsx]Weekday pivot!PivotTable9</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Casual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pivotFmt>
      <c:pivotFmt>
        <c:idx val="9"/>
        <c:spPr>
          <a:noFill/>
          <a:ln w="9525" cap="flat" cmpd="sng" algn="ctr">
            <a:solidFill>
              <a:schemeClr val="accent1"/>
            </a:solidFill>
            <a:miter lim="800000"/>
          </a:ln>
          <a:effectLst>
            <a:glow rad="63500">
              <a:schemeClr val="accent1">
                <a:satMod val="175000"/>
                <a:alpha val="25000"/>
              </a:schemeClr>
            </a:glow>
          </a:effectLst>
        </c:spPr>
      </c:pivotFmt>
      <c:pivotFmt>
        <c:idx val="10"/>
        <c:spPr>
          <a:noFill/>
          <a:ln w="9525" cap="flat" cmpd="sng" algn="ctr">
            <a:solidFill>
              <a:schemeClr val="accent1"/>
            </a:solidFill>
            <a:miter lim="800000"/>
          </a:ln>
          <a:effectLst>
            <a:glow rad="63500">
              <a:schemeClr val="accent1">
                <a:satMod val="175000"/>
                <a:alpha val="25000"/>
              </a:schemeClr>
            </a:glow>
          </a:effectLst>
        </c:spPr>
      </c:pivotFmt>
      <c:pivotFmt>
        <c:idx val="11"/>
        <c:spPr>
          <a:noFill/>
          <a:ln w="9525" cap="flat" cmpd="sng" algn="ctr">
            <a:solidFill>
              <a:schemeClr val="accent1"/>
            </a:solidFill>
            <a:miter lim="800000"/>
          </a:ln>
          <a:effectLst>
            <a:glow rad="63500">
              <a:schemeClr val="accent1">
                <a:satMod val="175000"/>
                <a:alpha val="25000"/>
              </a:schemeClr>
            </a:glow>
          </a:effectLst>
        </c:spPr>
      </c:pivotFmt>
      <c:pivotFmt>
        <c:idx val="12"/>
        <c:spPr>
          <a:noFill/>
          <a:ln w="9525" cap="flat" cmpd="sng" algn="ctr">
            <a:solidFill>
              <a:schemeClr val="accent1"/>
            </a:solidFill>
            <a:miter lim="800000"/>
          </a:ln>
          <a:effectLst>
            <a:glow rad="63500">
              <a:schemeClr val="accent1">
                <a:satMod val="175000"/>
                <a:alpha val="25000"/>
              </a:schemeClr>
            </a:glow>
          </a:effectLst>
        </c:spPr>
      </c:pivotFmt>
      <c:pivotFmt>
        <c:idx val="13"/>
        <c:spPr>
          <a:noFill/>
          <a:ln w="9525" cap="flat" cmpd="sng" algn="ctr">
            <a:solidFill>
              <a:schemeClr val="accent1"/>
            </a:solidFill>
            <a:miter lim="800000"/>
          </a:ln>
          <a:effectLst>
            <a:glow rad="63500">
              <a:schemeClr val="accent1">
                <a:satMod val="175000"/>
                <a:alpha val="25000"/>
              </a:schemeClr>
            </a:glow>
          </a:effectLst>
        </c:spPr>
      </c:pivotFmt>
      <c:pivotFmt>
        <c:idx val="14"/>
        <c:spPr>
          <a:noFill/>
          <a:ln w="9525" cap="flat" cmpd="sng" algn="ctr">
            <a:solidFill>
              <a:schemeClr val="accent1"/>
            </a:solidFill>
            <a:miter lim="800000"/>
          </a:ln>
          <a:effectLst>
            <a:glow rad="63500">
              <a:schemeClr val="accent1">
                <a:satMod val="175000"/>
                <a:alpha val="25000"/>
              </a:schemeClr>
            </a:glow>
          </a:effectLst>
        </c:spPr>
      </c:pivotFmt>
      <c:pivotFmt>
        <c:idx val="15"/>
        <c:spPr>
          <a:noFill/>
          <a:ln w="9525" cap="flat" cmpd="sng" algn="ctr">
            <a:solidFill>
              <a:schemeClr val="accent1"/>
            </a:solidFill>
            <a:miter lim="800000"/>
          </a:ln>
          <a:effectLst>
            <a:glow rad="63500">
              <a:schemeClr val="accent1">
                <a:satMod val="175000"/>
                <a:alpha val="25000"/>
              </a:schemeClr>
            </a:glow>
          </a:effectLst>
        </c:spPr>
      </c:pivotFmt>
      <c:pivotFmt>
        <c:idx val="16"/>
        <c:spPr>
          <a:noFill/>
          <a:ln w="9525" cap="flat" cmpd="sng" algn="ctr">
            <a:solidFill>
              <a:schemeClr val="accent1"/>
            </a:solidFill>
            <a:miter lim="800000"/>
          </a:ln>
          <a:effectLst>
            <a:glow rad="63500">
              <a:schemeClr val="accent1">
                <a:satMod val="175000"/>
                <a:alpha val="25000"/>
              </a:schemeClr>
            </a:glow>
          </a:effectLst>
        </c:spPr>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
        <c:idx val="18"/>
        <c:spPr>
          <a:noFill/>
          <a:ln w="9525" cap="flat" cmpd="sng" algn="ctr">
            <a:solidFill>
              <a:schemeClr val="accent1"/>
            </a:solidFill>
            <a:miter lim="800000"/>
          </a:ln>
          <a:effectLst>
            <a:glow rad="63500">
              <a:schemeClr val="accent1">
                <a:satMod val="175000"/>
                <a:alpha val="25000"/>
              </a:schemeClr>
            </a:glow>
          </a:effectLst>
        </c:spPr>
      </c:pivotFmt>
    </c:pivotFmts>
    <c:plotArea>
      <c:layout/>
      <c:pieChart>
        <c:varyColors val="1"/>
        <c:ser>
          <c:idx val="0"/>
          <c:order val="0"/>
          <c:tx>
            <c:strRef>
              <c:f>'Weekday pivot'!$B$3</c:f>
              <c:strCache>
                <c:ptCount val="1"/>
                <c:pt idx="0">
                  <c:v>Sum of casual</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6D5D-42CB-85DD-784060A47357}"/>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6D5D-42CB-85DD-784060A47357}"/>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6D5D-42CB-85DD-784060A47357}"/>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6D5D-42CB-85DD-784060A47357}"/>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6D5D-42CB-85DD-784060A47357}"/>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6D5D-42CB-85DD-784060A47357}"/>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0D-6D5D-42CB-85DD-784060A473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'Weekday pivot'!$A$4:$A$11</c:f>
              <c:strCache>
                <c:ptCount val="7"/>
                <c:pt idx="0">
                  <c:v>Sunday</c:v>
                </c:pt>
                <c:pt idx="1">
                  <c:v>Monday</c:v>
                </c:pt>
                <c:pt idx="2">
                  <c:v>Tuesday</c:v>
                </c:pt>
                <c:pt idx="3">
                  <c:v>Wednesday</c:v>
                </c:pt>
                <c:pt idx="4">
                  <c:v>Thursday</c:v>
                </c:pt>
                <c:pt idx="5">
                  <c:v>Friday</c:v>
                </c:pt>
                <c:pt idx="6">
                  <c:v>Saturday</c:v>
                </c:pt>
              </c:strCache>
            </c:strRef>
          </c:cat>
          <c:val>
            <c:numRef>
              <c:f>'Weekday pivot'!$B$4:$B$11</c:f>
              <c:numCache>
                <c:formatCode>General</c:formatCode>
                <c:ptCount val="7"/>
                <c:pt idx="0">
                  <c:v>1467</c:v>
                </c:pt>
                <c:pt idx="1">
                  <c:v>532</c:v>
                </c:pt>
                <c:pt idx="2">
                  <c:v>473</c:v>
                </c:pt>
                <c:pt idx="3">
                  <c:v>360</c:v>
                </c:pt>
                <c:pt idx="4">
                  <c:v>326</c:v>
                </c:pt>
                <c:pt idx="5">
                  <c:v>537</c:v>
                </c:pt>
                <c:pt idx="6">
                  <c:v>1226</c:v>
                </c:pt>
              </c:numCache>
            </c:numRef>
          </c:val>
          <c:extLst>
            <c:ext xmlns:c16="http://schemas.microsoft.com/office/drawing/2014/chart" uri="{C3380CC4-5D6E-409C-BE32-E72D297353CC}">
              <c16:uniqueId val="{00000004-7CC8-4F41-985B-A07FB6F292B2}"/>
            </c:ext>
          </c:extLst>
        </c:ser>
        <c:ser>
          <c:idx val="1"/>
          <c:order val="1"/>
          <c:tx>
            <c:strRef>
              <c:f>'Weekday pivot'!$C$3</c:f>
              <c:strCache>
                <c:ptCount val="1"/>
                <c:pt idx="0">
                  <c:v>Sum of registered</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F-6D5D-42CB-85DD-784060A47357}"/>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11-6D5D-42CB-85DD-784060A47357}"/>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13-6D5D-42CB-85DD-784060A47357}"/>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15-6D5D-42CB-85DD-784060A47357}"/>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17-6D5D-42CB-85DD-784060A47357}"/>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19-6D5D-42CB-85DD-784060A47357}"/>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1B-6D5D-42CB-85DD-784060A473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'Weekday pivot'!$A$4:$A$11</c:f>
              <c:strCache>
                <c:ptCount val="7"/>
                <c:pt idx="0">
                  <c:v>Sunday</c:v>
                </c:pt>
                <c:pt idx="1">
                  <c:v>Monday</c:v>
                </c:pt>
                <c:pt idx="2">
                  <c:v>Tuesday</c:v>
                </c:pt>
                <c:pt idx="3">
                  <c:v>Wednesday</c:v>
                </c:pt>
                <c:pt idx="4">
                  <c:v>Thursday</c:v>
                </c:pt>
                <c:pt idx="5">
                  <c:v>Friday</c:v>
                </c:pt>
                <c:pt idx="6">
                  <c:v>Saturday</c:v>
                </c:pt>
              </c:strCache>
            </c:strRef>
          </c:cat>
          <c:val>
            <c:numRef>
              <c:f>'Weekday pivot'!$C$4:$C$11</c:f>
              <c:numCache>
                <c:formatCode>General</c:formatCode>
                <c:ptCount val="7"/>
                <c:pt idx="0">
                  <c:v>6605</c:v>
                </c:pt>
                <c:pt idx="1">
                  <c:v>7776</c:v>
                </c:pt>
                <c:pt idx="2">
                  <c:v>8149</c:v>
                </c:pt>
                <c:pt idx="3">
                  <c:v>8103</c:v>
                </c:pt>
                <c:pt idx="4">
                  <c:v>8236</c:v>
                </c:pt>
                <c:pt idx="5">
                  <c:v>7981</c:v>
                </c:pt>
                <c:pt idx="6">
                  <c:v>6533</c:v>
                </c:pt>
              </c:numCache>
            </c:numRef>
          </c:val>
          <c:extLst>
            <c:ext xmlns:c16="http://schemas.microsoft.com/office/drawing/2014/chart" uri="{C3380CC4-5D6E-409C-BE32-E72D297353CC}">
              <c16:uniqueId val="{00000005-7CC8-4F41-985B-A07FB6F292B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project.xlsx]Weekday pivot!PivotTable15</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Registered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s>
    <c:plotArea>
      <c:layout/>
      <c:pieChart>
        <c:varyColors val="1"/>
        <c:ser>
          <c:idx val="0"/>
          <c:order val="0"/>
          <c:tx>
            <c:strRef>
              <c:f>'Weekday pivot'!$J$3</c:f>
              <c:strCache>
                <c:ptCount val="1"/>
                <c:pt idx="0">
                  <c:v>Total</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47C3-4996-ACF9-F4F97493C535}"/>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47C3-4996-ACF9-F4F97493C535}"/>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47C3-4996-ACF9-F4F97493C535}"/>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47C3-4996-ACF9-F4F97493C535}"/>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47C3-4996-ACF9-F4F97493C535}"/>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47C3-4996-ACF9-F4F97493C535}"/>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0D-47C3-4996-ACF9-F4F97493C5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'Weekday pivot'!$I$4:$I$11</c:f>
              <c:strCache>
                <c:ptCount val="7"/>
                <c:pt idx="0">
                  <c:v>Sunday</c:v>
                </c:pt>
                <c:pt idx="1">
                  <c:v>Monday</c:v>
                </c:pt>
                <c:pt idx="2">
                  <c:v>Tuesday</c:v>
                </c:pt>
                <c:pt idx="3">
                  <c:v>Wednesday</c:v>
                </c:pt>
                <c:pt idx="4">
                  <c:v>Thursday</c:v>
                </c:pt>
                <c:pt idx="5">
                  <c:v>Friday</c:v>
                </c:pt>
                <c:pt idx="6">
                  <c:v>Saturday</c:v>
                </c:pt>
              </c:strCache>
            </c:strRef>
          </c:cat>
          <c:val>
            <c:numRef>
              <c:f>'Weekday pivot'!$J$4:$J$11</c:f>
              <c:numCache>
                <c:formatCode>General</c:formatCode>
                <c:ptCount val="7"/>
                <c:pt idx="0">
                  <c:v>6605</c:v>
                </c:pt>
                <c:pt idx="1">
                  <c:v>7776</c:v>
                </c:pt>
                <c:pt idx="2">
                  <c:v>8149</c:v>
                </c:pt>
                <c:pt idx="3">
                  <c:v>8103</c:v>
                </c:pt>
                <c:pt idx="4">
                  <c:v>8236</c:v>
                </c:pt>
                <c:pt idx="5">
                  <c:v>7981</c:v>
                </c:pt>
                <c:pt idx="6">
                  <c:v>6533</c:v>
                </c:pt>
              </c:numCache>
            </c:numRef>
          </c:val>
          <c:extLst>
            <c:ext xmlns:c16="http://schemas.microsoft.com/office/drawing/2014/chart" uri="{C3380CC4-5D6E-409C-BE32-E72D297353CC}">
              <c16:uniqueId val="{00000000-6219-44B8-B6C2-759A159288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project.xlsx]tempareture pivot!PivotTable12</c:name>
    <c:fmtId val="2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Tempareture</a:t>
            </a:r>
            <a:r>
              <a:rPr lang="en-US" baseline="0"/>
              <a:t> chart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pivotFmt>
      <c:pivotFmt>
        <c:idx val="9"/>
        <c:spPr>
          <a:noFill/>
          <a:ln w="9525" cap="flat" cmpd="sng" algn="ctr">
            <a:solidFill>
              <a:schemeClr val="accent1"/>
            </a:solidFill>
            <a:miter lim="800000"/>
          </a:ln>
          <a:effectLst>
            <a:glow rad="63500">
              <a:schemeClr val="accent1">
                <a:satMod val="175000"/>
                <a:alpha val="25000"/>
              </a:schemeClr>
            </a:glow>
          </a:effectLst>
        </c:spPr>
      </c:pivotFmt>
      <c:pivotFmt>
        <c:idx val="10"/>
        <c:spPr>
          <a:noFill/>
          <a:ln w="9525" cap="flat" cmpd="sng" algn="ctr">
            <a:solidFill>
              <a:schemeClr val="accent1"/>
            </a:solidFill>
            <a:miter lim="800000"/>
          </a:ln>
          <a:effectLst>
            <a:glow rad="63500">
              <a:schemeClr val="accent1">
                <a:satMod val="175000"/>
                <a:alpha val="25000"/>
              </a:schemeClr>
            </a:glow>
          </a:effectLst>
        </c:spPr>
      </c:pivotFmt>
      <c:pivotFmt>
        <c:idx val="11"/>
        <c:spPr>
          <a:noFill/>
          <a:ln w="9525" cap="flat" cmpd="sng" algn="ctr">
            <a:solidFill>
              <a:schemeClr val="accent1"/>
            </a:solidFill>
            <a:miter lim="800000"/>
          </a:ln>
          <a:effectLst>
            <a:glow rad="63500">
              <a:schemeClr val="accent1">
                <a:satMod val="175000"/>
                <a:alpha val="25000"/>
              </a:schemeClr>
            </a:glow>
          </a:effectLst>
        </c:spPr>
      </c:pivotFmt>
      <c:pivotFmt>
        <c:idx val="12"/>
        <c:spPr>
          <a:noFill/>
          <a:ln w="9525" cap="flat" cmpd="sng" algn="ctr">
            <a:solidFill>
              <a:schemeClr val="accent1"/>
            </a:solidFill>
            <a:miter lim="800000"/>
          </a:ln>
          <a:effectLst>
            <a:glow rad="63500">
              <a:schemeClr val="accent1">
                <a:satMod val="175000"/>
                <a:alpha val="25000"/>
              </a:schemeClr>
            </a:glow>
          </a:effectLst>
        </c:spPr>
      </c:pivotFmt>
      <c:pivotFmt>
        <c:idx val="13"/>
        <c:spPr>
          <a:noFill/>
          <a:ln w="9525" cap="flat" cmpd="sng" algn="ctr">
            <a:solidFill>
              <a:schemeClr val="accent1"/>
            </a:solidFill>
            <a:miter lim="800000"/>
          </a:ln>
          <a:effectLst>
            <a:glow rad="63500">
              <a:schemeClr val="accent1">
                <a:satMod val="175000"/>
                <a:alpha val="25000"/>
              </a:schemeClr>
            </a:glow>
          </a:effectLst>
        </c:spPr>
      </c:pivotFmt>
    </c:pivotFmts>
    <c:plotArea>
      <c:layout/>
      <c:doughnutChart>
        <c:varyColors val="1"/>
        <c:ser>
          <c:idx val="0"/>
          <c:order val="0"/>
          <c:tx>
            <c:strRef>
              <c:f>'tempareture pivot'!$B$3</c:f>
              <c:strCache>
                <c:ptCount val="1"/>
                <c:pt idx="0">
                  <c:v>Sum of Registered riders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6D45-497E-B8DF-91E2351B08D7}"/>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6D45-497E-B8DF-91E2351B08D7}"/>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6D45-497E-B8DF-91E2351B08D7}"/>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6D45-497E-B8DF-91E2351B08D7}"/>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6D45-497E-B8DF-91E2351B08D7}"/>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6D45-497E-B8DF-91E2351B08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'tempareture pivot'!$A$4:$A$10</c:f>
              <c:strCache>
                <c:ptCount val="6"/>
                <c:pt idx="0">
                  <c:v>0.02 - 0.08</c:v>
                </c:pt>
                <c:pt idx="1">
                  <c:v>0.1 - 0.18</c:v>
                </c:pt>
                <c:pt idx="2">
                  <c:v>0.2 - 0.28</c:v>
                </c:pt>
                <c:pt idx="3">
                  <c:v>0.3 - 0.38</c:v>
                </c:pt>
                <c:pt idx="4">
                  <c:v>0.4 - 0.46</c:v>
                </c:pt>
                <c:pt idx="5">
                  <c:v>Grand total</c:v>
                </c:pt>
              </c:strCache>
            </c:strRef>
          </c:cat>
          <c:val>
            <c:numRef>
              <c:f>'tempareture pivot'!$B$4:$B$10</c:f>
              <c:numCache>
                <c:formatCode>General</c:formatCode>
                <c:ptCount val="6"/>
                <c:pt idx="0">
                  <c:v>1425</c:v>
                </c:pt>
                <c:pt idx="1">
                  <c:v>17871</c:v>
                </c:pt>
                <c:pt idx="2">
                  <c:v>24099</c:v>
                </c:pt>
                <c:pt idx="3">
                  <c:v>8298</c:v>
                </c:pt>
                <c:pt idx="4">
                  <c:v>1463</c:v>
                </c:pt>
                <c:pt idx="5">
                  <c:v>53156</c:v>
                </c:pt>
              </c:numCache>
            </c:numRef>
          </c:val>
          <c:extLst>
            <c:ext xmlns:c16="http://schemas.microsoft.com/office/drawing/2014/chart" uri="{C3380CC4-5D6E-409C-BE32-E72D297353CC}">
              <c16:uniqueId val="{00000000-DCCF-4388-B791-8CD21EDBB23B}"/>
            </c:ext>
          </c:extLst>
        </c:ser>
        <c:ser>
          <c:idx val="1"/>
          <c:order val="1"/>
          <c:tx>
            <c:strRef>
              <c:f>'tempareture pivot'!$C$3</c:f>
              <c:strCache>
                <c:ptCount val="1"/>
                <c:pt idx="0">
                  <c:v>Sum of Casual Riders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D-6D45-497E-B8DF-91E2351B08D7}"/>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F-6D45-497E-B8DF-91E2351B08D7}"/>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11-6D45-497E-B8DF-91E2351B08D7}"/>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13-6D45-497E-B8DF-91E2351B08D7}"/>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15-6D45-497E-B8DF-91E2351B08D7}"/>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17-6D45-497E-B8DF-91E2351B08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'tempareture pivot'!$A$4:$A$10</c:f>
              <c:strCache>
                <c:ptCount val="6"/>
                <c:pt idx="0">
                  <c:v>0.02 - 0.08</c:v>
                </c:pt>
                <c:pt idx="1">
                  <c:v>0.1 - 0.18</c:v>
                </c:pt>
                <c:pt idx="2">
                  <c:v>0.2 - 0.28</c:v>
                </c:pt>
                <c:pt idx="3">
                  <c:v>0.3 - 0.38</c:v>
                </c:pt>
                <c:pt idx="4">
                  <c:v>0.4 - 0.46</c:v>
                </c:pt>
                <c:pt idx="5">
                  <c:v>Grand total</c:v>
                </c:pt>
              </c:strCache>
            </c:strRef>
          </c:cat>
          <c:val>
            <c:numRef>
              <c:f>'tempareture pivot'!$C$4:$C$10</c:f>
              <c:numCache>
                <c:formatCode>General</c:formatCode>
                <c:ptCount val="6"/>
                <c:pt idx="0">
                  <c:v>95</c:v>
                </c:pt>
                <c:pt idx="1">
                  <c:v>884</c:v>
                </c:pt>
                <c:pt idx="2">
                  <c:v>1984</c:v>
                </c:pt>
                <c:pt idx="3">
                  <c:v>1462</c:v>
                </c:pt>
                <c:pt idx="4">
                  <c:v>500</c:v>
                </c:pt>
                <c:pt idx="5">
                  <c:v>4925</c:v>
                </c:pt>
              </c:numCache>
            </c:numRef>
          </c:val>
          <c:extLst>
            <c:ext xmlns:c16="http://schemas.microsoft.com/office/drawing/2014/chart" uri="{C3380CC4-5D6E-409C-BE32-E72D297353CC}">
              <c16:uniqueId val="{00000001-DCCF-4388-B791-8CD21EDBB23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5.xml"/><Relationship Id="rId13" Type="http://schemas.openxmlformats.org/officeDocument/2006/relationships/chart" Target="../charts/chart30.xml"/><Relationship Id="rId3" Type="http://schemas.openxmlformats.org/officeDocument/2006/relationships/chart" Target="../charts/chart20.xml"/><Relationship Id="rId7" Type="http://schemas.openxmlformats.org/officeDocument/2006/relationships/chart" Target="../charts/chart24.xml"/><Relationship Id="rId12" Type="http://schemas.openxmlformats.org/officeDocument/2006/relationships/chart" Target="../charts/chart29.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11" Type="http://schemas.openxmlformats.org/officeDocument/2006/relationships/chart" Target="../charts/chart28.xml"/><Relationship Id="rId5" Type="http://schemas.openxmlformats.org/officeDocument/2006/relationships/chart" Target="../charts/chart22.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 Id="rId14" Type="http://schemas.openxmlformats.org/officeDocument/2006/relationships/chart" Target="../charts/chart3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14</xdr:col>
      <xdr:colOff>411238</xdr:colOff>
      <xdr:row>24</xdr:row>
      <xdr:rowOff>94342</xdr:rowOff>
    </xdr:from>
    <xdr:to>
      <xdr:col>23</xdr:col>
      <xdr:colOff>43543</xdr:colOff>
      <xdr:row>49</xdr:row>
      <xdr:rowOff>152399</xdr:rowOff>
    </xdr:to>
    <xdr:graphicFrame macro="">
      <xdr:nvGraphicFramePr>
        <xdr:cNvPr id="2" name="Chart 1">
          <a:extLst>
            <a:ext uri="{FF2B5EF4-FFF2-40B4-BE49-F238E27FC236}">
              <a16:creationId xmlns:a16="http://schemas.microsoft.com/office/drawing/2014/main" id="{5DD050CC-3B2E-425C-84F6-B35802B0B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293308</xdr:colOff>
      <xdr:row>24</xdr:row>
      <xdr:rowOff>146627</xdr:rowOff>
    </xdr:from>
    <xdr:to>
      <xdr:col>27</xdr:col>
      <xdr:colOff>239486</xdr:colOff>
      <xdr:row>37</xdr:row>
      <xdr:rowOff>87085</xdr:rowOff>
    </xdr:to>
    <mc:AlternateContent xmlns:mc="http://schemas.openxmlformats.org/markup-compatibility/2006" xmlns:a14="http://schemas.microsoft.com/office/drawing/2010/main">
      <mc:Choice Requires="a14">
        <xdr:graphicFrame macro="">
          <xdr:nvGraphicFramePr>
            <xdr:cNvPr id="3" name="weathersit 1">
              <a:extLst>
                <a:ext uri="{FF2B5EF4-FFF2-40B4-BE49-F238E27FC236}">
                  <a16:creationId xmlns:a16="http://schemas.microsoft.com/office/drawing/2014/main" id="{9FC4914E-C07C-4172-B319-DF0A8CF9FB5A}"/>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14168058" y="4448752"/>
              <a:ext cx="2359178" cy="2210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317773</xdr:colOff>
      <xdr:row>3</xdr:row>
      <xdr:rowOff>89501</xdr:rowOff>
    </xdr:from>
    <xdr:to>
      <xdr:col>10</xdr:col>
      <xdr:colOff>582706</xdr:colOff>
      <xdr:row>21</xdr:row>
      <xdr:rowOff>47625</xdr:rowOff>
    </xdr:to>
    <xdr:graphicFrame macro="">
      <xdr:nvGraphicFramePr>
        <xdr:cNvPr id="6" name="Chart 5">
          <a:extLst>
            <a:ext uri="{FF2B5EF4-FFF2-40B4-BE49-F238E27FC236}">
              <a16:creationId xmlns:a16="http://schemas.microsoft.com/office/drawing/2014/main" id="{0D700A82-2DA8-4139-A69D-65862042B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253527</xdr:colOff>
      <xdr:row>6</xdr:row>
      <xdr:rowOff>105856</xdr:rowOff>
    </xdr:from>
    <xdr:to>
      <xdr:col>23</xdr:col>
      <xdr:colOff>244068</xdr:colOff>
      <xdr:row>17</xdr:row>
      <xdr:rowOff>114666</xdr:rowOff>
    </xdr:to>
    <xdr:graphicFrame macro="">
      <xdr:nvGraphicFramePr>
        <xdr:cNvPr id="9" name="Chart 8">
          <a:extLst>
            <a:ext uri="{FF2B5EF4-FFF2-40B4-BE49-F238E27FC236}">
              <a16:creationId xmlns:a16="http://schemas.microsoft.com/office/drawing/2014/main" id="{CACF76FA-F845-41CF-921B-A7E039949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463706</xdr:colOff>
      <xdr:row>7</xdr:row>
      <xdr:rowOff>34948</xdr:rowOff>
    </xdr:from>
    <xdr:to>
      <xdr:col>27</xdr:col>
      <xdr:colOff>423766</xdr:colOff>
      <xdr:row>17</xdr:row>
      <xdr:rowOff>106286</xdr:rowOff>
    </xdr:to>
    <xdr:graphicFrame macro="">
      <xdr:nvGraphicFramePr>
        <xdr:cNvPr id="10" name="Chart 9">
          <a:extLst>
            <a:ext uri="{FF2B5EF4-FFF2-40B4-BE49-F238E27FC236}">
              <a16:creationId xmlns:a16="http://schemas.microsoft.com/office/drawing/2014/main" id="{3D6C12AC-A005-4E2A-8BA5-D446A26F0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580902</xdr:colOff>
      <xdr:row>7</xdr:row>
      <xdr:rowOff>94467</xdr:rowOff>
    </xdr:from>
    <xdr:to>
      <xdr:col>31</xdr:col>
      <xdr:colOff>533344</xdr:colOff>
      <xdr:row>17</xdr:row>
      <xdr:rowOff>104845</xdr:rowOff>
    </xdr:to>
    <xdr:graphicFrame macro="">
      <xdr:nvGraphicFramePr>
        <xdr:cNvPr id="11" name="Chart 10">
          <a:extLst>
            <a:ext uri="{FF2B5EF4-FFF2-40B4-BE49-F238E27FC236}">
              <a16:creationId xmlns:a16="http://schemas.microsoft.com/office/drawing/2014/main" id="{9D47895D-3A69-4E8B-9DA7-94E5E1B56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82528</xdr:colOff>
      <xdr:row>7</xdr:row>
      <xdr:rowOff>94466</xdr:rowOff>
    </xdr:from>
    <xdr:to>
      <xdr:col>36</xdr:col>
      <xdr:colOff>34968</xdr:colOff>
      <xdr:row>18</xdr:row>
      <xdr:rowOff>23907</xdr:rowOff>
    </xdr:to>
    <xdr:graphicFrame macro="">
      <xdr:nvGraphicFramePr>
        <xdr:cNvPr id="12" name="Chart 11">
          <a:extLst>
            <a:ext uri="{FF2B5EF4-FFF2-40B4-BE49-F238E27FC236}">
              <a16:creationId xmlns:a16="http://schemas.microsoft.com/office/drawing/2014/main" id="{67676C7C-1906-4823-A53C-F86A4E3D6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207950</xdr:colOff>
      <xdr:row>7</xdr:row>
      <xdr:rowOff>116111</xdr:rowOff>
    </xdr:from>
    <xdr:to>
      <xdr:col>40</xdr:col>
      <xdr:colOff>47836</xdr:colOff>
      <xdr:row>18</xdr:row>
      <xdr:rowOff>22693</xdr:rowOff>
    </xdr:to>
    <xdr:graphicFrame macro="">
      <xdr:nvGraphicFramePr>
        <xdr:cNvPr id="13" name="Chart 12">
          <a:extLst>
            <a:ext uri="{FF2B5EF4-FFF2-40B4-BE49-F238E27FC236}">
              <a16:creationId xmlns:a16="http://schemas.microsoft.com/office/drawing/2014/main" id="{3D5C29AE-4544-42E5-9149-9B17BF796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40</xdr:col>
      <xdr:colOff>159360</xdr:colOff>
      <xdr:row>7</xdr:row>
      <xdr:rowOff>161831</xdr:rowOff>
    </xdr:from>
    <xdr:to>
      <xdr:col>43</xdr:col>
      <xdr:colOff>600099</xdr:colOff>
      <xdr:row>17</xdr:row>
      <xdr:rowOff>25846</xdr:rowOff>
    </xdr:to>
    <xdr:graphicFrame macro="">
      <xdr:nvGraphicFramePr>
        <xdr:cNvPr id="14" name="Chart 13">
          <a:extLst>
            <a:ext uri="{FF2B5EF4-FFF2-40B4-BE49-F238E27FC236}">
              <a16:creationId xmlns:a16="http://schemas.microsoft.com/office/drawing/2014/main" id="{B6FCF5B5-13CC-478C-BE9C-36F311239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44</xdr:col>
      <xdr:colOff>128674</xdr:colOff>
      <xdr:row>7</xdr:row>
      <xdr:rowOff>143275</xdr:rowOff>
    </xdr:from>
    <xdr:to>
      <xdr:col>48</xdr:col>
      <xdr:colOff>338448</xdr:colOff>
      <xdr:row>17</xdr:row>
      <xdr:rowOff>153653</xdr:rowOff>
    </xdr:to>
    <xdr:graphicFrame macro="">
      <xdr:nvGraphicFramePr>
        <xdr:cNvPr id="15" name="Chart 14">
          <a:extLst>
            <a:ext uri="{FF2B5EF4-FFF2-40B4-BE49-F238E27FC236}">
              <a16:creationId xmlns:a16="http://schemas.microsoft.com/office/drawing/2014/main" id="{D67133E2-37FD-400A-A7B8-5D1BA6942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250371</xdr:colOff>
      <xdr:row>23</xdr:row>
      <xdr:rowOff>65313</xdr:rowOff>
    </xdr:from>
    <xdr:to>
      <xdr:col>10</xdr:col>
      <xdr:colOff>566057</xdr:colOff>
      <xdr:row>50</xdr:row>
      <xdr:rowOff>130628</xdr:rowOff>
    </xdr:to>
    <xdr:graphicFrame macro="">
      <xdr:nvGraphicFramePr>
        <xdr:cNvPr id="16" name="Chart 15">
          <a:extLst>
            <a:ext uri="{FF2B5EF4-FFF2-40B4-BE49-F238E27FC236}">
              <a16:creationId xmlns:a16="http://schemas.microsoft.com/office/drawing/2014/main" id="{FC5EA53D-DB28-46B6-98A0-FD952940F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73479</xdr:colOff>
      <xdr:row>24</xdr:row>
      <xdr:rowOff>65315</xdr:rowOff>
    </xdr:from>
    <xdr:to>
      <xdr:col>14</xdr:col>
      <xdr:colOff>72632</xdr:colOff>
      <xdr:row>37</xdr:row>
      <xdr:rowOff>99574</xdr:rowOff>
    </xdr:to>
    <mc:AlternateContent xmlns:mc="http://schemas.openxmlformats.org/markup-compatibility/2006" xmlns:a14="http://schemas.microsoft.com/office/drawing/2010/main">
      <mc:Choice Requires="a14">
        <xdr:graphicFrame macro="">
          <xdr:nvGraphicFramePr>
            <xdr:cNvPr id="17" name="Weekdays 3">
              <a:extLst>
                <a:ext uri="{FF2B5EF4-FFF2-40B4-BE49-F238E27FC236}">
                  <a16:creationId xmlns:a16="http://schemas.microsoft.com/office/drawing/2014/main" id="{AD82708D-8E05-4A5C-8E8F-D4E711E4A561}"/>
                </a:ext>
              </a:extLst>
            </xdr:cNvPr>
            <xdr:cNvGraphicFramePr/>
          </xdr:nvGraphicFramePr>
          <xdr:xfrm>
            <a:off x="0" y="0"/>
            <a:ext cx="0" cy="0"/>
          </xdr:xfrm>
          <a:graphic>
            <a:graphicData uri="http://schemas.microsoft.com/office/drawing/2010/slicer">
              <sle:slicer xmlns:sle="http://schemas.microsoft.com/office/drawing/2010/slicer" name="Weekdays 3"/>
            </a:graphicData>
          </a:graphic>
        </xdr:graphicFrame>
      </mc:Choice>
      <mc:Fallback xmlns="">
        <xdr:sp macro="" textlink="">
          <xdr:nvSpPr>
            <xdr:cNvPr id="0" name=""/>
            <xdr:cNvSpPr>
              <a:spLocks noTextEdit="1"/>
            </xdr:cNvSpPr>
          </xdr:nvSpPr>
          <xdr:spPr>
            <a:xfrm>
              <a:off x="6709229" y="4367440"/>
              <a:ext cx="1808903" cy="2304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65314</xdr:colOff>
      <xdr:row>24</xdr:row>
      <xdr:rowOff>65315</xdr:rowOff>
    </xdr:from>
    <xdr:to>
      <xdr:col>37</xdr:col>
      <xdr:colOff>370114</xdr:colOff>
      <xdr:row>49</xdr:row>
      <xdr:rowOff>152400</xdr:rowOff>
    </xdr:to>
    <xdr:graphicFrame macro="">
      <xdr:nvGraphicFramePr>
        <xdr:cNvPr id="5" name="Chart 4">
          <a:extLst>
            <a:ext uri="{FF2B5EF4-FFF2-40B4-BE49-F238E27FC236}">
              <a16:creationId xmlns:a16="http://schemas.microsoft.com/office/drawing/2014/main" id="{90FB5631-E44F-4B2E-95C1-7F2D4DE52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39</xdr:col>
      <xdr:colOff>217714</xdr:colOff>
      <xdr:row>24</xdr:row>
      <xdr:rowOff>43544</xdr:rowOff>
    </xdr:from>
    <xdr:to>
      <xdr:col>49</xdr:col>
      <xdr:colOff>65313</xdr:colOff>
      <xdr:row>49</xdr:row>
      <xdr:rowOff>87086</xdr:rowOff>
    </xdr:to>
    <xdr:graphicFrame macro="">
      <xdr:nvGraphicFramePr>
        <xdr:cNvPr id="18" name="Chart 17">
          <a:extLst>
            <a:ext uri="{FF2B5EF4-FFF2-40B4-BE49-F238E27FC236}">
              <a16:creationId xmlns:a16="http://schemas.microsoft.com/office/drawing/2014/main" id="{06D67293-7FBB-4661-B111-521755264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243722</xdr:colOff>
      <xdr:row>52</xdr:row>
      <xdr:rowOff>74341</xdr:rowOff>
    </xdr:from>
    <xdr:to>
      <xdr:col>12</xdr:col>
      <xdr:colOff>594731</xdr:colOff>
      <xdr:row>84</xdr:row>
      <xdr:rowOff>84666</xdr:rowOff>
    </xdr:to>
    <xdr:graphicFrame macro="">
      <xdr:nvGraphicFramePr>
        <xdr:cNvPr id="19" name="Chart 18">
          <a:extLst>
            <a:ext uri="{FF2B5EF4-FFF2-40B4-BE49-F238E27FC236}">
              <a16:creationId xmlns:a16="http://schemas.microsoft.com/office/drawing/2014/main" id="{EA2CA51B-9FA9-49D4-AD35-BA0C37F12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127000</xdr:colOff>
      <xdr:row>53</xdr:row>
      <xdr:rowOff>84666</xdr:rowOff>
    </xdr:from>
    <xdr:to>
      <xdr:col>19</xdr:col>
      <xdr:colOff>594592</xdr:colOff>
      <xdr:row>64</xdr:row>
      <xdr:rowOff>0</xdr:rowOff>
    </xdr:to>
    <mc:AlternateContent xmlns:mc="http://schemas.openxmlformats.org/markup-compatibility/2006" xmlns:a14="http://schemas.microsoft.com/office/drawing/2010/main">
      <mc:Choice Requires="a14">
        <xdr:graphicFrame macro="">
          <xdr:nvGraphicFramePr>
            <xdr:cNvPr id="20" name="Weather type 1">
              <a:extLst>
                <a:ext uri="{FF2B5EF4-FFF2-40B4-BE49-F238E27FC236}">
                  <a16:creationId xmlns:a16="http://schemas.microsoft.com/office/drawing/2014/main" id="{15C53942-89E3-4D2C-B4D9-68EE29948EF7}"/>
                </a:ext>
              </a:extLst>
            </xdr:cNvPr>
            <xdr:cNvGraphicFramePr/>
          </xdr:nvGraphicFramePr>
          <xdr:xfrm>
            <a:off x="0" y="0"/>
            <a:ext cx="0" cy="0"/>
          </xdr:xfrm>
          <a:graphic>
            <a:graphicData uri="http://schemas.microsoft.com/office/drawing/2010/slicer">
              <sle:slicer xmlns:sle="http://schemas.microsoft.com/office/drawing/2010/slicer" name="Weather type 1"/>
            </a:graphicData>
          </a:graphic>
        </xdr:graphicFrame>
      </mc:Choice>
      <mc:Fallback xmlns="">
        <xdr:sp macro="" textlink="">
          <xdr:nvSpPr>
            <xdr:cNvPr id="0" name=""/>
            <xdr:cNvSpPr>
              <a:spLocks noTextEdit="1"/>
            </xdr:cNvSpPr>
          </xdr:nvSpPr>
          <xdr:spPr>
            <a:xfrm>
              <a:off x="8572500" y="9450916"/>
              <a:ext cx="3483842" cy="1836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351938</xdr:colOff>
      <xdr:row>53</xdr:row>
      <xdr:rowOff>165021</xdr:rowOff>
    </xdr:from>
    <xdr:to>
      <xdr:col>34</xdr:col>
      <xdr:colOff>339967</xdr:colOff>
      <xdr:row>67</xdr:row>
      <xdr:rowOff>28881</xdr:rowOff>
    </xdr:to>
    <mc:AlternateContent xmlns:mc="http://schemas.openxmlformats.org/markup-compatibility/2006" xmlns:a14="http://schemas.microsoft.com/office/drawing/2010/main">
      <mc:Choice Requires="a14">
        <xdr:graphicFrame macro="">
          <xdr:nvGraphicFramePr>
            <xdr:cNvPr id="21" name="Temperature Range 1">
              <a:extLst>
                <a:ext uri="{FF2B5EF4-FFF2-40B4-BE49-F238E27FC236}">
                  <a16:creationId xmlns:a16="http://schemas.microsoft.com/office/drawing/2014/main" id="{F8D7BF32-8974-41BA-88FA-4B0A25E86E79}"/>
                </a:ext>
              </a:extLst>
            </xdr:cNvPr>
            <xdr:cNvGraphicFramePr/>
          </xdr:nvGraphicFramePr>
          <xdr:xfrm>
            <a:off x="0" y="0"/>
            <a:ext cx="0" cy="0"/>
          </xdr:xfrm>
          <a:graphic>
            <a:graphicData uri="http://schemas.microsoft.com/office/drawing/2010/slicer">
              <sle:slicer xmlns:sle="http://schemas.microsoft.com/office/drawing/2010/slicer" name="Temperature Range 1"/>
            </a:graphicData>
          </a:graphic>
        </xdr:graphicFrame>
      </mc:Choice>
      <mc:Fallback xmlns="">
        <xdr:sp macro="" textlink="">
          <xdr:nvSpPr>
            <xdr:cNvPr id="0" name=""/>
            <xdr:cNvSpPr>
              <a:spLocks noTextEdit="1"/>
            </xdr:cNvSpPr>
          </xdr:nvSpPr>
          <xdr:spPr>
            <a:xfrm>
              <a:off x="19052688" y="9531271"/>
              <a:ext cx="1797779" cy="2308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0</xdr:colOff>
      <xdr:row>53</xdr:row>
      <xdr:rowOff>86591</xdr:rowOff>
    </xdr:from>
    <xdr:to>
      <xdr:col>30</xdr:col>
      <xdr:colOff>519545</xdr:colOff>
      <xdr:row>76</xdr:row>
      <xdr:rowOff>34637</xdr:rowOff>
    </xdr:to>
    <xdr:graphicFrame macro="">
      <xdr:nvGraphicFramePr>
        <xdr:cNvPr id="22" name="Chart 21">
          <a:extLst>
            <a:ext uri="{FF2B5EF4-FFF2-40B4-BE49-F238E27FC236}">
              <a16:creationId xmlns:a16="http://schemas.microsoft.com/office/drawing/2014/main" id="{F45EE902-CDB1-42D4-B16F-DE2E72451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35</xdr:col>
      <xdr:colOff>0</xdr:colOff>
      <xdr:row>54</xdr:row>
      <xdr:rowOff>0</xdr:rowOff>
    </xdr:from>
    <xdr:to>
      <xdr:col>41</xdr:col>
      <xdr:colOff>289367</xdr:colOff>
      <xdr:row>75</xdr:row>
      <xdr:rowOff>106101</xdr:rowOff>
    </xdr:to>
    <xdr:graphicFrame macro="">
      <xdr:nvGraphicFramePr>
        <xdr:cNvPr id="24" name="Chart 23">
          <a:extLst>
            <a:ext uri="{FF2B5EF4-FFF2-40B4-BE49-F238E27FC236}">
              <a16:creationId xmlns:a16="http://schemas.microsoft.com/office/drawing/2014/main" id="{38B9E356-8C6C-4B87-BE94-89538A11E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44</xdr:col>
      <xdr:colOff>472632</xdr:colOff>
      <xdr:row>54</xdr:row>
      <xdr:rowOff>9646</xdr:rowOff>
    </xdr:from>
    <xdr:to>
      <xdr:col>51</xdr:col>
      <xdr:colOff>260431</xdr:colOff>
      <xdr:row>75</xdr:row>
      <xdr:rowOff>115747</xdr:rowOff>
    </xdr:to>
    <xdr:graphicFrame macro="">
      <xdr:nvGraphicFramePr>
        <xdr:cNvPr id="25" name="Chart 24">
          <a:extLst>
            <a:ext uri="{FF2B5EF4-FFF2-40B4-BE49-F238E27FC236}">
              <a16:creationId xmlns:a16="http://schemas.microsoft.com/office/drawing/2014/main" id="{23DE7C86-48C8-4E3F-AD9B-55B0DB8DF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41</xdr:col>
      <xdr:colOff>385823</xdr:colOff>
      <xdr:row>54</xdr:row>
      <xdr:rowOff>28937</xdr:rowOff>
    </xdr:from>
    <xdr:to>
      <xdr:col>44</xdr:col>
      <xdr:colOff>391610</xdr:colOff>
      <xdr:row>67</xdr:row>
      <xdr:rowOff>135641</xdr:rowOff>
    </xdr:to>
    <mc:AlternateContent xmlns:mc="http://schemas.openxmlformats.org/markup-compatibility/2006" xmlns:a14="http://schemas.microsoft.com/office/drawing/2010/main">
      <mc:Choice Requires="a14">
        <xdr:graphicFrame macro="">
          <xdr:nvGraphicFramePr>
            <xdr:cNvPr id="26" name="Weekdays 4">
              <a:extLst>
                <a:ext uri="{FF2B5EF4-FFF2-40B4-BE49-F238E27FC236}">
                  <a16:creationId xmlns:a16="http://schemas.microsoft.com/office/drawing/2014/main" id="{921564BB-227D-41AB-A552-42D9C66473E3}"/>
                </a:ext>
              </a:extLst>
            </xdr:cNvPr>
            <xdr:cNvGraphicFramePr/>
          </xdr:nvGraphicFramePr>
          <xdr:xfrm>
            <a:off x="0" y="0"/>
            <a:ext cx="0" cy="0"/>
          </xdr:xfrm>
          <a:graphic>
            <a:graphicData uri="http://schemas.microsoft.com/office/drawing/2010/slicer">
              <sle:slicer xmlns:sle="http://schemas.microsoft.com/office/drawing/2010/slicer" name="Weekdays 4"/>
            </a:graphicData>
          </a:graphic>
        </xdr:graphicFrame>
      </mc:Choice>
      <mc:Fallback xmlns="">
        <xdr:sp macro="" textlink="">
          <xdr:nvSpPr>
            <xdr:cNvPr id="0" name=""/>
            <xdr:cNvSpPr>
              <a:spLocks noTextEdit="1"/>
            </xdr:cNvSpPr>
          </xdr:nvSpPr>
          <xdr:spPr>
            <a:xfrm>
              <a:off x="25119073" y="9569812"/>
              <a:ext cx="1815537" cy="2376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224119</xdr:colOff>
      <xdr:row>3</xdr:row>
      <xdr:rowOff>134470</xdr:rowOff>
    </xdr:from>
    <xdr:to>
      <xdr:col>18</xdr:col>
      <xdr:colOff>291353</xdr:colOff>
      <xdr:row>21</xdr:row>
      <xdr:rowOff>33616</xdr:rowOff>
    </xdr:to>
    <xdr:graphicFrame macro="">
      <xdr:nvGraphicFramePr>
        <xdr:cNvPr id="27" name="Chart 26">
          <a:extLst>
            <a:ext uri="{FF2B5EF4-FFF2-40B4-BE49-F238E27FC236}">
              <a16:creationId xmlns:a16="http://schemas.microsoft.com/office/drawing/2014/main" id="{A150F5B5-86DA-4987-B6C8-6BC5084DF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308610</xdr:colOff>
      <xdr:row>1</xdr:row>
      <xdr:rowOff>53340</xdr:rowOff>
    </xdr:from>
    <xdr:to>
      <xdr:col>8</xdr:col>
      <xdr:colOff>99060</xdr:colOff>
      <xdr:row>15</xdr:row>
      <xdr:rowOff>156210</xdr:rowOff>
    </xdr:to>
    <xdr:graphicFrame macro="">
      <xdr:nvGraphicFramePr>
        <xdr:cNvPr id="2" name="Chart 1">
          <a:extLst>
            <a:ext uri="{FF2B5EF4-FFF2-40B4-BE49-F238E27FC236}">
              <a16:creationId xmlns:a16="http://schemas.microsoft.com/office/drawing/2014/main" id="{41BD9065-46DC-DD0E-F5DE-8104A8CE5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601980</xdr:colOff>
      <xdr:row>24</xdr:row>
      <xdr:rowOff>30480</xdr:rowOff>
    </xdr:from>
    <xdr:to>
      <xdr:col>17</xdr:col>
      <xdr:colOff>640080</xdr:colOff>
      <xdr:row>37</xdr:row>
      <xdr:rowOff>148590</xdr:rowOff>
    </xdr:to>
    <xdr:graphicFrame macro="">
      <xdr:nvGraphicFramePr>
        <xdr:cNvPr id="3" name="Chart 2">
          <a:extLst>
            <a:ext uri="{FF2B5EF4-FFF2-40B4-BE49-F238E27FC236}">
              <a16:creationId xmlns:a16="http://schemas.microsoft.com/office/drawing/2014/main" id="{C32A84C6-85DC-C451-1159-55408C53A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53029</xdr:colOff>
      <xdr:row>25</xdr:row>
      <xdr:rowOff>68580</xdr:rowOff>
    </xdr:from>
    <xdr:to>
      <xdr:col>21</xdr:col>
      <xdr:colOff>1685</xdr:colOff>
      <xdr:row>37</xdr:row>
      <xdr:rowOff>77756</xdr:rowOff>
    </xdr:to>
    <mc:AlternateContent xmlns:mc="http://schemas.openxmlformats.org/markup-compatibility/2006" xmlns:a14="http://schemas.microsoft.com/office/drawing/2010/main">
      <mc:Choice Requires="a14">
        <xdr:graphicFrame macro="">
          <xdr:nvGraphicFramePr>
            <xdr:cNvPr id="4" name="Weekdays 2">
              <a:extLst>
                <a:ext uri="{FF2B5EF4-FFF2-40B4-BE49-F238E27FC236}">
                  <a16:creationId xmlns:a16="http://schemas.microsoft.com/office/drawing/2014/main" id="{9820F56D-7DD3-5646-79DD-37994F817D1A}"/>
                </a:ext>
              </a:extLst>
            </xdr:cNvPr>
            <xdr:cNvGraphicFramePr/>
          </xdr:nvGraphicFramePr>
          <xdr:xfrm>
            <a:off x="0" y="0"/>
            <a:ext cx="0" cy="0"/>
          </xdr:xfrm>
          <a:graphic>
            <a:graphicData uri="http://schemas.microsoft.com/office/drawing/2010/slicer">
              <sle:slicer xmlns:sle="http://schemas.microsoft.com/office/drawing/2010/slicer" name="Weekdays 2"/>
            </a:graphicData>
          </a:graphic>
        </xdr:graphicFrame>
      </mc:Choice>
      <mc:Fallback xmlns="">
        <xdr:sp macro="" textlink="">
          <xdr:nvSpPr>
            <xdr:cNvPr id="0" name=""/>
            <xdr:cNvSpPr>
              <a:spLocks noTextEdit="1"/>
            </xdr:cNvSpPr>
          </xdr:nvSpPr>
          <xdr:spPr>
            <a:xfrm>
              <a:off x="12291682" y="4345111"/>
              <a:ext cx="1832273" cy="2061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636970</xdr:colOff>
      <xdr:row>13</xdr:row>
      <xdr:rowOff>3810</xdr:rowOff>
    </xdr:from>
    <xdr:to>
      <xdr:col>22</xdr:col>
      <xdr:colOff>235443</xdr:colOff>
      <xdr:row>24</xdr:row>
      <xdr:rowOff>53340</xdr:rowOff>
    </xdr:to>
    <xdr:graphicFrame macro="">
      <xdr:nvGraphicFramePr>
        <xdr:cNvPr id="6" name="Chart 5">
          <a:extLst>
            <a:ext uri="{FF2B5EF4-FFF2-40B4-BE49-F238E27FC236}">
              <a16:creationId xmlns:a16="http://schemas.microsoft.com/office/drawing/2014/main" id="{746BAB6F-E437-A50B-A6EA-5BCA1AF3D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190500</xdr:colOff>
      <xdr:row>13</xdr:row>
      <xdr:rowOff>11430</xdr:rowOff>
    </xdr:from>
    <xdr:to>
      <xdr:col>25</xdr:col>
      <xdr:colOff>381000</xdr:colOff>
      <xdr:row>23</xdr:row>
      <xdr:rowOff>114300</xdr:rowOff>
    </xdr:to>
    <xdr:graphicFrame macro="">
      <xdr:nvGraphicFramePr>
        <xdr:cNvPr id="7" name="Chart 6">
          <a:extLst>
            <a:ext uri="{FF2B5EF4-FFF2-40B4-BE49-F238E27FC236}">
              <a16:creationId xmlns:a16="http://schemas.microsoft.com/office/drawing/2014/main" id="{76C7A81E-37A3-CA47-40A7-C3046E49A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373380</xdr:colOff>
      <xdr:row>12</xdr:row>
      <xdr:rowOff>156210</xdr:rowOff>
    </xdr:from>
    <xdr:to>
      <xdr:col>27</xdr:col>
      <xdr:colOff>419100</xdr:colOff>
      <xdr:row>23</xdr:row>
      <xdr:rowOff>30480</xdr:rowOff>
    </xdr:to>
    <xdr:graphicFrame macro="">
      <xdr:nvGraphicFramePr>
        <xdr:cNvPr id="8" name="Chart 7">
          <a:extLst>
            <a:ext uri="{FF2B5EF4-FFF2-40B4-BE49-F238E27FC236}">
              <a16:creationId xmlns:a16="http://schemas.microsoft.com/office/drawing/2014/main" id="{88475D84-4D5B-F1A2-6072-4B8E5661B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441960</xdr:colOff>
      <xdr:row>12</xdr:row>
      <xdr:rowOff>156210</xdr:rowOff>
    </xdr:from>
    <xdr:to>
      <xdr:col>31</xdr:col>
      <xdr:colOff>137160</xdr:colOff>
      <xdr:row>23</xdr:row>
      <xdr:rowOff>114300</xdr:rowOff>
    </xdr:to>
    <xdr:graphicFrame macro="">
      <xdr:nvGraphicFramePr>
        <xdr:cNvPr id="9" name="Chart 8">
          <a:extLst>
            <a:ext uri="{FF2B5EF4-FFF2-40B4-BE49-F238E27FC236}">
              <a16:creationId xmlns:a16="http://schemas.microsoft.com/office/drawing/2014/main" id="{BFB838DF-6AB6-25B0-720F-89D73944A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114300</xdr:colOff>
      <xdr:row>2</xdr:row>
      <xdr:rowOff>125730</xdr:rowOff>
    </xdr:from>
    <xdr:to>
      <xdr:col>30</xdr:col>
      <xdr:colOff>320040</xdr:colOff>
      <xdr:row>13</xdr:row>
      <xdr:rowOff>60960</xdr:rowOff>
    </xdr:to>
    <xdr:graphicFrame macro="">
      <xdr:nvGraphicFramePr>
        <xdr:cNvPr id="10" name="Chart 9">
          <a:extLst>
            <a:ext uri="{FF2B5EF4-FFF2-40B4-BE49-F238E27FC236}">
              <a16:creationId xmlns:a16="http://schemas.microsoft.com/office/drawing/2014/main" id="{50E82A3D-CB9B-0DDF-7300-6C802D00A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76200</xdr:colOff>
      <xdr:row>3</xdr:row>
      <xdr:rowOff>3810</xdr:rowOff>
    </xdr:from>
    <xdr:to>
      <xdr:col>34</xdr:col>
      <xdr:colOff>487680</xdr:colOff>
      <xdr:row>12</xdr:row>
      <xdr:rowOff>60960</xdr:rowOff>
    </xdr:to>
    <xdr:graphicFrame macro="">
      <xdr:nvGraphicFramePr>
        <xdr:cNvPr id="11" name="Chart 10">
          <a:extLst>
            <a:ext uri="{FF2B5EF4-FFF2-40B4-BE49-F238E27FC236}">
              <a16:creationId xmlns:a16="http://schemas.microsoft.com/office/drawing/2014/main" id="{6158162D-FF54-F205-0FC0-86B60BB6C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251460</xdr:colOff>
      <xdr:row>12</xdr:row>
      <xdr:rowOff>163830</xdr:rowOff>
    </xdr:from>
    <xdr:to>
      <xdr:col>35</xdr:col>
      <xdr:colOff>426720</xdr:colOff>
      <xdr:row>23</xdr:row>
      <xdr:rowOff>38100</xdr:rowOff>
    </xdr:to>
    <xdr:graphicFrame macro="">
      <xdr:nvGraphicFramePr>
        <xdr:cNvPr id="12" name="Chart 11">
          <a:extLst>
            <a:ext uri="{FF2B5EF4-FFF2-40B4-BE49-F238E27FC236}">
              <a16:creationId xmlns:a16="http://schemas.microsoft.com/office/drawing/2014/main" id="{342003B9-C732-8943-3420-7F784AD59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41</xdr:col>
      <xdr:colOff>313764</xdr:colOff>
      <xdr:row>1</xdr:row>
      <xdr:rowOff>134472</xdr:rowOff>
    </xdr:from>
    <xdr:to>
      <xdr:col>49</xdr:col>
      <xdr:colOff>974911</xdr:colOff>
      <xdr:row>18</xdr:row>
      <xdr:rowOff>157132</xdr:rowOff>
    </xdr:to>
    <xdr:graphicFrame macro="">
      <xdr:nvGraphicFramePr>
        <xdr:cNvPr id="14" name="Chart 13">
          <a:extLst>
            <a:ext uri="{FF2B5EF4-FFF2-40B4-BE49-F238E27FC236}">
              <a16:creationId xmlns:a16="http://schemas.microsoft.com/office/drawing/2014/main" id="{6D58E63E-FA9D-42F1-976F-310665C45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66</xdr:col>
      <xdr:colOff>0</xdr:colOff>
      <xdr:row>6</xdr:row>
      <xdr:rowOff>15240</xdr:rowOff>
    </xdr:from>
    <xdr:to>
      <xdr:col>70</xdr:col>
      <xdr:colOff>172720</xdr:colOff>
      <xdr:row>19</xdr:row>
      <xdr:rowOff>91440</xdr:rowOff>
    </xdr:to>
    <xdr:graphicFrame macro="">
      <xdr:nvGraphicFramePr>
        <xdr:cNvPr id="5" name="Chart 4">
          <a:extLst>
            <a:ext uri="{FF2B5EF4-FFF2-40B4-BE49-F238E27FC236}">
              <a16:creationId xmlns:a16="http://schemas.microsoft.com/office/drawing/2014/main" id="{5A4E318A-D888-85F9-3CBC-0A2D5E3D9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70</xdr:col>
      <xdr:colOff>690880</xdr:colOff>
      <xdr:row>5</xdr:row>
      <xdr:rowOff>137160</xdr:rowOff>
    </xdr:from>
    <xdr:to>
      <xdr:col>76</xdr:col>
      <xdr:colOff>558800</xdr:colOff>
      <xdr:row>19</xdr:row>
      <xdr:rowOff>81280</xdr:rowOff>
    </xdr:to>
    <xdr:graphicFrame macro="">
      <xdr:nvGraphicFramePr>
        <xdr:cNvPr id="13" name="Chart 12">
          <a:extLst>
            <a:ext uri="{FF2B5EF4-FFF2-40B4-BE49-F238E27FC236}">
              <a16:creationId xmlns:a16="http://schemas.microsoft.com/office/drawing/2014/main" id="{2E28CB33-A439-48E4-5FEC-D25930A60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77</xdr:col>
      <xdr:colOff>60960</xdr:colOff>
      <xdr:row>20</xdr:row>
      <xdr:rowOff>167640</xdr:rowOff>
    </xdr:from>
    <xdr:to>
      <xdr:col>81</xdr:col>
      <xdr:colOff>0</xdr:colOff>
      <xdr:row>34</xdr:row>
      <xdr:rowOff>121920</xdr:rowOff>
    </xdr:to>
    <xdr:graphicFrame macro="">
      <xdr:nvGraphicFramePr>
        <xdr:cNvPr id="15" name="Chart 14">
          <a:extLst>
            <a:ext uri="{FF2B5EF4-FFF2-40B4-BE49-F238E27FC236}">
              <a16:creationId xmlns:a16="http://schemas.microsoft.com/office/drawing/2014/main" id="{1CCCAC6D-6EF9-D4B9-63C9-5EFB91E66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81</xdr:col>
      <xdr:colOff>182880</xdr:colOff>
      <xdr:row>20</xdr:row>
      <xdr:rowOff>165101</xdr:rowOff>
    </xdr:from>
    <xdr:to>
      <xdr:col>83</xdr:col>
      <xdr:colOff>556259</xdr:colOff>
      <xdr:row>29</xdr:row>
      <xdr:rowOff>10160</xdr:rowOff>
    </xdr:to>
    <mc:AlternateContent xmlns:mc="http://schemas.openxmlformats.org/markup-compatibility/2006" xmlns:a14="http://schemas.microsoft.com/office/drawing/2010/main">
      <mc:Choice Requires="a14">
        <xdr:graphicFrame macro="">
          <xdr:nvGraphicFramePr>
            <xdr:cNvPr id="16" name="Weather type">
              <a:extLst>
                <a:ext uri="{FF2B5EF4-FFF2-40B4-BE49-F238E27FC236}">
                  <a16:creationId xmlns:a16="http://schemas.microsoft.com/office/drawing/2014/main" id="{E3DA44BF-C858-C0DA-1DCE-B8433D74E810}"/>
                </a:ext>
              </a:extLst>
            </xdr:cNvPr>
            <xdr:cNvGraphicFramePr/>
          </xdr:nvGraphicFramePr>
          <xdr:xfrm>
            <a:off x="0" y="0"/>
            <a:ext cx="0" cy="0"/>
          </xdr:xfrm>
          <a:graphic>
            <a:graphicData uri="http://schemas.microsoft.com/office/drawing/2010/slicer">
              <sle:slicer xmlns:sle="http://schemas.microsoft.com/office/drawing/2010/slicer" name="Weather type"/>
            </a:graphicData>
          </a:graphic>
        </xdr:graphicFrame>
      </mc:Choice>
      <mc:Fallback xmlns="">
        <xdr:sp macro="" textlink="">
          <xdr:nvSpPr>
            <xdr:cNvPr id="0" name=""/>
            <xdr:cNvSpPr>
              <a:spLocks noTextEdit="1"/>
            </xdr:cNvSpPr>
          </xdr:nvSpPr>
          <xdr:spPr>
            <a:xfrm>
              <a:off x="56959656" y="3586325"/>
              <a:ext cx="1586358" cy="1384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92</xdr:col>
      <xdr:colOff>599514</xdr:colOff>
      <xdr:row>5</xdr:row>
      <xdr:rowOff>163606</xdr:rowOff>
    </xdr:from>
    <xdr:to>
      <xdr:col>100</xdr:col>
      <xdr:colOff>184896</xdr:colOff>
      <xdr:row>22</xdr:row>
      <xdr:rowOff>49306</xdr:rowOff>
    </xdr:to>
    <xdr:graphicFrame macro="">
      <xdr:nvGraphicFramePr>
        <xdr:cNvPr id="20" name="Chart 19">
          <a:extLst>
            <a:ext uri="{FF2B5EF4-FFF2-40B4-BE49-F238E27FC236}">
              <a16:creationId xmlns:a16="http://schemas.microsoft.com/office/drawing/2014/main" id="{EE744994-F1CC-B9B3-0097-B8A1C7087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38100</xdr:colOff>
      <xdr:row>2</xdr:row>
      <xdr:rowOff>22860</xdr:rowOff>
    </xdr:from>
    <xdr:to>
      <xdr:col>7</xdr:col>
      <xdr:colOff>38100</xdr:colOff>
      <xdr:row>15</xdr:row>
      <xdr:rowOff>81915</xdr:rowOff>
    </xdr:to>
    <mc:AlternateContent xmlns:mc="http://schemas.openxmlformats.org/markup-compatibility/2006" xmlns:a14="http://schemas.microsoft.com/office/drawing/2010/main">
      <mc:Choice Requires="a14">
        <xdr:graphicFrame macro="">
          <xdr:nvGraphicFramePr>
            <xdr:cNvPr id="2" name="Weekdays">
              <a:extLst>
                <a:ext uri="{FF2B5EF4-FFF2-40B4-BE49-F238E27FC236}">
                  <a16:creationId xmlns:a16="http://schemas.microsoft.com/office/drawing/2014/main" id="{2565C39D-8FFA-04F7-8B5F-AADE4E4C61D2}"/>
                </a:ext>
              </a:extLst>
            </xdr:cNvPr>
            <xdr:cNvGraphicFramePr/>
          </xdr:nvGraphicFramePr>
          <xdr:xfrm>
            <a:off x="0" y="0"/>
            <a:ext cx="0" cy="0"/>
          </xdr:xfrm>
          <a:graphic>
            <a:graphicData uri="http://schemas.microsoft.com/office/drawing/2010/slicer">
              <sle:slicer xmlns:sle="http://schemas.microsoft.com/office/drawing/2010/slicer" name="Weekdays"/>
            </a:graphicData>
          </a:graphic>
        </xdr:graphicFrame>
      </mc:Choice>
      <mc:Fallback xmlns="">
        <xdr:sp macro="" textlink="">
          <xdr:nvSpPr>
            <xdr:cNvPr id="0" name=""/>
            <xdr:cNvSpPr>
              <a:spLocks noTextEdit="1"/>
            </xdr:cNvSpPr>
          </xdr:nvSpPr>
          <xdr:spPr>
            <a:xfrm>
              <a:off x="3429000" y="35814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441960</xdr:colOff>
      <xdr:row>1</xdr:row>
      <xdr:rowOff>163830</xdr:rowOff>
    </xdr:from>
    <xdr:to>
      <xdr:col>18</xdr:col>
      <xdr:colOff>449580</xdr:colOff>
      <xdr:row>16</xdr:row>
      <xdr:rowOff>99060</xdr:rowOff>
    </xdr:to>
    <xdr:graphicFrame macro="">
      <xdr:nvGraphicFramePr>
        <xdr:cNvPr id="5" name="Chart 4">
          <a:extLst>
            <a:ext uri="{FF2B5EF4-FFF2-40B4-BE49-F238E27FC236}">
              <a16:creationId xmlns:a16="http://schemas.microsoft.com/office/drawing/2014/main" id="{D51321B5-0329-0EAA-A484-E5A582C97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12</xdr:row>
      <xdr:rowOff>11430</xdr:rowOff>
    </xdr:from>
    <xdr:to>
      <xdr:col>12</xdr:col>
      <xdr:colOff>160020</xdr:colOff>
      <xdr:row>26</xdr:row>
      <xdr:rowOff>45720</xdr:rowOff>
    </xdr:to>
    <xdr:graphicFrame macro="">
      <xdr:nvGraphicFramePr>
        <xdr:cNvPr id="7" name="Chart 6">
          <a:extLst>
            <a:ext uri="{FF2B5EF4-FFF2-40B4-BE49-F238E27FC236}">
              <a16:creationId xmlns:a16="http://schemas.microsoft.com/office/drawing/2014/main" id="{F6C69407-9084-618B-6F96-C5FC816F9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182880</xdr:colOff>
      <xdr:row>2</xdr:row>
      <xdr:rowOff>22860</xdr:rowOff>
    </xdr:from>
    <xdr:to>
      <xdr:col>6</xdr:col>
      <xdr:colOff>182880</xdr:colOff>
      <xdr:row>15</xdr:row>
      <xdr:rowOff>81915</xdr:rowOff>
    </xdr:to>
    <mc:AlternateContent xmlns:mc="http://schemas.openxmlformats.org/markup-compatibility/2006" xmlns:a14="http://schemas.microsoft.com/office/drawing/2010/main">
      <mc:Choice Requires="a14">
        <xdr:graphicFrame macro="">
          <xdr:nvGraphicFramePr>
            <xdr:cNvPr id="2" name="Temperature Range">
              <a:extLst>
                <a:ext uri="{FF2B5EF4-FFF2-40B4-BE49-F238E27FC236}">
                  <a16:creationId xmlns:a16="http://schemas.microsoft.com/office/drawing/2014/main" id="{509DF0FC-ED51-54BA-DDB9-2355DFF9B119}"/>
                </a:ext>
              </a:extLst>
            </xdr:cNvPr>
            <xdr:cNvGraphicFramePr/>
          </xdr:nvGraphicFramePr>
          <xdr:xfrm>
            <a:off x="0" y="0"/>
            <a:ext cx="0" cy="0"/>
          </xdr:xfrm>
          <a:graphic>
            <a:graphicData uri="http://schemas.microsoft.com/office/drawing/2010/slicer">
              <sle:slicer xmlns:sle="http://schemas.microsoft.com/office/drawing/2010/slicer" name="Temperature Range"/>
            </a:graphicData>
          </a:graphic>
        </xdr:graphicFrame>
      </mc:Choice>
      <mc:Fallback xmlns="">
        <xdr:sp macro="" textlink="">
          <xdr:nvSpPr>
            <xdr:cNvPr id="0" name=""/>
            <xdr:cNvSpPr>
              <a:spLocks noTextEdit="1"/>
            </xdr:cNvSpPr>
          </xdr:nvSpPr>
          <xdr:spPr>
            <a:xfrm>
              <a:off x="4053840" y="35814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297180</xdr:colOff>
      <xdr:row>1</xdr:row>
      <xdr:rowOff>148590</xdr:rowOff>
    </xdr:from>
    <xdr:to>
      <xdr:col>13</xdr:col>
      <xdr:colOff>601980</xdr:colOff>
      <xdr:row>18</xdr:row>
      <xdr:rowOff>41910</xdr:rowOff>
    </xdr:to>
    <xdr:graphicFrame macro="">
      <xdr:nvGraphicFramePr>
        <xdr:cNvPr id="6" name="Chart 5">
          <a:extLst>
            <a:ext uri="{FF2B5EF4-FFF2-40B4-BE49-F238E27FC236}">
              <a16:creationId xmlns:a16="http://schemas.microsoft.com/office/drawing/2014/main" id="{B806A938-7D86-8855-3C68-1099D9C17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36ad9d37017ea8a/Documents/Merged%20data%20set%201%5e02.xlsx" TargetMode="External"/><Relationship Id="rId1" Type="http://schemas.openxmlformats.org/officeDocument/2006/relationships/externalLinkPath" Target="Merged%20data%20set%201%5e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rged data set 1&amp;2"/>
      <sheetName val="charts &amp;tables 1&amp;2"/>
      <sheetName val="sheet1&amp;2 raw"/>
    </sheetNames>
    <sheetDataSet>
      <sheetData sheetId="0" refreshError="1"/>
      <sheetData sheetId="1">
        <row r="3">
          <cell r="AF3" t="str">
            <v>Registered riders</v>
          </cell>
          <cell r="AG3" t="str">
            <v>Casual Riders</v>
          </cell>
        </row>
        <row r="4">
          <cell r="AE4" t="str">
            <v>0.02 - 0.08</v>
          </cell>
          <cell r="AF4">
            <v>1199</v>
          </cell>
          <cell r="AG4">
            <v>89</v>
          </cell>
          <cell r="AI4" t="str">
            <v>Registered clients</v>
          </cell>
          <cell r="AJ4">
            <v>31152</v>
          </cell>
        </row>
        <row r="5">
          <cell r="S5" t="str">
            <v>Sum of registered</v>
          </cell>
          <cell r="T5" t="str">
            <v>Sum of casual</v>
          </cell>
          <cell r="AE5" t="str">
            <v>0.1 - 0.18</v>
          </cell>
          <cell r="AF5">
            <v>10913</v>
          </cell>
          <cell r="AG5">
            <v>615</v>
          </cell>
          <cell r="AI5" t="str">
            <v>Casual riders</v>
          </cell>
          <cell r="AJ5">
            <v>2746</v>
          </cell>
        </row>
        <row r="6">
          <cell r="R6" t="str">
            <v>Sunday</v>
          </cell>
          <cell r="S6">
            <v>3188</v>
          </cell>
          <cell r="T6">
            <v>576</v>
          </cell>
          <cell r="AE6" t="str">
            <v>0.2 - 0.28</v>
          </cell>
          <cell r="AF6">
            <v>14770</v>
          </cell>
          <cell r="AG6">
            <v>1253</v>
          </cell>
        </row>
        <row r="7">
          <cell r="R7" t="str">
            <v>Monday</v>
          </cell>
          <cell r="S7">
            <v>4582</v>
          </cell>
          <cell r="T7">
            <v>362</v>
          </cell>
          <cell r="AE7" t="str">
            <v>0.3 - 0.38</v>
          </cell>
          <cell r="AF7">
            <v>3503</v>
          </cell>
          <cell r="AG7">
            <v>495</v>
          </cell>
        </row>
        <row r="8">
          <cell r="R8" t="str">
            <v>Tuesday</v>
          </cell>
          <cell r="S8">
            <v>5370</v>
          </cell>
          <cell r="T8">
            <v>362</v>
          </cell>
          <cell r="AE8" t="str">
            <v>0.4 - 0.46</v>
          </cell>
          <cell r="AF8">
            <v>767</v>
          </cell>
          <cell r="AG8">
            <v>294</v>
          </cell>
        </row>
        <row r="9">
          <cell r="R9" t="str">
            <v>Wednesday</v>
          </cell>
          <cell r="S9">
            <v>5097</v>
          </cell>
          <cell r="T9">
            <v>235</v>
          </cell>
        </row>
        <row r="10">
          <cell r="R10" t="str">
            <v>Thursday</v>
          </cell>
          <cell r="S10">
            <v>5256</v>
          </cell>
          <cell r="T10">
            <v>218</v>
          </cell>
        </row>
        <row r="11">
          <cell r="R11" t="str">
            <v>Friday</v>
          </cell>
          <cell r="S11">
            <v>4190</v>
          </cell>
          <cell r="T11">
            <v>278</v>
          </cell>
        </row>
        <row r="12">
          <cell r="G12" t="str">
            <v>Sum of registered</v>
          </cell>
          <cell r="H12" t="str">
            <v>Sum of casual</v>
          </cell>
          <cell r="R12" t="str">
            <v>Saturday</v>
          </cell>
          <cell r="S12">
            <v>3469</v>
          </cell>
          <cell r="T12">
            <v>715</v>
          </cell>
        </row>
        <row r="13">
          <cell r="F13">
            <v>1</v>
          </cell>
          <cell r="G13">
            <v>20330</v>
          </cell>
          <cell r="H13">
            <v>1643</v>
          </cell>
          <cell r="R13" t="str">
            <v>Grand Total</v>
          </cell>
          <cell r="S13">
            <v>31152</v>
          </cell>
          <cell r="T13">
            <v>2746</v>
          </cell>
        </row>
        <row r="14">
          <cell r="F14">
            <v>2</v>
          </cell>
          <cell r="G14">
            <v>9425</v>
          </cell>
          <cell r="H14">
            <v>1001</v>
          </cell>
        </row>
        <row r="15">
          <cell r="F15">
            <v>3</v>
          </cell>
          <cell r="G15">
            <v>1362</v>
          </cell>
          <cell r="H15">
            <v>101</v>
          </cell>
        </row>
        <row r="16">
          <cell r="F16">
            <v>4</v>
          </cell>
          <cell r="G16">
            <v>35</v>
          </cell>
          <cell r="H16">
            <v>1</v>
          </cell>
        </row>
        <row r="17">
          <cell r="F17" t="str">
            <v>Grand Total</v>
          </cell>
          <cell r="G17">
            <v>31152</v>
          </cell>
          <cell r="H17">
            <v>2746</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microsoft.com/office/2006/relationships/xlExternalLinkPath/xlPathMissing" Target="Merged%20data%20set%201%5e02.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refreshedDate="45944.981588657407" createdVersion="8" refreshedVersion="8" minRefreshableVersion="3" recordCount="7" xr:uid="{83FBB782-05B7-41AB-9627-11E8C8907754}">
  <cacheSource type="worksheet">
    <worksheetSource ref="N4:P11" sheet="charts &amp; tables for entire data"/>
  </cacheSource>
  <cacheFields count="3">
    <cacheField name="Weekdays" numFmtId="0">
      <sharedItems count="7">
        <s v="Sunday"/>
        <s v="Monday"/>
        <s v="Tuesday"/>
        <s v="Wednesday"/>
        <s v="Thursday"/>
        <s v="Friday"/>
        <s v="Saturday"/>
      </sharedItems>
    </cacheField>
    <cacheField name="casual" numFmtId="0">
      <sharedItems containsSemiMixedTypes="0" containsString="0" containsNumber="1" containsInteger="1" minValue="326" maxValue="1467" count="7">
        <n v="1467"/>
        <n v="532"/>
        <n v="473"/>
        <n v="360"/>
        <n v="326"/>
        <n v="537"/>
        <n v="1226"/>
      </sharedItems>
    </cacheField>
    <cacheField name="registered" numFmtId="0">
      <sharedItems containsSemiMixedTypes="0" containsString="0" containsNumber="1" containsInteger="1" minValue="6533" maxValue="8236" count="7">
        <n v="6605"/>
        <n v="7776"/>
        <n v="8149"/>
        <n v="8103"/>
        <n v="8236"/>
        <n v="7981"/>
        <n v="6533"/>
      </sharedItems>
    </cacheField>
  </cacheFields>
  <extLst>
    <ext xmlns:x14="http://schemas.microsoft.com/office/spreadsheetml/2009/9/main" uri="{725AE2AE-9491-48be-B2B4-4EB974FC3084}">
      <x14:pivotCacheDefinition pivotCacheId="12843304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refreshedDate="45944.986129976853" createdVersion="8" refreshedVersion="8" minRefreshableVersion="3" recordCount="7" xr:uid="{2F88501E-DBDE-437D-AEDB-C9456A4F39C9}">
  <cacheSource type="worksheet">
    <worksheetSource ref="U4:W11" sheet="charts &amp; tables for entire data"/>
  </cacheSource>
  <cacheFields count="3">
    <cacheField name="Weekdays" numFmtId="0">
      <sharedItems count="7">
        <s v="Sunday"/>
        <s v="Monday"/>
        <s v="Tuesday"/>
        <s v="Wednesday"/>
        <s v="Thursday"/>
        <s v="Friday"/>
        <s v="Saturday"/>
      </sharedItems>
    </cacheField>
    <cacheField name="Casual%" numFmtId="10">
      <sharedItems containsSemiMixedTypes="0" containsString="0" containsNumber="1" minValue="3.8075216071011449E-2" maxValue="0.18173934588701685"/>
    </cacheField>
    <cacheField name="Registered%" numFmtId="10">
      <sharedItems containsSemiMixedTypes="0" containsString="0" containsNumber="1" minValue="0.8182606541129831" maxValue="0.961924783928988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refreshedDate="45945.192819212964" createdVersion="8" refreshedVersion="8" minRefreshableVersion="3" recordCount="4" xr:uid="{A0DF28F3-E035-485A-8121-DA843488DF2C}">
  <cacheSource type="worksheet">
    <worksheetSource ref="CA8:CC12" sheet="charts &amp; tables for entire data"/>
  </cacheSource>
  <cacheFields count="3">
    <cacheField name="Weather type" numFmtId="0">
      <sharedItems containsSemiMixedTypes="0" containsString="0" containsNumber="1" containsInteger="1" minValue="1" maxValue="4" count="4">
        <n v="1"/>
        <n v="2"/>
        <n v="3"/>
        <n v="4"/>
      </sharedItems>
    </cacheField>
    <cacheField name="Casual " numFmtId="0">
      <sharedItems containsSemiMixedTypes="0" containsString="0" containsNumber="1" containsInteger="1" minValue="1" maxValue="3211" count="4">
        <n v="3211"/>
        <n v="1538"/>
        <n v="171"/>
        <n v="1"/>
      </sharedItems>
    </cacheField>
    <cacheField name="Registered" numFmtId="0">
      <sharedItems containsSemiMixedTypes="0" containsString="0" containsNumber="1" containsInteger="1" minValue="35" maxValue="34162" count="4">
        <n v="34162"/>
        <n v="16568"/>
        <n v="2618"/>
        <n v="35"/>
      </sharedItems>
    </cacheField>
  </cacheFields>
  <extLst>
    <ext xmlns:x14="http://schemas.microsoft.com/office/spreadsheetml/2009/9/main" uri="{725AE2AE-9491-48be-B2B4-4EB974FC3084}">
      <x14:pivotCacheDefinition pivotCacheId="7679590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refreshedDate="45945.208556018515" createdVersion="8" refreshedVersion="8" minRefreshableVersion="3" recordCount="6" xr:uid="{2EE88168-E2C6-439F-8AA9-20DE5F5C2250}">
  <cacheSource type="worksheet">
    <worksheetSource ref="AZ3:BB9" sheet="charts &amp; tables for entire data"/>
  </cacheSource>
  <cacheFields count="3">
    <cacheField name="Temperature Range" numFmtId="0">
      <sharedItems count="6">
        <s v="0.02 - 0.08"/>
        <s v="0.1 - 0.18"/>
        <s v="0.2 - 0.28"/>
        <s v="0.3 - 0.38"/>
        <s v="0.4 - 0.46"/>
        <s v="Grand total"/>
      </sharedItems>
    </cacheField>
    <cacheField name="Registered riders" numFmtId="0">
      <sharedItems containsSemiMixedTypes="0" containsString="0" containsNumber="1" containsInteger="1" minValue="1425" maxValue="53156" count="6">
        <n v="1425"/>
        <n v="17871"/>
        <n v="24099"/>
        <n v="8298"/>
        <n v="1463"/>
        <n v="53156"/>
      </sharedItems>
    </cacheField>
    <cacheField name="Casual Riders" numFmtId="0">
      <sharedItems containsSemiMixedTypes="0" containsString="0" containsNumber="1" containsInteger="1" minValue="95" maxValue="4925" count="6">
        <n v="95"/>
        <n v="884"/>
        <n v="1984"/>
        <n v="1462"/>
        <n v="500"/>
        <n v="4925"/>
      </sharedItems>
    </cacheField>
  </cacheFields>
  <extLst>
    <ext xmlns:x14="http://schemas.microsoft.com/office/spreadsheetml/2009/9/main" uri="{725AE2AE-9491-48be-B2B4-4EB974FC3084}">
      <x14:pivotCacheDefinition pivotCacheId="160799841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D'Souza" refreshedDate="45944.778824189816" createdVersion="8" refreshedVersion="8" minRefreshableVersion="3" recordCount="610" xr:uid="{D2715C44-6D2A-4A10-B416-F524D725A0BA}">
  <cacheSource type="worksheet">
    <worksheetSource ref="A1:C611" sheet="Sheet2" r:id="rId2"/>
  </cacheSource>
  <cacheFields count="3">
    <cacheField name="weathersit" numFmtId="0">
      <sharedItems containsSemiMixedTypes="0" containsString="0" containsNumber="1" containsInteger="1" minValue="1" maxValue="4" count="4">
        <n v="1"/>
        <n v="2"/>
        <n v="3"/>
        <n v="4"/>
      </sharedItems>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s>
  <extLst>
    <ext xmlns:x14="http://schemas.microsoft.com/office/spreadsheetml/2009/9/main" uri="{725AE2AE-9491-48be-B2B4-4EB974FC3084}">
      <x14:pivotCacheDefinition pivotCacheId="1983137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r>
  <r>
    <x v="1"/>
    <x v="1"/>
    <x v="1"/>
  </r>
  <r>
    <x v="2"/>
    <x v="2"/>
    <x v="2"/>
  </r>
  <r>
    <x v="3"/>
    <x v="3"/>
    <x v="3"/>
  </r>
  <r>
    <x v="4"/>
    <x v="4"/>
    <x v="4"/>
  </r>
  <r>
    <x v="5"/>
    <x v="5"/>
    <x v="5"/>
  </r>
  <r>
    <x v="6"/>
    <x v="6"/>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0.18173934588701685"/>
    <n v="0.8182606541129831"/>
  </r>
  <r>
    <x v="1"/>
    <n v="6.4034665382763603E-2"/>
    <n v="0.93596533461723641"/>
  </r>
  <r>
    <x v="2"/>
    <n v="5.4859661331477613E-2"/>
    <n v="0.94514033866852243"/>
  </r>
  <r>
    <x v="3"/>
    <n v="4.2538107054236086E-2"/>
    <n v="0.95746189294576389"/>
  </r>
  <r>
    <x v="4"/>
    <n v="3.8075216071011449E-2"/>
    <n v="0.9619247839289885"/>
  </r>
  <r>
    <x v="5"/>
    <n v="6.3042967832824606E-2"/>
    <n v="0.93695703216717541"/>
  </r>
  <r>
    <x v="6"/>
    <n v="0.15801005284186107"/>
    <n v="0.841989947158138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r>
  <r>
    <x v="1"/>
    <x v="1"/>
    <x v="1"/>
  </r>
  <r>
    <x v="2"/>
    <x v="2"/>
    <x v="2"/>
  </r>
  <r>
    <x v="3"/>
    <x v="3"/>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r>
  <r>
    <x v="1"/>
    <x v="1"/>
    <x v="1"/>
  </r>
  <r>
    <x v="2"/>
    <x v="2"/>
    <x v="2"/>
  </r>
  <r>
    <x v="3"/>
    <x v="3"/>
    <x v="3"/>
  </r>
  <r>
    <x v="4"/>
    <x v="4"/>
    <x v="4"/>
  </r>
  <r>
    <x v="5"/>
    <x v="5"/>
    <x v="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x v="0"/>
    <x v="0"/>
  </r>
  <r>
    <x v="0"/>
    <x v="1"/>
    <x v="1"/>
  </r>
  <r>
    <x v="0"/>
    <x v="2"/>
    <x v="2"/>
  </r>
  <r>
    <x v="0"/>
    <x v="0"/>
    <x v="3"/>
  </r>
  <r>
    <x v="0"/>
    <x v="3"/>
    <x v="4"/>
  </r>
  <r>
    <x v="1"/>
    <x v="3"/>
    <x v="4"/>
  </r>
  <r>
    <x v="0"/>
    <x v="4"/>
    <x v="5"/>
  </r>
  <r>
    <x v="0"/>
    <x v="5"/>
    <x v="6"/>
  </r>
  <r>
    <x v="0"/>
    <x v="5"/>
    <x v="7"/>
  </r>
  <r>
    <x v="0"/>
    <x v="1"/>
    <x v="8"/>
  </r>
  <r>
    <x v="0"/>
    <x v="6"/>
    <x v="9"/>
  </r>
  <r>
    <x v="0"/>
    <x v="7"/>
    <x v="10"/>
  </r>
  <r>
    <x v="0"/>
    <x v="8"/>
    <x v="11"/>
  </r>
  <r>
    <x v="1"/>
    <x v="9"/>
    <x v="12"/>
  </r>
  <r>
    <x v="1"/>
    <x v="10"/>
    <x v="13"/>
  </r>
  <r>
    <x v="1"/>
    <x v="11"/>
    <x v="14"/>
  </r>
  <r>
    <x v="1"/>
    <x v="12"/>
    <x v="15"/>
  </r>
  <r>
    <x v="1"/>
    <x v="13"/>
    <x v="15"/>
  </r>
  <r>
    <x v="2"/>
    <x v="14"/>
    <x v="16"/>
  </r>
  <r>
    <x v="2"/>
    <x v="15"/>
    <x v="17"/>
  </r>
  <r>
    <x v="1"/>
    <x v="16"/>
    <x v="18"/>
  </r>
  <r>
    <x v="1"/>
    <x v="0"/>
    <x v="17"/>
  </r>
  <r>
    <x v="1"/>
    <x v="16"/>
    <x v="19"/>
  </r>
  <r>
    <x v="1"/>
    <x v="13"/>
    <x v="9"/>
  </r>
  <r>
    <x v="1"/>
    <x v="17"/>
    <x v="0"/>
  </r>
  <r>
    <x v="1"/>
    <x v="5"/>
    <x v="20"/>
  </r>
  <r>
    <x v="1"/>
    <x v="5"/>
    <x v="21"/>
  </r>
  <r>
    <x v="1"/>
    <x v="4"/>
    <x v="22"/>
  </r>
  <r>
    <x v="1"/>
    <x v="4"/>
    <x v="4"/>
  </r>
  <r>
    <x v="2"/>
    <x v="3"/>
    <x v="6"/>
  </r>
  <r>
    <x v="1"/>
    <x v="3"/>
    <x v="4"/>
  </r>
  <r>
    <x v="2"/>
    <x v="3"/>
    <x v="21"/>
  </r>
  <r>
    <x v="1"/>
    <x v="5"/>
    <x v="23"/>
  </r>
  <r>
    <x v="1"/>
    <x v="18"/>
    <x v="24"/>
  </r>
  <r>
    <x v="1"/>
    <x v="19"/>
    <x v="25"/>
  </r>
  <r>
    <x v="1"/>
    <x v="20"/>
    <x v="26"/>
  </r>
  <r>
    <x v="1"/>
    <x v="16"/>
    <x v="27"/>
  </r>
  <r>
    <x v="2"/>
    <x v="17"/>
    <x v="11"/>
  </r>
  <r>
    <x v="2"/>
    <x v="21"/>
    <x v="11"/>
  </r>
  <r>
    <x v="2"/>
    <x v="14"/>
    <x v="28"/>
  </r>
  <r>
    <x v="0"/>
    <x v="18"/>
    <x v="29"/>
  </r>
  <r>
    <x v="1"/>
    <x v="22"/>
    <x v="30"/>
  </r>
  <r>
    <x v="0"/>
    <x v="5"/>
    <x v="31"/>
  </r>
  <r>
    <x v="0"/>
    <x v="2"/>
    <x v="19"/>
  </r>
  <r>
    <x v="0"/>
    <x v="16"/>
    <x v="32"/>
  </r>
  <r>
    <x v="0"/>
    <x v="3"/>
    <x v="33"/>
  </r>
  <r>
    <x v="0"/>
    <x v="3"/>
    <x v="21"/>
  </r>
  <r>
    <x v="0"/>
    <x v="3"/>
    <x v="34"/>
  </r>
  <r>
    <x v="0"/>
    <x v="3"/>
    <x v="6"/>
  </r>
  <r>
    <x v="0"/>
    <x v="3"/>
    <x v="4"/>
  </r>
  <r>
    <x v="0"/>
    <x v="3"/>
    <x v="35"/>
  </r>
  <r>
    <x v="0"/>
    <x v="3"/>
    <x v="10"/>
  </r>
  <r>
    <x v="0"/>
    <x v="5"/>
    <x v="36"/>
  </r>
  <r>
    <x v="0"/>
    <x v="5"/>
    <x v="37"/>
  </r>
  <r>
    <x v="0"/>
    <x v="18"/>
    <x v="38"/>
  </r>
  <r>
    <x v="0"/>
    <x v="16"/>
    <x v="39"/>
  </r>
  <r>
    <x v="0"/>
    <x v="22"/>
    <x v="40"/>
  </r>
  <r>
    <x v="0"/>
    <x v="23"/>
    <x v="41"/>
  </r>
  <r>
    <x v="0"/>
    <x v="1"/>
    <x v="42"/>
  </r>
  <r>
    <x v="0"/>
    <x v="16"/>
    <x v="43"/>
  </r>
  <r>
    <x v="0"/>
    <x v="24"/>
    <x v="29"/>
  </r>
  <r>
    <x v="0"/>
    <x v="14"/>
    <x v="28"/>
  </r>
  <r>
    <x v="0"/>
    <x v="16"/>
    <x v="44"/>
  </r>
  <r>
    <x v="0"/>
    <x v="14"/>
    <x v="45"/>
  </r>
  <r>
    <x v="0"/>
    <x v="1"/>
    <x v="46"/>
  </r>
  <r>
    <x v="0"/>
    <x v="0"/>
    <x v="47"/>
  </r>
  <r>
    <x v="0"/>
    <x v="0"/>
    <x v="47"/>
  </r>
  <r>
    <x v="0"/>
    <x v="3"/>
    <x v="32"/>
  </r>
  <r>
    <x v="0"/>
    <x v="5"/>
    <x v="48"/>
  </r>
  <r>
    <x v="0"/>
    <x v="3"/>
    <x v="34"/>
  </r>
  <r>
    <x v="0"/>
    <x v="3"/>
    <x v="6"/>
  </r>
  <r>
    <x v="0"/>
    <x v="3"/>
    <x v="4"/>
  </r>
  <r>
    <x v="0"/>
    <x v="3"/>
    <x v="6"/>
  </r>
  <r>
    <x v="0"/>
    <x v="3"/>
    <x v="22"/>
  </r>
  <r>
    <x v="0"/>
    <x v="3"/>
    <x v="49"/>
  </r>
  <r>
    <x v="0"/>
    <x v="4"/>
    <x v="50"/>
  </r>
  <r>
    <x v="0"/>
    <x v="4"/>
    <x v="51"/>
  </r>
  <r>
    <x v="0"/>
    <x v="4"/>
    <x v="52"/>
  </r>
  <r>
    <x v="1"/>
    <x v="2"/>
    <x v="53"/>
  </r>
  <r>
    <x v="0"/>
    <x v="18"/>
    <x v="54"/>
  </r>
  <r>
    <x v="0"/>
    <x v="6"/>
    <x v="43"/>
  </r>
  <r>
    <x v="0"/>
    <x v="25"/>
    <x v="55"/>
  </r>
  <r>
    <x v="0"/>
    <x v="14"/>
    <x v="25"/>
  </r>
  <r>
    <x v="0"/>
    <x v="26"/>
    <x v="41"/>
  </r>
  <r>
    <x v="0"/>
    <x v="13"/>
    <x v="56"/>
  </r>
  <r>
    <x v="0"/>
    <x v="22"/>
    <x v="57"/>
  </r>
  <r>
    <x v="0"/>
    <x v="0"/>
    <x v="58"/>
  </r>
  <r>
    <x v="0"/>
    <x v="4"/>
    <x v="59"/>
  </r>
  <r>
    <x v="0"/>
    <x v="5"/>
    <x v="42"/>
  </r>
  <r>
    <x v="0"/>
    <x v="3"/>
    <x v="41"/>
  </r>
  <r>
    <x v="0"/>
    <x v="5"/>
    <x v="60"/>
  </r>
  <r>
    <x v="0"/>
    <x v="4"/>
    <x v="33"/>
  </r>
  <r>
    <x v="0"/>
    <x v="3"/>
    <x v="8"/>
  </r>
  <r>
    <x v="0"/>
    <x v="3"/>
    <x v="8"/>
  </r>
  <r>
    <x v="0"/>
    <x v="3"/>
    <x v="6"/>
  </r>
  <r>
    <x v="0"/>
    <x v="3"/>
    <x v="6"/>
  </r>
  <r>
    <x v="0"/>
    <x v="3"/>
    <x v="35"/>
  </r>
  <r>
    <x v="0"/>
    <x v="3"/>
    <x v="39"/>
  </r>
  <r>
    <x v="0"/>
    <x v="5"/>
    <x v="61"/>
  </r>
  <r>
    <x v="0"/>
    <x v="0"/>
    <x v="62"/>
  </r>
  <r>
    <x v="0"/>
    <x v="15"/>
    <x v="63"/>
  </r>
  <r>
    <x v="0"/>
    <x v="17"/>
    <x v="42"/>
  </r>
  <r>
    <x v="0"/>
    <x v="6"/>
    <x v="60"/>
  </r>
  <r>
    <x v="0"/>
    <x v="2"/>
    <x v="64"/>
  </r>
  <r>
    <x v="0"/>
    <x v="15"/>
    <x v="65"/>
  </r>
  <r>
    <x v="0"/>
    <x v="22"/>
    <x v="15"/>
  </r>
  <r>
    <x v="0"/>
    <x v="18"/>
    <x v="11"/>
  </r>
  <r>
    <x v="0"/>
    <x v="17"/>
    <x v="66"/>
  </r>
  <r>
    <x v="0"/>
    <x v="17"/>
    <x v="67"/>
  </r>
  <r>
    <x v="0"/>
    <x v="0"/>
    <x v="68"/>
  </r>
  <r>
    <x v="0"/>
    <x v="2"/>
    <x v="69"/>
  </r>
  <r>
    <x v="0"/>
    <x v="18"/>
    <x v="70"/>
  </r>
  <r>
    <x v="0"/>
    <x v="0"/>
    <x v="71"/>
  </r>
  <r>
    <x v="0"/>
    <x v="5"/>
    <x v="40"/>
  </r>
  <r>
    <x v="0"/>
    <x v="5"/>
    <x v="72"/>
  </r>
  <r>
    <x v="0"/>
    <x v="3"/>
    <x v="48"/>
  </r>
  <r>
    <x v="0"/>
    <x v="3"/>
    <x v="22"/>
  </r>
  <r>
    <x v="0"/>
    <x v="3"/>
    <x v="6"/>
  </r>
  <r>
    <x v="1"/>
    <x v="3"/>
    <x v="4"/>
  </r>
  <r>
    <x v="1"/>
    <x v="3"/>
    <x v="22"/>
  </r>
  <r>
    <x v="1"/>
    <x v="3"/>
    <x v="49"/>
  </r>
  <r>
    <x v="1"/>
    <x v="3"/>
    <x v="73"/>
  </r>
  <r>
    <x v="0"/>
    <x v="0"/>
    <x v="74"/>
  </r>
  <r>
    <x v="1"/>
    <x v="15"/>
    <x v="75"/>
  </r>
  <r>
    <x v="0"/>
    <x v="0"/>
    <x v="76"/>
  </r>
  <r>
    <x v="0"/>
    <x v="4"/>
    <x v="77"/>
  </r>
  <r>
    <x v="0"/>
    <x v="15"/>
    <x v="78"/>
  </r>
  <r>
    <x v="0"/>
    <x v="6"/>
    <x v="11"/>
  </r>
  <r>
    <x v="0"/>
    <x v="16"/>
    <x v="79"/>
  </r>
  <r>
    <x v="0"/>
    <x v="1"/>
    <x v="25"/>
  </r>
  <r>
    <x v="0"/>
    <x v="6"/>
    <x v="64"/>
  </r>
  <r>
    <x v="0"/>
    <x v="14"/>
    <x v="80"/>
  </r>
  <r>
    <x v="0"/>
    <x v="2"/>
    <x v="81"/>
  </r>
  <r>
    <x v="0"/>
    <x v="0"/>
    <x v="63"/>
  </r>
  <r>
    <x v="0"/>
    <x v="0"/>
    <x v="43"/>
  </r>
  <r>
    <x v="1"/>
    <x v="3"/>
    <x v="41"/>
  </r>
  <r>
    <x v="1"/>
    <x v="5"/>
    <x v="82"/>
  </r>
  <r>
    <x v="1"/>
    <x v="17"/>
    <x v="23"/>
  </r>
  <r>
    <x v="1"/>
    <x v="17"/>
    <x v="0"/>
  </r>
  <r>
    <x v="1"/>
    <x v="4"/>
    <x v="34"/>
  </r>
  <r>
    <x v="1"/>
    <x v="3"/>
    <x v="4"/>
  </r>
  <r>
    <x v="1"/>
    <x v="3"/>
    <x v="4"/>
  </r>
  <r>
    <x v="2"/>
    <x v="3"/>
    <x v="34"/>
  </r>
  <r>
    <x v="1"/>
    <x v="1"/>
    <x v="16"/>
  </r>
  <r>
    <x v="0"/>
    <x v="1"/>
    <x v="83"/>
  </r>
  <r>
    <x v="0"/>
    <x v="20"/>
    <x v="84"/>
  </r>
  <r>
    <x v="0"/>
    <x v="14"/>
    <x v="85"/>
  </r>
  <r>
    <x v="0"/>
    <x v="19"/>
    <x v="12"/>
  </r>
  <r>
    <x v="1"/>
    <x v="21"/>
    <x v="41"/>
  </r>
  <r>
    <x v="1"/>
    <x v="14"/>
    <x v="54"/>
  </r>
  <r>
    <x v="1"/>
    <x v="14"/>
    <x v="27"/>
  </r>
  <r>
    <x v="1"/>
    <x v="18"/>
    <x v="30"/>
  </r>
  <r>
    <x v="1"/>
    <x v="14"/>
    <x v="36"/>
  </r>
  <r>
    <x v="1"/>
    <x v="2"/>
    <x v="70"/>
  </r>
  <r>
    <x v="1"/>
    <x v="14"/>
    <x v="86"/>
  </r>
  <r>
    <x v="0"/>
    <x v="18"/>
    <x v="75"/>
  </r>
  <r>
    <x v="0"/>
    <x v="0"/>
    <x v="50"/>
  </r>
  <r>
    <x v="0"/>
    <x v="5"/>
    <x v="54"/>
  </r>
  <r>
    <x v="0"/>
    <x v="3"/>
    <x v="87"/>
  </r>
  <r>
    <x v="1"/>
    <x v="4"/>
    <x v="60"/>
  </r>
  <r>
    <x v="1"/>
    <x v="5"/>
    <x v="88"/>
  </r>
  <r>
    <x v="1"/>
    <x v="5"/>
    <x v="9"/>
  </r>
  <r>
    <x v="1"/>
    <x v="5"/>
    <x v="89"/>
  </r>
  <r>
    <x v="1"/>
    <x v="0"/>
    <x v="0"/>
  </r>
  <r>
    <x v="2"/>
    <x v="3"/>
    <x v="7"/>
  </r>
  <r>
    <x v="2"/>
    <x v="3"/>
    <x v="4"/>
  </r>
  <r>
    <x v="1"/>
    <x v="3"/>
    <x v="34"/>
  </r>
  <r>
    <x v="1"/>
    <x v="3"/>
    <x v="6"/>
  </r>
  <r>
    <x v="1"/>
    <x v="5"/>
    <x v="21"/>
  </r>
  <r>
    <x v="2"/>
    <x v="3"/>
    <x v="89"/>
  </r>
  <r>
    <x v="2"/>
    <x v="3"/>
    <x v="32"/>
  </r>
  <r>
    <x v="1"/>
    <x v="2"/>
    <x v="90"/>
  </r>
  <r>
    <x v="1"/>
    <x v="4"/>
    <x v="91"/>
  </r>
  <r>
    <x v="1"/>
    <x v="1"/>
    <x v="92"/>
  </r>
  <r>
    <x v="0"/>
    <x v="18"/>
    <x v="73"/>
  </r>
  <r>
    <x v="0"/>
    <x v="6"/>
    <x v="93"/>
  </r>
  <r>
    <x v="0"/>
    <x v="2"/>
    <x v="94"/>
  </r>
  <r>
    <x v="0"/>
    <x v="1"/>
    <x v="56"/>
  </r>
  <r>
    <x v="0"/>
    <x v="2"/>
    <x v="27"/>
  </r>
  <r>
    <x v="0"/>
    <x v="0"/>
    <x v="15"/>
  </r>
  <r>
    <x v="0"/>
    <x v="17"/>
    <x v="16"/>
  </r>
  <r>
    <x v="0"/>
    <x v="3"/>
    <x v="95"/>
  </r>
  <r>
    <x v="0"/>
    <x v="4"/>
    <x v="96"/>
  </r>
  <r>
    <x v="0"/>
    <x v="5"/>
    <x v="39"/>
  </r>
  <r>
    <x v="0"/>
    <x v="3"/>
    <x v="97"/>
  </r>
  <r>
    <x v="0"/>
    <x v="5"/>
    <x v="9"/>
  </r>
  <r>
    <x v="0"/>
    <x v="3"/>
    <x v="98"/>
  </r>
  <r>
    <x v="0"/>
    <x v="3"/>
    <x v="48"/>
  </r>
  <r>
    <x v="0"/>
    <x v="3"/>
    <x v="22"/>
  </r>
  <r>
    <x v="0"/>
    <x v="3"/>
    <x v="4"/>
  </r>
  <r>
    <x v="0"/>
    <x v="3"/>
    <x v="4"/>
  </r>
  <r>
    <x v="0"/>
    <x v="3"/>
    <x v="4"/>
  </r>
  <r>
    <x v="0"/>
    <x v="5"/>
    <x v="34"/>
  </r>
  <r>
    <x v="0"/>
    <x v="3"/>
    <x v="3"/>
  </r>
  <r>
    <x v="0"/>
    <x v="3"/>
    <x v="23"/>
  </r>
  <r>
    <x v="0"/>
    <x v="3"/>
    <x v="47"/>
  </r>
  <r>
    <x v="0"/>
    <x v="4"/>
    <x v="12"/>
  </r>
  <r>
    <x v="0"/>
    <x v="17"/>
    <x v="55"/>
  </r>
  <r>
    <x v="0"/>
    <x v="15"/>
    <x v="94"/>
  </r>
  <r>
    <x v="0"/>
    <x v="1"/>
    <x v="27"/>
  </r>
  <r>
    <x v="0"/>
    <x v="2"/>
    <x v="99"/>
  </r>
  <r>
    <x v="0"/>
    <x v="23"/>
    <x v="55"/>
  </r>
  <r>
    <x v="0"/>
    <x v="0"/>
    <x v="79"/>
  </r>
  <r>
    <x v="0"/>
    <x v="17"/>
    <x v="100"/>
  </r>
  <r>
    <x v="0"/>
    <x v="5"/>
    <x v="71"/>
  </r>
  <r>
    <x v="0"/>
    <x v="3"/>
    <x v="101"/>
  </r>
  <r>
    <x v="0"/>
    <x v="5"/>
    <x v="23"/>
  </r>
  <r>
    <x v="0"/>
    <x v="2"/>
    <x v="3"/>
  </r>
  <r>
    <x v="0"/>
    <x v="3"/>
    <x v="8"/>
  </r>
  <r>
    <x v="0"/>
    <x v="4"/>
    <x v="35"/>
  </r>
  <r>
    <x v="0"/>
    <x v="5"/>
    <x v="5"/>
  </r>
  <r>
    <x v="0"/>
    <x v="3"/>
    <x v="35"/>
  </r>
  <r>
    <x v="0"/>
    <x v="3"/>
    <x v="4"/>
  </r>
  <r>
    <x v="0"/>
    <x v="5"/>
    <x v="6"/>
  </r>
  <r>
    <x v="0"/>
    <x v="3"/>
    <x v="35"/>
  </r>
  <r>
    <x v="0"/>
    <x v="3"/>
    <x v="17"/>
  </r>
  <r>
    <x v="0"/>
    <x v="4"/>
    <x v="102"/>
  </r>
  <r>
    <x v="1"/>
    <x v="17"/>
    <x v="103"/>
  </r>
  <r>
    <x v="1"/>
    <x v="4"/>
    <x v="50"/>
  </r>
  <r>
    <x v="1"/>
    <x v="3"/>
    <x v="17"/>
  </r>
  <r>
    <x v="1"/>
    <x v="4"/>
    <x v="95"/>
  </r>
  <r>
    <x v="1"/>
    <x v="2"/>
    <x v="12"/>
  </r>
  <r>
    <x v="1"/>
    <x v="17"/>
    <x v="54"/>
  </r>
  <r>
    <x v="1"/>
    <x v="3"/>
    <x v="12"/>
  </r>
  <r>
    <x v="1"/>
    <x v="4"/>
    <x v="30"/>
  </r>
  <r>
    <x v="0"/>
    <x v="17"/>
    <x v="14"/>
  </r>
  <r>
    <x v="0"/>
    <x v="17"/>
    <x v="104"/>
  </r>
  <r>
    <x v="0"/>
    <x v="5"/>
    <x v="105"/>
  </r>
  <r>
    <x v="0"/>
    <x v="0"/>
    <x v="50"/>
  </r>
  <r>
    <x v="0"/>
    <x v="5"/>
    <x v="26"/>
  </r>
  <r>
    <x v="0"/>
    <x v="5"/>
    <x v="53"/>
  </r>
  <r>
    <x v="0"/>
    <x v="4"/>
    <x v="97"/>
  </r>
  <r>
    <x v="0"/>
    <x v="3"/>
    <x v="72"/>
  </r>
  <r>
    <x v="0"/>
    <x v="4"/>
    <x v="3"/>
  </r>
  <r>
    <x v="0"/>
    <x v="3"/>
    <x v="35"/>
  </r>
  <r>
    <x v="1"/>
    <x v="3"/>
    <x v="35"/>
  </r>
  <r>
    <x v="1"/>
    <x v="3"/>
    <x v="8"/>
  </r>
  <r>
    <x v="1"/>
    <x v="3"/>
    <x v="2"/>
  </r>
  <r>
    <x v="1"/>
    <x v="4"/>
    <x v="106"/>
  </r>
  <r>
    <x v="1"/>
    <x v="0"/>
    <x v="107"/>
  </r>
  <r>
    <x v="1"/>
    <x v="0"/>
    <x v="69"/>
  </r>
  <r>
    <x v="1"/>
    <x v="0"/>
    <x v="82"/>
  </r>
  <r>
    <x v="1"/>
    <x v="17"/>
    <x v="17"/>
  </r>
  <r>
    <x v="1"/>
    <x v="4"/>
    <x v="11"/>
  </r>
  <r>
    <x v="1"/>
    <x v="15"/>
    <x v="24"/>
  </r>
  <r>
    <x v="1"/>
    <x v="0"/>
    <x v="91"/>
  </r>
  <r>
    <x v="1"/>
    <x v="4"/>
    <x v="108"/>
  </r>
  <r>
    <x v="1"/>
    <x v="17"/>
    <x v="109"/>
  </r>
  <r>
    <x v="1"/>
    <x v="15"/>
    <x v="110"/>
  </r>
  <r>
    <x v="2"/>
    <x v="5"/>
    <x v="111"/>
  </r>
  <r>
    <x v="2"/>
    <x v="3"/>
    <x v="82"/>
  </r>
  <r>
    <x v="2"/>
    <x v="3"/>
    <x v="1"/>
  </r>
  <r>
    <x v="2"/>
    <x v="3"/>
    <x v="32"/>
  </r>
  <r>
    <x v="2"/>
    <x v="5"/>
    <x v="95"/>
  </r>
  <r>
    <x v="2"/>
    <x v="5"/>
    <x v="72"/>
  </r>
  <r>
    <x v="1"/>
    <x v="3"/>
    <x v="7"/>
  </r>
  <r>
    <x v="1"/>
    <x v="3"/>
    <x v="8"/>
  </r>
  <r>
    <x v="0"/>
    <x v="3"/>
    <x v="4"/>
  </r>
  <r>
    <x v="0"/>
    <x v="3"/>
    <x v="34"/>
  </r>
  <r>
    <x v="0"/>
    <x v="3"/>
    <x v="20"/>
  </r>
  <r>
    <x v="0"/>
    <x v="3"/>
    <x v="25"/>
  </r>
  <r>
    <x v="0"/>
    <x v="0"/>
    <x v="85"/>
  </r>
  <r>
    <x v="0"/>
    <x v="0"/>
    <x v="78"/>
  </r>
  <r>
    <x v="0"/>
    <x v="3"/>
    <x v="87"/>
  </r>
  <r>
    <x v="0"/>
    <x v="0"/>
    <x v="1"/>
  </r>
  <r>
    <x v="0"/>
    <x v="0"/>
    <x v="15"/>
  </r>
  <r>
    <x v="0"/>
    <x v="3"/>
    <x v="47"/>
  </r>
  <r>
    <x v="0"/>
    <x v="3"/>
    <x v="100"/>
  </r>
  <r>
    <x v="0"/>
    <x v="5"/>
    <x v="41"/>
  </r>
  <r>
    <x v="0"/>
    <x v="2"/>
    <x v="36"/>
  </r>
  <r>
    <x v="0"/>
    <x v="3"/>
    <x v="112"/>
  </r>
  <r>
    <x v="0"/>
    <x v="4"/>
    <x v="113"/>
  </r>
  <r>
    <x v="0"/>
    <x v="5"/>
    <x v="70"/>
  </r>
  <r>
    <x v="0"/>
    <x v="4"/>
    <x v="25"/>
  </r>
  <r>
    <x v="0"/>
    <x v="3"/>
    <x v="77"/>
  </r>
  <r>
    <x v="0"/>
    <x v="5"/>
    <x v="1"/>
  </r>
  <r>
    <x v="0"/>
    <x v="5"/>
    <x v="23"/>
  </r>
  <r>
    <x v="0"/>
    <x v="5"/>
    <x v="8"/>
  </r>
  <r>
    <x v="0"/>
    <x v="3"/>
    <x v="6"/>
  </r>
  <r>
    <x v="0"/>
    <x v="3"/>
    <x v="6"/>
  </r>
  <r>
    <x v="0"/>
    <x v="3"/>
    <x v="35"/>
  </r>
  <r>
    <x v="0"/>
    <x v="3"/>
    <x v="22"/>
  </r>
  <r>
    <x v="0"/>
    <x v="3"/>
    <x v="35"/>
  </r>
  <r>
    <x v="0"/>
    <x v="3"/>
    <x v="95"/>
  </r>
  <r>
    <x v="0"/>
    <x v="3"/>
    <x v="109"/>
  </r>
  <r>
    <x v="0"/>
    <x v="2"/>
    <x v="114"/>
  </r>
  <r>
    <x v="0"/>
    <x v="4"/>
    <x v="115"/>
  </r>
  <r>
    <x v="1"/>
    <x v="4"/>
    <x v="49"/>
  </r>
  <r>
    <x v="1"/>
    <x v="17"/>
    <x v="39"/>
  </r>
  <r>
    <x v="0"/>
    <x v="0"/>
    <x v="47"/>
  </r>
  <r>
    <x v="0"/>
    <x v="4"/>
    <x v="38"/>
  </r>
  <r>
    <x v="0"/>
    <x v="0"/>
    <x v="87"/>
  </r>
  <r>
    <x v="0"/>
    <x v="2"/>
    <x v="11"/>
  </r>
  <r>
    <x v="0"/>
    <x v="4"/>
    <x v="83"/>
  </r>
  <r>
    <x v="0"/>
    <x v="17"/>
    <x v="81"/>
  </r>
  <r>
    <x v="0"/>
    <x v="0"/>
    <x v="116"/>
  </r>
  <r>
    <x v="0"/>
    <x v="5"/>
    <x v="52"/>
  </r>
  <r>
    <x v="0"/>
    <x v="3"/>
    <x v="27"/>
  </r>
  <r>
    <x v="0"/>
    <x v="3"/>
    <x v="71"/>
  </r>
  <r>
    <x v="0"/>
    <x v="3"/>
    <x v="10"/>
  </r>
  <r>
    <x v="0"/>
    <x v="5"/>
    <x v="88"/>
  </r>
  <r>
    <x v="0"/>
    <x v="3"/>
    <x v="88"/>
  </r>
  <r>
    <x v="0"/>
    <x v="3"/>
    <x v="34"/>
  </r>
  <r>
    <x v="0"/>
    <x v="3"/>
    <x v="4"/>
  </r>
  <r>
    <x v="0"/>
    <x v="3"/>
    <x v="4"/>
  </r>
  <r>
    <x v="0"/>
    <x v="3"/>
    <x v="21"/>
  </r>
  <r>
    <x v="0"/>
    <x v="3"/>
    <x v="19"/>
  </r>
  <r>
    <x v="0"/>
    <x v="3"/>
    <x v="14"/>
  </r>
  <r>
    <x v="0"/>
    <x v="4"/>
    <x v="117"/>
  </r>
  <r>
    <x v="0"/>
    <x v="3"/>
    <x v="118"/>
  </r>
  <r>
    <x v="0"/>
    <x v="17"/>
    <x v="71"/>
  </r>
  <r>
    <x v="0"/>
    <x v="15"/>
    <x v="12"/>
  </r>
  <r>
    <x v="0"/>
    <x v="4"/>
    <x v="79"/>
  </r>
  <r>
    <x v="0"/>
    <x v="17"/>
    <x v="26"/>
  </r>
  <r>
    <x v="0"/>
    <x v="2"/>
    <x v="79"/>
  </r>
  <r>
    <x v="0"/>
    <x v="14"/>
    <x v="79"/>
  </r>
  <r>
    <x v="0"/>
    <x v="0"/>
    <x v="61"/>
  </r>
  <r>
    <x v="0"/>
    <x v="17"/>
    <x v="119"/>
  </r>
  <r>
    <x v="0"/>
    <x v="2"/>
    <x v="120"/>
  </r>
  <r>
    <x v="0"/>
    <x v="0"/>
    <x v="121"/>
  </r>
  <r>
    <x v="0"/>
    <x v="3"/>
    <x v="56"/>
  </r>
  <r>
    <x v="0"/>
    <x v="17"/>
    <x v="41"/>
  </r>
  <r>
    <x v="1"/>
    <x v="4"/>
    <x v="60"/>
  </r>
  <r>
    <x v="1"/>
    <x v="5"/>
    <x v="16"/>
  </r>
  <r>
    <x v="0"/>
    <x v="0"/>
    <x v="18"/>
  </r>
  <r>
    <x v="1"/>
    <x v="4"/>
    <x v="72"/>
  </r>
  <r>
    <x v="1"/>
    <x v="3"/>
    <x v="98"/>
  </r>
  <r>
    <x v="1"/>
    <x v="5"/>
    <x v="7"/>
  </r>
  <r>
    <x v="1"/>
    <x v="3"/>
    <x v="34"/>
  </r>
  <r>
    <x v="0"/>
    <x v="3"/>
    <x v="4"/>
  </r>
  <r>
    <x v="0"/>
    <x v="5"/>
    <x v="6"/>
  </r>
  <r>
    <x v="0"/>
    <x v="5"/>
    <x v="33"/>
  </r>
  <r>
    <x v="0"/>
    <x v="5"/>
    <x v="97"/>
  </r>
  <r>
    <x v="0"/>
    <x v="4"/>
    <x v="17"/>
  </r>
  <r>
    <x v="0"/>
    <x v="4"/>
    <x v="77"/>
  </r>
  <r>
    <x v="0"/>
    <x v="25"/>
    <x v="25"/>
  </r>
  <r>
    <x v="0"/>
    <x v="13"/>
    <x v="64"/>
  </r>
  <r>
    <x v="0"/>
    <x v="27"/>
    <x v="122"/>
  </r>
  <r>
    <x v="0"/>
    <x v="7"/>
    <x v="50"/>
  </r>
  <r>
    <x v="1"/>
    <x v="27"/>
    <x v="123"/>
  </r>
  <r>
    <x v="1"/>
    <x v="28"/>
    <x v="73"/>
  </r>
  <r>
    <x v="1"/>
    <x v="8"/>
    <x v="25"/>
  </r>
  <r>
    <x v="1"/>
    <x v="13"/>
    <x v="94"/>
  </r>
  <r>
    <x v="1"/>
    <x v="24"/>
    <x v="91"/>
  </r>
  <r>
    <x v="1"/>
    <x v="15"/>
    <x v="96"/>
  </r>
  <r>
    <x v="1"/>
    <x v="15"/>
    <x v="82"/>
  </r>
  <r>
    <x v="1"/>
    <x v="3"/>
    <x v="16"/>
  </r>
  <r>
    <x v="0"/>
    <x v="2"/>
    <x v="87"/>
  </r>
  <r>
    <x v="0"/>
    <x v="15"/>
    <x v="39"/>
  </r>
  <r>
    <x v="0"/>
    <x v="17"/>
    <x v="23"/>
  </r>
  <r>
    <x v="0"/>
    <x v="0"/>
    <x v="0"/>
  </r>
  <r>
    <x v="0"/>
    <x v="14"/>
    <x v="8"/>
  </r>
  <r>
    <x v="0"/>
    <x v="3"/>
    <x v="4"/>
  </r>
  <r>
    <x v="1"/>
    <x v="5"/>
    <x v="4"/>
  </r>
  <r>
    <x v="1"/>
    <x v="3"/>
    <x v="4"/>
  </r>
  <r>
    <x v="1"/>
    <x v="3"/>
    <x v="35"/>
  </r>
  <r>
    <x v="0"/>
    <x v="3"/>
    <x v="72"/>
  </r>
  <r>
    <x v="0"/>
    <x v="0"/>
    <x v="31"/>
  </r>
  <r>
    <x v="0"/>
    <x v="1"/>
    <x v="13"/>
  </r>
  <r>
    <x v="0"/>
    <x v="29"/>
    <x v="14"/>
  </r>
  <r>
    <x v="0"/>
    <x v="8"/>
    <x v="102"/>
  </r>
  <r>
    <x v="0"/>
    <x v="29"/>
    <x v="73"/>
  </r>
  <r>
    <x v="0"/>
    <x v="30"/>
    <x v="94"/>
  </r>
  <r>
    <x v="0"/>
    <x v="10"/>
    <x v="78"/>
  </r>
  <r>
    <x v="0"/>
    <x v="30"/>
    <x v="99"/>
  </r>
  <r>
    <x v="0"/>
    <x v="29"/>
    <x v="70"/>
  </r>
  <r>
    <x v="0"/>
    <x v="16"/>
    <x v="90"/>
  </r>
  <r>
    <x v="0"/>
    <x v="24"/>
    <x v="12"/>
  </r>
  <r>
    <x v="0"/>
    <x v="18"/>
    <x v="54"/>
  </r>
  <r>
    <x v="0"/>
    <x v="15"/>
    <x v="97"/>
  </r>
  <r>
    <x v="1"/>
    <x v="4"/>
    <x v="23"/>
  </r>
  <r>
    <x v="1"/>
    <x v="3"/>
    <x v="72"/>
  </r>
  <r>
    <x v="1"/>
    <x v="5"/>
    <x v="20"/>
  </r>
  <r>
    <x v="1"/>
    <x v="5"/>
    <x v="89"/>
  </r>
  <r>
    <x v="1"/>
    <x v="3"/>
    <x v="21"/>
  </r>
  <r>
    <x v="1"/>
    <x v="3"/>
    <x v="6"/>
  </r>
  <r>
    <x v="1"/>
    <x v="5"/>
    <x v="6"/>
  </r>
  <r>
    <x v="1"/>
    <x v="3"/>
    <x v="4"/>
  </r>
  <r>
    <x v="1"/>
    <x v="3"/>
    <x v="34"/>
  </r>
  <r>
    <x v="1"/>
    <x v="17"/>
    <x v="33"/>
  </r>
  <r>
    <x v="1"/>
    <x v="0"/>
    <x v="10"/>
  </r>
  <r>
    <x v="1"/>
    <x v="1"/>
    <x v="87"/>
  </r>
  <r>
    <x v="1"/>
    <x v="18"/>
    <x v="54"/>
  </r>
  <r>
    <x v="1"/>
    <x v="14"/>
    <x v="11"/>
  </r>
  <r>
    <x v="1"/>
    <x v="22"/>
    <x v="14"/>
  </r>
  <r>
    <x v="1"/>
    <x v="23"/>
    <x v="122"/>
  </r>
  <r>
    <x v="1"/>
    <x v="6"/>
    <x v="64"/>
  </r>
  <r>
    <x v="1"/>
    <x v="27"/>
    <x v="109"/>
  </r>
  <r>
    <x v="1"/>
    <x v="15"/>
    <x v="83"/>
  </r>
  <r>
    <x v="0"/>
    <x v="17"/>
    <x v="28"/>
  </r>
  <r>
    <x v="1"/>
    <x v="18"/>
    <x v="66"/>
  </r>
  <r>
    <x v="2"/>
    <x v="4"/>
    <x v="29"/>
  </r>
  <r>
    <x v="2"/>
    <x v="17"/>
    <x v="31"/>
  </r>
  <r>
    <x v="2"/>
    <x v="0"/>
    <x v="9"/>
  </r>
  <r>
    <x v="2"/>
    <x v="3"/>
    <x v="0"/>
  </r>
  <r>
    <x v="2"/>
    <x v="5"/>
    <x v="35"/>
  </r>
  <r>
    <x v="1"/>
    <x v="3"/>
    <x v="35"/>
  </r>
  <r>
    <x v="1"/>
    <x v="3"/>
    <x v="97"/>
  </r>
  <r>
    <x v="1"/>
    <x v="4"/>
    <x v="16"/>
  </r>
  <r>
    <x v="1"/>
    <x v="0"/>
    <x v="1"/>
  </r>
  <r>
    <x v="1"/>
    <x v="3"/>
    <x v="124"/>
  </r>
  <r>
    <x v="1"/>
    <x v="5"/>
    <x v="125"/>
  </r>
  <r>
    <x v="1"/>
    <x v="5"/>
    <x v="126"/>
  </r>
  <r>
    <x v="1"/>
    <x v="5"/>
    <x v="52"/>
  </r>
  <r>
    <x v="1"/>
    <x v="3"/>
    <x v="93"/>
  </r>
  <r>
    <x v="1"/>
    <x v="3"/>
    <x v="40"/>
  </r>
  <r>
    <x v="1"/>
    <x v="3"/>
    <x v="39"/>
  </r>
  <r>
    <x v="1"/>
    <x v="5"/>
    <x v="23"/>
  </r>
  <r>
    <x v="1"/>
    <x v="3"/>
    <x v="35"/>
  </r>
  <r>
    <x v="2"/>
    <x v="5"/>
    <x v="8"/>
  </r>
  <r>
    <x v="2"/>
    <x v="3"/>
    <x v="35"/>
  </r>
  <r>
    <x v="2"/>
    <x v="5"/>
    <x v="4"/>
  </r>
  <r>
    <x v="1"/>
    <x v="3"/>
    <x v="7"/>
  </r>
  <r>
    <x v="1"/>
    <x v="3"/>
    <x v="1"/>
  </r>
  <r>
    <x v="1"/>
    <x v="5"/>
    <x v="121"/>
  </r>
  <r>
    <x v="1"/>
    <x v="5"/>
    <x v="127"/>
  </r>
  <r>
    <x v="1"/>
    <x v="4"/>
    <x v="128"/>
  </r>
  <r>
    <x v="1"/>
    <x v="5"/>
    <x v="24"/>
  </r>
  <r>
    <x v="1"/>
    <x v="2"/>
    <x v="12"/>
  </r>
  <r>
    <x v="1"/>
    <x v="2"/>
    <x v="65"/>
  </r>
  <r>
    <x v="0"/>
    <x v="16"/>
    <x v="28"/>
  </r>
  <r>
    <x v="0"/>
    <x v="18"/>
    <x v="56"/>
  </r>
  <r>
    <x v="0"/>
    <x v="17"/>
    <x v="78"/>
  </r>
  <r>
    <x v="0"/>
    <x v="22"/>
    <x v="111"/>
  </r>
  <r>
    <x v="0"/>
    <x v="18"/>
    <x v="84"/>
  </r>
  <r>
    <x v="0"/>
    <x v="2"/>
    <x v="117"/>
  </r>
  <r>
    <x v="0"/>
    <x v="17"/>
    <x v="123"/>
  </r>
  <r>
    <x v="0"/>
    <x v="4"/>
    <x v="64"/>
  </r>
  <r>
    <x v="0"/>
    <x v="17"/>
    <x v="11"/>
  </r>
  <r>
    <x v="0"/>
    <x v="15"/>
    <x v="42"/>
  </r>
  <r>
    <x v="0"/>
    <x v="5"/>
    <x v="2"/>
  </r>
  <r>
    <x v="0"/>
    <x v="2"/>
    <x v="21"/>
  </r>
  <r>
    <x v="0"/>
    <x v="4"/>
    <x v="35"/>
  </r>
  <r>
    <x v="0"/>
    <x v="3"/>
    <x v="6"/>
  </r>
  <r>
    <x v="0"/>
    <x v="3"/>
    <x v="4"/>
  </r>
  <r>
    <x v="0"/>
    <x v="3"/>
    <x v="4"/>
  </r>
  <r>
    <x v="0"/>
    <x v="3"/>
    <x v="8"/>
  </r>
  <r>
    <x v="0"/>
    <x v="3"/>
    <x v="96"/>
  </r>
  <r>
    <x v="0"/>
    <x v="5"/>
    <x v="129"/>
  </r>
  <r>
    <x v="0"/>
    <x v="4"/>
    <x v="130"/>
  </r>
  <r>
    <x v="1"/>
    <x v="0"/>
    <x v="131"/>
  </r>
  <r>
    <x v="0"/>
    <x v="5"/>
    <x v="90"/>
  </r>
  <r>
    <x v="1"/>
    <x v="2"/>
    <x v="36"/>
  </r>
  <r>
    <x v="1"/>
    <x v="18"/>
    <x v="99"/>
  </r>
  <r>
    <x v="1"/>
    <x v="6"/>
    <x v="132"/>
  </r>
  <r>
    <x v="1"/>
    <x v="15"/>
    <x v="102"/>
  </r>
  <r>
    <x v="1"/>
    <x v="1"/>
    <x v="133"/>
  </r>
  <r>
    <x v="1"/>
    <x v="1"/>
    <x v="93"/>
  </r>
  <r>
    <x v="1"/>
    <x v="1"/>
    <x v="134"/>
  </r>
  <r>
    <x v="1"/>
    <x v="5"/>
    <x v="103"/>
  </r>
  <r>
    <x v="0"/>
    <x v="15"/>
    <x v="44"/>
  </r>
  <r>
    <x v="1"/>
    <x v="4"/>
    <x v="125"/>
  </r>
  <r>
    <x v="1"/>
    <x v="0"/>
    <x v="25"/>
  </r>
  <r>
    <x v="1"/>
    <x v="3"/>
    <x v="90"/>
  </r>
  <r>
    <x v="1"/>
    <x v="0"/>
    <x v="95"/>
  </r>
  <r>
    <x v="1"/>
    <x v="5"/>
    <x v="32"/>
  </r>
  <r>
    <x v="1"/>
    <x v="3"/>
    <x v="8"/>
  </r>
  <r>
    <x v="2"/>
    <x v="3"/>
    <x v="6"/>
  </r>
  <r>
    <x v="2"/>
    <x v="3"/>
    <x v="4"/>
  </r>
  <r>
    <x v="1"/>
    <x v="3"/>
    <x v="4"/>
  </r>
  <r>
    <x v="0"/>
    <x v="5"/>
    <x v="22"/>
  </r>
  <r>
    <x v="0"/>
    <x v="3"/>
    <x v="2"/>
  </r>
  <r>
    <x v="0"/>
    <x v="4"/>
    <x v="43"/>
  </r>
  <r>
    <x v="0"/>
    <x v="18"/>
    <x v="135"/>
  </r>
  <r>
    <x v="0"/>
    <x v="18"/>
    <x v="136"/>
  </r>
  <r>
    <x v="0"/>
    <x v="15"/>
    <x v="77"/>
  </r>
  <r>
    <x v="0"/>
    <x v="15"/>
    <x v="42"/>
  </r>
  <r>
    <x v="0"/>
    <x v="16"/>
    <x v="28"/>
  </r>
  <r>
    <x v="0"/>
    <x v="1"/>
    <x v="65"/>
  </r>
  <r>
    <x v="0"/>
    <x v="15"/>
    <x v="90"/>
  </r>
  <r>
    <x v="0"/>
    <x v="17"/>
    <x v="124"/>
  </r>
  <r>
    <x v="0"/>
    <x v="3"/>
    <x v="106"/>
  </r>
  <r>
    <x v="0"/>
    <x v="22"/>
    <x v="137"/>
  </r>
  <r>
    <x v="0"/>
    <x v="5"/>
    <x v="138"/>
  </r>
  <r>
    <x v="0"/>
    <x v="0"/>
    <x v="139"/>
  </r>
  <r>
    <x v="0"/>
    <x v="5"/>
    <x v="15"/>
  </r>
  <r>
    <x v="0"/>
    <x v="3"/>
    <x v="40"/>
  </r>
  <r>
    <x v="0"/>
    <x v="5"/>
    <x v="39"/>
  </r>
  <r>
    <x v="0"/>
    <x v="3"/>
    <x v="2"/>
  </r>
  <r>
    <x v="0"/>
    <x v="3"/>
    <x v="0"/>
  </r>
  <r>
    <x v="1"/>
    <x v="0"/>
    <x v="33"/>
  </r>
  <r>
    <x v="1"/>
    <x v="3"/>
    <x v="48"/>
  </r>
  <r>
    <x v="1"/>
    <x v="5"/>
    <x v="8"/>
  </r>
  <r>
    <x v="1"/>
    <x v="3"/>
    <x v="35"/>
  </r>
  <r>
    <x v="1"/>
    <x v="3"/>
    <x v="6"/>
  </r>
  <r>
    <x v="0"/>
    <x v="3"/>
    <x v="21"/>
  </r>
  <r>
    <x v="0"/>
    <x v="5"/>
    <x v="16"/>
  </r>
  <r>
    <x v="0"/>
    <x v="0"/>
    <x v="53"/>
  </r>
  <r>
    <x v="1"/>
    <x v="0"/>
    <x v="54"/>
  </r>
  <r>
    <x v="1"/>
    <x v="17"/>
    <x v="79"/>
  </r>
  <r>
    <x v="1"/>
    <x v="22"/>
    <x v="91"/>
  </r>
  <r>
    <x v="0"/>
    <x v="6"/>
    <x v="109"/>
  </r>
  <r>
    <x v="0"/>
    <x v="16"/>
    <x v="27"/>
  </r>
  <r>
    <x v="0"/>
    <x v="22"/>
    <x v="139"/>
  </r>
  <r>
    <x v="0"/>
    <x v="16"/>
    <x v="109"/>
  </r>
  <r>
    <x v="0"/>
    <x v="1"/>
    <x v="79"/>
  </r>
  <r>
    <x v="0"/>
    <x v="3"/>
    <x v="25"/>
  </r>
  <r>
    <x v="0"/>
    <x v="15"/>
    <x v="42"/>
  </r>
  <r>
    <x v="0"/>
    <x v="5"/>
    <x v="100"/>
  </r>
  <r>
    <x v="0"/>
    <x v="3"/>
    <x v="87"/>
  </r>
  <r>
    <x v="0"/>
    <x v="18"/>
    <x v="140"/>
  </r>
  <r>
    <x v="0"/>
    <x v="4"/>
    <x v="17"/>
  </r>
  <r>
    <x v="0"/>
    <x v="4"/>
    <x v="32"/>
  </r>
  <r>
    <x v="0"/>
    <x v="5"/>
    <x v="98"/>
  </r>
  <r>
    <x v="0"/>
    <x v="0"/>
    <x v="89"/>
  </r>
  <r>
    <x v="0"/>
    <x v="5"/>
    <x v="22"/>
  </r>
  <r>
    <x v="1"/>
    <x v="3"/>
    <x v="35"/>
  </r>
  <r>
    <x v="1"/>
    <x v="3"/>
    <x v="4"/>
  </r>
  <r>
    <x v="0"/>
    <x v="5"/>
    <x v="4"/>
  </r>
  <r>
    <x v="0"/>
    <x v="4"/>
    <x v="19"/>
  </r>
  <r>
    <x v="0"/>
    <x v="0"/>
    <x v="18"/>
  </r>
  <r>
    <x v="0"/>
    <x v="18"/>
    <x v="82"/>
  </r>
  <r>
    <x v="0"/>
    <x v="30"/>
    <x v="99"/>
  </r>
  <r>
    <x v="0"/>
    <x v="31"/>
    <x v="50"/>
  </r>
  <r>
    <x v="0"/>
    <x v="6"/>
    <x v="102"/>
  </r>
  <r>
    <x v="0"/>
    <x v="26"/>
    <x v="139"/>
  </r>
  <r>
    <x v="0"/>
    <x v="23"/>
    <x v="27"/>
  </r>
  <r>
    <x v="0"/>
    <x v="14"/>
    <x v="90"/>
  </r>
  <r>
    <x v="0"/>
    <x v="2"/>
    <x v="54"/>
  </r>
  <r>
    <x v="0"/>
    <x v="2"/>
    <x v="100"/>
  </r>
  <r>
    <x v="0"/>
    <x v="2"/>
    <x v="108"/>
  </r>
  <r>
    <x v="0"/>
    <x v="17"/>
    <x v="17"/>
  </r>
  <r>
    <x v="0"/>
    <x v="2"/>
    <x v="32"/>
  </r>
  <r>
    <x v="0"/>
    <x v="2"/>
    <x v="140"/>
  </r>
  <r>
    <x v="0"/>
    <x v="17"/>
    <x v="19"/>
  </r>
  <r>
    <x v="0"/>
    <x v="3"/>
    <x v="7"/>
  </r>
  <r>
    <x v="0"/>
    <x v="3"/>
    <x v="4"/>
  </r>
  <r>
    <x v="0"/>
    <x v="3"/>
    <x v="4"/>
  </r>
  <r>
    <x v="0"/>
    <x v="3"/>
    <x v="4"/>
  </r>
  <r>
    <x v="0"/>
    <x v="3"/>
    <x v="34"/>
  </r>
  <r>
    <x v="0"/>
    <x v="3"/>
    <x v="89"/>
  </r>
  <r>
    <x v="0"/>
    <x v="2"/>
    <x v="55"/>
  </r>
  <r>
    <x v="0"/>
    <x v="15"/>
    <x v="141"/>
  </r>
  <r>
    <x v="0"/>
    <x v="17"/>
    <x v="52"/>
  </r>
  <r>
    <x v="0"/>
    <x v="15"/>
    <x v="60"/>
  </r>
  <r>
    <x v="0"/>
    <x v="0"/>
    <x v="30"/>
  </r>
  <r>
    <x v="1"/>
    <x v="16"/>
    <x v="15"/>
  </r>
  <r>
    <x v="1"/>
    <x v="15"/>
    <x v="25"/>
  </r>
  <r>
    <x v="1"/>
    <x v="4"/>
    <x v="30"/>
  </r>
  <r>
    <x v="0"/>
    <x v="18"/>
    <x v="54"/>
  </r>
  <r>
    <x v="0"/>
    <x v="17"/>
    <x v="43"/>
  </r>
  <r>
    <x v="0"/>
    <x v="15"/>
    <x v="86"/>
  </r>
  <r>
    <x v="0"/>
    <x v="1"/>
    <x v="142"/>
  </r>
  <r>
    <x v="0"/>
    <x v="2"/>
    <x v="143"/>
  </r>
  <r>
    <x v="0"/>
    <x v="5"/>
    <x v="122"/>
  </r>
  <r>
    <x v="0"/>
    <x v="15"/>
    <x v="42"/>
  </r>
  <r>
    <x v="1"/>
    <x v="0"/>
    <x v="1"/>
  </r>
  <r>
    <x v="1"/>
    <x v="0"/>
    <x v="144"/>
  </r>
  <r>
    <x v="1"/>
    <x v="0"/>
    <x v="8"/>
  </r>
  <r>
    <x v="1"/>
    <x v="3"/>
    <x v="34"/>
  </r>
  <r>
    <x v="0"/>
    <x v="3"/>
    <x v="6"/>
  </r>
  <r>
    <x v="0"/>
    <x v="3"/>
    <x v="4"/>
  </r>
  <r>
    <x v="0"/>
    <x v="3"/>
    <x v="33"/>
  </r>
  <r>
    <x v="0"/>
    <x v="5"/>
    <x v="96"/>
  </r>
  <r>
    <x v="0"/>
    <x v="2"/>
    <x v="145"/>
  </r>
  <r>
    <x v="1"/>
    <x v="2"/>
    <x v="146"/>
  </r>
  <r>
    <x v="1"/>
    <x v="22"/>
    <x v="120"/>
  </r>
  <r>
    <x v="1"/>
    <x v="15"/>
    <x v="47"/>
  </r>
  <r>
    <x v="1"/>
    <x v="15"/>
    <x v="11"/>
  </r>
  <r>
    <x v="1"/>
    <x v="27"/>
    <x v="66"/>
  </r>
  <r>
    <x v="1"/>
    <x v="27"/>
    <x v="109"/>
  </r>
  <r>
    <x v="1"/>
    <x v="16"/>
    <x v="77"/>
  </r>
  <r>
    <x v="1"/>
    <x v="27"/>
    <x v="36"/>
  </r>
  <r>
    <x v="1"/>
    <x v="24"/>
    <x v="46"/>
  </r>
  <r>
    <x v="0"/>
    <x v="24"/>
    <x v="147"/>
  </r>
  <r>
    <x v="1"/>
    <x v="18"/>
    <x v="148"/>
  </r>
  <r>
    <x v="1"/>
    <x v="23"/>
    <x v="149"/>
  </r>
  <r>
    <x v="0"/>
    <x v="19"/>
    <x v="145"/>
  </r>
  <r>
    <x v="0"/>
    <x v="2"/>
    <x v="71"/>
  </r>
  <r>
    <x v="0"/>
    <x v="17"/>
    <x v="47"/>
  </r>
  <r>
    <x v="1"/>
    <x v="0"/>
    <x v="53"/>
  </r>
  <r>
    <x v="1"/>
    <x v="0"/>
    <x v="88"/>
  </r>
  <r>
    <x v="1"/>
    <x v="3"/>
    <x v="34"/>
  </r>
  <r>
    <x v="2"/>
    <x v="0"/>
    <x v="7"/>
  </r>
  <r>
    <x v="2"/>
    <x v="3"/>
    <x v="4"/>
  </r>
  <r>
    <x v="2"/>
    <x v="3"/>
    <x v="21"/>
  </r>
  <r>
    <x v="2"/>
    <x v="5"/>
    <x v="31"/>
  </r>
  <r>
    <x v="2"/>
    <x v="0"/>
    <x v="94"/>
  </r>
  <r>
    <x v="2"/>
    <x v="0"/>
    <x v="11"/>
  </r>
  <r>
    <x v="2"/>
    <x v="4"/>
    <x v="16"/>
  </r>
  <r>
    <x v="2"/>
    <x v="15"/>
    <x v="96"/>
  </r>
  <r>
    <x v="2"/>
    <x v="18"/>
    <x v="40"/>
  </r>
  <r>
    <x v="2"/>
    <x v="17"/>
    <x v="30"/>
  </r>
  <r>
    <x v="2"/>
    <x v="3"/>
    <x v="49"/>
  </r>
  <r>
    <x v="2"/>
    <x v="5"/>
    <x v="76"/>
  </r>
  <r>
    <x v="3"/>
    <x v="5"/>
    <x v="96"/>
  </r>
  <r>
    <x v="2"/>
    <x v="3"/>
    <x v="16"/>
  </r>
  <r>
    <x v="0"/>
    <x v="5"/>
    <x v="140"/>
  </r>
  <r>
    <x v="0"/>
    <x v="4"/>
    <x v="70"/>
  </r>
  <r>
    <x v="0"/>
    <x v="0"/>
    <x v="143"/>
  </r>
  <r>
    <x v="0"/>
    <x v="0"/>
    <x v="83"/>
  </r>
  <r>
    <x v="0"/>
    <x v="17"/>
    <x v="11"/>
  </r>
  <r>
    <x v="0"/>
    <x v="4"/>
    <x v="49"/>
  </r>
  <r>
    <x v="0"/>
    <x v="3"/>
    <x v="2"/>
  </r>
  <r>
    <x v="0"/>
    <x v="3"/>
    <x v="20"/>
  </r>
  <r>
    <x v="1"/>
    <x v="3"/>
    <x v="33"/>
  </r>
  <r>
    <x v="1"/>
    <x v="5"/>
    <x v="6"/>
  </r>
  <r>
    <x v="1"/>
    <x v="3"/>
    <x v="6"/>
  </r>
  <r>
    <x v="1"/>
    <x v="5"/>
    <x v="5"/>
  </r>
  <r>
    <x v="1"/>
    <x v="3"/>
    <x v="22"/>
  </r>
  <r>
    <x v="1"/>
    <x v="3"/>
    <x v="20"/>
  </r>
  <r>
    <x v="1"/>
    <x v="4"/>
    <x v="29"/>
  </r>
  <r>
    <x v="1"/>
    <x v="4"/>
    <x v="119"/>
  </r>
  <r>
    <x v="2"/>
    <x v="15"/>
    <x v="73"/>
  </r>
  <r>
    <x v="2"/>
    <x v="3"/>
    <x v="47"/>
  </r>
  <r>
    <x v="2"/>
    <x v="3"/>
    <x v="10"/>
  </r>
  <r>
    <x v="2"/>
    <x v="5"/>
    <x v="95"/>
  </r>
  <r>
    <x v="2"/>
    <x v="3"/>
    <x v="17"/>
  </r>
  <r>
    <x v="2"/>
    <x v="4"/>
    <x v="49"/>
  </r>
  <r>
    <x v="1"/>
    <x v="5"/>
    <x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9A3109-3F0F-4AF7-B074-7E59CF433CB3}" name="PivotTable8" cacheId="4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A15:CC20" firstHeaderRow="0" firstDataRow="1" firstDataCol="1"/>
  <pivotFields count="3">
    <pivotField axis="axisRow" showAll="0">
      <items count="5">
        <item x="0"/>
        <item x="1"/>
        <item x="2"/>
        <item x="3"/>
        <item t="default"/>
      </items>
    </pivotField>
    <pivotField dataField="1" showAll="0">
      <items count="5">
        <item x="3"/>
        <item x="2"/>
        <item x="1"/>
        <item x="0"/>
        <item t="default"/>
      </items>
    </pivotField>
    <pivotField dataField="1" showAll="0">
      <items count="5">
        <item x="3"/>
        <item x="2"/>
        <item x="1"/>
        <item x="0"/>
        <item t="default"/>
      </items>
    </pivotField>
  </pivotFields>
  <rowFields count="1">
    <field x="0"/>
  </rowFields>
  <rowItems count="5">
    <i>
      <x/>
    </i>
    <i>
      <x v="1"/>
    </i>
    <i>
      <x v="2"/>
    </i>
    <i>
      <x v="3"/>
    </i>
    <i t="grand">
      <x/>
    </i>
  </rowItems>
  <colFields count="1">
    <field x="-2"/>
  </colFields>
  <colItems count="2">
    <i>
      <x/>
    </i>
    <i i="1">
      <x v="1"/>
    </i>
  </colItems>
  <dataFields count="2">
    <dataField name="Sum of Registered" fld="2" baseField="0" baseItem="0"/>
    <dataField name="Sum of Casual " fld="1"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0" count="1" selected="0">
            <x v="0"/>
          </reference>
        </references>
      </pivotArea>
    </chartFormat>
    <chartFormat chart="23" format="14">
      <pivotArea type="data" outline="0" fieldPosition="0">
        <references count="2">
          <reference field="4294967294" count="1" selected="0">
            <x v="0"/>
          </reference>
          <reference field="0" count="1" selected="0">
            <x v="1"/>
          </reference>
        </references>
      </pivotArea>
    </chartFormat>
    <chartFormat chart="23" format="15">
      <pivotArea type="data" outline="0" fieldPosition="0">
        <references count="2">
          <reference field="4294967294" count="1" selected="0">
            <x v="0"/>
          </reference>
          <reference field="0" count="1" selected="0">
            <x v="2"/>
          </reference>
        </references>
      </pivotArea>
    </chartFormat>
    <chartFormat chart="23" format="16">
      <pivotArea type="data" outline="0" fieldPosition="0">
        <references count="2">
          <reference field="4294967294" count="1" selected="0">
            <x v="0"/>
          </reference>
          <reference field="0" count="1" selected="0">
            <x v="3"/>
          </reference>
        </references>
      </pivotArea>
    </chartFormat>
    <chartFormat chart="23" format="17" series="1">
      <pivotArea type="data" outline="0" fieldPosition="0">
        <references count="1">
          <reference field="4294967294" count="1" selected="0">
            <x v="1"/>
          </reference>
        </references>
      </pivotArea>
    </chartFormat>
    <chartFormat chart="23" format="18">
      <pivotArea type="data" outline="0" fieldPosition="0">
        <references count="2">
          <reference field="4294967294" count="1" selected="0">
            <x v="1"/>
          </reference>
          <reference field="0" count="1" selected="0">
            <x v="0"/>
          </reference>
        </references>
      </pivotArea>
    </chartFormat>
    <chartFormat chart="23" format="19">
      <pivotArea type="data" outline="0" fieldPosition="0">
        <references count="2">
          <reference field="4294967294" count="1" selected="0">
            <x v="1"/>
          </reference>
          <reference field="0" count="1" selected="0">
            <x v="1"/>
          </reference>
        </references>
      </pivotArea>
    </chartFormat>
    <chartFormat chart="23" format="20">
      <pivotArea type="data" outline="0" fieldPosition="0">
        <references count="2">
          <reference field="4294967294" count="1" selected="0">
            <x v="1"/>
          </reference>
          <reference field="0" count="1" selected="0">
            <x v="2"/>
          </reference>
        </references>
      </pivotArea>
    </chartFormat>
    <chartFormat chart="23" format="21">
      <pivotArea type="data" outline="0" fieldPosition="0">
        <references count="2">
          <reference field="4294967294" count="1" selected="0">
            <x v="1"/>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 chart="0" format="7">
      <pivotArea type="data" outline="0" fieldPosition="0">
        <references count="2">
          <reference field="4294967294" count="1" selected="0">
            <x v="1"/>
          </reference>
          <reference field="0" count="1" selected="0">
            <x v="1"/>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 chart="0" format="9">
      <pivotArea type="data" outline="0" fieldPosition="0">
        <references count="2">
          <reference field="4294967294" count="1" selected="0">
            <x v="1"/>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ECD602-1FA7-4A41-B9BD-0A47D73282F5}" name="PivotTable11" cacheId="4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Y4:AA12" firstHeaderRow="0" firstDataRow="1" firstDataCol="1"/>
  <pivotFields count="3">
    <pivotField axis="axisRow" showAll="0">
      <items count="8">
        <item x="0"/>
        <item x="1"/>
        <item x="2"/>
        <item x="3"/>
        <item x="4"/>
        <item x="5"/>
        <item x="6"/>
        <item t="default"/>
      </items>
    </pivotField>
    <pivotField dataField="1" numFmtId="10" showAll="0"/>
    <pivotField dataField="1" numFmtId="10" showAll="0"/>
  </pivotFields>
  <rowFields count="1">
    <field x="0"/>
  </rowFields>
  <rowItems count="8">
    <i>
      <x/>
    </i>
    <i>
      <x v="1"/>
    </i>
    <i>
      <x v="2"/>
    </i>
    <i>
      <x v="3"/>
    </i>
    <i>
      <x v="4"/>
    </i>
    <i>
      <x v="5"/>
    </i>
    <i>
      <x v="6"/>
    </i>
    <i t="grand">
      <x/>
    </i>
  </rowItems>
  <colFields count="1">
    <field x="-2"/>
  </colFields>
  <colItems count="2">
    <i>
      <x/>
    </i>
    <i i="1">
      <x v="1"/>
    </i>
  </colItems>
  <dataFields count="2">
    <dataField name="Sum of Casual%" fld="1" baseField="0" baseItem="0" numFmtId="10"/>
    <dataField name="Sum of Registered%" fld="2"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720A06-3B43-447B-A0FA-655B5BCA9DA6}" name="PivotTable7" cacheId="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N15:P23" firstHeaderRow="0" firstDataRow="1" firstDataCol="1"/>
  <pivotFields count="3">
    <pivotField axis="axisRow" showAll="0">
      <items count="8">
        <item x="0"/>
        <item x="1"/>
        <item x="2"/>
        <item x="3"/>
        <item x="4"/>
        <item x="5"/>
        <item x="6"/>
        <item t="default"/>
      </items>
    </pivotField>
    <pivotField dataField="1" showAll="0">
      <items count="8">
        <item x="4"/>
        <item x="3"/>
        <item x="2"/>
        <item x="1"/>
        <item x="5"/>
        <item x="6"/>
        <item x="0"/>
        <item t="default"/>
      </items>
    </pivotField>
    <pivotField dataField="1" showAll="0">
      <items count="8">
        <item x="6"/>
        <item x="0"/>
        <item x="1"/>
        <item x="5"/>
        <item x="3"/>
        <item x="2"/>
        <item x="4"/>
        <item t="default"/>
      </items>
    </pivotField>
  </pivotFields>
  <rowFields count="1">
    <field x="0"/>
  </rowFields>
  <rowItems count="8">
    <i>
      <x/>
    </i>
    <i>
      <x v="1"/>
    </i>
    <i>
      <x v="2"/>
    </i>
    <i>
      <x v="3"/>
    </i>
    <i>
      <x v="4"/>
    </i>
    <i>
      <x v="5"/>
    </i>
    <i>
      <x v="6"/>
    </i>
    <i t="grand">
      <x/>
    </i>
  </rowItems>
  <colFields count="1">
    <field x="-2"/>
  </colFields>
  <colItems count="2">
    <i>
      <x/>
    </i>
    <i i="1">
      <x v="1"/>
    </i>
  </colItems>
  <dataFields count="2">
    <dataField name="Sum of casual" fld="1" baseField="0" baseItem="0"/>
    <dataField name="Sum of registered" fld="2" baseField="0" baseItem="0"/>
  </dataFields>
  <chartFormats count="4">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47BFD5-E305-4F0C-932A-B315ADE01151}" name="PivotTable6" cacheId="4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6" firstHeaderRow="0" firstDataRow="1" firstDataCol="1"/>
  <pivotFields count="3">
    <pivotField axis="axisRow" showAll="0">
      <items count="5">
        <item x="0"/>
        <item x="1"/>
        <item x="2"/>
        <item x="3"/>
        <item t="default"/>
      </items>
    </pivotField>
    <pivotField dataField="1" showAll="0">
      <items count="5">
        <item x="3"/>
        <item x="2"/>
        <item x="1"/>
        <item x="0"/>
        <item t="default"/>
      </items>
    </pivotField>
    <pivotField dataField="1" showAll="0">
      <items count="5">
        <item x="3"/>
        <item x="2"/>
        <item x="1"/>
        <item x="0"/>
        <item t="default"/>
      </items>
    </pivotField>
  </pivotFields>
  <rowFields count="1">
    <field x="0"/>
  </rowFields>
  <rowItems count="5">
    <i>
      <x/>
    </i>
    <i>
      <x v="1"/>
    </i>
    <i>
      <x v="2"/>
    </i>
    <i>
      <x v="3"/>
    </i>
    <i t="grand">
      <x/>
    </i>
  </rowItems>
  <colFields count="1">
    <field x="-2"/>
  </colFields>
  <colItems count="2">
    <i>
      <x/>
    </i>
    <i i="1">
      <x v="1"/>
    </i>
  </colItems>
  <dataFields count="2">
    <dataField name="Sum of Registered" fld="2" baseField="0" baseItem="0"/>
    <dataField name="Sum of Casual "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9F7936-3A58-445B-856B-7C4525E951AE}" name="PivotTable9" cacheId="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1" firstHeaderRow="0" firstDataRow="1" firstDataCol="1"/>
  <pivotFields count="3">
    <pivotField axis="axisRow" showAll="0">
      <items count="8">
        <item x="0"/>
        <item x="1"/>
        <item x="2"/>
        <item x="3"/>
        <item x="4"/>
        <item x="5"/>
        <item x="6"/>
        <item t="default"/>
      </items>
    </pivotField>
    <pivotField dataField="1" showAll="0">
      <items count="8">
        <item x="4"/>
        <item x="3"/>
        <item x="2"/>
        <item x="1"/>
        <item x="5"/>
        <item x="6"/>
        <item x="0"/>
        <item t="default"/>
      </items>
    </pivotField>
    <pivotField dataField="1" showAll="0">
      <items count="8">
        <item x="6"/>
        <item x="0"/>
        <item x="1"/>
        <item x="5"/>
        <item x="3"/>
        <item x="2"/>
        <item x="4"/>
        <item t="default"/>
      </items>
    </pivotField>
  </pivotFields>
  <rowFields count="1">
    <field x="0"/>
  </rowFields>
  <rowItems count="8">
    <i>
      <x/>
    </i>
    <i>
      <x v="1"/>
    </i>
    <i>
      <x v="2"/>
    </i>
    <i>
      <x v="3"/>
    </i>
    <i>
      <x v="4"/>
    </i>
    <i>
      <x v="5"/>
    </i>
    <i>
      <x v="6"/>
    </i>
    <i t="grand">
      <x/>
    </i>
  </rowItems>
  <colFields count="1">
    <field x="-2"/>
  </colFields>
  <colItems count="2">
    <i>
      <x/>
    </i>
    <i i="1">
      <x v="1"/>
    </i>
  </colItems>
  <dataFields count="2">
    <dataField name="Sum of casual" fld="1" baseField="0" baseItem="0"/>
    <dataField name="Sum of registered" fld="2" baseField="0" baseItem="0"/>
  </dataFields>
  <chartFormats count="32">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0" count="1" selected="0">
            <x v="0"/>
          </reference>
        </references>
      </pivotArea>
    </chartFormat>
    <chartFormat chart="14" format="23">
      <pivotArea type="data" outline="0" fieldPosition="0">
        <references count="2">
          <reference field="4294967294" count="1" selected="0">
            <x v="0"/>
          </reference>
          <reference field="0" count="1" selected="0">
            <x v="1"/>
          </reference>
        </references>
      </pivotArea>
    </chartFormat>
    <chartFormat chart="14" format="24">
      <pivotArea type="data" outline="0" fieldPosition="0">
        <references count="2">
          <reference field="4294967294" count="1" selected="0">
            <x v="0"/>
          </reference>
          <reference field="0" count="1" selected="0">
            <x v="2"/>
          </reference>
        </references>
      </pivotArea>
    </chartFormat>
    <chartFormat chart="14" format="25">
      <pivotArea type="data" outline="0" fieldPosition="0">
        <references count="2">
          <reference field="4294967294" count="1" selected="0">
            <x v="0"/>
          </reference>
          <reference field="0" count="1" selected="0">
            <x v="3"/>
          </reference>
        </references>
      </pivotArea>
    </chartFormat>
    <chartFormat chart="14" format="26">
      <pivotArea type="data" outline="0" fieldPosition="0">
        <references count="2">
          <reference field="4294967294" count="1" selected="0">
            <x v="0"/>
          </reference>
          <reference field="0" count="1" selected="0">
            <x v="4"/>
          </reference>
        </references>
      </pivotArea>
    </chartFormat>
    <chartFormat chart="14" format="27">
      <pivotArea type="data" outline="0" fieldPosition="0">
        <references count="2">
          <reference field="4294967294" count="1" selected="0">
            <x v="0"/>
          </reference>
          <reference field="0" count="1" selected="0">
            <x v="5"/>
          </reference>
        </references>
      </pivotArea>
    </chartFormat>
    <chartFormat chart="14" format="28">
      <pivotArea type="data" outline="0" fieldPosition="0">
        <references count="2">
          <reference field="4294967294" count="1" selected="0">
            <x v="0"/>
          </reference>
          <reference field="0" count="1" selected="0">
            <x v="6"/>
          </reference>
        </references>
      </pivotArea>
    </chartFormat>
    <chartFormat chart="14" format="29" series="1">
      <pivotArea type="data" outline="0" fieldPosition="0">
        <references count="1">
          <reference field="4294967294" count="1" selected="0">
            <x v="1"/>
          </reference>
        </references>
      </pivotArea>
    </chartFormat>
    <chartFormat chart="14" format="30">
      <pivotArea type="data" outline="0" fieldPosition="0">
        <references count="2">
          <reference field="4294967294" count="1" selected="0">
            <x v="1"/>
          </reference>
          <reference field="0" count="1" selected="0">
            <x v="0"/>
          </reference>
        </references>
      </pivotArea>
    </chartFormat>
    <chartFormat chart="14" format="31">
      <pivotArea type="data" outline="0" fieldPosition="0">
        <references count="2">
          <reference field="4294967294" count="1" selected="0">
            <x v="1"/>
          </reference>
          <reference field="0" count="1" selected="0">
            <x v="1"/>
          </reference>
        </references>
      </pivotArea>
    </chartFormat>
    <chartFormat chart="14" format="32">
      <pivotArea type="data" outline="0" fieldPosition="0">
        <references count="2">
          <reference field="4294967294" count="1" selected="0">
            <x v="1"/>
          </reference>
          <reference field="0" count="1" selected="0">
            <x v="2"/>
          </reference>
        </references>
      </pivotArea>
    </chartFormat>
    <chartFormat chart="14" format="33">
      <pivotArea type="data" outline="0" fieldPosition="0">
        <references count="2">
          <reference field="4294967294" count="1" selected="0">
            <x v="1"/>
          </reference>
          <reference field="0" count="1" selected="0">
            <x v="3"/>
          </reference>
        </references>
      </pivotArea>
    </chartFormat>
    <chartFormat chart="14" format="34">
      <pivotArea type="data" outline="0" fieldPosition="0">
        <references count="2">
          <reference field="4294967294" count="1" selected="0">
            <x v="1"/>
          </reference>
          <reference field="0" count="1" selected="0">
            <x v="4"/>
          </reference>
        </references>
      </pivotArea>
    </chartFormat>
    <chartFormat chart="14" format="35">
      <pivotArea type="data" outline="0" fieldPosition="0">
        <references count="2">
          <reference field="4294967294" count="1" selected="0">
            <x v="1"/>
          </reference>
          <reference field="0" count="1" selected="0">
            <x v="5"/>
          </reference>
        </references>
      </pivotArea>
    </chartFormat>
    <chartFormat chart="14" format="36">
      <pivotArea type="data" outline="0" fieldPosition="0">
        <references count="2">
          <reference field="4294967294" count="1" selected="0">
            <x v="1"/>
          </reference>
          <reference field="0" count="1" selected="0">
            <x v="6"/>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1" format="6">
      <pivotArea type="data" outline="0" fieldPosition="0">
        <references count="2">
          <reference field="4294967294" count="1" selected="0">
            <x v="0"/>
          </reference>
          <reference field="0" count="1" selected="0">
            <x v="1"/>
          </reference>
        </references>
      </pivotArea>
    </chartFormat>
    <chartFormat chart="1" format="7">
      <pivotArea type="data" outline="0" fieldPosition="0">
        <references count="2">
          <reference field="4294967294" count="1" selected="0">
            <x v="0"/>
          </reference>
          <reference field="0" count="1" selected="0">
            <x v="2"/>
          </reference>
        </references>
      </pivotArea>
    </chartFormat>
    <chartFormat chart="1" format="8">
      <pivotArea type="data" outline="0" fieldPosition="0">
        <references count="2">
          <reference field="4294967294" count="1" selected="0">
            <x v="0"/>
          </reference>
          <reference field="0" count="1" selected="0">
            <x v="3"/>
          </reference>
        </references>
      </pivotArea>
    </chartFormat>
    <chartFormat chart="1" format="9">
      <pivotArea type="data" outline="0" fieldPosition="0">
        <references count="2">
          <reference field="4294967294" count="1" selected="0">
            <x v="0"/>
          </reference>
          <reference field="0" count="1" selected="0">
            <x v="4"/>
          </reference>
        </references>
      </pivotArea>
    </chartFormat>
    <chartFormat chart="1" format="10">
      <pivotArea type="data" outline="0" fieldPosition="0">
        <references count="2">
          <reference field="4294967294" count="1" selected="0">
            <x v="0"/>
          </reference>
          <reference field="0" count="1" selected="0">
            <x v="5"/>
          </reference>
        </references>
      </pivotArea>
    </chartFormat>
    <chartFormat chart="1" format="11">
      <pivotArea type="data" outline="0" fieldPosition="0">
        <references count="2">
          <reference field="4294967294" count="1" selected="0">
            <x v="0"/>
          </reference>
          <reference field="0" count="1" selected="0">
            <x v="6"/>
          </reference>
        </references>
      </pivotArea>
    </chartFormat>
    <chartFormat chart="1" format="12">
      <pivotArea type="data" outline="0" fieldPosition="0">
        <references count="2">
          <reference field="4294967294" count="1" selected="0">
            <x v="1"/>
          </reference>
          <reference field="0" count="1" selected="0">
            <x v="0"/>
          </reference>
        </references>
      </pivotArea>
    </chartFormat>
    <chartFormat chart="1" format="13">
      <pivotArea type="data" outline="0" fieldPosition="0">
        <references count="2">
          <reference field="4294967294" count="1" selected="0">
            <x v="1"/>
          </reference>
          <reference field="0" count="1" selected="0">
            <x v="1"/>
          </reference>
        </references>
      </pivotArea>
    </chartFormat>
    <chartFormat chart="1" format="14">
      <pivotArea type="data" outline="0" fieldPosition="0">
        <references count="2">
          <reference field="4294967294" count="1" selected="0">
            <x v="1"/>
          </reference>
          <reference field="0" count="1" selected="0">
            <x v="2"/>
          </reference>
        </references>
      </pivotArea>
    </chartFormat>
    <chartFormat chart="1" format="15">
      <pivotArea type="data" outline="0" fieldPosition="0">
        <references count="2">
          <reference field="4294967294" count="1" selected="0">
            <x v="1"/>
          </reference>
          <reference field="0" count="1" selected="0">
            <x v="3"/>
          </reference>
        </references>
      </pivotArea>
    </chartFormat>
    <chartFormat chart="1" format="16">
      <pivotArea type="data" outline="0" fieldPosition="0">
        <references count="2">
          <reference field="4294967294" count="1" selected="0">
            <x v="1"/>
          </reference>
          <reference field="0" count="1" selected="0">
            <x v="4"/>
          </reference>
        </references>
      </pivotArea>
    </chartFormat>
    <chartFormat chart="1" format="17">
      <pivotArea type="data" outline="0" fieldPosition="0">
        <references count="2">
          <reference field="4294967294" count="1" selected="0">
            <x v="1"/>
          </reference>
          <reference field="0" count="1" selected="0">
            <x v="5"/>
          </reference>
        </references>
      </pivotArea>
    </chartFormat>
    <chartFormat chart="1" format="18">
      <pivotArea type="data" outline="0" fieldPosition="0">
        <references count="2">
          <reference field="4294967294" count="1" selected="0">
            <x v="1"/>
          </reference>
          <reference field="0" count="1" selected="0">
            <x v="6"/>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6C4312-B9E1-4A24-B29C-7918460959F3}" name="PivotTable15" cacheId="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I3:J11" firstHeaderRow="1" firstDataRow="1" firstDataCol="1"/>
  <pivotFields count="3">
    <pivotField axis="axisRow" showAll="0">
      <items count="8">
        <item x="0"/>
        <item x="1"/>
        <item x="2"/>
        <item x="3"/>
        <item x="4"/>
        <item x="5"/>
        <item x="6"/>
        <item t="default"/>
      </items>
    </pivotField>
    <pivotField showAll="0">
      <items count="8">
        <item x="4"/>
        <item x="3"/>
        <item x="2"/>
        <item x="1"/>
        <item x="5"/>
        <item x="6"/>
        <item x="0"/>
        <item t="default"/>
      </items>
    </pivotField>
    <pivotField dataField="1" showAll="0">
      <items count="8">
        <item x="6"/>
        <item x="0"/>
        <item x="1"/>
        <item x="5"/>
        <item x="3"/>
        <item x="2"/>
        <item x="4"/>
        <item t="default"/>
      </items>
    </pivotField>
  </pivotFields>
  <rowFields count="1">
    <field x="0"/>
  </rowFields>
  <rowItems count="8">
    <i>
      <x/>
    </i>
    <i>
      <x v="1"/>
    </i>
    <i>
      <x v="2"/>
    </i>
    <i>
      <x v="3"/>
    </i>
    <i>
      <x v="4"/>
    </i>
    <i>
      <x v="5"/>
    </i>
    <i>
      <x v="6"/>
    </i>
    <i t="grand">
      <x/>
    </i>
  </rowItems>
  <colItems count="1">
    <i/>
  </colItems>
  <dataFields count="1">
    <dataField name="Sum of registered" fld="2" baseField="0" baseItem="0"/>
  </dataFields>
  <chartFormats count="18">
    <chartFormat chart="8"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 chart="22" format="10">
      <pivotArea type="data" outline="0" fieldPosition="0">
        <references count="2">
          <reference field="4294967294" count="1" selected="0">
            <x v="0"/>
          </reference>
          <reference field="0" count="1" selected="0">
            <x v="0"/>
          </reference>
        </references>
      </pivotArea>
    </chartFormat>
    <chartFormat chart="22" format="11">
      <pivotArea type="data" outline="0" fieldPosition="0">
        <references count="2">
          <reference field="4294967294" count="1" selected="0">
            <x v="0"/>
          </reference>
          <reference field="0" count="1" selected="0">
            <x v="1"/>
          </reference>
        </references>
      </pivotArea>
    </chartFormat>
    <chartFormat chart="22" format="12">
      <pivotArea type="data" outline="0" fieldPosition="0">
        <references count="2">
          <reference field="4294967294" count="1" selected="0">
            <x v="0"/>
          </reference>
          <reference field="0" count="1" selected="0">
            <x v="2"/>
          </reference>
        </references>
      </pivotArea>
    </chartFormat>
    <chartFormat chart="22" format="13">
      <pivotArea type="data" outline="0" fieldPosition="0">
        <references count="2">
          <reference field="4294967294" count="1" selected="0">
            <x v="0"/>
          </reference>
          <reference field="0" count="1" selected="0">
            <x v="3"/>
          </reference>
        </references>
      </pivotArea>
    </chartFormat>
    <chartFormat chart="22" format="14">
      <pivotArea type="data" outline="0" fieldPosition="0">
        <references count="2">
          <reference field="4294967294" count="1" selected="0">
            <x v="0"/>
          </reference>
          <reference field="0" count="1" selected="0">
            <x v="4"/>
          </reference>
        </references>
      </pivotArea>
    </chartFormat>
    <chartFormat chart="22" format="15">
      <pivotArea type="data" outline="0" fieldPosition="0">
        <references count="2">
          <reference field="4294967294" count="1" selected="0">
            <x v="0"/>
          </reference>
          <reference field="0" count="1" selected="0">
            <x v="5"/>
          </reference>
        </references>
      </pivotArea>
    </chartFormat>
    <chartFormat chart="22" format="16">
      <pivotArea type="data" outline="0" fieldPosition="0">
        <references count="2">
          <reference field="4294967294" count="1" selected="0">
            <x v="0"/>
          </reference>
          <reference field="0" count="1" selected="0">
            <x v="6"/>
          </reference>
        </references>
      </pivotArea>
    </chartFormat>
    <chartFormat chart="16" format="1">
      <pivotArea type="data" outline="0" fieldPosition="0">
        <references count="2">
          <reference field="4294967294" count="1" selected="0">
            <x v="0"/>
          </reference>
          <reference field="0" count="1" selected="0">
            <x v="0"/>
          </reference>
        </references>
      </pivotArea>
    </chartFormat>
    <chartFormat chart="16" format="2">
      <pivotArea type="data" outline="0" fieldPosition="0">
        <references count="2">
          <reference field="4294967294" count="1" selected="0">
            <x v="0"/>
          </reference>
          <reference field="0" count="1" selected="0">
            <x v="1"/>
          </reference>
        </references>
      </pivotArea>
    </chartFormat>
    <chartFormat chart="16" format="3">
      <pivotArea type="data" outline="0" fieldPosition="0">
        <references count="2">
          <reference field="4294967294" count="1" selected="0">
            <x v="0"/>
          </reference>
          <reference field="0" count="1" selected="0">
            <x v="2"/>
          </reference>
        </references>
      </pivotArea>
    </chartFormat>
    <chartFormat chart="16" format="4">
      <pivotArea type="data" outline="0" fieldPosition="0">
        <references count="2">
          <reference field="4294967294" count="1" selected="0">
            <x v="0"/>
          </reference>
          <reference field="0" count="1" selected="0">
            <x v="3"/>
          </reference>
        </references>
      </pivotArea>
    </chartFormat>
    <chartFormat chart="16" format="5">
      <pivotArea type="data" outline="0" fieldPosition="0">
        <references count="2">
          <reference field="4294967294" count="1" selected="0">
            <x v="0"/>
          </reference>
          <reference field="0" count="1" selected="0">
            <x v="4"/>
          </reference>
        </references>
      </pivotArea>
    </chartFormat>
    <chartFormat chart="16" format="6">
      <pivotArea type="data" outline="0" fieldPosition="0">
        <references count="2">
          <reference field="4294967294" count="1" selected="0">
            <x v="0"/>
          </reference>
          <reference field="0" count="1" selected="0">
            <x v="5"/>
          </reference>
        </references>
      </pivotArea>
    </chartFormat>
    <chartFormat chart="16" format="7">
      <pivotArea type="data" outline="0" fieldPosition="0">
        <references count="2">
          <reference field="4294967294" count="1" selected="0">
            <x v="0"/>
          </reference>
          <reference field="0" count="1" selected="0">
            <x v="6"/>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E18A0B-9579-4929-86EE-72D47B2D7ABF}" name="PivotTable12" cacheId="4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10" firstHeaderRow="0" firstDataRow="1" firstDataCol="1"/>
  <pivotFields count="3">
    <pivotField axis="axisRow" showAll="0">
      <items count="7">
        <item x="0"/>
        <item x="1"/>
        <item x="2"/>
        <item x="3"/>
        <item x="4"/>
        <item x="5"/>
        <item t="default"/>
      </items>
    </pivotField>
    <pivotField dataField="1" showAll="0">
      <items count="7">
        <item x="0"/>
        <item x="4"/>
        <item x="3"/>
        <item x="1"/>
        <item x="2"/>
        <item x="5"/>
        <item t="default"/>
      </items>
    </pivotField>
    <pivotField dataField="1" showAll="0">
      <items count="7">
        <item x="0"/>
        <item x="4"/>
        <item x="1"/>
        <item x="3"/>
        <item x="2"/>
        <item x="5"/>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Registered riders" fld="1" baseField="0" baseItem="0"/>
    <dataField name="Sum of Casual Riders" fld="2" baseField="0" baseItem="0"/>
  </dataFields>
  <chartFormats count="28">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0" format="16" series="1">
      <pivotArea type="data" outline="0" fieldPosition="0">
        <references count="1">
          <reference field="4294967294" count="1" selected="0">
            <x v="0"/>
          </reference>
        </references>
      </pivotArea>
    </chartFormat>
    <chartFormat chart="30" format="17">
      <pivotArea type="data" outline="0" fieldPosition="0">
        <references count="2">
          <reference field="4294967294" count="1" selected="0">
            <x v="0"/>
          </reference>
          <reference field="0" count="1" selected="0">
            <x v="0"/>
          </reference>
        </references>
      </pivotArea>
    </chartFormat>
    <chartFormat chart="30" format="18" series="1">
      <pivotArea type="data" outline="0" fieldPosition="0">
        <references count="1">
          <reference field="4294967294" count="1" selected="0">
            <x v="1"/>
          </reference>
        </references>
      </pivotArea>
    </chartFormat>
    <chartFormat chart="30" format="19">
      <pivotArea type="data" outline="0" fieldPosition="0">
        <references count="2">
          <reference field="4294967294" count="1" selected="0">
            <x v="1"/>
          </reference>
          <reference field="0" count="1" selected="0">
            <x v="0"/>
          </reference>
        </references>
      </pivotArea>
    </chartFormat>
    <chartFormat chart="30" format="20">
      <pivotArea type="data" outline="0" fieldPosition="0">
        <references count="2">
          <reference field="4294967294" count="1" selected="0">
            <x v="0"/>
          </reference>
          <reference field="0" count="1" selected="0">
            <x v="1"/>
          </reference>
        </references>
      </pivotArea>
    </chartFormat>
    <chartFormat chart="30" format="21">
      <pivotArea type="data" outline="0" fieldPosition="0">
        <references count="2">
          <reference field="4294967294" count="1" selected="0">
            <x v="0"/>
          </reference>
          <reference field="0" count="1" selected="0">
            <x v="2"/>
          </reference>
        </references>
      </pivotArea>
    </chartFormat>
    <chartFormat chart="30" format="22">
      <pivotArea type="data" outline="0" fieldPosition="0">
        <references count="2">
          <reference field="4294967294" count="1" selected="0">
            <x v="0"/>
          </reference>
          <reference field="0" count="1" selected="0">
            <x v="3"/>
          </reference>
        </references>
      </pivotArea>
    </chartFormat>
    <chartFormat chart="30" format="23">
      <pivotArea type="data" outline="0" fieldPosition="0">
        <references count="2">
          <reference field="4294967294" count="1" selected="0">
            <x v="0"/>
          </reference>
          <reference field="0" count="1" selected="0">
            <x v="4"/>
          </reference>
        </references>
      </pivotArea>
    </chartFormat>
    <chartFormat chart="30" format="24">
      <pivotArea type="data" outline="0" fieldPosition="0">
        <references count="2">
          <reference field="4294967294" count="1" selected="0">
            <x v="0"/>
          </reference>
          <reference field="0" count="1" selected="0">
            <x v="5"/>
          </reference>
        </references>
      </pivotArea>
    </chartFormat>
    <chartFormat chart="30" format="25">
      <pivotArea type="data" outline="0" fieldPosition="0">
        <references count="2">
          <reference field="4294967294" count="1" selected="0">
            <x v="1"/>
          </reference>
          <reference field="0" count="1" selected="0">
            <x v="1"/>
          </reference>
        </references>
      </pivotArea>
    </chartFormat>
    <chartFormat chart="30" format="26">
      <pivotArea type="data" outline="0" fieldPosition="0">
        <references count="2">
          <reference field="4294967294" count="1" selected="0">
            <x v="1"/>
          </reference>
          <reference field="0" count="1" selected="0">
            <x v="2"/>
          </reference>
        </references>
      </pivotArea>
    </chartFormat>
    <chartFormat chart="30" format="27">
      <pivotArea type="data" outline="0" fieldPosition="0">
        <references count="2">
          <reference field="4294967294" count="1" selected="0">
            <x v="1"/>
          </reference>
          <reference field="0" count="1" selected="0">
            <x v="3"/>
          </reference>
        </references>
      </pivotArea>
    </chartFormat>
    <chartFormat chart="30" format="28">
      <pivotArea type="data" outline="0" fieldPosition="0">
        <references count="2">
          <reference field="4294967294" count="1" selected="0">
            <x v="1"/>
          </reference>
          <reference field="0" count="1" selected="0">
            <x v="4"/>
          </reference>
        </references>
      </pivotArea>
    </chartFormat>
    <chartFormat chart="30" format="29">
      <pivotArea type="data" outline="0" fieldPosition="0">
        <references count="2">
          <reference field="4294967294" count="1" selected="0">
            <x v="1"/>
          </reference>
          <reference field="0" count="1" selected="0">
            <x v="5"/>
          </reference>
        </references>
      </pivotArea>
    </chartFormat>
    <chartFormat chart="25" format="2">
      <pivotArea type="data" outline="0" fieldPosition="0">
        <references count="2">
          <reference field="4294967294" count="1" selected="0">
            <x v="0"/>
          </reference>
          <reference field="0" count="1" selected="0">
            <x v="0"/>
          </reference>
        </references>
      </pivotArea>
    </chartFormat>
    <chartFormat chart="25" format="3">
      <pivotArea type="data" outline="0" fieldPosition="0">
        <references count="2">
          <reference field="4294967294" count="1" selected="0">
            <x v="0"/>
          </reference>
          <reference field="0" count="1" selected="0">
            <x v="1"/>
          </reference>
        </references>
      </pivotArea>
    </chartFormat>
    <chartFormat chart="25" format="4">
      <pivotArea type="data" outline="0" fieldPosition="0">
        <references count="2">
          <reference field="4294967294" count="1" selected="0">
            <x v="0"/>
          </reference>
          <reference field="0" count="1" selected="0">
            <x v="2"/>
          </reference>
        </references>
      </pivotArea>
    </chartFormat>
    <chartFormat chart="25" format="5">
      <pivotArea type="data" outline="0" fieldPosition="0">
        <references count="2">
          <reference field="4294967294" count="1" selected="0">
            <x v="0"/>
          </reference>
          <reference field="0" count="1" selected="0">
            <x v="3"/>
          </reference>
        </references>
      </pivotArea>
    </chartFormat>
    <chartFormat chart="25" format="6">
      <pivotArea type="data" outline="0" fieldPosition="0">
        <references count="2">
          <reference field="4294967294" count="1" selected="0">
            <x v="0"/>
          </reference>
          <reference field="0" count="1" selected="0">
            <x v="4"/>
          </reference>
        </references>
      </pivotArea>
    </chartFormat>
    <chartFormat chart="25" format="7">
      <pivotArea type="data" outline="0" fieldPosition="0">
        <references count="2">
          <reference field="4294967294" count="1" selected="0">
            <x v="0"/>
          </reference>
          <reference field="0" count="1" selected="0">
            <x v="5"/>
          </reference>
        </references>
      </pivotArea>
    </chartFormat>
    <chartFormat chart="25" format="8">
      <pivotArea type="data" outline="0" fieldPosition="0">
        <references count="2">
          <reference field="4294967294" count="1" selected="0">
            <x v="1"/>
          </reference>
          <reference field="0" count="1" selected="0">
            <x v="0"/>
          </reference>
        </references>
      </pivotArea>
    </chartFormat>
    <chartFormat chart="25" format="9">
      <pivotArea type="data" outline="0" fieldPosition="0">
        <references count="2">
          <reference field="4294967294" count="1" selected="0">
            <x v="1"/>
          </reference>
          <reference field="0" count="1" selected="0">
            <x v="1"/>
          </reference>
        </references>
      </pivotArea>
    </chartFormat>
    <chartFormat chart="25" format="10">
      <pivotArea type="data" outline="0" fieldPosition="0">
        <references count="2">
          <reference field="4294967294" count="1" selected="0">
            <x v="1"/>
          </reference>
          <reference field="0" count="1" selected="0">
            <x v="2"/>
          </reference>
        </references>
      </pivotArea>
    </chartFormat>
    <chartFormat chart="25" format="11">
      <pivotArea type="data" outline="0" fieldPosition="0">
        <references count="2">
          <reference field="4294967294" count="1" selected="0">
            <x v="1"/>
          </reference>
          <reference field="0" count="1" selected="0">
            <x v="3"/>
          </reference>
        </references>
      </pivotArea>
    </chartFormat>
    <chartFormat chart="25" format="12">
      <pivotArea type="data" outline="0" fieldPosition="0">
        <references count="2">
          <reference field="4294967294" count="1" selected="0">
            <x v="1"/>
          </reference>
          <reference field="0" count="1" selected="0">
            <x v="4"/>
          </reference>
        </references>
      </pivotArea>
    </chartFormat>
    <chartFormat chart="25" format="13">
      <pivotArea type="data" outline="0" fieldPosition="0">
        <references count="2">
          <reference field="4294967294" count="1" selected="0">
            <x v="1"/>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BD1076-66E1-4C40-B096-8B0D2BFF2943}"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2384A15-303E-49ED-BB5F-1A5EE3F4209A}" autoFormatId="16" applyNumberFormats="0" applyBorderFormats="0" applyFontFormats="0" applyPatternFormats="0" applyAlignmentFormats="0" applyWidthHeightFormats="0">
  <queryTableRefresh nextId="9">
    <queryTableFields count="8">
      <queryTableField id="1" name="Unnamed: 0" tableColumnId="1"/>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41AD238-CE1C-4461-B487-1B4EA89BB48E}"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0E646FCA-CCF4-40EE-A599-66D18B7CC51A}" sourceName="weathersit">
  <data>
    <tabular pivotCacheId="198313777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1" xr10:uid="{E252A65A-09BE-49BF-965C-10A6F76C1942}" sourceName="Weekdays">
  <pivotTables>
    <pivotTable tabId="15" name="PivotTable7"/>
  </pivotTables>
  <data>
    <tabular pivotCacheId="1284330451">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CE274B75-5D3C-4D92-A81A-98B01CF02056}" sourceName="Weather type">
  <pivotTables>
    <pivotTable tabId="15" name="PivotTable8"/>
  </pivotTables>
  <data>
    <tabular pivotCacheId="76795904">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2" xr10:uid="{63931CD3-83D3-49DA-BC74-9E56489F29FA}" sourceName="Weekdays">
  <pivotTables>
    <pivotTable tabId="20" name="PivotTable9"/>
    <pivotTable tabId="20" name="PivotTable15"/>
  </pivotTables>
  <data>
    <tabular pivotCacheId="1284330451">
      <items count="7">
        <i x="0" s="1"/>
        <i x="1" s="1"/>
        <i x="2" s="1"/>
        <i x="3" s="1"/>
        <i x="4"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_Range" xr10:uid="{7D8EFF7F-1C26-4B55-A633-075F49B9B64D}" sourceName="Temperature Range">
  <pivotTables>
    <pivotTable tabId="21" name="PivotTable12"/>
  </pivotTables>
  <data>
    <tabular pivotCacheId="160799841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sit 1" xr10:uid="{B05B368A-7649-4054-A6F6-3AB7A9E4DD09}" cache="Slicer_weathersit" caption="weathersit" style="SlicerStyleDark1" rowHeight="209550"/>
  <slicer name="Weekdays 3" xr10:uid="{01172024-BEC2-47B6-AD33-9F428895E053}" cache="Slicer_Weekdays1" caption="Weekdays" style="SlicerStyleDark1" rowHeight="209550"/>
  <slicer name="Weather type 1" xr10:uid="{C077FF26-CF06-49FF-8179-DF71C3A0C501}" cache="Slicer_Weather_type" caption="Weather type" rowHeight="209550"/>
  <slicer name="Weekdays 4" xr10:uid="{3BE7CB19-04AD-47A0-9BBC-05BEE6C700D8}" cache="Slicer_Weekdays2" caption="Weekdays" rowHeight="209550"/>
  <slicer name="Temperature Range 1" xr10:uid="{E70B8DBC-A207-47F4-BF41-E3615A79029F}" cache="Slicer_Temperature_Range" caption="Temperature Range"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s 2" xr10:uid="{5F695DDF-731C-4EDA-B6BD-71EEDB9760AE}" cache="Slicer_Weekdays1" caption="Weekdays" rowHeight="209550"/>
  <slicer name="Weather type" xr10:uid="{B1CF044C-F1E2-4C50-B81B-1B973BB9FE35}" cache="Slicer_Weather_type" caption="Weather type"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s" xr10:uid="{FDDC498E-05DE-46CF-BE01-806CD7BDBEC8}" cache="Slicer_Weekdays2" caption="Weekdays"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erature Range" xr10:uid="{9C553062-9667-4908-BDC7-A7E62E432CFE}" cache="Slicer_Temperature_Range" caption="Temperature Range" rowHeight="2095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41D750-0202-40A0-B0AA-E9A387586163}" name="Table5" displayName="Table5" ref="J2:N1002" totalsRowShown="0" headerRowBorderDxfId="40" tableBorderDxfId="41" totalsRowBorderDxfId="39">
  <tableColumns count="5">
    <tableColumn id="1" xr3:uid="{711A4EE1-6C51-4F26-9336-FB587E08BCA3}" name="Humidity" dataDxfId="38"/>
    <tableColumn id="2" xr3:uid="{EF9550F4-78EE-469D-B241-1F3D47DFD846}" name="Windspeed" dataDxfId="37"/>
    <tableColumn id="3" xr3:uid="{E416894D-3FA4-49D1-AC45-9C02C0FF4864}" name="Casual" dataDxfId="36"/>
    <tableColumn id="4" xr3:uid="{762F9DCE-196A-4B84-8BD9-66D27122DA2F}" name="Registered" dataDxfId="35"/>
    <tableColumn id="5" xr3:uid="{769C56EB-1FDD-451B-94D2-ECBD496F7766}" name="count" dataDxfId="3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DB04B5-1D71-43F1-B82E-2B9608149FCB}" name="Table8" displayName="Table8" ref="B2:D1002" totalsRowShown="0" headerRowBorderDxfId="32" tableBorderDxfId="33" totalsRowBorderDxfId="31">
  <tableColumns count="3">
    <tableColumn id="2" xr3:uid="{5FA09F06-7F4A-4345-9B0A-81C8A2018CD8}" name="Date-day" dataDxfId="30"/>
    <tableColumn id="3" xr3:uid="{E5DD6082-B482-4B95-BE07-DCA25284B24E}" name="Month" dataDxfId="29"/>
    <tableColumn id="4" xr3:uid="{411E0BFE-8D6A-45B0-9DBB-53A219A02DB4}" name="Hour" dataDxfId="2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A84814-ED2C-4081-A7B1-45968B6E3F88}" name="Table6" displayName="Table6" ref="A2:XFD1048576" headerRowCount="0" totalsRowShown="0">
  <tableColumns count="16384">
    <tableColumn id="1" xr3:uid="{E5700DA3-AB74-4F74-AC66-1983FD8C6BE9}" name="Column1"/>
    <tableColumn id="2" xr3:uid="{6482214A-D8C1-415D-B53F-4163775B1427}" name="Column2" headerRowDxfId="2"/>
    <tableColumn id="3" xr3:uid="{059970A8-E502-4B11-911F-16F2FAA08271}" name="Column3"/>
    <tableColumn id="4" xr3:uid="{4F379047-B199-4ADE-ABFB-5E95782F0EA2}" name="Column4"/>
    <tableColumn id="5" xr3:uid="{81B5F397-369A-4749-82FF-C8354BD7B84F}" name="Column5"/>
    <tableColumn id="6" xr3:uid="{A8BE423C-1040-4E3F-9315-D6548D76D293}" name="Column6"/>
    <tableColumn id="7" xr3:uid="{E1E6D587-AE44-4F89-B06D-EC1178158423}" name="Column7"/>
    <tableColumn id="8" xr3:uid="{1A0DEA8E-C98D-467C-A2C3-53E6D954FB19}" name="Column8"/>
    <tableColumn id="9" xr3:uid="{35BB5479-3315-4023-90C3-07FE12EDBAA2}" name="Column9"/>
    <tableColumn id="10" xr3:uid="{1C049B08-C48D-49D7-B03D-2EF1DA1164D7}" name="Column10"/>
    <tableColumn id="11" xr3:uid="{7C0806F1-0B7E-4AE6-AF79-7644003E4DD6}" name="Column11"/>
    <tableColumn id="12" xr3:uid="{5E1E3D4A-5128-451B-BE36-4B2305EF206F}" name="Column12"/>
    <tableColumn id="13" xr3:uid="{A14099D5-40EB-4160-AEC7-EA92BE05592A}" name="Column13"/>
    <tableColumn id="14" xr3:uid="{C3E2F738-671B-4CFF-BF50-5093316F7D81}" name="Column14"/>
    <tableColumn id="15" xr3:uid="{5AE8CFD4-15C8-4DBF-8A54-C6982109C0AF}" name="Column15"/>
    <tableColumn id="16" xr3:uid="{26F826BA-3D9C-4EF5-8661-E2CD6A050242}" name="Column16"/>
    <tableColumn id="17" xr3:uid="{CD6A3E8F-BC03-4B21-93CD-F1AAD1BAFB3E}" name="Column17"/>
    <tableColumn id="18" xr3:uid="{F5E34469-72B7-46B7-AF18-2418978E58E8}" name="Column18"/>
    <tableColumn id="19" xr3:uid="{A3AEAE02-AE4C-4435-B86C-78875B739AB3}" name="Column19"/>
    <tableColumn id="20" xr3:uid="{D5DC32E0-6E3E-422C-A1DC-0F3D472323E9}" name="Column20"/>
    <tableColumn id="21" xr3:uid="{FEBF8178-D180-4BB4-894A-E83702322424}" name="Column21"/>
    <tableColumn id="22" xr3:uid="{B3995171-81ED-4158-87FF-4D4101CA2A79}" name="Column22"/>
    <tableColumn id="23" xr3:uid="{14E2075F-585D-4FBA-A8D8-C326799D8EC8}" name="Column23"/>
    <tableColumn id="24" xr3:uid="{525B014C-48F6-4F9D-BC5E-1F42D56C3E22}" name="Column24"/>
    <tableColumn id="25" xr3:uid="{B0F1CFB9-E858-49D9-9F30-3FA2D0CA9141}" name="Column25"/>
    <tableColumn id="26" xr3:uid="{F17623A1-7DF9-4DD7-9222-CBAAB7AA701C}" name="Column26"/>
    <tableColumn id="27" xr3:uid="{0D94F540-4310-4FC6-B7CB-0C31C6DDADB5}" name="Column27"/>
    <tableColumn id="28" xr3:uid="{1AF3617B-7A27-4BAB-B987-F7FFD7B98AE6}" name="Column28"/>
    <tableColumn id="29" xr3:uid="{5B356008-7A12-4E3D-86BA-081C05158479}" name="Column29"/>
    <tableColumn id="30" xr3:uid="{73E98DE9-35D7-46D2-B7F7-C3F8C816A548}" name="Column30"/>
    <tableColumn id="31" xr3:uid="{855BAD2F-6F2C-4A34-9BB4-EBBCEFDA836E}" name="Column31"/>
    <tableColumn id="32" xr3:uid="{49D64D5B-BD16-47B4-8533-CEE9922FE607}" name="Column32"/>
    <tableColumn id="33" xr3:uid="{1B458AD5-FA0A-46CA-A6FE-112206412AA1}" name="Column33"/>
    <tableColumn id="34" xr3:uid="{18F565FE-1E36-4C87-8C18-4039BCA7A0C1}" name="Column34"/>
    <tableColumn id="35" xr3:uid="{F4095D8A-B138-4D2E-A162-9E1810D15F52}" name="Column35"/>
    <tableColumn id="36" xr3:uid="{B80B90D7-A7B6-400B-8526-F79366217407}" name="Column36"/>
    <tableColumn id="37" xr3:uid="{282F21AD-19A2-4B19-8EE0-8873CB41A6D8}" name="Column37"/>
    <tableColumn id="38" xr3:uid="{06C4476A-05FC-49D9-B622-0C946DBEF381}" name="Column38"/>
    <tableColumn id="39" xr3:uid="{B6866656-2886-4A8B-8AEA-02CE5A9F1C03}" name="Column39"/>
    <tableColumn id="40" xr3:uid="{4DDAABDF-3522-43FD-B8CE-9F782D7EDF96}" name="Column40"/>
    <tableColumn id="41" xr3:uid="{E2326A41-2921-4E64-A4F2-467567E1EF55}" name="Column41"/>
    <tableColumn id="42" xr3:uid="{CCDA7512-D2FE-4FEE-A22C-FB45814B7169}" name="Column42"/>
    <tableColumn id="43" xr3:uid="{0A6A36B8-A1A3-41F4-938F-6480DDC7FA33}" name="Column43"/>
    <tableColumn id="44" xr3:uid="{6FB65AC5-258C-4E07-9E21-84835E31A5A5}" name="Column44"/>
    <tableColumn id="45" xr3:uid="{F40F68A6-C6E0-4427-A103-2B1D56210A05}" name="Column45"/>
    <tableColumn id="46" xr3:uid="{E61DB531-1A6D-419E-8B9F-B9FDFC3370E8}" name="Column46"/>
    <tableColumn id="47" xr3:uid="{BA592C6D-1A2B-4F06-9C4C-4EF198A42CE3}" name="Column47"/>
    <tableColumn id="48" xr3:uid="{49B379DC-1DE1-4792-8447-0C16F311B332}" name="Column48"/>
    <tableColumn id="49" xr3:uid="{785C02D2-BCD0-4282-9D69-E378CF270F97}" name="Column49"/>
    <tableColumn id="50" xr3:uid="{A3FE52D5-92D5-4E48-84B5-8B507CA7074D}" name="Column50"/>
    <tableColumn id="51" xr3:uid="{7E3D7B76-279B-4579-9FE9-E4057FDB88EF}" name="Column51"/>
    <tableColumn id="52" xr3:uid="{54028460-C205-4D54-BD3C-CC773FD68DAF}" name="Column52"/>
    <tableColumn id="53" xr3:uid="{ABA3BF96-6D26-4EDA-9340-5ADE5A9EA178}" name="Column53"/>
    <tableColumn id="54" xr3:uid="{71A089C8-D00B-4DAA-A2F4-565E03257786}" name="Column54"/>
    <tableColumn id="55" xr3:uid="{61DA4C58-4F4E-4C51-B0FC-031ACEF6ED2F}" name="Column55"/>
    <tableColumn id="56" xr3:uid="{7975697F-BDC1-4280-9F08-342F0E48C198}" name="Column56"/>
    <tableColumn id="57" xr3:uid="{DF39F4EF-27C8-4B08-A07A-71C7779E3BFE}" name="Column57"/>
    <tableColumn id="58" xr3:uid="{5E3B18E2-8EF1-4367-BA3B-E524259179A1}" name="Column58"/>
    <tableColumn id="59" xr3:uid="{507559B6-1BF3-4B3E-9878-E4365D2A3654}" name="Column59"/>
    <tableColumn id="60" xr3:uid="{11F73BCD-9445-4800-83BE-51D7B583D6D3}" name="Column60"/>
    <tableColumn id="61" xr3:uid="{9E1311AE-75BD-4CC3-A8E5-B4DA29A98982}" name="Column61"/>
    <tableColumn id="62" xr3:uid="{A12D9E69-7E14-46FC-AD2E-467DC3A1880E}" name="Column62"/>
    <tableColumn id="63" xr3:uid="{44DDEA08-2467-4146-85C7-E17736C4A3E9}" name="Column63"/>
    <tableColumn id="64" xr3:uid="{62E14A13-CFB5-4E2F-95E9-FF4296AA6F6F}" name="Column64"/>
    <tableColumn id="65" xr3:uid="{FBD09C89-7CC2-4227-840D-3D9F4A97D9A9}" name="Column65"/>
    <tableColumn id="66" xr3:uid="{7012DC63-9A53-4FB5-A267-927CB234FBED}" name="Column66"/>
    <tableColumn id="67" xr3:uid="{D95C2DF5-36A1-45E2-AC0D-E851B1209458}" name="Column67"/>
    <tableColumn id="68" xr3:uid="{DD66BEE9-9558-47A8-9EF1-C48D95B105ED}" name="Column68"/>
    <tableColumn id="69" xr3:uid="{6D281067-17B9-470A-895D-2764A004D4A2}" name="Column69"/>
    <tableColumn id="70" xr3:uid="{E14A40C0-4462-42AB-A961-0E5F2531663D}" name="Column70"/>
    <tableColumn id="71" xr3:uid="{2265F9BE-2EB8-4E39-8E0F-745325BDE0AE}" name="Column71"/>
    <tableColumn id="72" xr3:uid="{371A0AD4-EDED-4544-A992-DDA62B932C9E}" name="Column72"/>
    <tableColumn id="73" xr3:uid="{8BF8A33E-A778-48D1-9DF0-48E5A391C551}" name="Column73"/>
    <tableColumn id="74" xr3:uid="{DE736A1B-52A5-4B89-83D3-7B9BFAFFD36B}" name="Column74"/>
    <tableColumn id="75" xr3:uid="{7C852A5E-3CE0-4164-A06F-CE1FDC77A481}" name="Column75"/>
    <tableColumn id="76" xr3:uid="{3C05412B-C991-4F49-9053-DF5067355278}" name="Column76"/>
    <tableColumn id="77" xr3:uid="{0A4319AC-B457-4320-948A-FD7C2B42CD27}" name="Column77"/>
    <tableColumn id="78" xr3:uid="{6E7A5738-FFD3-4688-B8A4-B85AFCB6109F}" name="Column78"/>
    <tableColumn id="79" xr3:uid="{582C019B-08BA-49D7-99D9-FF8A565BAA7A}" name="Column79"/>
    <tableColumn id="80" xr3:uid="{417D8AF9-1836-4EEE-825F-6D087314051F}" name="Column80"/>
    <tableColumn id="81" xr3:uid="{9BC5E0FC-E610-4199-B610-8CE511507D4B}" name="Column81"/>
    <tableColumn id="82" xr3:uid="{8AED141E-8090-4D3C-8444-F02B52093B7C}" name="Column82"/>
    <tableColumn id="83" xr3:uid="{660C266B-08E4-41F2-93CA-FDECE5515B4C}" name="Column83"/>
    <tableColumn id="84" xr3:uid="{BC01C7E4-E05E-4A9C-8410-55A70B4859F0}" name="Column84"/>
    <tableColumn id="85" xr3:uid="{C7335A77-673A-4579-81EB-F7A26B951C1B}" name="Column85"/>
    <tableColumn id="86" xr3:uid="{651A763A-874E-42D9-9E73-F6E2AE835829}" name="Column86"/>
    <tableColumn id="87" xr3:uid="{DC120911-CBBD-40C2-93AE-75E35F8A6D00}" name="Column87"/>
    <tableColumn id="88" xr3:uid="{07A050FF-FE0A-49F5-ACB5-865E263A0187}" name="Column88"/>
    <tableColumn id="89" xr3:uid="{FE9D0ADD-B149-43A8-9BBC-8748503614AE}" name="Column89"/>
    <tableColumn id="90" xr3:uid="{463B27FC-1264-4D2D-AA53-FF2616136892}" name="Column90"/>
    <tableColumn id="91" xr3:uid="{3557FE5D-7B4B-40CF-8C13-343F91321EBA}" name="Column91"/>
    <tableColumn id="92" xr3:uid="{5B9563B1-BB0B-4BF3-A905-D68C63D94F50}" name="Column92"/>
    <tableColumn id="93" xr3:uid="{D055A097-8E33-46B3-967E-8166FB31833D}" name="Column93"/>
    <tableColumn id="94" xr3:uid="{4012AA45-1C07-4A00-9665-56EFD7C8FBDB}" name="Column94"/>
    <tableColumn id="95" xr3:uid="{F91B89C5-E66C-4DFE-846E-93D340513887}" name="Column95"/>
    <tableColumn id="96" xr3:uid="{FEE17015-CAAF-4DF4-A1BE-FB7CB25842F4}" name="Column96"/>
    <tableColumn id="97" xr3:uid="{B07F4BA1-0420-4488-9B57-DE1EC433305A}" name="Column97"/>
    <tableColumn id="98" xr3:uid="{DDEFF960-E8A9-4B15-AA17-71B31EABF7CB}" name="Column98"/>
    <tableColumn id="99" xr3:uid="{DBA9ACB2-432B-4E67-B5F6-F4BBC0AE2AA2}" name="Column99"/>
    <tableColumn id="100" xr3:uid="{071AF2C2-99CC-42E0-8C7E-4F0A931D3D7E}" name="Column100"/>
    <tableColumn id="101" xr3:uid="{709E0FD3-FEB2-4DDD-8370-0C8BE9CCF6AA}" name="Column101"/>
    <tableColumn id="102" xr3:uid="{AA9DF707-2F26-4C03-BB6C-FC00E55AFE04}" name="Column102"/>
    <tableColumn id="103" xr3:uid="{474A5BA0-6592-4C77-92AA-1F2ECA00694B}" name="Column103"/>
    <tableColumn id="104" xr3:uid="{19FFD17C-9BFB-4EE2-885A-3A9E7D850259}" name="Column104"/>
    <tableColumn id="105" xr3:uid="{9182CDA3-6062-4B2B-B3B4-430704AE05E3}" name="Column105"/>
    <tableColumn id="106" xr3:uid="{BA427B89-AB27-4A31-9258-FB38F7143621}" name="Column106"/>
    <tableColumn id="107" xr3:uid="{F73F443F-149B-427A-B6C8-CBF5906137B0}" name="Column107"/>
    <tableColumn id="108" xr3:uid="{B64C074D-1744-42A2-A6F9-B912CE539EC8}" name="Column108"/>
    <tableColumn id="109" xr3:uid="{D252B884-E796-4CAE-BAF4-9DD935BB44F3}" name="Column109"/>
    <tableColumn id="110" xr3:uid="{F59FE5BE-3A28-4F70-9C33-9A41DFF3AF9E}" name="Column110"/>
    <tableColumn id="111" xr3:uid="{5C5D884F-AC59-49EC-890F-8BE034442F61}" name="Column111"/>
    <tableColumn id="112" xr3:uid="{A5F650A8-1B7F-40C2-8534-D23498FB04D0}" name="Column112"/>
    <tableColumn id="113" xr3:uid="{0CADD9FD-0077-4532-8608-B627D00E30A6}" name="Column113"/>
    <tableColumn id="114" xr3:uid="{D19B312E-98F2-4C0D-BAE8-1540ED58AA2D}" name="Column114"/>
    <tableColumn id="115" xr3:uid="{83378C35-A601-4F6B-919C-6E194B2F2B54}" name="Column115"/>
    <tableColumn id="116" xr3:uid="{1BA64301-2BCA-4842-97A0-482DE5EDD1E5}" name="Column116"/>
    <tableColumn id="117" xr3:uid="{BF84EA37-D43B-41D8-ACF0-0A6654618BE3}" name="Column117"/>
    <tableColumn id="118" xr3:uid="{5BDE3BDC-C22B-4D2B-98DF-BA032597F3F0}" name="Column118"/>
    <tableColumn id="119" xr3:uid="{5462ABAD-FBD7-441C-98BB-26F2D2E8939A}" name="Column119"/>
    <tableColumn id="120" xr3:uid="{1AE410F4-A0DF-4D92-AD98-DD9C07791228}" name="Column120"/>
    <tableColumn id="121" xr3:uid="{5DDC3C63-943A-4A6E-A30C-5B38461A37CD}" name="Column121"/>
    <tableColumn id="122" xr3:uid="{857E331A-E4E1-4F00-B90E-485A5CDAC042}" name="Column122"/>
    <tableColumn id="123" xr3:uid="{ABCCED79-A1F2-4725-B782-1DE39E654564}" name="Column123"/>
    <tableColumn id="124" xr3:uid="{9B6767BA-7BC8-4DD0-874B-9FE8FA89E975}" name="Column124"/>
    <tableColumn id="125" xr3:uid="{26832588-0F30-4274-846A-E1A84A09F4F0}" name="Column125"/>
    <tableColumn id="126" xr3:uid="{B2943789-19A4-494C-92C6-66519B91B9F1}" name="Column126"/>
    <tableColumn id="127" xr3:uid="{439AC744-5A91-44F1-AF05-FF9CF26B6E8D}" name="Column127"/>
    <tableColumn id="128" xr3:uid="{6B3C401E-B183-4CA5-94A6-230459A917A8}" name="Column128"/>
    <tableColumn id="129" xr3:uid="{C4EF1999-0001-46A9-AD91-E84CEE59A7AF}" name="Column129"/>
    <tableColumn id="130" xr3:uid="{7540E4F6-9A74-4736-BF6A-206E43F7D2E6}" name="Column130"/>
    <tableColumn id="131" xr3:uid="{E77E9317-3679-40E2-8331-565C489EAB6B}" name="Column131"/>
    <tableColumn id="132" xr3:uid="{850AC2C0-BE46-485B-ADD2-E240FE50B232}" name="Column132"/>
    <tableColumn id="133" xr3:uid="{43830FB9-8EA3-49DE-ABBA-8059274C75FD}" name="Column133"/>
    <tableColumn id="134" xr3:uid="{11CCC230-DF0C-4726-85B8-E3AAB778682E}" name="Column134"/>
    <tableColumn id="135" xr3:uid="{A4EA0BEA-76F5-4EFB-8202-5A775CF63FEC}" name="Column135"/>
    <tableColumn id="136" xr3:uid="{9B81B8FE-25AD-4402-A9CC-EDEF74C49E95}" name="Column136"/>
    <tableColumn id="137" xr3:uid="{174B7136-7ED8-4256-85D9-3C103E199835}" name="Column137"/>
    <tableColumn id="138" xr3:uid="{B88227CB-DEC3-46F6-8830-2C44BE9B6662}" name="Column138"/>
    <tableColumn id="139" xr3:uid="{0ECB2AEB-FE77-44AA-B402-61E33F3812ED}" name="Column139"/>
    <tableColumn id="140" xr3:uid="{F9FDC229-2C4F-4B8E-8243-C08355DB4516}" name="Column140"/>
    <tableColumn id="141" xr3:uid="{40138C11-8D2A-4451-B279-1A14F9DF2733}" name="Column141"/>
    <tableColumn id="142" xr3:uid="{013950E4-AFBD-46AF-AD1B-A115503DE660}" name="Column142"/>
    <tableColumn id="143" xr3:uid="{DC80EA77-317C-442F-98B3-FF17FEB487B8}" name="Column143"/>
    <tableColumn id="144" xr3:uid="{AC5E821A-B283-4DD2-BF03-D0F988346C30}" name="Column144"/>
    <tableColumn id="145" xr3:uid="{47BE02BF-4C0A-4B32-8C71-837D7B75E2EB}" name="Column145"/>
    <tableColumn id="146" xr3:uid="{BEE10BBE-4407-4A88-AEBA-F6996C56C14E}" name="Column146"/>
    <tableColumn id="147" xr3:uid="{F10BB77E-E29B-45CC-B4E4-16234413FB56}" name="Column147"/>
    <tableColumn id="148" xr3:uid="{FC3E74FD-2D2B-4F8E-B0C9-8054F415FCDD}" name="Column148"/>
    <tableColumn id="149" xr3:uid="{5EEA5E1B-2C42-40FF-B3CB-6DAC56B7343E}" name="Column149"/>
    <tableColumn id="150" xr3:uid="{4BC64435-EE46-4C8C-B43B-9D1A00BB422F}" name="Column150"/>
    <tableColumn id="151" xr3:uid="{97579ED9-3A82-44D9-A541-B09B91D212C4}" name="Column151"/>
    <tableColumn id="152" xr3:uid="{9694F9E0-EC1A-4FC8-9176-C43356BDD74A}" name="Column152"/>
    <tableColumn id="153" xr3:uid="{E074B818-C63B-4663-B6FF-73C00DD80E2B}" name="Column153"/>
    <tableColumn id="154" xr3:uid="{5107ED8D-D5DD-4FFA-A053-4BE4D8BE61C1}" name="Column154"/>
    <tableColumn id="155" xr3:uid="{537AC3FF-CC11-4801-BCFB-30EC2C0A2C68}" name="Column155"/>
    <tableColumn id="156" xr3:uid="{57174A44-6BCE-44F3-801B-09E8FAF66E60}" name="Column156"/>
    <tableColumn id="157" xr3:uid="{69EACDEA-F65E-458E-AAAA-862472D1A939}" name="Column157"/>
    <tableColumn id="158" xr3:uid="{76D2CCDF-24B8-4466-90FD-83799649052E}" name="Column158"/>
    <tableColumn id="159" xr3:uid="{EFF185EE-74EE-45CB-9D14-166EC573C342}" name="Column159"/>
    <tableColumn id="160" xr3:uid="{ED87AEE7-FD05-4450-AB41-826DA7361CFC}" name="Column160"/>
    <tableColumn id="161" xr3:uid="{2EF7000E-FC5C-4B96-B2CA-43F4FFAC522C}" name="Column161"/>
    <tableColumn id="162" xr3:uid="{6E26BE43-0D91-4A08-84F2-3A3E8DE1E44B}" name="Column162"/>
    <tableColumn id="163" xr3:uid="{9846B5FB-532B-4E90-BBC0-D9A7AC4037D5}" name="Column163"/>
    <tableColumn id="164" xr3:uid="{191EF6A6-6AFC-4389-AB1D-B6CDCFBE1B96}" name="Column164"/>
    <tableColumn id="165" xr3:uid="{B52A6628-0886-4B56-B84F-4D0A82FE19B5}" name="Column165"/>
    <tableColumn id="166" xr3:uid="{A81ACC81-1A57-4648-90C5-DD2E39BF11C0}" name="Column166"/>
    <tableColumn id="167" xr3:uid="{E47BB037-474D-4084-B0D4-FFA004DA81E7}" name="Column167"/>
    <tableColumn id="168" xr3:uid="{9458B9EB-878C-4DD8-9516-E48209E53C67}" name="Column168"/>
    <tableColumn id="169" xr3:uid="{1B0453CB-AA18-4B5C-8F02-DFC544CA60D0}" name="Column169"/>
    <tableColumn id="170" xr3:uid="{202F0E72-E84E-4099-ACC6-5B835B377E64}" name="Column170"/>
    <tableColumn id="171" xr3:uid="{60B863DF-4ED6-4E7F-8C25-ABD634A9C62B}" name="Column171"/>
    <tableColumn id="172" xr3:uid="{09069DB8-CEF9-4D0F-903C-47B9A49E7D64}" name="Column172"/>
    <tableColumn id="173" xr3:uid="{1F86C766-51FA-454E-8670-2951CEFEEC07}" name="Column173"/>
    <tableColumn id="174" xr3:uid="{1490A1B2-17E3-4583-8B63-792C1FA7771D}" name="Column174"/>
    <tableColumn id="175" xr3:uid="{347854FA-3A89-402F-ABCC-402F2E5042C0}" name="Column175"/>
    <tableColumn id="176" xr3:uid="{46525FF0-2203-4D11-8913-E78228185F4E}" name="Column176"/>
    <tableColumn id="177" xr3:uid="{60A34D00-E011-430B-9E7E-B539AE0346C0}" name="Column177"/>
    <tableColumn id="178" xr3:uid="{19840E2D-F2ED-4C6A-B002-6224EE87DDCE}" name="Column178"/>
    <tableColumn id="179" xr3:uid="{A27CE670-369C-4BB1-B263-5667188715E4}" name="Column179"/>
    <tableColumn id="180" xr3:uid="{BF3D277D-CE2A-4A91-A5F8-BC7FA19DAA7D}" name="Column180"/>
    <tableColumn id="181" xr3:uid="{0AA6E700-3051-4737-97B7-D74B54A4F7EC}" name="Column181"/>
    <tableColumn id="182" xr3:uid="{DDC00B85-266A-469C-824F-13FC90F43EAB}" name="Column182"/>
    <tableColumn id="183" xr3:uid="{E99E97F4-0908-4046-B49B-E5A8CA017C82}" name="Column183"/>
    <tableColumn id="184" xr3:uid="{761CCF38-3AF1-48D6-A94B-5751F8A11C98}" name="Column184"/>
    <tableColumn id="185" xr3:uid="{C384EBD3-9CB5-45A6-9A84-FFC8A22A2D09}" name="Column185"/>
    <tableColumn id="186" xr3:uid="{54E95744-EC89-45DA-89D0-59B8C821AB33}" name="Column186"/>
    <tableColumn id="187" xr3:uid="{B77644EC-0F16-43AF-BAD6-D72A5795A0A6}" name="Column187"/>
    <tableColumn id="188" xr3:uid="{071F6EAE-0E18-4A2F-A525-5A796B2A4EBD}" name="Column188"/>
    <tableColumn id="189" xr3:uid="{639A8E5D-C08A-489D-B231-22F8E5E34654}" name="Column189"/>
    <tableColumn id="190" xr3:uid="{E52E5EAD-6D4C-40F6-B422-F994625D04AD}" name="Column190"/>
    <tableColumn id="191" xr3:uid="{F7EE3680-06EE-43B7-AC5F-F66696D1AE61}" name="Column191"/>
    <tableColumn id="192" xr3:uid="{7AEE3DE9-9BD7-48B5-9FAF-AD55E277339B}" name="Column192"/>
    <tableColumn id="193" xr3:uid="{8A1B288F-67FA-409E-9A45-7E8777CFC297}" name="Column193"/>
    <tableColumn id="194" xr3:uid="{6C4ADC9D-AA18-4D72-8B28-4F93E1869848}" name="Column194"/>
    <tableColumn id="195" xr3:uid="{D524B6CE-D021-4C87-A152-62A3443CEBCF}" name="Column195"/>
    <tableColumn id="196" xr3:uid="{F45DC0DC-45FB-47C7-8A08-3D929ACAA506}" name="Column196"/>
    <tableColumn id="197" xr3:uid="{368730E7-925C-4E45-9F48-8C40B79D1DEA}" name="Column197"/>
    <tableColumn id="198" xr3:uid="{2F477FD5-8B2A-49AF-B2FD-AFC9ECED8480}" name="Column198"/>
    <tableColumn id="199" xr3:uid="{8BF2F0AE-37C6-4860-9525-04E77F60B1CA}" name="Column199"/>
    <tableColumn id="200" xr3:uid="{F7956871-0295-4683-B1B1-D456B5184CA7}" name="Column200"/>
    <tableColumn id="201" xr3:uid="{C5705F08-5118-429C-83F7-545793501672}" name="Column201"/>
    <tableColumn id="202" xr3:uid="{9EC70676-4F9E-48CA-9F5D-1EDF8B2E2430}" name="Column202"/>
    <tableColumn id="203" xr3:uid="{B5B8EA2A-97EB-4F06-988D-F0C927265C99}" name="Column203"/>
    <tableColumn id="204" xr3:uid="{A7F66826-6AAC-4876-8E21-5A8908990E52}" name="Column204"/>
    <tableColumn id="205" xr3:uid="{B0EEC15A-05FC-4EE6-AAC3-DD4DDE02B043}" name="Column205"/>
    <tableColumn id="206" xr3:uid="{08CE5336-0CCE-46E9-8E27-99D22B78A671}" name="Column206"/>
    <tableColumn id="207" xr3:uid="{C6CB801B-C6AF-4515-9D7F-AEA30ED3566B}" name="Column207"/>
    <tableColumn id="208" xr3:uid="{1E427B75-F19E-4CCA-8D24-C96033B04233}" name="Column208"/>
    <tableColumn id="209" xr3:uid="{8C0C1688-ACA0-449C-BFA0-47B17A22F3B2}" name="Column209"/>
    <tableColumn id="210" xr3:uid="{D2781499-FA4B-4109-B945-59E55C1D9F89}" name="Column210"/>
    <tableColumn id="211" xr3:uid="{D3634FFA-7ABE-48F9-818B-F9F4F34CBA1B}" name="Column211"/>
    <tableColumn id="212" xr3:uid="{0D9FEC22-77D4-4599-8CFA-C4F4D6745460}" name="Column212"/>
    <tableColumn id="213" xr3:uid="{B957D0AF-B593-43BF-A7B5-986C3AE158B7}" name="Column213"/>
    <tableColumn id="214" xr3:uid="{8C5DA40C-75B8-4C95-9864-DA06D89A7FF0}" name="Column214"/>
    <tableColumn id="215" xr3:uid="{1FB24712-A6F5-40E4-8434-379C18EA61FD}" name="Column215"/>
    <tableColumn id="216" xr3:uid="{5403006C-F329-496E-9D94-6F8C5DFFBAD9}" name="Column216"/>
    <tableColumn id="217" xr3:uid="{1BD0B089-A711-4C82-8E1B-CE5C39B0D85C}" name="Column217"/>
    <tableColumn id="218" xr3:uid="{45A25848-FF45-4884-9E42-D83BC39FE083}" name="Column218"/>
    <tableColumn id="219" xr3:uid="{C360F18F-0C40-4BBB-8BE5-D112BDA8FE59}" name="Column219"/>
    <tableColumn id="220" xr3:uid="{CAE6C378-6DB4-4405-8AEE-E222C1E44291}" name="Column220"/>
    <tableColumn id="221" xr3:uid="{33E2C05A-8F3B-45D5-AC21-D0873BF92EDB}" name="Column221"/>
    <tableColumn id="222" xr3:uid="{F706B44A-DA61-4214-9E09-3DE1E05EAE83}" name="Column222"/>
    <tableColumn id="223" xr3:uid="{B785073B-F243-4F3E-B181-AF8CDE94E7E2}" name="Column223"/>
    <tableColumn id="224" xr3:uid="{37136DA7-E70A-4390-A711-E75F7D42B876}" name="Column224"/>
    <tableColumn id="225" xr3:uid="{F526DFCF-8498-4FAD-9B7B-2A9E10A1CF38}" name="Column225"/>
    <tableColumn id="226" xr3:uid="{7FAC0DD4-3839-47B6-B422-52AD6114F432}" name="Column226"/>
    <tableColumn id="227" xr3:uid="{AA19625F-4F93-4C6A-A9A9-137A51E9F36D}" name="Column227"/>
    <tableColumn id="228" xr3:uid="{72170E93-3C19-425B-BB1B-02F115E70FFD}" name="Column228"/>
    <tableColumn id="229" xr3:uid="{E4E9C051-F773-4FCA-908E-72231762FF9B}" name="Column229"/>
    <tableColumn id="230" xr3:uid="{958DC1BE-1D80-41E9-8DCE-12AEA88B20DE}" name="Column230"/>
    <tableColumn id="231" xr3:uid="{A7D501BF-1D90-47F2-AAAC-C46DB933FD0B}" name="Column231"/>
    <tableColumn id="232" xr3:uid="{8EC381CE-CCDD-4F28-B291-1D3D928FE8E3}" name="Column232"/>
    <tableColumn id="233" xr3:uid="{63AA539B-35DD-40C7-A05A-9BC3CF027317}" name="Column233"/>
    <tableColumn id="234" xr3:uid="{581E51A9-DCBD-469A-9776-71E5359FCBC6}" name="Column234"/>
    <tableColumn id="235" xr3:uid="{F6B0BB9E-C1F9-4435-B102-9AE6D819850E}" name="Column235"/>
    <tableColumn id="236" xr3:uid="{298D3E22-2D9D-4CA1-8C49-157D78B6A6D3}" name="Column236"/>
    <tableColumn id="237" xr3:uid="{3BDDFC14-567A-4E0E-8B12-AFC6A037B91D}" name="Column237"/>
    <tableColumn id="238" xr3:uid="{0544068F-58D6-4B95-AB79-89D9DB7A6EA7}" name="Column238"/>
    <tableColumn id="239" xr3:uid="{170EB72B-AAB3-44B1-9ABC-E16C29CC1E61}" name="Column239"/>
    <tableColumn id="240" xr3:uid="{3D2A090E-8A71-4DE1-90D6-A1851DCD1EAF}" name="Column240"/>
    <tableColumn id="241" xr3:uid="{5D19F642-00EC-44E8-B6EE-39538E2AB210}" name="Column241"/>
    <tableColumn id="242" xr3:uid="{68F4FEC5-CB81-49BB-BAB2-68A684E343BB}" name="Column242"/>
    <tableColumn id="243" xr3:uid="{E7B70049-AC35-4F78-8643-B442A5E29D13}" name="Column243"/>
    <tableColumn id="244" xr3:uid="{A408AF75-068D-4EF5-AB46-8033CCBC7561}" name="Column244"/>
    <tableColumn id="245" xr3:uid="{2665187B-8B2D-48C3-ACFE-794E1A6118B2}" name="Column245"/>
    <tableColumn id="246" xr3:uid="{EE7046AB-F203-4DF6-A1EF-2114A4B11B4B}" name="Column246"/>
    <tableColumn id="247" xr3:uid="{554B45FE-9AC2-4181-9B44-6C5E59223803}" name="Column247"/>
    <tableColumn id="248" xr3:uid="{F715D231-324A-4A76-9958-5393DF729404}" name="Column248"/>
    <tableColumn id="249" xr3:uid="{04F7C5A3-C144-41DC-9C48-836927C7CC03}" name="Column249"/>
    <tableColumn id="250" xr3:uid="{820B2151-D3D3-4EE7-9FDF-B0024C58BF14}" name="Column250"/>
    <tableColumn id="251" xr3:uid="{8BD02326-1061-43AE-9D70-BDFB3DB0D074}" name="Column251"/>
    <tableColumn id="252" xr3:uid="{921DDE63-44E3-422B-B259-70C28BE86FD6}" name="Column252"/>
    <tableColumn id="253" xr3:uid="{CF602AA2-333F-4713-8B8A-40475C7D67F2}" name="Column253"/>
    <tableColumn id="254" xr3:uid="{61AD4F7F-7D41-439B-8BE8-D3F8BA92A732}" name="Column254"/>
    <tableColumn id="255" xr3:uid="{F5EF0CEF-2E2D-4668-B700-7EE4D0F12A7D}" name="Column255"/>
    <tableColumn id="256" xr3:uid="{BD04168D-C6FA-4171-B689-ECB5D427AE7F}" name="Column256"/>
    <tableColumn id="257" xr3:uid="{B1C3D550-3DB1-49EE-B128-AD9E71CCD3EB}" name="Column257"/>
    <tableColumn id="258" xr3:uid="{D6FEA6CD-A2CC-4236-A995-D769FF1E3A21}" name="Column258"/>
    <tableColumn id="259" xr3:uid="{E3263077-8EFB-4113-AA09-67766F3ED102}" name="Column259"/>
    <tableColumn id="260" xr3:uid="{7D9B89EE-F1EC-4D7B-845B-97424E42FC97}" name="Column260"/>
    <tableColumn id="261" xr3:uid="{97B14419-57E3-4309-B014-F0A822AFFA1C}" name="Column261"/>
    <tableColumn id="262" xr3:uid="{8038BBB4-9A67-4CA4-B03E-3531FA76696A}" name="Column262"/>
    <tableColumn id="263" xr3:uid="{FFF0B761-62B2-41D2-B6C6-870BDC851F11}" name="Column263"/>
    <tableColumn id="264" xr3:uid="{442C8849-BDB0-4EA3-8094-DF6DD1D1F7A5}" name="Column264"/>
    <tableColumn id="265" xr3:uid="{1C510C43-D798-4FF3-AE11-FA438ED9121B}" name="Column265"/>
    <tableColumn id="266" xr3:uid="{A64C8391-BED3-412D-9BD7-E5A43F55720A}" name="Column266"/>
    <tableColumn id="267" xr3:uid="{225C5A9B-8F65-45A1-9BD1-1529DCC9497C}" name="Column267"/>
    <tableColumn id="268" xr3:uid="{0820C361-EC47-42AD-BE35-60C308E8E437}" name="Column268"/>
    <tableColumn id="269" xr3:uid="{A097A118-6D9D-4531-9140-7EB01D52FF6D}" name="Column269"/>
    <tableColumn id="270" xr3:uid="{DDE39CA4-90F1-4E72-A5A8-A9C91ADF9B22}" name="Column270"/>
    <tableColumn id="271" xr3:uid="{2BDDAB23-D688-410C-B44F-FF945DC2AC48}" name="Column271"/>
    <tableColumn id="272" xr3:uid="{6944E05B-442C-4779-96B8-57A94A84A183}" name="Column272"/>
    <tableColumn id="273" xr3:uid="{48C63E9F-75D8-4CD2-B14E-E3F3E081CD37}" name="Column273"/>
    <tableColumn id="274" xr3:uid="{7AFAEAD8-5318-473B-8FBC-CF104EF308F2}" name="Column274"/>
    <tableColumn id="275" xr3:uid="{45285513-D08E-41B3-B56B-028729FE1C69}" name="Column275"/>
    <tableColumn id="276" xr3:uid="{ABB01421-DA9E-4062-AD7F-E48CA784DE94}" name="Column276"/>
    <tableColumn id="277" xr3:uid="{40E38B0C-E594-45B7-8FD8-0D2DC6B7D63A}" name="Column277"/>
    <tableColumn id="278" xr3:uid="{C9A08E09-9130-4DC3-A80C-8F52E8D33A6E}" name="Column278"/>
    <tableColumn id="279" xr3:uid="{EA9BB5F6-F3F6-41A4-841B-6630E40516D9}" name="Column279"/>
    <tableColumn id="280" xr3:uid="{FEA1E2DA-C51B-4443-B0D7-6D07921C3F7C}" name="Column280"/>
    <tableColumn id="281" xr3:uid="{36944ED6-85A5-4B72-AC2E-36A8195D0E7F}" name="Column281"/>
    <tableColumn id="282" xr3:uid="{D9C33BF6-5843-49C7-9B6B-D443F8FCF2D8}" name="Column282"/>
    <tableColumn id="283" xr3:uid="{7E432725-1A70-4A5E-A7A2-22DFF6ED4ADB}" name="Column283"/>
    <tableColumn id="284" xr3:uid="{0E05E627-4EB9-4774-9BFA-3879D1032AC1}" name="Column284"/>
    <tableColumn id="285" xr3:uid="{7EE2E143-6157-483E-8467-FDE1E6B7D38B}" name="Column285"/>
    <tableColumn id="286" xr3:uid="{78A25CF7-EFAD-4F0B-8F87-8526BD289ABF}" name="Column286"/>
    <tableColumn id="287" xr3:uid="{F83D37DC-24A9-47A4-BAE1-68E9E463E68E}" name="Column287"/>
    <tableColumn id="288" xr3:uid="{E05D9C7D-7381-4C3B-8E14-028560402037}" name="Column288"/>
    <tableColumn id="289" xr3:uid="{DC1F9ED0-5047-4D60-9F00-D983CFDD4914}" name="Column289"/>
    <tableColumn id="290" xr3:uid="{CB52673D-D4E7-45F4-9A76-DDAA73D54628}" name="Column290"/>
    <tableColumn id="291" xr3:uid="{7CC1AC64-464C-45FD-A55A-411C5FE28A0C}" name="Column291"/>
    <tableColumn id="292" xr3:uid="{04226562-64F3-461B-8AD6-089F4AD37571}" name="Column292"/>
    <tableColumn id="293" xr3:uid="{8C300BF7-D09F-4BFD-8E11-C38629A2E7EE}" name="Column293"/>
    <tableColumn id="294" xr3:uid="{8D9BF0B1-4058-47AE-8B54-23E6B115808E}" name="Column294"/>
    <tableColumn id="295" xr3:uid="{5A50792A-D87E-4F47-A445-B588BF74CFCD}" name="Column295"/>
    <tableColumn id="296" xr3:uid="{FA7513F1-92B0-49D9-9FF0-A93B33C23F20}" name="Column296"/>
    <tableColumn id="297" xr3:uid="{25BC28F1-8E10-49A9-A231-EC4F62719F9D}" name="Column297"/>
    <tableColumn id="298" xr3:uid="{E076B719-E892-4D70-81D6-72D3D8ACDBEA}" name="Column298"/>
    <tableColumn id="299" xr3:uid="{77409E9B-F13D-4E94-A409-A5DD094FEB10}" name="Column299"/>
    <tableColumn id="300" xr3:uid="{1F50D854-3464-4797-9FBC-E59C2D536481}" name="Column300"/>
    <tableColumn id="301" xr3:uid="{DA864980-867E-4C9A-85D1-A2057C88E63B}" name="Column301"/>
    <tableColumn id="302" xr3:uid="{4320D3E9-9AB3-4F12-972C-FB565EB68C9B}" name="Column302"/>
    <tableColumn id="303" xr3:uid="{029C643F-2BD5-4F55-8332-547679E20A2E}" name="Column303"/>
    <tableColumn id="304" xr3:uid="{B27DCFBA-F9C6-406F-B0EC-4EDDD840DA06}" name="Column304"/>
    <tableColumn id="305" xr3:uid="{85DE8251-B79C-4DB3-87A2-C0037329AB20}" name="Column305"/>
    <tableColumn id="306" xr3:uid="{42B84F91-02D3-4EAA-9A9F-75CC26D40E26}" name="Column306"/>
    <tableColumn id="307" xr3:uid="{DBA09BD4-3E77-4A9A-814F-5E5E37D5F5B3}" name="Column307"/>
    <tableColumn id="308" xr3:uid="{B57CEDF8-C5AE-4B73-AF55-79DD0914D104}" name="Column308"/>
    <tableColumn id="309" xr3:uid="{D2DF3E87-DDA9-4E9C-9CE3-68658EBA21F3}" name="Column309"/>
    <tableColumn id="310" xr3:uid="{0747A372-A6C4-471D-9D3C-1FAF31031D0C}" name="Column310"/>
    <tableColumn id="311" xr3:uid="{F0BA7F04-E39B-4A27-855A-A19A61E2BCEB}" name="Column311"/>
    <tableColumn id="312" xr3:uid="{5B8F8AB2-CBC0-4266-8CBB-DD204CBB3CFA}" name="Column312"/>
    <tableColumn id="313" xr3:uid="{666C3B4B-9FBE-4450-8F69-3B996A01B899}" name="Column313"/>
    <tableColumn id="314" xr3:uid="{F6D41CF1-20EA-42A8-919F-DBC84E6B1F61}" name="Column314"/>
    <tableColumn id="315" xr3:uid="{53A47442-2081-4904-B83B-A1F0BC100218}" name="Column315"/>
    <tableColumn id="316" xr3:uid="{BD158C79-8248-49F8-ADD3-FE20BFB3F54F}" name="Column316"/>
    <tableColumn id="317" xr3:uid="{D72E31EE-25ED-41D4-AF4D-0F64F4A17E25}" name="Column317"/>
    <tableColumn id="318" xr3:uid="{5C6A6877-99F3-4C71-B8FA-A2EC7C966683}" name="Column318"/>
    <tableColumn id="319" xr3:uid="{73E62070-8222-40C0-BD8B-0500FA913B23}" name="Column319"/>
    <tableColumn id="320" xr3:uid="{DDEEDE44-C1EE-48BA-8BB7-34A19E07194E}" name="Column320"/>
    <tableColumn id="321" xr3:uid="{54F54834-D777-4C1F-B2C1-FECD1B86C326}" name="Column321"/>
    <tableColumn id="322" xr3:uid="{493C0B76-8E7F-49DD-B579-F9153178E43D}" name="Column322"/>
    <tableColumn id="323" xr3:uid="{6C04701E-7A37-4BB1-B852-91F2A7C1586A}" name="Column323"/>
    <tableColumn id="324" xr3:uid="{9C1D32A8-5E96-442E-88F4-5DE70FEA5FCF}" name="Column324"/>
    <tableColumn id="325" xr3:uid="{3032913E-D02C-4343-ABD8-CC115CFEDEF2}" name="Column325"/>
    <tableColumn id="326" xr3:uid="{26EAA304-245E-4872-A8A2-EA25724A99C5}" name="Column326"/>
    <tableColumn id="327" xr3:uid="{0DCEBDC0-6843-4E0B-A6F6-332C5C469797}" name="Column327"/>
    <tableColumn id="328" xr3:uid="{3BB4D0D9-47E4-412D-929D-7DDE04C50989}" name="Column328"/>
    <tableColumn id="329" xr3:uid="{18870D4E-550B-45A3-B72A-0974B0465E3C}" name="Column329"/>
    <tableColumn id="330" xr3:uid="{575CAC98-0883-4669-8AB3-DE38D41B9B6A}" name="Column330"/>
    <tableColumn id="331" xr3:uid="{6BDB5195-3F5F-421D-B19D-8560422FD875}" name="Column331"/>
    <tableColumn id="332" xr3:uid="{AF8CFF50-3D77-46FB-B9C7-B5F96637E8ED}" name="Column332"/>
    <tableColumn id="333" xr3:uid="{745373F5-EF72-4657-A017-04183BA8F7AD}" name="Column333"/>
    <tableColumn id="334" xr3:uid="{E6314441-00EC-4617-8ABB-55140FC084D5}" name="Column334"/>
    <tableColumn id="335" xr3:uid="{76792844-CED4-48F2-8C05-BAFAF8A63AA7}" name="Column335"/>
    <tableColumn id="336" xr3:uid="{5D3A1BA2-900F-4584-B75D-680A31E12FB9}" name="Column336"/>
    <tableColumn id="337" xr3:uid="{8E6ED0A0-A1DE-4A8D-9334-1FB4A96BC816}" name="Column337"/>
    <tableColumn id="338" xr3:uid="{919736BD-A19C-4A6E-A195-79E1071F1F49}" name="Column338"/>
    <tableColumn id="339" xr3:uid="{7BDB4711-37F4-4EED-ACA5-6FCE8EE0D931}" name="Column339"/>
    <tableColumn id="340" xr3:uid="{68E74D88-5511-4597-9D35-3647EAAF8479}" name="Column340"/>
    <tableColumn id="341" xr3:uid="{7A24006C-B594-49BB-AFC2-32C896738F39}" name="Column341"/>
    <tableColumn id="342" xr3:uid="{8EE3A298-C6DF-4B2C-8B38-035712B4BD0F}" name="Column342"/>
    <tableColumn id="343" xr3:uid="{E671BA77-F98B-4898-B69D-74DF48B93438}" name="Column343"/>
    <tableColumn id="344" xr3:uid="{61771703-E526-4E2F-9DFE-6CB0B8A3E967}" name="Column344"/>
    <tableColumn id="345" xr3:uid="{A9A1E274-D9D2-40A6-BBED-4E91DE77DFAE}" name="Column345"/>
    <tableColumn id="346" xr3:uid="{7EF5636F-2561-4B99-9A47-DDF15B23104A}" name="Column346"/>
    <tableColumn id="347" xr3:uid="{D557FA88-F593-4676-BFF4-C618B4BD27DB}" name="Column347"/>
    <tableColumn id="348" xr3:uid="{82F6652A-F23D-4F27-9094-FC681C3F3E84}" name="Column348"/>
    <tableColumn id="349" xr3:uid="{53F86D5C-65B5-42EE-AF3D-4DAED5B50157}" name="Column349"/>
    <tableColumn id="350" xr3:uid="{74F92A7F-D5A0-41CD-95B9-74294EB5AF9E}" name="Column350"/>
    <tableColumn id="351" xr3:uid="{47F2FB60-EE59-4F3B-8338-C942AC09F7DC}" name="Column351"/>
    <tableColumn id="352" xr3:uid="{F06083A1-3AEB-426B-AED9-4FA8D2C1A5E2}" name="Column352"/>
    <tableColumn id="353" xr3:uid="{82F86BEC-D1BA-4333-951B-FA0D336F9564}" name="Column353"/>
    <tableColumn id="354" xr3:uid="{3E7F59D1-DC88-4A63-8F92-60C8C5854F42}" name="Column354"/>
    <tableColumn id="355" xr3:uid="{9448DF59-8A82-41AD-873B-E79C487E226F}" name="Column355"/>
    <tableColumn id="356" xr3:uid="{DD12B443-F8F9-45D7-BECD-45430C053940}" name="Column356"/>
    <tableColumn id="357" xr3:uid="{F0830230-FDBB-46E2-945B-2A5C55FDAE10}" name="Column357"/>
    <tableColumn id="358" xr3:uid="{5D031856-7AFE-4325-8EE6-80A6564FAA43}" name="Column358"/>
    <tableColumn id="359" xr3:uid="{FC3944CE-9C51-4957-BE55-27D703697FFA}" name="Column359"/>
    <tableColumn id="360" xr3:uid="{86442241-CBDF-45E0-BD0D-C21702F53E3B}" name="Column360"/>
    <tableColumn id="361" xr3:uid="{47F0D4D7-1D7E-42DA-B3D9-EFB4FD9F6E4F}" name="Column361"/>
    <tableColumn id="362" xr3:uid="{E2D9F17B-04E8-4168-BD90-E99BF6938F18}" name="Column362"/>
    <tableColumn id="363" xr3:uid="{9B3985FF-1D22-4577-9A08-27B93A0D76C0}" name="Column363"/>
    <tableColumn id="364" xr3:uid="{9EB45E91-CA6D-4939-9599-A6E83FDBE754}" name="Column364"/>
    <tableColumn id="365" xr3:uid="{8BDB3E40-BEB2-49B6-9D03-F473D9B0CAD7}" name="Column365"/>
    <tableColumn id="366" xr3:uid="{171F4823-8ABD-4C74-AFE5-A219243CC936}" name="Column366"/>
    <tableColumn id="367" xr3:uid="{B6AD3D77-59A5-4123-BE22-7DADC1336FBD}" name="Column367"/>
    <tableColumn id="368" xr3:uid="{CA58A25B-12DF-4B38-BBC4-A3548A48B7EC}" name="Column368"/>
    <tableColumn id="369" xr3:uid="{B68DADC4-9FD0-4000-826B-582B799D6070}" name="Column369"/>
    <tableColumn id="370" xr3:uid="{3A78BD04-E17E-4FE2-A251-8382CBCC21BD}" name="Column370"/>
    <tableColumn id="371" xr3:uid="{771CFC24-300F-4C73-9B08-120F0336B612}" name="Column371"/>
    <tableColumn id="372" xr3:uid="{C815BF8B-330C-4968-8B29-87172ADFBB32}" name="Column372"/>
    <tableColumn id="373" xr3:uid="{208FCBDD-4E3F-414F-AD12-4B9ACBEF3216}" name="Column373"/>
    <tableColumn id="374" xr3:uid="{E7DAC2D3-C816-4B87-802B-57F0103D9A55}" name="Column374"/>
    <tableColumn id="375" xr3:uid="{25E8E578-DDD7-4C28-976D-25CD59C341A3}" name="Column375"/>
    <tableColumn id="376" xr3:uid="{EB047C1D-ECBB-4AAD-9D21-632BFEA89990}" name="Column376"/>
    <tableColumn id="377" xr3:uid="{FD6EF9D8-B036-44D4-81F5-D1B6DDF828D6}" name="Column377"/>
    <tableColumn id="378" xr3:uid="{023E051F-1E76-4991-967B-7E1E7A749A99}" name="Column378"/>
    <tableColumn id="379" xr3:uid="{F38ECD83-5A60-4A16-8C6E-EFEF23D69E82}" name="Column379"/>
    <tableColumn id="380" xr3:uid="{704B0B14-F9CD-4FF7-B874-90890FA95C7E}" name="Column380"/>
    <tableColumn id="381" xr3:uid="{FA99B2F1-1D1F-4926-AA8B-78A2A302818F}" name="Column381"/>
    <tableColumn id="382" xr3:uid="{ACBE7D69-3422-4FA2-AC89-AA6839833878}" name="Column382"/>
    <tableColumn id="383" xr3:uid="{841EC2D6-B907-4770-8C27-F01A38CDBDAC}" name="Column383"/>
    <tableColumn id="384" xr3:uid="{B257D749-4A4B-4304-96B9-0C1D718076F0}" name="Column384"/>
    <tableColumn id="385" xr3:uid="{6C94F880-3B49-4998-8A71-6F38F1CB34D5}" name="Column385"/>
    <tableColumn id="386" xr3:uid="{6FFCB7C7-410C-441E-AE57-94AB5818783F}" name="Column386"/>
    <tableColumn id="387" xr3:uid="{A6287CDD-5C34-4924-B774-8E442154CB26}" name="Column387"/>
    <tableColumn id="388" xr3:uid="{F7330AE7-8351-41FC-85AF-E7A0F35B19F4}" name="Column388"/>
    <tableColumn id="389" xr3:uid="{BADA4919-5400-40B8-8E4A-40703557BFF5}" name="Column389"/>
    <tableColumn id="390" xr3:uid="{451B02FB-A113-453E-AD79-B1CCF853742A}" name="Column390"/>
    <tableColumn id="391" xr3:uid="{0D4606FB-8360-45A8-B0D9-3F5B157395DF}" name="Column391"/>
    <tableColumn id="392" xr3:uid="{5FC39606-931B-473F-8643-937E010D98EB}" name="Column392"/>
    <tableColumn id="393" xr3:uid="{7CCB9951-72E6-4846-8A7F-DBEE9FBB064C}" name="Column393"/>
    <tableColumn id="394" xr3:uid="{8619D65B-8BB1-4C79-A220-7B19D82301C6}" name="Column394"/>
    <tableColumn id="395" xr3:uid="{F0BFC7ED-CE44-4AAD-81F6-55861E4AE1A0}" name="Column395"/>
    <tableColumn id="396" xr3:uid="{1382F01A-1430-4120-BA8B-426B4AEB2F05}" name="Column396"/>
    <tableColumn id="397" xr3:uid="{2EF4C69F-4677-4067-A949-7B25A65C5043}" name="Column397"/>
    <tableColumn id="398" xr3:uid="{0640B22B-0C35-4E69-BFDD-EB8A621A24AC}" name="Column398"/>
    <tableColumn id="399" xr3:uid="{C97F3133-CD25-4D19-93DB-D86381D8D74A}" name="Column399"/>
    <tableColumn id="400" xr3:uid="{55FD2A42-2051-417D-8747-1B5FBB6BE318}" name="Column400"/>
    <tableColumn id="401" xr3:uid="{187BD5F4-32D8-4400-9F11-19B0DFAB2F62}" name="Column401"/>
    <tableColumn id="402" xr3:uid="{9D0B7E24-8C1F-4301-8D32-C1DA90F66097}" name="Column402"/>
    <tableColumn id="403" xr3:uid="{5C19AED6-568F-4518-8688-463EEC4EA783}" name="Column403"/>
    <tableColumn id="404" xr3:uid="{356A10CA-8CCA-47EA-92B4-17416A58AC97}" name="Column404"/>
    <tableColumn id="405" xr3:uid="{17749366-C38E-4A2D-B787-FFE56124F809}" name="Column405"/>
    <tableColumn id="406" xr3:uid="{85E1F5E5-2D5A-48B8-9512-2595C29550A0}" name="Column406"/>
    <tableColumn id="407" xr3:uid="{404B8B9E-E718-4958-A4B2-B533B0F31C98}" name="Column407"/>
    <tableColumn id="408" xr3:uid="{153CF470-075C-4A05-8245-2D8F88819589}" name="Column408"/>
    <tableColumn id="409" xr3:uid="{7577725D-FFC3-411F-BF5B-3E8409F72EB3}" name="Column409"/>
    <tableColumn id="410" xr3:uid="{2B625E9D-1149-491E-B0CD-958E3AF84DF2}" name="Column410"/>
    <tableColumn id="411" xr3:uid="{8E3FD8E1-7584-4F55-9609-7D29CA0DC36A}" name="Column411"/>
    <tableColumn id="412" xr3:uid="{25EAD3CD-30D7-46D2-9497-8483EAABF942}" name="Column412"/>
    <tableColumn id="413" xr3:uid="{494870E9-8360-4890-8075-301C6412DB5A}" name="Column413"/>
    <tableColumn id="414" xr3:uid="{6A4E17FF-E40C-4B5D-B93B-51BD0C1626B4}" name="Column414"/>
    <tableColumn id="415" xr3:uid="{E5351AF4-46AC-4D1F-BFD8-EF31FE3FDB70}" name="Column415"/>
    <tableColumn id="416" xr3:uid="{BEAA10B6-DF83-461F-819C-299EC12C53F5}" name="Column416"/>
    <tableColumn id="417" xr3:uid="{895443BE-C893-4303-A734-F52808FDA7E9}" name="Column417"/>
    <tableColumn id="418" xr3:uid="{0CC08188-4458-400D-A70D-8F68E2375018}" name="Column418"/>
    <tableColumn id="419" xr3:uid="{855AB80E-9A83-4E72-9BDA-C5649CC3625A}" name="Column419"/>
    <tableColumn id="420" xr3:uid="{3B4C74B3-75E2-4C7A-8B5A-15F499F67364}" name="Column420"/>
    <tableColumn id="421" xr3:uid="{86B5E5C6-7586-4C18-8BDB-BD94AE14916A}" name="Column421"/>
    <tableColumn id="422" xr3:uid="{E09D01B2-67FE-4B36-9038-91AC8C4E0C8D}" name="Column422"/>
    <tableColumn id="423" xr3:uid="{EF2BAA03-BF1D-46B3-90F1-1DC9EE712B6D}" name="Column423"/>
    <tableColumn id="424" xr3:uid="{D0867EF7-5941-41AB-8F02-D5C60A39E7A8}" name="Column424"/>
    <tableColumn id="425" xr3:uid="{85E3A1EF-4983-4457-9548-812E989234BE}" name="Column425"/>
    <tableColumn id="426" xr3:uid="{01D7C24C-DCB0-4D3D-89D1-5135435B39EF}" name="Column426"/>
    <tableColumn id="427" xr3:uid="{56B26071-1AA2-4F23-BDC9-C098D7530D02}" name="Column427"/>
    <tableColumn id="428" xr3:uid="{09196160-6003-44FE-8FD6-E38DAF26A8CF}" name="Column428"/>
    <tableColumn id="429" xr3:uid="{ABB8D587-B2C9-443F-B262-A74446CCC7D3}" name="Column429"/>
    <tableColumn id="430" xr3:uid="{C2853AE7-3652-41BD-8B5A-469118B807C4}" name="Column430"/>
    <tableColumn id="431" xr3:uid="{C9A2E07E-2F5F-4C68-B081-00A3CF190F76}" name="Column431"/>
    <tableColumn id="432" xr3:uid="{A9931156-D26D-41DD-A478-0D604A5B5BCB}" name="Column432"/>
    <tableColumn id="433" xr3:uid="{FEEA16B7-3E33-45C2-8B6A-132B59883ED9}" name="Column433"/>
    <tableColumn id="434" xr3:uid="{F91EAE24-64EE-4B52-9C65-C1AC154971C8}" name="Column434"/>
    <tableColumn id="435" xr3:uid="{DB625F46-21DB-4F55-87BA-E036E2B392EF}" name="Column435"/>
    <tableColumn id="436" xr3:uid="{DF516C92-0F0C-4464-A65E-1610E41B7492}" name="Column436"/>
    <tableColumn id="437" xr3:uid="{88C6BB71-6CC3-447F-A8EF-65868BA0B1AF}" name="Column437"/>
    <tableColumn id="438" xr3:uid="{D789BFEB-D773-4A36-A167-83D8BC644C9F}" name="Column438"/>
    <tableColumn id="439" xr3:uid="{78348910-7F97-43F8-BE0A-8934C8620145}" name="Column439"/>
    <tableColumn id="440" xr3:uid="{28AB5DD2-FF7F-4728-A068-15D475885B55}" name="Column440"/>
    <tableColumn id="441" xr3:uid="{4CE3DF92-1E8D-4957-AE5D-AAAB3ED20808}" name="Column441"/>
    <tableColumn id="442" xr3:uid="{7FC548E1-A99F-45FD-B02D-894AE5AF8DB0}" name="Column442"/>
    <tableColumn id="443" xr3:uid="{A08A381C-5F5B-4A93-B154-E74B951B8741}" name="Column443"/>
    <tableColumn id="444" xr3:uid="{07F8475A-9CBA-4EFD-B9C0-E74EF0238CDE}" name="Column444"/>
    <tableColumn id="445" xr3:uid="{1348B7CF-DC70-4F38-8C21-01C596AEAACE}" name="Column445"/>
    <tableColumn id="446" xr3:uid="{8BBFFF48-E0C5-45D5-BF4D-F6B57DC34494}" name="Column446"/>
    <tableColumn id="447" xr3:uid="{B57F92A6-DDF1-4A1E-B8AF-88DC25D36A3F}" name="Column447"/>
    <tableColumn id="448" xr3:uid="{94AD5FFA-F3E4-4DC4-A6E8-D4CA0A433F98}" name="Column448"/>
    <tableColumn id="449" xr3:uid="{1171C96E-FB95-4A1A-BEDA-551A1134DF50}" name="Column449"/>
    <tableColumn id="450" xr3:uid="{000023B1-42BF-49EA-8EF6-A90E1F71E73D}" name="Column450"/>
    <tableColumn id="451" xr3:uid="{39241A52-F71E-472C-9AE7-1D4A8A3D5DA8}" name="Column451"/>
    <tableColumn id="452" xr3:uid="{580321E8-A82F-4208-9CDB-F7C242C97A84}" name="Column452"/>
    <tableColumn id="453" xr3:uid="{1A7F7779-144F-452E-9660-003FBC212DDC}" name="Column453"/>
    <tableColumn id="454" xr3:uid="{89F94580-6EED-4848-ADEF-8906726B1DAB}" name="Column454"/>
    <tableColumn id="455" xr3:uid="{6CBC3EEA-9FB7-45D2-B5E5-16F250D297B4}" name="Column455"/>
    <tableColumn id="456" xr3:uid="{1E14E444-1ED0-4C53-9E4E-DD8BA53FFBB9}" name="Column456"/>
    <tableColumn id="457" xr3:uid="{06C5B727-09AB-4950-93D4-98DA93646B7E}" name="Column457"/>
    <tableColumn id="458" xr3:uid="{5C6B0976-B6DD-40C4-8B30-D77212D43971}" name="Column458"/>
    <tableColumn id="459" xr3:uid="{5D61704B-229E-4361-A89B-0067F6F4057E}" name="Column459"/>
    <tableColumn id="460" xr3:uid="{575BD049-F6D9-489B-A84F-A50EA9CB5D02}" name="Column460"/>
    <tableColumn id="461" xr3:uid="{095EA321-AF92-4310-A18A-E1AC4D0849B8}" name="Column461"/>
    <tableColumn id="462" xr3:uid="{3C9D0FA4-5CF5-4325-A382-59C231113DA4}" name="Column462"/>
    <tableColumn id="463" xr3:uid="{1010AE6D-8104-4469-BD44-E39306813672}" name="Column463"/>
    <tableColumn id="464" xr3:uid="{BE9C03B7-3E43-412B-A184-C8416B27CAEF}" name="Column464"/>
    <tableColumn id="465" xr3:uid="{59361ED3-5F04-445E-877C-19E8AAF7171C}" name="Column465"/>
    <tableColumn id="466" xr3:uid="{DCABFF64-0032-494F-BDBD-0675AFA388C6}" name="Column466"/>
    <tableColumn id="467" xr3:uid="{62211C6B-C7D2-49F0-BDB1-BED12D602D8E}" name="Column467"/>
    <tableColumn id="468" xr3:uid="{5FABE3ED-7CA5-4BB4-BCE8-F09E8B5171A1}" name="Column468"/>
    <tableColumn id="469" xr3:uid="{2D3DED74-283C-4D9B-99DC-C1B991561A39}" name="Column469"/>
    <tableColumn id="470" xr3:uid="{41AA29FA-67EF-448B-90FE-8634E47C898F}" name="Column470"/>
    <tableColumn id="471" xr3:uid="{4AF81217-18BA-4CB6-ABE3-C0BFDE6FAAC7}" name="Column471"/>
    <tableColumn id="472" xr3:uid="{F09DCE1C-E8E7-4A7D-A7D6-D5BB82141396}" name="Column472"/>
    <tableColumn id="473" xr3:uid="{7B3E6F20-40A2-43A9-ADF4-92267CC4119C}" name="Column473"/>
    <tableColumn id="474" xr3:uid="{BB23F37E-C513-4A40-B4D1-ABCC56421CBA}" name="Column474"/>
    <tableColumn id="475" xr3:uid="{4CF6BBFD-F3E4-4DE4-9785-90FD322ADF43}" name="Column475"/>
    <tableColumn id="476" xr3:uid="{18932A2D-C5E7-4592-B96C-48714416A700}" name="Column476"/>
    <tableColumn id="477" xr3:uid="{8437CD61-9441-4D86-A385-F85D68275767}" name="Column477"/>
    <tableColumn id="478" xr3:uid="{927EEF3D-ABA1-42DE-8BAD-D974E216B072}" name="Column478"/>
    <tableColumn id="479" xr3:uid="{07BE1BBF-E8F5-46BC-A471-DE92F1CEF32A}" name="Column479"/>
    <tableColumn id="480" xr3:uid="{4DD8C6D3-E594-4A66-9042-D81CBAFB41BD}" name="Column480"/>
    <tableColumn id="481" xr3:uid="{C4757D7E-FD5B-48B1-A3E6-1EA05D39C20E}" name="Column481"/>
    <tableColumn id="482" xr3:uid="{A14124CD-6070-4506-BA14-DA9B5A3B5BD8}" name="Column482"/>
    <tableColumn id="483" xr3:uid="{6229CEAC-8597-4192-8BD6-71DC4C12DC65}" name="Column483"/>
    <tableColumn id="484" xr3:uid="{EBCB5418-D263-4CD5-9FAF-6D3400198E48}" name="Column484"/>
    <tableColumn id="485" xr3:uid="{3F86DDBB-C79C-4055-9240-F1D7181DA9FC}" name="Column485"/>
    <tableColumn id="486" xr3:uid="{6D1C551B-376D-49FA-A990-FB2D357398A8}" name="Column486"/>
    <tableColumn id="487" xr3:uid="{D46A8C9C-2A5D-4833-B1C3-E2ED06B8C1FC}" name="Column487"/>
    <tableColumn id="488" xr3:uid="{3B2C4E4B-EB50-4BCA-81B0-6FA0DB087CA7}" name="Column488"/>
    <tableColumn id="489" xr3:uid="{518AE039-EB6C-4C54-AD8C-CDA77361399B}" name="Column489"/>
    <tableColumn id="490" xr3:uid="{054A324A-B64D-4AF5-AF30-FBE4F1E11DE2}" name="Column490"/>
    <tableColumn id="491" xr3:uid="{4585773F-B5C5-4883-B3B2-1D539A022300}" name="Column491"/>
    <tableColumn id="492" xr3:uid="{49203FC7-84AD-4506-B113-0FE5755F7940}" name="Column492"/>
    <tableColumn id="493" xr3:uid="{0E0D388F-1655-4D0F-AD17-84778464310A}" name="Column493"/>
    <tableColumn id="494" xr3:uid="{2543AFB8-8EFD-4923-BECB-A71EF02BAE8F}" name="Column494"/>
    <tableColumn id="495" xr3:uid="{B93C05F0-C193-4C97-9391-7C7E4F4ECBD9}" name="Column495"/>
    <tableColumn id="496" xr3:uid="{42653BBE-02A3-4A7C-BDFD-4915D7000E6B}" name="Column496"/>
    <tableColumn id="497" xr3:uid="{CACA8224-670C-4952-9E2F-D3DF4C2C67DA}" name="Column497"/>
    <tableColumn id="498" xr3:uid="{9D8FF443-D49E-433E-BF4D-2E0DA6277227}" name="Column498"/>
    <tableColumn id="499" xr3:uid="{61CFF693-1BF3-4B21-8A3F-6252775F84D4}" name="Column499"/>
    <tableColumn id="500" xr3:uid="{D4DB7146-EC2F-4479-9C28-9CBB0AB0B17B}" name="Column500"/>
    <tableColumn id="501" xr3:uid="{4CC8A2CE-1199-48D7-A314-0C0C836C321F}" name="Column501"/>
    <tableColumn id="502" xr3:uid="{6455CAF0-ABBC-4B47-8030-2C0431827CBE}" name="Column502"/>
    <tableColumn id="503" xr3:uid="{2F731E7E-F084-4D79-870A-DBFA0795D5C5}" name="Column503"/>
    <tableColumn id="504" xr3:uid="{FB6B49D0-3F8F-4337-8BAF-33B602E17C49}" name="Column504"/>
    <tableColumn id="505" xr3:uid="{7DE9C835-8B45-4A6E-914D-31CEE198AC12}" name="Column505"/>
    <tableColumn id="506" xr3:uid="{B5C746AB-B5DC-42C8-B0A8-271A9A5911F6}" name="Column506"/>
    <tableColumn id="507" xr3:uid="{758D3786-9D0F-45B6-BA7B-6AAA9A68E75D}" name="Column507"/>
    <tableColumn id="508" xr3:uid="{77B76DB7-2237-4613-A1F0-FF3BA538E75C}" name="Column508"/>
    <tableColumn id="509" xr3:uid="{056FCF75-74A5-4E81-A4BA-682EFA803A5E}" name="Column509"/>
    <tableColumn id="510" xr3:uid="{1CF3F945-D21F-4DCF-9683-56602DD8A343}" name="Column510"/>
    <tableColumn id="511" xr3:uid="{0A148434-BA75-46EF-87AB-2803BD4651EE}" name="Column511"/>
    <tableColumn id="512" xr3:uid="{5F1CE7A6-3312-4577-BF3A-DFFAC0A3EC44}" name="Column512"/>
    <tableColumn id="513" xr3:uid="{74E84B22-B503-4C23-B830-780A42FC67A0}" name="Column513"/>
    <tableColumn id="514" xr3:uid="{6CD44897-8927-47FB-9608-4CC9B2AF0D6F}" name="Column514"/>
    <tableColumn id="515" xr3:uid="{69EDE32B-5562-4F2E-893F-A0A18AE889B3}" name="Column515"/>
    <tableColumn id="516" xr3:uid="{5865C44A-4A73-4E2A-8EC9-15DBBC267B53}" name="Column516"/>
    <tableColumn id="517" xr3:uid="{267C50E9-DC9C-473A-B188-6D67627B10B8}" name="Column517"/>
    <tableColumn id="518" xr3:uid="{111A9AA8-78F7-46F1-8FE5-65F5CD26BC47}" name="Column518"/>
    <tableColumn id="519" xr3:uid="{78BE5095-23B5-4149-8909-35157478D969}" name="Column519"/>
    <tableColumn id="520" xr3:uid="{3EE59F61-4892-43BA-9151-7D7F4BED24EF}" name="Column520"/>
    <tableColumn id="521" xr3:uid="{D67EE213-5490-4BE5-8382-FCBD7DC43D7D}" name="Column521"/>
    <tableColumn id="522" xr3:uid="{C1DF952C-3264-456C-B540-66DF85C6D706}" name="Column522"/>
    <tableColumn id="523" xr3:uid="{67285AA9-4D6C-4B1C-A9E9-3B191A468050}" name="Column523"/>
    <tableColumn id="524" xr3:uid="{0006DB66-2F70-4552-83B7-E047EDDC4C55}" name="Column524"/>
    <tableColumn id="525" xr3:uid="{45F22C8C-7B54-4B6E-BFCF-E5435232C1B4}" name="Column525"/>
    <tableColumn id="526" xr3:uid="{A86F80E3-12E5-452D-BD94-3D771FB6BE3C}" name="Column526"/>
    <tableColumn id="527" xr3:uid="{0519C9F9-2F18-4E57-8712-A0A65DF557D1}" name="Column527"/>
    <tableColumn id="528" xr3:uid="{DB150A25-C5D6-4703-90A2-C1E7DDC1C311}" name="Column528"/>
    <tableColumn id="529" xr3:uid="{88676C51-3057-4B87-80FC-E8C4BBC7F855}" name="Column529"/>
    <tableColumn id="530" xr3:uid="{90FB12CA-5DD1-4718-AD9B-FB4A5E9D6AD8}" name="Column530"/>
    <tableColumn id="531" xr3:uid="{75A84108-661F-4602-A112-17D523D77220}" name="Column531"/>
    <tableColumn id="532" xr3:uid="{D746789A-1749-484C-A793-73424B551723}" name="Column532"/>
    <tableColumn id="533" xr3:uid="{48B7AA58-F1E1-4954-A22C-1B8ED2DABE47}" name="Column533"/>
    <tableColumn id="534" xr3:uid="{5C78D49F-6022-4C95-83CE-DF52776BBF0B}" name="Column534"/>
    <tableColumn id="535" xr3:uid="{27DCD8A7-9372-41DB-A1A9-17DA853BE033}" name="Column535"/>
    <tableColumn id="536" xr3:uid="{DDD6788F-84FD-44A9-B481-18E06FDD0C8B}" name="Column536"/>
    <tableColumn id="537" xr3:uid="{805AC5F3-9313-4E34-BA47-49ADFBD84F5F}" name="Column537"/>
    <tableColumn id="538" xr3:uid="{8504375B-EF95-41BA-A0DE-8763016A3E86}" name="Column538"/>
    <tableColumn id="539" xr3:uid="{EFCB1295-5947-4A90-8F24-CD9D7E0DF0BB}" name="Column539"/>
    <tableColumn id="540" xr3:uid="{C30D778B-5A92-4D97-AF50-DE86FCAD0956}" name="Column540"/>
    <tableColumn id="541" xr3:uid="{B8670507-45D9-4448-8FB3-083ED62BF97C}" name="Column541"/>
    <tableColumn id="542" xr3:uid="{E87989F5-938C-465E-8220-6DD8469F8E38}" name="Column542"/>
    <tableColumn id="543" xr3:uid="{9C6A0BAB-BC12-4620-AC28-1E760BE4408F}" name="Column543"/>
    <tableColumn id="544" xr3:uid="{615C0F1A-0108-488E-A254-DA0049DF796E}" name="Column544"/>
    <tableColumn id="545" xr3:uid="{EF7BFE8F-E600-47E1-B80B-69A1EEF1D6B7}" name="Column545"/>
    <tableColumn id="546" xr3:uid="{2929FE58-5A6D-45BE-8A5C-B25E1F950DD4}" name="Column546"/>
    <tableColumn id="547" xr3:uid="{D7E4ED16-CFCE-425B-A296-4A2C310FFA9D}" name="Column547"/>
    <tableColumn id="548" xr3:uid="{0A952854-167C-4F2B-8308-2D32F92B70B7}" name="Column548"/>
    <tableColumn id="549" xr3:uid="{E7409A9B-1AEB-493A-9232-2FD9F1F9274B}" name="Column549"/>
    <tableColumn id="550" xr3:uid="{20354FC0-5D23-40D2-B519-BAEC1D166B7A}" name="Column550"/>
    <tableColumn id="551" xr3:uid="{8428E4A1-3246-4A20-A7EF-A948036F1DEF}" name="Column551"/>
    <tableColumn id="552" xr3:uid="{7103E99C-D0E2-42DD-8AA4-0E65A5C605A3}" name="Column552"/>
    <tableColumn id="553" xr3:uid="{D3C2F817-B1EC-4A7A-8152-205EF2332C55}" name="Column553"/>
    <tableColumn id="554" xr3:uid="{D9785958-0775-4B23-9EC9-DED38BDD6D5A}" name="Column554"/>
    <tableColumn id="555" xr3:uid="{3301CA25-EEC9-4758-8D36-9DD575FC2A60}" name="Column555"/>
    <tableColumn id="556" xr3:uid="{6E27D875-7349-4274-8958-088EC941E6F9}" name="Column556"/>
    <tableColumn id="557" xr3:uid="{D8C1185A-0F35-4B2B-A438-69503FC94A2C}" name="Column557"/>
    <tableColumn id="558" xr3:uid="{061745A1-C641-4CE4-83E9-092CA94618B2}" name="Column558"/>
    <tableColumn id="559" xr3:uid="{3665FEAC-AF9D-4EA1-B646-087C7D2EA1DE}" name="Column559"/>
    <tableColumn id="560" xr3:uid="{5BE98A65-8838-4C91-A427-79B2EE9039E3}" name="Column560"/>
    <tableColumn id="561" xr3:uid="{905DD131-63B1-4516-B704-67AD3F203E82}" name="Column561"/>
    <tableColumn id="562" xr3:uid="{1C4026B8-0A22-4BA4-8A81-CBAC2E6861AF}" name="Column562"/>
    <tableColumn id="563" xr3:uid="{9BFBD4D3-40BC-4342-B11C-F702A5CC2C4B}" name="Column563"/>
    <tableColumn id="564" xr3:uid="{08CE404A-9CD7-444E-B985-03A3703AAC60}" name="Column564"/>
    <tableColumn id="565" xr3:uid="{03366577-D09C-4187-8B72-21F5E383A75F}" name="Column565"/>
    <tableColumn id="566" xr3:uid="{31625C4F-821D-4593-933F-5D2402709A55}" name="Column566"/>
    <tableColumn id="567" xr3:uid="{48347DDB-1C1E-4C92-89D8-A2204C169C2F}" name="Column567"/>
    <tableColumn id="568" xr3:uid="{7DC8D1EF-48E5-4461-A742-4C89B54465C1}" name="Column568"/>
    <tableColumn id="569" xr3:uid="{33D29FE1-80A0-4172-9EF7-138FD315D57F}" name="Column569"/>
    <tableColumn id="570" xr3:uid="{2533A90B-A646-456A-B1C5-840FCB320C1E}" name="Column570"/>
    <tableColumn id="571" xr3:uid="{236F86B7-C573-45F8-83A4-4FAEA0742D39}" name="Column571"/>
    <tableColumn id="572" xr3:uid="{E59F5E06-03B6-408B-BE18-69BAE7C927A5}" name="Column572"/>
    <tableColumn id="573" xr3:uid="{57D252BD-C3EF-479B-B9F2-5AE3C3E42375}" name="Column573"/>
    <tableColumn id="574" xr3:uid="{7611CD88-ED5F-4C4B-A834-61B2058ED3D5}" name="Column574"/>
    <tableColumn id="575" xr3:uid="{75CABC0B-09F9-46B4-9C08-D8B2385E6E83}" name="Column575"/>
    <tableColumn id="576" xr3:uid="{0AC1CA52-19F1-4C87-8EE6-37C0E886A46A}" name="Column576"/>
    <tableColumn id="577" xr3:uid="{1F3438E9-F7BA-4D4B-AD92-876C1744E361}" name="Column577"/>
    <tableColumn id="578" xr3:uid="{C23C209F-BB31-4679-8FB6-6EB9EE8574F7}" name="Column578"/>
    <tableColumn id="579" xr3:uid="{C682AA37-97A8-4C68-94B1-843C217279C7}" name="Column579"/>
    <tableColumn id="580" xr3:uid="{0E81E244-0D9B-47A4-9F63-7C2AF21BE27F}" name="Column580"/>
    <tableColumn id="581" xr3:uid="{B2FA263F-55E5-4B19-BFDD-CCB9029BFB2D}" name="Column581"/>
    <tableColumn id="582" xr3:uid="{39EFD86C-3D0B-4D3D-A952-DD49B4F9853E}" name="Column582"/>
    <tableColumn id="583" xr3:uid="{21C823F5-AC43-484F-B4A8-BA13A04D30AD}" name="Column583"/>
    <tableColumn id="584" xr3:uid="{75B7362B-F04E-4432-88B4-4CDC1A192755}" name="Column584"/>
    <tableColumn id="585" xr3:uid="{F311326B-E8CE-445D-8EDD-A013636ABA5F}" name="Column585"/>
    <tableColumn id="586" xr3:uid="{5C51FAE7-0492-429B-AE6C-A3BE1A1CFE0F}" name="Column586"/>
    <tableColumn id="587" xr3:uid="{24B29F52-A846-4E99-991A-3021515AE2F0}" name="Column587"/>
    <tableColumn id="588" xr3:uid="{1D017F3E-C98F-40C2-BFDB-7159FCA3E852}" name="Column588"/>
    <tableColumn id="589" xr3:uid="{2380B39F-717D-4BC3-B01E-7746DF7A4F87}" name="Column589"/>
    <tableColumn id="590" xr3:uid="{82E3B579-5F30-4DEE-A060-6E8BB6AD4922}" name="Column590"/>
    <tableColumn id="591" xr3:uid="{C90B65BC-04D7-476B-B0F8-B4151E0A65F8}" name="Column591"/>
    <tableColumn id="592" xr3:uid="{D0F78186-DA21-415F-8B82-4BDCD2406D67}" name="Column592"/>
    <tableColumn id="593" xr3:uid="{531FC9AA-C8D4-43CD-95FF-92CAF05B2570}" name="Column593"/>
    <tableColumn id="594" xr3:uid="{12F4840A-84F2-44AF-9E3A-B16A747F9861}" name="Column594"/>
    <tableColumn id="595" xr3:uid="{6CB64848-EB01-41C8-8A62-864376D1C2D3}" name="Column595"/>
    <tableColumn id="596" xr3:uid="{BE73B7D9-9410-4D56-AA4B-DFEA09936FC0}" name="Column596"/>
    <tableColumn id="597" xr3:uid="{C0E830B2-2B7D-4AE7-9503-BC76CE0AFA3C}" name="Column597"/>
    <tableColumn id="598" xr3:uid="{8BB7ABE9-D9B4-4FB8-80D2-69F6A32AD2D7}" name="Column598"/>
    <tableColumn id="599" xr3:uid="{618CC9E2-173E-4C81-AD5B-4C43D04E06BB}" name="Column599"/>
    <tableColumn id="600" xr3:uid="{3C8F4EF3-4B98-4A5E-B682-D00932F6F3FE}" name="Column600"/>
    <tableColumn id="601" xr3:uid="{B957B147-69FB-46EA-B3E8-DD701A71466A}" name="Column601"/>
    <tableColumn id="602" xr3:uid="{E9A8BE12-5DBD-48B6-A6E2-93AEC54F40C6}" name="Column602"/>
    <tableColumn id="603" xr3:uid="{A11AC93B-170E-4F25-83AC-2FEAB9F49278}" name="Column603"/>
    <tableColumn id="604" xr3:uid="{0D5A550C-D9D5-4435-AE3A-DD0387740DF4}" name="Column604"/>
    <tableColumn id="605" xr3:uid="{CD02AAD3-7C42-494D-8B03-2B46496F975C}" name="Column605"/>
    <tableColumn id="606" xr3:uid="{AF72B227-BE89-4C4E-977E-0C0E587346A7}" name="Column606"/>
    <tableColumn id="607" xr3:uid="{BA61CE92-D58C-441F-B9BD-411B8572803A}" name="Column607"/>
    <tableColumn id="608" xr3:uid="{269AC78F-5B3E-4BF4-BAC2-68DEEA8420A9}" name="Column608"/>
    <tableColumn id="609" xr3:uid="{AAD8BA84-79B8-427A-88D3-D23CCB5E2B03}" name="Column609"/>
    <tableColumn id="610" xr3:uid="{321BE741-C234-44B8-9F23-EE6D3B0B9217}" name="Column610"/>
    <tableColumn id="611" xr3:uid="{F111AA05-FB65-42EC-8D9E-E40AD6D13BEE}" name="Column611"/>
    <tableColumn id="612" xr3:uid="{441F75D7-5291-48E1-8C8C-33EFE7B932FC}" name="Column612"/>
    <tableColumn id="613" xr3:uid="{FF522B13-B6A4-4A3F-83B0-5F01D36976A9}" name="Column613"/>
    <tableColumn id="614" xr3:uid="{16FE0C27-B2DC-4338-B6F8-B47CA6A86B5D}" name="Column614"/>
    <tableColumn id="615" xr3:uid="{2568D068-6812-4F2C-8870-8E794DC5388B}" name="Column615"/>
    <tableColumn id="616" xr3:uid="{9E760492-742E-43B0-86C7-833B91F24684}" name="Column616"/>
    <tableColumn id="617" xr3:uid="{DA47401F-F8B3-4A48-9FB1-255404B1BA3F}" name="Column617"/>
    <tableColumn id="618" xr3:uid="{C05B3A35-8305-4C75-8FB4-1FF778FBBB5B}" name="Column618"/>
    <tableColumn id="619" xr3:uid="{4D3BE206-8987-425F-ADD9-B0D4CE2B4B9E}" name="Column619"/>
    <tableColumn id="620" xr3:uid="{29D4402F-5971-4C69-91F6-8BA6D3A55173}" name="Column620"/>
    <tableColumn id="621" xr3:uid="{47CC1102-9A82-4617-90BF-CC214A5BB6AD}" name="Column621"/>
    <tableColumn id="622" xr3:uid="{36F2DCD4-5480-4650-9991-AD8006E21B41}" name="Column622"/>
    <tableColumn id="623" xr3:uid="{4B1D9E12-0121-46AF-B274-B7D67674D15A}" name="Column623"/>
    <tableColumn id="624" xr3:uid="{3092BF19-6C0B-4E29-B25C-8417A7DE69F5}" name="Column624"/>
    <tableColumn id="625" xr3:uid="{ABF2F30C-85F2-4C92-B53F-D000A7834CAB}" name="Column625"/>
    <tableColumn id="626" xr3:uid="{BCE1056F-56AE-4320-BD72-B55918482F8F}" name="Column626"/>
    <tableColumn id="627" xr3:uid="{F82F8966-FD0F-4942-AA64-557988088AE7}" name="Column627"/>
    <tableColumn id="628" xr3:uid="{1119EBC2-0F2F-4967-B2B3-58E8A3F61CF1}" name="Column628"/>
    <tableColumn id="629" xr3:uid="{B816EABA-4804-4B9C-A6CA-4F17BB9BA8A9}" name="Column629"/>
    <tableColumn id="630" xr3:uid="{DABAA28B-F3E3-455B-9437-943D8EC651BE}" name="Column630"/>
    <tableColumn id="631" xr3:uid="{89BB62D7-C745-4CDD-81D3-3013C1091151}" name="Column631"/>
    <tableColumn id="632" xr3:uid="{967709F1-C4E1-4ABB-8298-55479C8FC1D9}" name="Column632"/>
    <tableColumn id="633" xr3:uid="{8D58E77D-0738-4B31-AC9C-64A2E5372616}" name="Column633"/>
    <tableColumn id="634" xr3:uid="{795BFB74-BB52-466C-9C8E-98B1C17D7DFB}" name="Column634"/>
    <tableColumn id="635" xr3:uid="{C557A221-63E9-4971-A12A-680A7F2D5CCD}" name="Column635"/>
    <tableColumn id="636" xr3:uid="{38A96CCF-00AD-453C-B9D2-EDD2E04A43C7}" name="Column636"/>
    <tableColumn id="637" xr3:uid="{DE3BDEAC-9799-4690-8557-37D58ECE7424}" name="Column637"/>
    <tableColumn id="638" xr3:uid="{70945C1B-20CF-47A1-AB9C-5920D898456D}" name="Column638"/>
    <tableColumn id="639" xr3:uid="{776F4A10-DAAB-4197-8512-29AA883FA486}" name="Column639"/>
    <tableColumn id="640" xr3:uid="{BA1A655E-37BF-41D0-B699-DA03C5D74763}" name="Column640"/>
    <tableColumn id="641" xr3:uid="{82B407F1-937A-4FB1-9C49-D4C75CC55085}" name="Column641"/>
    <tableColumn id="642" xr3:uid="{F6AF9C63-0D8E-445C-838B-0E6783278F8A}" name="Column642"/>
    <tableColumn id="643" xr3:uid="{33C1431E-E981-49C5-89D8-E8B79AD7BC82}" name="Column643"/>
    <tableColumn id="644" xr3:uid="{A6EFC17D-044A-4BA2-885B-D7A274821DE6}" name="Column644"/>
    <tableColumn id="645" xr3:uid="{DCB475F6-22ED-4EB7-BB6C-4D2989D7D741}" name="Column645"/>
    <tableColumn id="646" xr3:uid="{EA7DD9AB-AC5B-40BC-971C-B61CBC068BBB}" name="Column646"/>
    <tableColumn id="647" xr3:uid="{E8C09873-ECEB-4432-B367-38572FDA1C32}" name="Column647"/>
    <tableColumn id="648" xr3:uid="{2F73C85B-DD1A-4426-A42E-CE2683326ADC}" name="Column648"/>
    <tableColumn id="649" xr3:uid="{A42C9C6D-57EA-47A9-A334-959B843308EF}" name="Column649"/>
    <tableColumn id="650" xr3:uid="{F41E62F2-B87C-4CF1-9A55-3EE863ED4A54}" name="Column650"/>
    <tableColumn id="651" xr3:uid="{A77EBC6D-7CB5-4F92-A731-BDA3D488D309}" name="Column651"/>
    <tableColumn id="652" xr3:uid="{F65CEAED-3E10-4C79-A147-CB3FCDFCC816}" name="Column652"/>
    <tableColumn id="653" xr3:uid="{A7414485-3518-4FD9-9577-2307F4792188}" name="Column653"/>
    <tableColumn id="654" xr3:uid="{5A8E0C76-FEBC-4144-B5D7-AC66730B6568}" name="Column654"/>
    <tableColumn id="655" xr3:uid="{6AAAA2F3-F18B-4F19-A749-DD0A1A99D1B5}" name="Column655"/>
    <tableColumn id="656" xr3:uid="{7E1B19B6-A0B7-419A-A13D-351DBA5374F4}" name="Column656"/>
    <tableColumn id="657" xr3:uid="{6633D0BC-34B4-4A70-BED2-B7B018865ADD}" name="Column657"/>
    <tableColumn id="658" xr3:uid="{6BCE6952-A7B8-4C53-B455-37796DFAD0CE}" name="Column658"/>
    <tableColumn id="659" xr3:uid="{CF9CD1DA-257F-4B24-B5C3-62CB77DB13DE}" name="Column659"/>
    <tableColumn id="660" xr3:uid="{D460BFCF-74FF-48D2-B103-5CC566C9897A}" name="Column660"/>
    <tableColumn id="661" xr3:uid="{E909A684-1FA1-40BE-A4AE-6A4EFDF62CDE}" name="Column661"/>
    <tableColumn id="662" xr3:uid="{09F0DD8E-0943-424F-8561-9EC6936B4E15}" name="Column662"/>
    <tableColumn id="663" xr3:uid="{008B3842-ECE1-4A84-897B-17D92F4A7ECB}" name="Column663"/>
    <tableColumn id="664" xr3:uid="{BBF74347-6034-43E3-848E-AB5C2DD933C7}" name="Column664"/>
    <tableColumn id="665" xr3:uid="{2171CA4D-063C-4BF5-B894-4A1DEFAC87D4}" name="Column665"/>
    <tableColumn id="666" xr3:uid="{D32FBBD9-9101-45EF-B847-8F157BE7D745}" name="Column666"/>
    <tableColumn id="667" xr3:uid="{BD50825E-D07E-4B9D-A416-B99690AD6D3C}" name="Column667"/>
    <tableColumn id="668" xr3:uid="{C805E712-C8C7-4F37-AFD7-F6C2C7694D45}" name="Column668"/>
    <tableColumn id="669" xr3:uid="{33461C44-24F3-4854-8AE8-A6034B633703}" name="Column669"/>
    <tableColumn id="670" xr3:uid="{F5BBF055-D1EF-49CD-B7F6-0D0185E04BF2}" name="Column670"/>
    <tableColumn id="671" xr3:uid="{D2FBDF76-78EF-4C34-B604-1345820897CA}" name="Column671"/>
    <tableColumn id="672" xr3:uid="{1243F8BB-AFC9-47CE-B3A7-9F8C076A213A}" name="Column672"/>
    <tableColumn id="673" xr3:uid="{1EB0CC85-7D49-4923-B58B-E5E285A18B1A}" name="Column673"/>
    <tableColumn id="674" xr3:uid="{A31F1AFA-8E5B-47E5-960E-24188762CCBE}" name="Column674"/>
    <tableColumn id="675" xr3:uid="{418FA4A6-5012-4727-83F0-018E2F11105A}" name="Column675"/>
    <tableColumn id="676" xr3:uid="{A95D0499-18C5-43B7-8E38-6A535EC58044}" name="Column676"/>
    <tableColumn id="677" xr3:uid="{173DFC4F-8A69-425D-B99F-1448AB7146D5}" name="Column677"/>
    <tableColumn id="678" xr3:uid="{D0CECB9A-6A01-4F97-B5F7-971EC829A1FD}" name="Column678"/>
    <tableColumn id="679" xr3:uid="{817C8269-F633-4C06-BDF0-822A16176FD6}" name="Column679"/>
    <tableColumn id="680" xr3:uid="{82864449-7B14-4B8C-976D-D95D96B27B1A}" name="Column680"/>
    <tableColumn id="681" xr3:uid="{A58EFEBF-E16D-41E3-BBB8-98B400839D7E}" name="Column681"/>
    <tableColumn id="682" xr3:uid="{541D9887-0832-4609-833B-1986526380FF}" name="Column682"/>
    <tableColumn id="683" xr3:uid="{2EBF295E-8203-4F72-89AE-EBEF51F0E89C}" name="Column683"/>
    <tableColumn id="684" xr3:uid="{724A60E8-8D29-4813-9C44-41BA2BF162C3}" name="Column684"/>
    <tableColumn id="685" xr3:uid="{470E581B-E2F2-482B-AC1C-0DDBA1A4070F}" name="Column685"/>
    <tableColumn id="686" xr3:uid="{284E1A12-0188-4BB1-8966-2AD0D671AB6A}" name="Column686"/>
    <tableColumn id="687" xr3:uid="{312C1B92-01D5-433A-8D92-F88C94A137B4}" name="Column687"/>
    <tableColumn id="688" xr3:uid="{0AC1BC11-98F2-48B6-8FB4-CFA3D3D6EAFF}" name="Column688"/>
    <tableColumn id="689" xr3:uid="{24E971AE-AABF-4369-82C6-88E83FFEEEDD}" name="Column689"/>
    <tableColumn id="690" xr3:uid="{B89BA052-83C3-4394-A348-19DB7E2670B9}" name="Column690"/>
    <tableColumn id="691" xr3:uid="{8703C129-AF3C-465E-A36D-4C806DBD3372}" name="Column691"/>
    <tableColumn id="692" xr3:uid="{1CD0B7BF-94B4-441D-8139-D424E13EC544}" name="Column692"/>
    <tableColumn id="693" xr3:uid="{33C9F58D-C421-4B7C-A27B-06D473187B7F}" name="Column693"/>
    <tableColumn id="694" xr3:uid="{D097F140-99FA-49F5-AB6B-D414817C3ABF}" name="Column694"/>
    <tableColumn id="695" xr3:uid="{98221C3E-B28A-474B-B1CC-CD00279C9B97}" name="Column695"/>
    <tableColumn id="696" xr3:uid="{68036EB1-39BA-41B0-98F2-A24FDB22AA09}" name="Column696"/>
    <tableColumn id="697" xr3:uid="{DB5BAA41-22AE-479C-A9C7-C32EDF7DC097}" name="Column697"/>
    <tableColumn id="698" xr3:uid="{15D52D01-311B-465B-BEBA-EB7D327D982C}" name="Column698"/>
    <tableColumn id="699" xr3:uid="{9323B001-26FA-42BB-8292-6F5ECA53ED7F}" name="Column699"/>
    <tableColumn id="700" xr3:uid="{FC6E8ED3-0737-465C-A2D8-F4907F0D33E6}" name="Column700"/>
    <tableColumn id="701" xr3:uid="{923BC643-C41F-4A0D-B456-CFC3B6FD23EB}" name="Column701"/>
    <tableColumn id="702" xr3:uid="{C1453C29-EE2A-403A-A5DB-9951A742B119}" name="Column702"/>
    <tableColumn id="703" xr3:uid="{DC3632B8-5540-4E89-BD82-1BB42083A6BB}" name="Column703"/>
    <tableColumn id="704" xr3:uid="{13046B7A-EA98-4388-B925-28A4D632C7F5}" name="Column704"/>
    <tableColumn id="705" xr3:uid="{59F22434-D2CC-49C6-BA5C-60D91B69FB08}" name="Column705"/>
    <tableColumn id="706" xr3:uid="{F668465E-33D6-4F39-93FB-0528FEA08DBC}" name="Column706"/>
    <tableColumn id="707" xr3:uid="{467A5D77-1657-45C6-86BF-350A009188A6}" name="Column707"/>
    <tableColumn id="708" xr3:uid="{96E8BF72-73E2-4B98-A1A3-C01E2F28CBDB}" name="Column708"/>
    <tableColumn id="709" xr3:uid="{2BF634B5-0C72-404F-8CEC-D2630E663D4E}" name="Column709"/>
    <tableColumn id="710" xr3:uid="{EF043C0A-72C0-49C8-9BBE-3D257E739880}" name="Column710"/>
    <tableColumn id="711" xr3:uid="{792968E7-4D9E-4EAB-BBFD-DF3E4BCC8F27}" name="Column711"/>
    <tableColumn id="712" xr3:uid="{B8701A2E-1B95-4B04-A1C9-D3EDE0DD75D4}" name="Column712"/>
    <tableColumn id="713" xr3:uid="{95C1A7A8-7178-43D5-9432-78CCAFA2DA41}" name="Column713"/>
    <tableColumn id="714" xr3:uid="{2129FB53-B57D-451C-B834-A0726EC7E2F5}" name="Column714"/>
    <tableColumn id="715" xr3:uid="{D1D0D620-C58A-450E-8B95-C7FF340DC368}" name="Column715"/>
    <tableColumn id="716" xr3:uid="{4D715787-93B2-43C5-82C4-E881FE14FB78}" name="Column716"/>
    <tableColumn id="717" xr3:uid="{987F7700-9371-4F0D-BDCF-2CE917762871}" name="Column717"/>
    <tableColumn id="718" xr3:uid="{816F1D5F-C157-47A1-92B3-B60B6A9ECCFB}" name="Column718"/>
    <tableColumn id="719" xr3:uid="{1810B110-D54F-4D9C-A6DF-D0CBAF984DF4}" name="Column719"/>
    <tableColumn id="720" xr3:uid="{94CCAA28-EEAA-4CA2-9A81-B98131092639}" name="Column720"/>
    <tableColumn id="721" xr3:uid="{8AA09947-B0CD-4440-8771-62C8DE706F1E}" name="Column721"/>
    <tableColumn id="722" xr3:uid="{4EB022E4-BEE8-46BD-B1AB-D509154084D2}" name="Column722"/>
    <tableColumn id="723" xr3:uid="{E3D84088-B6E2-4FF7-A6D8-44EAB82DE8CF}" name="Column723"/>
    <tableColumn id="724" xr3:uid="{0286F2EE-FAB2-47DA-BFB3-211C4F35B2E0}" name="Column724"/>
    <tableColumn id="725" xr3:uid="{695AAC18-1323-472B-80AF-CD8B02848AC5}" name="Column725"/>
    <tableColumn id="726" xr3:uid="{23E23D4C-4E33-436A-A6AC-A1D1A3296A87}" name="Column726"/>
    <tableColumn id="727" xr3:uid="{A44EBC50-A917-48B2-A55A-91659E75EFCD}" name="Column727"/>
    <tableColumn id="728" xr3:uid="{0AA0B7E1-2AB7-41D9-9CEA-B81D8112AE77}" name="Column728"/>
    <tableColumn id="729" xr3:uid="{69C88FC9-7ED0-4005-8C4E-21596A524C30}" name="Column729"/>
    <tableColumn id="730" xr3:uid="{12F6A700-4624-4A19-ACCA-28F1642F97BB}" name="Column730"/>
    <tableColumn id="731" xr3:uid="{B3E781DF-68CA-4BA7-B868-2C49AD70AC87}" name="Column731"/>
    <tableColumn id="732" xr3:uid="{63E9F720-0983-46FB-8BD9-89BE2ECD451F}" name="Column732"/>
    <tableColumn id="733" xr3:uid="{2242F8A6-169E-4E87-96F7-A477BAEA9F80}" name="Column733"/>
    <tableColumn id="734" xr3:uid="{E37C9407-8B63-4D89-A91D-0737405CD499}" name="Column734"/>
    <tableColumn id="735" xr3:uid="{04177740-8B43-4E6F-934F-A9C3F6FD23F6}" name="Column735"/>
    <tableColumn id="736" xr3:uid="{0C346EEE-0607-4A9A-8959-6425B2C81928}" name="Column736"/>
    <tableColumn id="737" xr3:uid="{AB443A32-1DF9-4C83-8E2D-DD717DD3B5CA}" name="Column737"/>
    <tableColumn id="738" xr3:uid="{BAC32C7F-5F25-4FD5-952A-C4AB6BB52B02}" name="Column738"/>
    <tableColumn id="739" xr3:uid="{FFDAAECA-500B-4F3D-BAD7-96F7E90B4BDD}" name="Column739"/>
    <tableColumn id="740" xr3:uid="{A7101EA0-C3ED-48DA-8104-22A715EB0387}" name="Column740"/>
    <tableColumn id="741" xr3:uid="{74D4B868-2A22-4366-BBB2-FD910A79163C}" name="Column741"/>
    <tableColumn id="742" xr3:uid="{98BC1011-46EE-4EC0-A269-A12114669D61}" name="Column742"/>
    <tableColumn id="743" xr3:uid="{2BDD1176-E579-43CB-ABD6-E62F461F7F02}" name="Column743"/>
    <tableColumn id="744" xr3:uid="{AB8C41F9-02E7-4027-90E5-A28072A4312D}" name="Column744"/>
    <tableColumn id="745" xr3:uid="{34A3FEA2-AE07-4C5F-826F-4685AF849F62}" name="Column745"/>
    <tableColumn id="746" xr3:uid="{BEA537B0-BF52-4B12-8C35-BDEA4DD10352}" name="Column746"/>
    <tableColumn id="747" xr3:uid="{4FD16448-2B89-433F-85FC-D74DFFD07AA0}" name="Column747"/>
    <tableColumn id="748" xr3:uid="{F481F02A-C8B9-4582-924E-A211EAA5BD18}" name="Column748"/>
    <tableColumn id="749" xr3:uid="{70B3CFD9-A255-46FB-86ED-215712C16B61}" name="Column749"/>
    <tableColumn id="750" xr3:uid="{A9204374-98EA-4AE9-B01D-CE130831FD70}" name="Column750"/>
    <tableColumn id="751" xr3:uid="{7869FF39-FB9A-4504-BB5C-404E4DFCF003}" name="Column751"/>
    <tableColumn id="752" xr3:uid="{0D7E9B3C-86EF-423A-BCA5-8312B989BA74}" name="Column752"/>
    <tableColumn id="753" xr3:uid="{2B24592F-9CE1-4DB3-B937-02E2E8F49C84}" name="Column753"/>
    <tableColumn id="754" xr3:uid="{25199F5C-5DDA-419F-AA93-784AA322B6B2}" name="Column754"/>
    <tableColumn id="755" xr3:uid="{8BCD4D63-251B-479F-A3FA-D39D612A3E36}" name="Column755"/>
    <tableColumn id="756" xr3:uid="{DF3D21AD-C7FC-4527-926F-C277B8D9D9C0}" name="Column756"/>
    <tableColumn id="757" xr3:uid="{A28135FD-42C8-490D-A0EB-FBC8CE397C8C}" name="Column757"/>
    <tableColumn id="758" xr3:uid="{A0D6CB87-A539-43D5-9431-DED22372F5B6}" name="Column758"/>
    <tableColumn id="759" xr3:uid="{6299B327-6C69-4AA5-91DB-406D889F6F93}" name="Column759"/>
    <tableColumn id="760" xr3:uid="{D70849E2-4E45-43A6-B474-2A82883D4C84}" name="Column760"/>
    <tableColumn id="761" xr3:uid="{B64952BF-CA1E-4C32-8720-02204A26F894}" name="Column761"/>
    <tableColumn id="762" xr3:uid="{FE922014-9C0C-491A-AB30-C553D651042B}" name="Column762"/>
    <tableColumn id="763" xr3:uid="{E79F812E-FD51-44BB-BDA7-743F4A291DB1}" name="Column763"/>
    <tableColumn id="764" xr3:uid="{DFA89D31-46EA-40AE-828F-48A27940647A}" name="Column764"/>
    <tableColumn id="765" xr3:uid="{FDD37D2B-0228-472C-B260-305069BA266A}" name="Column765"/>
    <tableColumn id="766" xr3:uid="{DC459DCA-AD8D-4F2C-B794-C1D21F16DE20}" name="Column766"/>
    <tableColumn id="767" xr3:uid="{B440C4CF-555D-463E-B5D0-8F5DB8396350}" name="Column767"/>
    <tableColumn id="768" xr3:uid="{7F1FF4DD-2E9C-4EAD-994C-EE437EC9B656}" name="Column768"/>
    <tableColumn id="769" xr3:uid="{4100A303-6D0B-4473-B5E9-D7DFD22F85F6}" name="Column769"/>
    <tableColumn id="770" xr3:uid="{4D3D1C19-BC98-4CA8-B3F7-F56901CB0E09}" name="Column770"/>
    <tableColumn id="771" xr3:uid="{9D6E979B-2C49-471A-9EB6-399D0E2C748D}" name="Column771"/>
    <tableColumn id="772" xr3:uid="{ECE1445F-D73C-4858-8815-14C2C8A3A16F}" name="Column772"/>
    <tableColumn id="773" xr3:uid="{1FB84B6E-A7BC-4636-B2DB-1EE1E4FEC4AE}" name="Column773"/>
    <tableColumn id="774" xr3:uid="{37965C67-27CB-4E17-B7FF-3019E1311133}" name="Column774"/>
    <tableColumn id="775" xr3:uid="{D87BD3BD-8624-4EC6-B70E-D3BFE3CEE52F}" name="Column775"/>
    <tableColumn id="776" xr3:uid="{F1CD50B7-46F8-4CD1-9E16-438E62456BAF}" name="Column776"/>
    <tableColumn id="777" xr3:uid="{629BF785-53BE-43DF-AFA1-DB7D6C1B0FFB}" name="Column777"/>
    <tableColumn id="778" xr3:uid="{33BEF562-8F74-4154-8856-0CF289A77155}" name="Column778"/>
    <tableColumn id="779" xr3:uid="{4B1FC116-650C-41CC-955A-94DCF6101846}" name="Column779"/>
    <tableColumn id="780" xr3:uid="{3CC28FA9-DF01-404D-9FF1-83B8431C347B}" name="Column780"/>
    <tableColumn id="781" xr3:uid="{64757620-47EE-4687-82D2-8F330FE5ED8D}" name="Column781"/>
    <tableColumn id="782" xr3:uid="{51BC7C44-B2BD-42C9-BFC4-2AB56A17A35D}" name="Column782"/>
    <tableColumn id="783" xr3:uid="{7E98E5BC-81E1-4993-97ED-DB00C97A07F8}" name="Column783"/>
    <tableColumn id="784" xr3:uid="{AD341480-8061-4ACD-A2C1-A59BBF4760A5}" name="Column784"/>
    <tableColumn id="785" xr3:uid="{56D96436-0444-49F6-B2EE-81B9821D224C}" name="Column785"/>
    <tableColumn id="786" xr3:uid="{CAADF13F-47B2-41B7-87BE-4C250FA89F88}" name="Column786"/>
    <tableColumn id="787" xr3:uid="{AB3CFFE8-89F0-40D9-B8CD-705A66A305DD}" name="Column787"/>
    <tableColumn id="788" xr3:uid="{2463322F-8760-408F-8C1B-799FBFCB6987}" name="Column788"/>
    <tableColumn id="789" xr3:uid="{745E91B9-654E-4797-9C7E-97F56B3A0FDA}" name="Column789"/>
    <tableColumn id="790" xr3:uid="{018DA65B-8F32-47DE-80BB-6C671849AE48}" name="Column790"/>
    <tableColumn id="791" xr3:uid="{51ED7482-71DA-47FB-A829-83871C73B0E0}" name="Column791"/>
    <tableColumn id="792" xr3:uid="{2B3C0785-4383-4C67-946B-F280CE0E048C}" name="Column792"/>
    <tableColumn id="793" xr3:uid="{3F7D1317-1FEC-4DC8-8E3E-F2FC92CB02D9}" name="Column793"/>
    <tableColumn id="794" xr3:uid="{8C13FAB7-5487-4DC5-9007-55CFC66AA1EB}" name="Column794"/>
    <tableColumn id="795" xr3:uid="{BFC1EAE2-4298-44E1-91F4-0958B27902A5}" name="Column795"/>
    <tableColumn id="796" xr3:uid="{461D0B5F-EA7F-4239-B12E-96BB5603DF66}" name="Column796"/>
    <tableColumn id="797" xr3:uid="{EF86173C-8D5E-4813-A0EE-57FFB6177C29}" name="Column797"/>
    <tableColumn id="798" xr3:uid="{7E37CAAF-C490-49C9-A9D4-42006C0A7282}" name="Column798"/>
    <tableColumn id="799" xr3:uid="{1363535E-78E9-49C0-9B4C-C84837E086C4}" name="Column799"/>
    <tableColumn id="800" xr3:uid="{0C3FA239-5C59-49E7-8BE2-135B4611888B}" name="Column800"/>
    <tableColumn id="801" xr3:uid="{706B5B31-8671-4F5A-8E51-5CC2E7C8B446}" name="Column801"/>
    <tableColumn id="802" xr3:uid="{FC913C7A-483B-40E3-8E98-78F0AE51806F}" name="Column802"/>
    <tableColumn id="803" xr3:uid="{D580D6BB-93B0-4E22-8CF2-135E7730B1AA}" name="Column803"/>
    <tableColumn id="804" xr3:uid="{B5687387-8467-4E1A-B42A-13D6A39E0FC8}" name="Column804"/>
    <tableColumn id="805" xr3:uid="{3837EE32-DCFF-477C-9E8B-EAEECA787300}" name="Column805"/>
    <tableColumn id="806" xr3:uid="{C88EF3FE-222E-4B27-B2BE-A152226412E0}" name="Column806"/>
    <tableColumn id="807" xr3:uid="{CA06FE4D-019D-4AA7-A679-080FDF165AF5}" name="Column807"/>
    <tableColumn id="808" xr3:uid="{C02A3084-9C67-4B5B-BF92-6A8D435C5B86}" name="Column808"/>
    <tableColumn id="809" xr3:uid="{68D14D66-D5ED-4F7B-84CD-86493AE0DB6A}" name="Column809"/>
    <tableColumn id="810" xr3:uid="{F8832BFD-32F1-4FBD-B70E-2EF8552CAF0E}" name="Column810"/>
    <tableColumn id="811" xr3:uid="{36A7FD6C-BFF4-432B-99D6-05F6452FA630}" name="Column811"/>
    <tableColumn id="812" xr3:uid="{29F574CF-5655-4BC4-9D95-2705922D6CFA}" name="Column812"/>
    <tableColumn id="813" xr3:uid="{0483502B-A115-4959-BA09-F95D38129233}" name="Column813"/>
    <tableColumn id="814" xr3:uid="{A68BBDBB-4569-434B-AFDA-CDE0D6BAC25D}" name="Column814"/>
    <tableColumn id="815" xr3:uid="{929962D3-4F5E-4E00-A85B-3FE9E81F7C0C}" name="Column815"/>
    <tableColumn id="816" xr3:uid="{36AFCAD7-6ED4-431A-A829-7CB371102AA9}" name="Column816"/>
    <tableColumn id="817" xr3:uid="{0876404A-D4FC-4C77-AC34-22E44CD1BF69}" name="Column817"/>
    <tableColumn id="818" xr3:uid="{913D3E61-06EF-4750-883D-8EF1FBCD06D0}" name="Column818"/>
    <tableColumn id="819" xr3:uid="{14031E7D-D65F-40C3-AB11-79D7DF886C9B}" name="Column819"/>
    <tableColumn id="820" xr3:uid="{4D515A83-AA48-4967-B7FE-6671EF8C1EED}" name="Column820"/>
    <tableColumn id="821" xr3:uid="{1CA67080-5523-4340-8C69-03EE2DE3EE5E}" name="Column821"/>
    <tableColumn id="822" xr3:uid="{8C638B94-804B-42C8-B896-6384B1533BAC}" name="Column822"/>
    <tableColumn id="823" xr3:uid="{6F60BE44-4276-4517-A6DE-1E40C61FD8CF}" name="Column823"/>
    <tableColumn id="824" xr3:uid="{278DF5D4-54D1-475D-913A-839C1B3A4450}" name="Column824"/>
    <tableColumn id="825" xr3:uid="{08A1E605-A17A-45BA-97BD-3FE8B679317B}" name="Column825"/>
    <tableColumn id="826" xr3:uid="{CDFF51B2-CB12-4F31-94EB-F2F62C8B2143}" name="Column826"/>
    <tableColumn id="827" xr3:uid="{952CF34D-DBAF-4C51-8750-C65AB404B572}" name="Column827"/>
    <tableColumn id="828" xr3:uid="{DD0395A8-6707-4CDB-859C-50BB4F9AC72A}" name="Column828"/>
    <tableColumn id="829" xr3:uid="{80B76466-792B-47BF-9D88-16C1E0AAA173}" name="Column829"/>
    <tableColumn id="830" xr3:uid="{A1FBDBFA-DDED-4541-9E4E-8D650E8E0E59}" name="Column830"/>
    <tableColumn id="831" xr3:uid="{A3D24F90-5105-46CC-812E-F7DAA2634C44}" name="Column831"/>
    <tableColumn id="832" xr3:uid="{058E5EF6-3EDC-4765-9DDB-D9DBDF086E54}" name="Column832"/>
    <tableColumn id="833" xr3:uid="{DBCBB52E-B96A-40E7-91F2-248075A5D80C}" name="Column833"/>
    <tableColumn id="834" xr3:uid="{C6DAD15C-06E2-430E-8A66-E0B4F6E4CFCC}" name="Column834"/>
    <tableColumn id="835" xr3:uid="{E7232EF8-B725-415D-91BE-83A2D9F9DCAA}" name="Column835"/>
    <tableColumn id="836" xr3:uid="{8F15924C-2003-403C-AEE8-9641191B1BD8}" name="Column836"/>
    <tableColumn id="837" xr3:uid="{A814185B-732D-48DF-9BE6-662B0EF4311D}" name="Column837"/>
    <tableColumn id="838" xr3:uid="{705C5E42-5FC7-4560-8CFB-BA56D043EB25}" name="Column838"/>
    <tableColumn id="839" xr3:uid="{1585B207-24F6-4BFC-BBFD-EC3D2DC5F3C8}" name="Column839"/>
    <tableColumn id="840" xr3:uid="{0D6602BE-3AB7-41F4-BADB-94D6F9E8FE88}" name="Column840"/>
    <tableColumn id="841" xr3:uid="{EF86ACBC-6DEF-487D-BD91-1B3602AA2830}" name="Column841"/>
    <tableColumn id="842" xr3:uid="{28BBC8C6-C24C-4162-9859-67D381897445}" name="Column842"/>
    <tableColumn id="843" xr3:uid="{071560B9-92FF-4CE6-880F-9E4243803BA0}" name="Column843"/>
    <tableColumn id="844" xr3:uid="{DA93CC75-E1F2-42C6-9107-169FBD6C8E1C}" name="Column844"/>
    <tableColumn id="845" xr3:uid="{0EC7BC00-262B-4A1C-901E-A5A154A91ABE}" name="Column845"/>
    <tableColumn id="846" xr3:uid="{37AE3C11-4D1B-4E5A-A2DA-F01577395CEC}" name="Column846"/>
    <tableColumn id="847" xr3:uid="{A9EAA8ED-24A7-4BC7-B731-D31A4C9B0CD9}" name="Column847"/>
    <tableColumn id="848" xr3:uid="{8E0E5BA0-047A-4C3F-B989-EF71B21C114D}" name="Column848"/>
    <tableColumn id="849" xr3:uid="{5EAFCACA-1945-42EE-9D0F-944F2E2FE86D}" name="Column849"/>
    <tableColumn id="850" xr3:uid="{430396A8-5A72-4F93-9968-5CF9CBCD92A6}" name="Column850"/>
    <tableColumn id="851" xr3:uid="{7E18DF63-DEB8-442E-86E7-66A5F34E8342}" name="Column851"/>
    <tableColumn id="852" xr3:uid="{4240A5A8-50BF-4012-B4DC-98468D8B26CC}" name="Column852"/>
    <tableColumn id="853" xr3:uid="{2B2EB088-4EAA-4916-84F0-C26C48AB26D3}" name="Column853"/>
    <tableColumn id="854" xr3:uid="{BC54AFD4-E53C-48AB-AC38-1F9A1C76B24A}" name="Column854"/>
    <tableColumn id="855" xr3:uid="{CCA9339B-2BF8-4E76-902F-5B3670CD475E}" name="Column855"/>
    <tableColumn id="856" xr3:uid="{D40ABF94-7A51-4315-B231-33FF2291C424}" name="Column856"/>
    <tableColumn id="857" xr3:uid="{94DD6B98-9567-4D87-8EAA-F2F1B1D8C806}" name="Column857"/>
    <tableColumn id="858" xr3:uid="{66AB6F38-DB3F-4E44-909A-BA7B3817DC21}" name="Column858"/>
    <tableColumn id="859" xr3:uid="{A352AF15-D62A-4E75-BA20-C67540A1858A}" name="Column859"/>
    <tableColumn id="860" xr3:uid="{0C86D531-16F0-4825-B7D3-9270D42B3E88}" name="Column860"/>
    <tableColumn id="861" xr3:uid="{3628C1B6-9183-4E8C-98BC-A13A97FFA893}" name="Column861"/>
    <tableColumn id="862" xr3:uid="{222E2D02-D75A-4599-A2B1-B49B7B3388CE}" name="Column862"/>
    <tableColumn id="863" xr3:uid="{FFB4D072-47A6-4FAA-B9D0-0E62394257A2}" name="Column863"/>
    <tableColumn id="864" xr3:uid="{709DC8E2-22E9-4992-9F48-517BD521A033}" name="Column864"/>
    <tableColumn id="865" xr3:uid="{7C5A96D2-63FE-471F-A2C7-6EC4B5161DEC}" name="Column865"/>
    <tableColumn id="866" xr3:uid="{CC9BD9D7-2290-445F-98D7-6124A2F85691}" name="Column866"/>
    <tableColumn id="867" xr3:uid="{8F79BFE2-1231-4D5B-9BB7-5947D27111CD}" name="Column867"/>
    <tableColumn id="868" xr3:uid="{F1458455-14FD-4944-A60F-BEE0990D6D16}" name="Column868"/>
    <tableColumn id="869" xr3:uid="{4DEDD8F0-DAC7-411D-9D7C-5C963FE3050D}" name="Column869"/>
    <tableColumn id="870" xr3:uid="{CE858363-8172-4A57-B963-03C81CD7E771}" name="Column870"/>
    <tableColumn id="871" xr3:uid="{8E879F4C-F668-4A8A-BD85-8F501DA4B185}" name="Column871"/>
    <tableColumn id="872" xr3:uid="{3C1F2BE7-7B08-4D2F-AC7B-A18409EF42DB}" name="Column872"/>
    <tableColumn id="873" xr3:uid="{7670E18D-2866-4CB3-870D-5C4A4428A18E}" name="Column873"/>
    <tableColumn id="874" xr3:uid="{6F6D012F-3D82-4176-BD4D-B24807C438E0}" name="Column874"/>
    <tableColumn id="875" xr3:uid="{02207AED-1CD9-4937-8767-52652F57E5FF}" name="Column875"/>
    <tableColumn id="876" xr3:uid="{5AEBAAB4-A4AE-484E-81D6-6F954996BF18}" name="Column876"/>
    <tableColumn id="877" xr3:uid="{D0630509-9FDC-409D-BCE1-B3C8B14F6713}" name="Column877"/>
    <tableColumn id="878" xr3:uid="{79B1C048-7F2B-4D96-8B2E-AB41183198EA}" name="Column878"/>
    <tableColumn id="879" xr3:uid="{69D7F5F4-F784-4898-98A4-F33983F98A7C}" name="Column879"/>
    <tableColumn id="880" xr3:uid="{FACD2D85-28A2-4114-8577-E0748E154253}" name="Column880"/>
    <tableColumn id="881" xr3:uid="{BDDCE96B-E177-4162-841F-564BBDEDCDDF}" name="Column881"/>
    <tableColumn id="882" xr3:uid="{9AB78D72-1B1B-453B-8308-3329F94CABF8}" name="Column882"/>
    <tableColumn id="883" xr3:uid="{A6AF78C3-A11C-49E3-B273-C04934A0F71C}" name="Column883"/>
    <tableColumn id="884" xr3:uid="{446632C2-EA2A-44CA-8151-9453137D73C7}" name="Column884"/>
    <tableColumn id="885" xr3:uid="{112883CE-2B51-4A35-96EF-787B06CD0F97}" name="Column885"/>
    <tableColumn id="886" xr3:uid="{5F2BF825-5A06-4659-9EE1-958444EC2C4C}" name="Column886"/>
    <tableColumn id="887" xr3:uid="{4BB2DFD5-3B69-4F6E-9E96-68355F4FF088}" name="Column887"/>
    <tableColumn id="888" xr3:uid="{7E46C2D4-26DE-4DAD-9115-C8D966156613}" name="Column888"/>
    <tableColumn id="889" xr3:uid="{67860214-969E-4CBA-95E5-EBA22E390B86}" name="Column889"/>
    <tableColumn id="890" xr3:uid="{9D207577-9E36-49AC-9A3B-CB575530D4C6}" name="Column890"/>
    <tableColumn id="891" xr3:uid="{247FA72F-E8A6-468A-B97C-D55DBF6656DD}" name="Column891"/>
    <tableColumn id="892" xr3:uid="{C00B6B5F-77F4-4931-9D6B-6D3912F5C9CA}" name="Column892"/>
    <tableColumn id="893" xr3:uid="{E6F8F7BD-5071-4F93-A5F8-FCB2D9F9FE09}" name="Column893"/>
    <tableColumn id="894" xr3:uid="{33CA118C-3825-4D0A-B0AE-79BC92D91480}" name="Column894"/>
    <tableColumn id="895" xr3:uid="{31741446-26A2-41CC-8A78-00D4402B4466}" name="Column895"/>
    <tableColumn id="896" xr3:uid="{E47057BA-24DD-40D2-8876-5345B749223F}" name="Column896"/>
    <tableColumn id="897" xr3:uid="{DC768B11-5C71-457F-A872-CE65CBFACCBF}" name="Column897"/>
    <tableColumn id="898" xr3:uid="{D868AB76-0DCE-4911-9537-E658AFA33A78}" name="Column898"/>
    <tableColumn id="899" xr3:uid="{79F76063-F138-4D43-BAB4-BC1B2E2FA0B2}" name="Column899"/>
    <tableColumn id="900" xr3:uid="{A89B8ABF-A41D-4792-BEEE-0D4BAB133326}" name="Column900"/>
    <tableColumn id="901" xr3:uid="{CF32B560-1F0A-4700-8F27-1A40895AD339}" name="Column901"/>
    <tableColumn id="902" xr3:uid="{52231634-7F3D-499D-952E-A1F653591894}" name="Column902"/>
    <tableColumn id="903" xr3:uid="{8D311574-6007-4DF6-A2AA-19F05E1BBD16}" name="Column903"/>
    <tableColumn id="904" xr3:uid="{258E2DE0-81F7-4551-BF43-7AE44339D41C}" name="Column904"/>
    <tableColumn id="905" xr3:uid="{4CDBF901-0537-49A3-9602-7688B0C5E653}" name="Column905"/>
    <tableColumn id="906" xr3:uid="{8B65C64E-14DD-4B6A-957F-D8A2576112E8}" name="Column906"/>
    <tableColumn id="907" xr3:uid="{6760C227-873A-4DA2-8517-8F7DD763F468}" name="Column907"/>
    <tableColumn id="908" xr3:uid="{1C388454-B3EF-41E0-9C19-DF91DA88B072}" name="Column908"/>
    <tableColumn id="909" xr3:uid="{A6D19682-1750-4361-A6D7-220E5C7B848D}" name="Column909"/>
    <tableColumn id="910" xr3:uid="{33C47088-9483-4BAD-A24E-CB6604009850}" name="Column910"/>
    <tableColumn id="911" xr3:uid="{4A09E86E-FA81-46C1-A3C1-7A0FCCD6A658}" name="Column911"/>
    <tableColumn id="912" xr3:uid="{6F702920-A003-4CB1-B543-356136444149}" name="Column912"/>
    <tableColumn id="913" xr3:uid="{72A888D0-3F01-48AC-88C3-725560296278}" name="Column913"/>
    <tableColumn id="914" xr3:uid="{71F1C2B4-F823-4A5B-95C4-4112DE205376}" name="Column914"/>
    <tableColumn id="915" xr3:uid="{0E76C6DF-26EA-4923-9498-41707EEB4C15}" name="Column915"/>
    <tableColumn id="916" xr3:uid="{2E242A27-950A-474A-848F-FDF775CBDB6B}" name="Column916"/>
    <tableColumn id="917" xr3:uid="{4DEDE978-5B9C-4908-B1BF-D81409714F57}" name="Column917"/>
    <tableColumn id="918" xr3:uid="{7F904F7F-36B6-4D60-88C1-E1B50EB84029}" name="Column918"/>
    <tableColumn id="919" xr3:uid="{B4DB162A-03DA-492D-BBD5-07925AAA922A}" name="Column919"/>
    <tableColumn id="920" xr3:uid="{E71D3ED8-B0E7-496F-A224-A4F42AF1B596}" name="Column920"/>
    <tableColumn id="921" xr3:uid="{7F397397-CEF1-4643-8E87-689675C71A91}" name="Column921"/>
    <tableColumn id="922" xr3:uid="{8CF94539-8AD9-45EB-8A3D-4B4A44AEE201}" name="Column922"/>
    <tableColumn id="923" xr3:uid="{F37ABB3A-AE66-4941-B3FB-58310750463C}" name="Column923"/>
    <tableColumn id="924" xr3:uid="{BE64C315-094B-4228-9512-8A44F0AA9390}" name="Column924"/>
    <tableColumn id="925" xr3:uid="{16B15BDE-32A3-4920-A083-C8A3501B96B0}" name="Column925"/>
    <tableColumn id="926" xr3:uid="{A867977D-6409-4FD0-AD36-893FF80D0E52}" name="Column926"/>
    <tableColumn id="927" xr3:uid="{51CC2633-29C2-48F7-823A-9195CFC80193}" name="Column927"/>
    <tableColumn id="928" xr3:uid="{6CC62B92-5075-4831-9F3C-2FCD7B8776F2}" name="Column928"/>
    <tableColumn id="929" xr3:uid="{9209FE0C-D8CC-4BB9-96FE-D49249711ECE}" name="Column929"/>
    <tableColumn id="930" xr3:uid="{9A4B7501-6223-47F0-8248-651C0D21ADC0}" name="Column930"/>
    <tableColumn id="931" xr3:uid="{425D5115-F745-4ACA-8BA9-C62F2551C00B}" name="Column931"/>
    <tableColumn id="932" xr3:uid="{15AD9588-8214-4FC5-AFFD-032068B10E5A}" name="Column932"/>
    <tableColumn id="933" xr3:uid="{5BAB85A6-98F7-4747-8B81-6A2229A07DBB}" name="Column933"/>
    <tableColumn id="934" xr3:uid="{CF7C2CD7-E8F0-4B8F-800F-DB0A334118B6}" name="Column934"/>
    <tableColumn id="935" xr3:uid="{C664D9D9-1C40-4F0A-BB05-CFACE564ACC3}" name="Column935"/>
    <tableColumn id="936" xr3:uid="{2CA82E67-D83E-4258-894D-FEEF0A844420}" name="Column936"/>
    <tableColumn id="937" xr3:uid="{271A48BB-90AB-429E-AC15-BB894C213141}" name="Column937"/>
    <tableColumn id="938" xr3:uid="{1C1CE2D0-0F2E-4850-9F98-E87CF59BBD97}" name="Column938"/>
    <tableColumn id="939" xr3:uid="{65C4E7FD-2AE3-4719-A407-25D4259B12B1}" name="Column939"/>
    <tableColumn id="940" xr3:uid="{DB039C49-1316-4600-A4C4-78E3558CCF31}" name="Column940"/>
    <tableColumn id="941" xr3:uid="{5ADBB590-19B9-4971-9D9B-2F4D2CC4F68E}" name="Column941"/>
    <tableColumn id="942" xr3:uid="{B8118924-3758-4F3F-A4CA-4F952FB322BC}" name="Column942"/>
    <tableColumn id="943" xr3:uid="{5C6B9DD2-5B86-430F-B1EA-B545E19D672B}" name="Column943"/>
    <tableColumn id="944" xr3:uid="{BB8AA9DF-21DC-447F-B976-485BA1786F91}" name="Column944"/>
    <tableColumn id="945" xr3:uid="{BECA87F9-9629-4FBC-927B-14D20D860FC3}" name="Column945"/>
    <tableColumn id="946" xr3:uid="{4733CD92-F6EA-42C3-9BB3-9D6360C7B6AD}" name="Column946"/>
    <tableColumn id="947" xr3:uid="{0888064F-2527-43FF-9122-1933FBE2E540}" name="Column947"/>
    <tableColumn id="948" xr3:uid="{1AA94CDA-23FF-46E9-8497-D72952E3A950}" name="Column948"/>
    <tableColumn id="949" xr3:uid="{4F76A34E-1120-4A74-A011-B4C83139F0EF}" name="Column949"/>
    <tableColumn id="950" xr3:uid="{B2AE8D8C-6E1A-4DB1-A048-0906EB511F4F}" name="Column950"/>
    <tableColumn id="951" xr3:uid="{C25BC6A9-1AE9-434C-A8E6-8127D97D408A}" name="Column951"/>
    <tableColumn id="952" xr3:uid="{5BD8EA7F-6B98-4BBF-93A8-3524C9A5991A}" name="Column952"/>
    <tableColumn id="953" xr3:uid="{527C4BD7-DD91-4E30-A85A-4D421F390B8E}" name="Column953"/>
    <tableColumn id="954" xr3:uid="{21C9E703-1FF2-46E4-B149-DD8510510B80}" name="Column954"/>
    <tableColumn id="955" xr3:uid="{A13ED34B-A694-4E40-990F-83B6148517EE}" name="Column955"/>
    <tableColumn id="956" xr3:uid="{A0DBEC77-6E69-41CE-870C-C2E2720D8841}" name="Column956"/>
    <tableColumn id="957" xr3:uid="{8E6659DF-FF48-4606-9F50-11C9ECA34180}" name="Column957"/>
    <tableColumn id="958" xr3:uid="{47A5ED58-3C83-4A26-B359-C283F14C95AF}" name="Column958"/>
    <tableColumn id="959" xr3:uid="{0ADBB167-23C5-454B-822C-A22521C29E8C}" name="Column959"/>
    <tableColumn id="960" xr3:uid="{2BC20474-0B39-43F6-BF7B-32537A7FF5A6}" name="Column960"/>
    <tableColumn id="961" xr3:uid="{2BDA8A7B-25CF-4DAC-877C-2CCEA976F5E8}" name="Column961"/>
    <tableColumn id="962" xr3:uid="{1A3536B7-F4E7-44A9-B511-C880C50841EC}" name="Column962"/>
    <tableColumn id="963" xr3:uid="{6DFEBA5F-8FA4-4B74-BBB1-1621B4C15BF4}" name="Column963"/>
    <tableColumn id="964" xr3:uid="{315918AC-4840-4412-B8FF-255FA28CC301}" name="Column964"/>
    <tableColumn id="965" xr3:uid="{5EDBAC2E-18B7-4263-B07D-C353210AB194}" name="Column965"/>
    <tableColumn id="966" xr3:uid="{69A800CA-85AC-407C-9EB8-37E27FC623EC}" name="Column966"/>
    <tableColumn id="967" xr3:uid="{90CC6DC3-3A39-4EE0-B922-9E1D08EE341A}" name="Column967"/>
    <tableColumn id="968" xr3:uid="{C63B047C-D8EB-4AA2-8C45-B6A9CA7DC55B}" name="Column968"/>
    <tableColumn id="969" xr3:uid="{750195F2-D469-4A46-98F5-3BA6501D241E}" name="Column969"/>
    <tableColumn id="970" xr3:uid="{DD9F43F7-3F2D-47F8-925F-50E94701E4D4}" name="Column970"/>
    <tableColumn id="971" xr3:uid="{7BCD57C0-6A76-4334-95CE-9E5D0ABE39A0}" name="Column971"/>
    <tableColumn id="972" xr3:uid="{14F2FB5D-D245-4676-8EEF-5422EE85A156}" name="Column972"/>
    <tableColumn id="973" xr3:uid="{E60CC7A4-E7EA-4947-89AB-09BACE1FDBB1}" name="Column973"/>
    <tableColumn id="974" xr3:uid="{068E2D19-5DF6-47B7-81D9-3DB5159205BC}" name="Column974"/>
    <tableColumn id="975" xr3:uid="{4F601CFA-83DF-4280-A387-19E9F7AD52A7}" name="Column975"/>
    <tableColumn id="976" xr3:uid="{BE583237-79A0-4F42-A748-137A71FF2B58}" name="Column976"/>
    <tableColumn id="977" xr3:uid="{2B5A84A7-5897-49F2-99CE-694E5E273CBF}" name="Column977"/>
    <tableColumn id="978" xr3:uid="{69A393CA-2F4B-4776-97F0-4F97B9B00A8D}" name="Column978"/>
    <tableColumn id="979" xr3:uid="{AC93FEB1-BB4A-4B22-8835-B24076D57E7F}" name="Column979"/>
    <tableColumn id="980" xr3:uid="{C008D15C-3487-4C6E-A0CD-AB90C74CDF43}" name="Column980"/>
    <tableColumn id="981" xr3:uid="{89922A9B-39CE-487F-9E04-0D6F649CA8BA}" name="Column981"/>
    <tableColumn id="982" xr3:uid="{E934EDF2-32FC-46C1-A58E-17B567EC6232}" name="Column982"/>
    <tableColumn id="983" xr3:uid="{93A9E293-0AD9-46C9-9D7C-B61220255D98}" name="Column983"/>
    <tableColumn id="984" xr3:uid="{6A847F91-B508-49AE-AE28-596B64C167DD}" name="Column984"/>
    <tableColumn id="985" xr3:uid="{D2ED32E6-4821-4A23-9BF2-D8F9DF85DF5A}" name="Column985"/>
    <tableColumn id="986" xr3:uid="{FE741A1C-5095-4BEF-8152-6B9700BC233A}" name="Column986"/>
    <tableColumn id="987" xr3:uid="{BA491757-B57C-4218-8FD7-6B2EBD4D4137}" name="Column987"/>
    <tableColumn id="988" xr3:uid="{C6B3D379-7754-4306-8A53-674CC9E2B179}" name="Column988"/>
    <tableColumn id="989" xr3:uid="{7B9AE2AE-2A77-49B7-9E50-23A38F51A5CF}" name="Column989"/>
    <tableColumn id="990" xr3:uid="{95E6050F-1856-4634-85EF-2C0D4CADB1E1}" name="Column990"/>
    <tableColumn id="991" xr3:uid="{8E6D8CDA-3B5C-4611-BADF-C834CC1AB710}" name="Column991"/>
    <tableColumn id="992" xr3:uid="{4029EFD7-60BD-4FC2-B2CF-D07D363E186D}" name="Column992"/>
    <tableColumn id="993" xr3:uid="{65348511-622B-41DB-9022-A10F4FEE5460}" name="Column993"/>
    <tableColumn id="994" xr3:uid="{12FAE797-BB85-4019-A75E-1BB6B4A9D734}" name="Column994"/>
    <tableColumn id="995" xr3:uid="{086C4E2B-75F6-4F0A-B781-4C3629B7F07F}" name="Column995"/>
    <tableColumn id="996" xr3:uid="{5008FF7E-8995-4164-86F6-C64C98BA202A}" name="Column996"/>
    <tableColumn id="997" xr3:uid="{FDBDBD14-DA37-47B7-9DD3-1E29EA1AC188}" name="Column997"/>
    <tableColumn id="998" xr3:uid="{D42273F1-6E18-403D-B1DC-FAAC004B8CA8}" name="Column998"/>
    <tableColumn id="999" xr3:uid="{C85C4624-865F-4A48-A6D0-03C6597AC419}" name="Column999"/>
    <tableColumn id="1000" xr3:uid="{AA4FBC69-EF88-4FF1-BAD1-307D68C38C87}" name="Column1000"/>
    <tableColumn id="1001" xr3:uid="{88E7F49A-BA40-45D0-834D-AB53F98C1495}" name="Column1001"/>
    <tableColumn id="1002" xr3:uid="{1793A833-02A6-4D5C-A622-BB6631F5556F}" name="Column1002"/>
    <tableColumn id="1003" xr3:uid="{F638019A-7E7B-45E7-826F-657D892F6295}" name="Column1003"/>
    <tableColumn id="1004" xr3:uid="{15C04AB3-1478-460C-B618-F7EE87BE06C7}" name="Column1004"/>
    <tableColumn id="1005" xr3:uid="{0B0E2E46-4F62-4708-9520-C031CD02A9AE}" name="Column1005"/>
    <tableColumn id="1006" xr3:uid="{F7DF5E7C-E1E7-4A43-AEED-169C31B6497D}" name="Column1006"/>
    <tableColumn id="1007" xr3:uid="{DA88CA6F-25E6-4566-BCA3-4E2A6452F142}" name="Column1007"/>
    <tableColumn id="1008" xr3:uid="{FE7BBED9-2F7C-4D51-8D7D-002A4BE66A04}" name="Column1008"/>
    <tableColumn id="1009" xr3:uid="{8C867037-D40C-48FB-BF5D-07741C471506}" name="Column1009"/>
    <tableColumn id="1010" xr3:uid="{EFA5FFBB-AE7F-42D7-8642-0B9056D133D7}" name="Column1010"/>
    <tableColumn id="1011" xr3:uid="{C5A01106-6801-4095-BC06-0B6A4079D81C}" name="Column1011"/>
    <tableColumn id="1012" xr3:uid="{4EB86542-7EEF-4083-A5F6-EF380D7D59D9}" name="Column1012"/>
    <tableColumn id="1013" xr3:uid="{6F3A8D05-EBDB-47CE-99A7-B23F4B535DAE}" name="Column1013"/>
    <tableColumn id="1014" xr3:uid="{1DED6D36-BD32-454F-B2DE-872531C7326C}" name="Column1014"/>
    <tableColumn id="1015" xr3:uid="{682D9673-D7F0-4FBC-B7C7-5B6C284CB1AF}" name="Column1015"/>
    <tableColumn id="1016" xr3:uid="{13DE2F69-6858-4092-82F3-801CFA7F06AE}" name="Column1016"/>
    <tableColumn id="1017" xr3:uid="{CEAD1B7F-F5B6-4C17-84DD-1878C8F9FD22}" name="Column1017"/>
    <tableColumn id="1018" xr3:uid="{1CFDA288-5C5B-41CB-BC83-21F5E6EDE666}" name="Column1018"/>
    <tableColumn id="1019" xr3:uid="{092B3F06-22C4-46E5-B372-B1CFEC9826B2}" name="Column1019"/>
    <tableColumn id="1020" xr3:uid="{06D5A4E3-9278-4218-960E-6EC0EB82825B}" name="Column1020"/>
    <tableColumn id="1021" xr3:uid="{393CDD74-E93A-4EFC-A6F1-FA184498A6F0}" name="Column1021"/>
    <tableColumn id="1022" xr3:uid="{8D9D4A04-DA2B-40A6-82F9-E84B4060D74D}" name="Column1022"/>
    <tableColumn id="1023" xr3:uid="{B5B9F1BF-4629-4227-9D2E-C289AE694A1F}" name="Column1023"/>
    <tableColumn id="1024" xr3:uid="{2752BAF7-5CDB-4F65-A307-3FB96E544BCF}" name="Column1024"/>
    <tableColumn id="1025" xr3:uid="{B63379D7-23E8-4567-991C-EF052E1601F7}" name="Column1025"/>
    <tableColumn id="1026" xr3:uid="{8DBD5F54-491E-4C0E-9CE9-2729410A5137}" name="Column1026"/>
    <tableColumn id="1027" xr3:uid="{A8479E8E-196F-44FA-8C17-BBF6E9DEA429}" name="Column1027"/>
    <tableColumn id="1028" xr3:uid="{FBAEE8B3-9DDE-4AFB-8C29-11277DC6E63F}" name="Column1028"/>
    <tableColumn id="1029" xr3:uid="{4DDF419D-90AC-49F1-B00C-324FCA1409BE}" name="Column1029"/>
    <tableColumn id="1030" xr3:uid="{59968550-2F00-4506-9CBC-C6876A17B878}" name="Column1030"/>
    <tableColumn id="1031" xr3:uid="{FACB0E66-1DD8-4568-B6E6-7EFE63162B6D}" name="Column1031"/>
    <tableColumn id="1032" xr3:uid="{0B48DECA-7FDD-4029-BF90-4C50048A6BC0}" name="Column1032"/>
    <tableColumn id="1033" xr3:uid="{25B831D2-6ECE-437F-B7EE-E611F07C2562}" name="Column1033"/>
    <tableColumn id="1034" xr3:uid="{2E591853-757C-44E2-B122-5D200EB5CC4D}" name="Column1034"/>
    <tableColumn id="1035" xr3:uid="{08D6BECC-4F1D-4105-AE57-372759DC9484}" name="Column1035"/>
    <tableColumn id="1036" xr3:uid="{349FF593-580E-495E-BA9A-163BE5902355}" name="Column1036"/>
    <tableColumn id="1037" xr3:uid="{14EAA3BC-1C35-4061-9EC3-CDAA4F1691AD}" name="Column1037"/>
    <tableColumn id="1038" xr3:uid="{DE25AF0E-5B1E-4ED8-9529-304F2EEF151B}" name="Column1038"/>
    <tableColumn id="1039" xr3:uid="{1AD6E0B4-1A85-4EA8-833B-ECB66066AD4A}" name="Column1039"/>
    <tableColumn id="1040" xr3:uid="{30B7FFA5-8735-4EE6-83E8-973E27ABBFAD}" name="Column1040"/>
    <tableColumn id="1041" xr3:uid="{AA74038F-7FC6-4C78-9A6F-4243906D2577}" name="Column1041"/>
    <tableColumn id="1042" xr3:uid="{5FC1482A-2ED4-42C0-B767-DBFD0A2BF75D}" name="Column1042"/>
    <tableColumn id="1043" xr3:uid="{9B3CA6FA-2E6A-49DE-9124-5C8E0C0672BD}" name="Column1043"/>
    <tableColumn id="1044" xr3:uid="{885159D7-1267-4D04-AC5C-B6C0D45AB9E4}" name="Column1044"/>
    <tableColumn id="1045" xr3:uid="{405218F9-9BD9-4E33-9FD1-3BDAA0B50D00}" name="Column1045"/>
    <tableColumn id="1046" xr3:uid="{A5007423-8A26-4D00-BBA9-75CBF8D9239C}" name="Column1046"/>
    <tableColumn id="1047" xr3:uid="{CBAC95BE-A19E-49C0-9311-543B618CD9FE}" name="Column1047"/>
    <tableColumn id="1048" xr3:uid="{848AF50E-D784-400B-AC09-A726D9325313}" name="Column1048"/>
    <tableColumn id="1049" xr3:uid="{38210E20-B601-4DC7-BBA0-B96D4C98C0A2}" name="Column1049"/>
    <tableColumn id="1050" xr3:uid="{ED71F0BF-9612-4DD7-AD58-5A9C570D7339}" name="Column1050"/>
    <tableColumn id="1051" xr3:uid="{065A330F-4286-42EC-85FC-637BFF2016B8}" name="Column1051"/>
    <tableColumn id="1052" xr3:uid="{43F65B8B-9AFC-42AF-9364-03563E189CD2}" name="Column1052"/>
    <tableColumn id="1053" xr3:uid="{ECC98739-0869-43EA-8F13-8EA129ECF12E}" name="Column1053"/>
    <tableColumn id="1054" xr3:uid="{ECB50296-4CAD-492E-81C8-471069B389DA}" name="Column1054"/>
    <tableColumn id="1055" xr3:uid="{13DA8AED-92A5-4688-BCB2-89360CBE6A9D}" name="Column1055"/>
    <tableColumn id="1056" xr3:uid="{D64EAAA5-2018-4D63-B548-72DFBFF24F54}" name="Column1056"/>
    <tableColumn id="1057" xr3:uid="{F65CD915-6465-4D15-A895-09432E5915E7}" name="Column1057"/>
    <tableColumn id="1058" xr3:uid="{F848A2BD-DFF3-4A4E-98EC-4AD8C8DBB895}" name="Column1058"/>
    <tableColumn id="1059" xr3:uid="{BD659BC1-66A4-40AF-8CCF-465377BDE703}" name="Column1059"/>
    <tableColumn id="1060" xr3:uid="{FFA54D23-F9F0-4A1F-85A4-01FB4A752271}" name="Column1060"/>
    <tableColumn id="1061" xr3:uid="{87A6F47F-272C-4C35-8A8F-5BA2947F2692}" name="Column1061"/>
    <tableColumn id="1062" xr3:uid="{738199ED-7528-49BB-AA80-08EBC88C256D}" name="Column1062"/>
    <tableColumn id="1063" xr3:uid="{7DE1BA8A-7235-4826-871D-F9589A73A6F3}" name="Column1063"/>
    <tableColumn id="1064" xr3:uid="{A881D7AF-A4C3-4428-AB27-7F3E0A548F62}" name="Column1064"/>
    <tableColumn id="1065" xr3:uid="{F1D9CFF3-676E-4D67-8E13-591A3A9A6FEE}" name="Column1065"/>
    <tableColumn id="1066" xr3:uid="{062EE1BA-7C08-46D8-855C-4D75C8BDCB48}" name="Column1066"/>
    <tableColumn id="1067" xr3:uid="{C7CAA2B8-E855-4770-BD13-276C3F4F533B}" name="Column1067"/>
    <tableColumn id="1068" xr3:uid="{744E1213-EF6F-45D9-89E5-80AD61203384}" name="Column1068"/>
    <tableColumn id="1069" xr3:uid="{BC127943-B2F4-45D3-9EB8-88911453E8D5}" name="Column1069"/>
    <tableColumn id="1070" xr3:uid="{DFDF7592-914B-4139-ACE3-A508C26CD5DC}" name="Column1070"/>
    <tableColumn id="1071" xr3:uid="{758C8592-4171-46E3-A43E-9AD8D11DB8C0}" name="Column1071"/>
    <tableColumn id="1072" xr3:uid="{B9565D0F-F8E5-4ED0-BB99-A6BF23911FDD}" name="Column1072"/>
    <tableColumn id="1073" xr3:uid="{2756C0EF-88D2-415D-88FB-B751A6235CDE}" name="Column1073"/>
    <tableColumn id="1074" xr3:uid="{7A05C680-94FE-493A-A8C3-9BA6CDF53721}" name="Column1074"/>
    <tableColumn id="1075" xr3:uid="{C528E8DD-8FA9-498A-8700-CA063884F9B8}" name="Column1075"/>
    <tableColumn id="1076" xr3:uid="{CD546CA8-6497-4FAE-9929-1C5112CB6677}" name="Column1076"/>
    <tableColumn id="1077" xr3:uid="{268160E2-8C73-4CF2-ACCD-A2AE2722E17D}" name="Column1077"/>
    <tableColumn id="1078" xr3:uid="{B806D14A-C295-49E3-9E47-A7B00CAC1D68}" name="Column1078"/>
    <tableColumn id="1079" xr3:uid="{88D26FA1-6FCF-4873-AFAE-403CBBF48EF9}" name="Column1079"/>
    <tableColumn id="1080" xr3:uid="{722F7ABA-F0BD-476F-BD52-E4A1C32EB8A8}" name="Column1080"/>
    <tableColumn id="1081" xr3:uid="{054194C0-B57B-4C04-BA67-C588CEB73E7F}" name="Column1081"/>
    <tableColumn id="1082" xr3:uid="{897A436C-FF61-42A7-B5CC-9BDBF5DA6DB2}" name="Column1082"/>
    <tableColumn id="1083" xr3:uid="{88C1AEC9-5F9C-48A5-87B1-4339A5311265}" name="Column1083"/>
    <tableColumn id="1084" xr3:uid="{2DD29F4E-8E81-4D2D-B041-49D3DF8BA3EC}" name="Column1084"/>
    <tableColumn id="1085" xr3:uid="{6166E393-9125-4CC3-9374-E06D0E98059C}" name="Column1085"/>
    <tableColumn id="1086" xr3:uid="{34565BB4-D910-4888-9BD9-AA4D506AC4C5}" name="Column1086"/>
    <tableColumn id="1087" xr3:uid="{8179578D-2A55-423D-A88C-B4CEC589C6E5}" name="Column1087"/>
    <tableColumn id="1088" xr3:uid="{B05777AC-22DC-43BA-A964-839373390B13}" name="Column1088"/>
    <tableColumn id="1089" xr3:uid="{26B141F2-1674-4C3F-9674-47EB0DE4F3BC}" name="Column1089"/>
    <tableColumn id="1090" xr3:uid="{6207E7F8-71D8-4CD4-A977-D74DB86B8B76}" name="Column1090"/>
    <tableColumn id="1091" xr3:uid="{7B21294A-09F5-415D-9650-EA9187B6BDF0}" name="Column1091"/>
    <tableColumn id="1092" xr3:uid="{F31CEFB2-4C78-44F9-AFFA-7354308AC1B6}" name="Column1092"/>
    <tableColumn id="1093" xr3:uid="{2A1E5C6E-8277-4B33-9C9B-93B8DF679F8F}" name="Column1093"/>
    <tableColumn id="1094" xr3:uid="{B91B5300-3AE7-4C82-B2E3-F1482E9B5FA0}" name="Column1094"/>
    <tableColumn id="1095" xr3:uid="{06FE47DC-F7FB-4A10-8332-A4A9FD51677C}" name="Column1095"/>
    <tableColumn id="1096" xr3:uid="{B4EED4F7-8FCB-4058-9DE3-612E37D3FB00}" name="Column1096"/>
    <tableColumn id="1097" xr3:uid="{6F94F286-13AA-4D36-A915-2F7D4DC2CD6B}" name="Column1097"/>
    <tableColumn id="1098" xr3:uid="{2DC11C2B-43BA-4CB5-8DEB-E92D7761C03C}" name="Column1098"/>
    <tableColumn id="1099" xr3:uid="{099A911F-FF97-4B6C-9488-B62967FD7D46}" name="Column1099"/>
    <tableColumn id="1100" xr3:uid="{C8A5A4A0-EE91-411E-AA2C-0EE1B333A55E}" name="Column1100"/>
    <tableColumn id="1101" xr3:uid="{C11F8567-1E1A-43D2-80BD-A2F643C62AC7}" name="Column1101"/>
    <tableColumn id="1102" xr3:uid="{52169017-77E6-451C-ACF3-2C0938571119}" name="Column1102"/>
    <tableColumn id="1103" xr3:uid="{72E97DD9-EF00-47FE-9BB3-533233AEAD6A}" name="Column1103"/>
    <tableColumn id="1104" xr3:uid="{0DB82A01-0939-4B5E-A6AD-011395CF42D9}" name="Column1104"/>
    <tableColumn id="1105" xr3:uid="{94010B3F-5DA5-40D5-854B-7AC4EFD1C5F8}" name="Column1105"/>
    <tableColumn id="1106" xr3:uid="{B230DE91-A67C-49A9-8F55-EC628FADA3F7}" name="Column1106"/>
    <tableColumn id="1107" xr3:uid="{0C923856-FE49-4355-BFBF-46A1783B5581}" name="Column1107"/>
    <tableColumn id="1108" xr3:uid="{7240655A-7D55-4EDA-8094-E40780E16825}" name="Column1108"/>
    <tableColumn id="1109" xr3:uid="{C366BA1C-7971-463D-9C94-6B71AAFDF29C}" name="Column1109"/>
    <tableColumn id="1110" xr3:uid="{D8306DA7-D9D3-4429-B319-77DFA2B00067}" name="Column1110"/>
    <tableColumn id="1111" xr3:uid="{D501EFAC-9CD9-48C5-9A79-D105F911B2E9}" name="Column1111"/>
    <tableColumn id="1112" xr3:uid="{702AD642-B13E-4F32-B512-43BEA7268D11}" name="Column1112"/>
    <tableColumn id="1113" xr3:uid="{B07146B4-1531-4638-9D1F-41850D6536D7}" name="Column1113"/>
    <tableColumn id="1114" xr3:uid="{B4646477-2652-4664-BBA8-6EFB565DE714}" name="Column1114"/>
    <tableColumn id="1115" xr3:uid="{7AA74882-F37A-4B39-9511-AD4948F48F2F}" name="Column1115"/>
    <tableColumn id="1116" xr3:uid="{70F77BA7-28A0-47F7-BE48-14758E9B431A}" name="Column1116"/>
    <tableColumn id="1117" xr3:uid="{2C6C74BE-21E0-428F-850C-A5647C629AA9}" name="Column1117"/>
    <tableColumn id="1118" xr3:uid="{31363A96-4CAF-4AC6-96A6-2031FABF28CC}" name="Column1118"/>
    <tableColumn id="1119" xr3:uid="{BD470F0B-72A0-4DC7-929C-8BF941E19DD8}" name="Column1119"/>
    <tableColumn id="1120" xr3:uid="{2539977C-21C6-4E92-8C2C-0E6C69D0A788}" name="Column1120"/>
    <tableColumn id="1121" xr3:uid="{4B8840EA-2EF5-4EC7-AB14-4B3C2845B235}" name="Column1121"/>
    <tableColumn id="1122" xr3:uid="{949DA1EB-4E14-4F59-A696-D0D072C9D896}" name="Column1122"/>
    <tableColumn id="1123" xr3:uid="{7F18A53F-A1E8-4B04-BE82-83572D6A4478}" name="Column1123"/>
    <tableColumn id="1124" xr3:uid="{1DD1B00A-F2DC-435E-9396-976E0C242E4B}" name="Column1124"/>
    <tableColumn id="1125" xr3:uid="{2E7C6EC1-31B7-4AF8-B739-0BDAD8AFD88F}" name="Column1125"/>
    <tableColumn id="1126" xr3:uid="{3E772CC6-AF3F-42C6-83C6-89B4B83333E0}" name="Column1126"/>
    <tableColumn id="1127" xr3:uid="{C3264DB0-F149-4554-BFCD-7F70D83A6744}" name="Column1127"/>
    <tableColumn id="1128" xr3:uid="{2EDC2B9F-1BE0-4508-B44C-26F95BB23DE8}" name="Column1128"/>
    <tableColumn id="1129" xr3:uid="{16F7E100-3D75-48CC-995A-32CA46250858}" name="Column1129"/>
    <tableColumn id="1130" xr3:uid="{F599062E-94F9-42DB-93F1-128132946DBB}" name="Column1130"/>
    <tableColumn id="1131" xr3:uid="{0B92E3F9-C09E-49C7-ADC8-FEDA0561FF11}" name="Column1131"/>
    <tableColumn id="1132" xr3:uid="{489FC00F-C022-4139-A658-95FA57F3DBBF}" name="Column1132"/>
    <tableColumn id="1133" xr3:uid="{C4BD1F65-E6CA-42BA-870D-5F389179AAC2}" name="Column1133"/>
    <tableColumn id="1134" xr3:uid="{2F03B1AB-9AE8-4CC6-84BC-A305A370ECBE}" name="Column1134"/>
    <tableColumn id="1135" xr3:uid="{6489A5E0-F743-4AA5-BD25-C0DF56B0FAF6}" name="Column1135"/>
    <tableColumn id="1136" xr3:uid="{6FF58273-B137-4B06-821C-737F244041B0}" name="Column1136"/>
    <tableColumn id="1137" xr3:uid="{B11CA4EB-C724-413F-B394-9108167A946A}" name="Column1137"/>
    <tableColumn id="1138" xr3:uid="{2F0D2729-38C9-4294-BF8A-A1CC4EBBEA9F}" name="Column1138"/>
    <tableColumn id="1139" xr3:uid="{99C3C42F-A126-457D-A491-13D41FDD2E24}" name="Column1139"/>
    <tableColumn id="1140" xr3:uid="{CF30DC22-BDEE-4267-AC5F-5A4A35F6B4BE}" name="Column1140"/>
    <tableColumn id="1141" xr3:uid="{2DA0C08E-DE3B-4816-8337-01CAB0944AB5}" name="Column1141"/>
    <tableColumn id="1142" xr3:uid="{FD83761C-DE89-41D6-9A58-7CE9013C7D9A}" name="Column1142"/>
    <tableColumn id="1143" xr3:uid="{60E288EA-F70E-4E35-A99C-E3E2B588F944}" name="Column1143"/>
    <tableColumn id="1144" xr3:uid="{AAE74A51-4AB4-42AB-9865-0CB419A76685}" name="Column1144"/>
    <tableColumn id="1145" xr3:uid="{B88A9D45-A91A-4AF3-82F0-07663294E2C2}" name="Column1145"/>
    <tableColumn id="1146" xr3:uid="{AF60917F-51C0-4A2F-A533-1BD93D665A46}" name="Column1146"/>
    <tableColumn id="1147" xr3:uid="{1FA0C06F-21B6-41FE-8125-2C95B458AA5D}" name="Column1147"/>
    <tableColumn id="1148" xr3:uid="{414EF178-9672-4157-B001-EF2572FCC7C3}" name="Column1148"/>
    <tableColumn id="1149" xr3:uid="{A4762FDB-DE3B-46AF-8800-65656A9D1816}" name="Column1149"/>
    <tableColumn id="1150" xr3:uid="{108A2D3C-A5B1-4FF1-8D28-AE134C9A8613}" name="Column1150"/>
    <tableColumn id="1151" xr3:uid="{2DA1A668-A572-4F65-9B90-B6E583112B61}" name="Column1151"/>
    <tableColumn id="1152" xr3:uid="{7F0254FE-8A9E-4A7D-9865-88C2129BF776}" name="Column1152"/>
    <tableColumn id="1153" xr3:uid="{F9A0EF43-AD36-4A8D-B54E-678030B81475}" name="Column1153"/>
    <tableColumn id="1154" xr3:uid="{3078FD73-7C7C-458C-A3C6-D24C2F7098C2}" name="Column1154"/>
    <tableColumn id="1155" xr3:uid="{B12A4443-8BEF-4488-B4A8-749767769B22}" name="Column1155"/>
    <tableColumn id="1156" xr3:uid="{B8A335A1-39E4-4804-BF36-715AAF4DCB05}" name="Column1156"/>
    <tableColumn id="1157" xr3:uid="{2AD2C37F-CAFF-4A19-BACF-349C8E2768BC}" name="Column1157"/>
    <tableColumn id="1158" xr3:uid="{599907A6-8D03-4A6A-A6A6-EC08F5E16879}" name="Column1158"/>
    <tableColumn id="1159" xr3:uid="{341D53BF-7363-4539-B820-54F71B0BB369}" name="Column1159"/>
    <tableColumn id="1160" xr3:uid="{4BEA99DE-639E-4F79-B375-5B9FE31C8509}" name="Column1160"/>
    <tableColumn id="1161" xr3:uid="{845FA44E-D108-43F3-9834-7D9DCF557E8B}" name="Column1161"/>
    <tableColumn id="1162" xr3:uid="{0976C050-F1A4-4BFD-B5FC-A11C7CBE7DC2}" name="Column1162"/>
    <tableColumn id="1163" xr3:uid="{24887BB5-8812-495E-89AB-98054A469A87}" name="Column1163"/>
    <tableColumn id="1164" xr3:uid="{C7C8FECD-8D93-4618-9FA2-48071CF688EE}" name="Column1164"/>
    <tableColumn id="1165" xr3:uid="{15AF456E-E45D-4C5F-B30B-D72AD826A101}" name="Column1165"/>
    <tableColumn id="1166" xr3:uid="{F5869EBB-DF3C-4136-B154-308700C618A3}" name="Column1166"/>
    <tableColumn id="1167" xr3:uid="{ECE530AB-F5BB-4C8F-884C-A6A76E562FC0}" name="Column1167"/>
    <tableColumn id="1168" xr3:uid="{04EC7676-A581-4204-94FB-C736B04403FD}" name="Column1168"/>
    <tableColumn id="1169" xr3:uid="{EA1BB679-9759-48B6-9F38-A7D6064BAD69}" name="Column1169"/>
    <tableColumn id="1170" xr3:uid="{4408DE2E-4D72-412B-B59E-EF8445522176}" name="Column1170"/>
    <tableColumn id="1171" xr3:uid="{7CC2A5C3-5A26-4D51-A5D8-2CBFF6076103}" name="Column1171"/>
    <tableColumn id="1172" xr3:uid="{2507D626-9FC8-47F3-A291-6BB91CEBB461}" name="Column1172"/>
    <tableColumn id="1173" xr3:uid="{4FB1D615-573E-4467-A2CE-2F2DA5A28870}" name="Column1173"/>
    <tableColumn id="1174" xr3:uid="{EF742CE9-A927-40D2-9D10-68559C4EF91A}" name="Column1174"/>
    <tableColumn id="1175" xr3:uid="{DF6E2325-C116-4337-9540-7FABB4914F86}" name="Column1175"/>
    <tableColumn id="1176" xr3:uid="{6FF5E8BF-AA6C-4E4B-BAFF-8AA16CAAB1D9}" name="Column1176"/>
    <tableColumn id="1177" xr3:uid="{992064E3-72B0-4075-B10B-4E547325C746}" name="Column1177"/>
    <tableColumn id="1178" xr3:uid="{3E04707C-9C67-4A15-B6B8-B23D900CFB80}" name="Column1178"/>
    <tableColumn id="1179" xr3:uid="{09F1C1DD-34DA-4D4D-9A1C-9F83F6A3756A}" name="Column1179"/>
    <tableColumn id="1180" xr3:uid="{8F76D0FE-04BF-46CD-AD02-BBF7A6A5655D}" name="Column1180"/>
    <tableColumn id="1181" xr3:uid="{5211A720-1B8F-4F30-944C-38C464A9AAB0}" name="Column1181"/>
    <tableColumn id="1182" xr3:uid="{F6AF28D7-FB69-42EE-9A01-7B0FC2CCA261}" name="Column1182"/>
    <tableColumn id="1183" xr3:uid="{CEDED893-BF1F-410C-9D69-57CD782732B6}" name="Column1183"/>
    <tableColumn id="1184" xr3:uid="{A7C3C476-8CE9-42E5-BCAC-768B384750A3}" name="Column1184"/>
    <tableColumn id="1185" xr3:uid="{10534271-A6D2-4537-B433-1CD7D752B38F}" name="Column1185"/>
    <tableColumn id="1186" xr3:uid="{F1781CE2-6529-4A57-8F04-6D45A11E4FE9}" name="Column1186"/>
    <tableColumn id="1187" xr3:uid="{06BD4D70-94AB-44E7-A676-67133D0D93E5}" name="Column1187"/>
    <tableColumn id="1188" xr3:uid="{B6F916AF-0CB2-43C7-9FAB-D620CE143361}" name="Column1188"/>
    <tableColumn id="1189" xr3:uid="{DB52881B-F86C-47F6-86B2-4E08260E8BA1}" name="Column1189"/>
    <tableColumn id="1190" xr3:uid="{B6B84ECB-D4B9-411E-BCCC-DB1DB24861EA}" name="Column1190"/>
    <tableColumn id="1191" xr3:uid="{F8E072A6-637D-4AFE-B8D4-3FD3380F923C}" name="Column1191"/>
    <tableColumn id="1192" xr3:uid="{4C07FA92-7BD5-43AF-8424-F5FB79CC7C05}" name="Column1192"/>
    <tableColumn id="1193" xr3:uid="{6B8F2B88-BD07-4A6B-8942-0E4536147428}" name="Column1193"/>
    <tableColumn id="1194" xr3:uid="{A6592B74-C824-4808-B903-DA629B8CD30A}" name="Column1194"/>
    <tableColumn id="1195" xr3:uid="{24F7CE78-0F1F-4011-8087-5FE13E216C14}" name="Column1195"/>
    <tableColumn id="1196" xr3:uid="{A146F3FE-034E-4260-8940-E0D390D77DE9}" name="Column1196"/>
    <tableColumn id="1197" xr3:uid="{93539F09-AA41-4EE9-90A7-DCA3C602C250}" name="Column1197"/>
    <tableColumn id="1198" xr3:uid="{E3517D4B-6CB6-4CC4-92A2-D172EDAF05F7}" name="Column1198"/>
    <tableColumn id="1199" xr3:uid="{9451A672-FF89-4BF8-B17F-4B226354C406}" name="Column1199"/>
    <tableColumn id="1200" xr3:uid="{374C5F91-CCCB-4775-82A8-BFD69E619453}" name="Column1200"/>
    <tableColumn id="1201" xr3:uid="{4F58F044-1A05-464D-95F5-3F8AA9AE24C9}" name="Column1201"/>
    <tableColumn id="1202" xr3:uid="{E8994C0F-59C6-421E-9D97-2EAE0636B740}" name="Column1202"/>
    <tableColumn id="1203" xr3:uid="{20150ED6-D3A7-49AD-89CD-08B23EA5BFAF}" name="Column1203"/>
    <tableColumn id="1204" xr3:uid="{BC883169-7639-425B-AB27-2FB2CC2434B9}" name="Column1204"/>
    <tableColumn id="1205" xr3:uid="{6DDE2BA8-06F7-4D01-8B79-8F89DA816B78}" name="Column1205"/>
    <tableColumn id="1206" xr3:uid="{05E55E03-4F79-47DA-95BF-8AF3EC3F598F}" name="Column1206"/>
    <tableColumn id="1207" xr3:uid="{306461A1-183F-4580-8C4C-561EB9E0FA8C}" name="Column1207"/>
    <tableColumn id="1208" xr3:uid="{5196790D-BB8B-40C7-BF3D-EBC6F7A20C80}" name="Column1208"/>
    <tableColumn id="1209" xr3:uid="{11200F03-894F-4440-AD1D-0268D3187EBE}" name="Column1209"/>
    <tableColumn id="1210" xr3:uid="{CD1ED494-7A8D-4EC9-A9E6-A6511BC713D8}" name="Column1210"/>
    <tableColumn id="1211" xr3:uid="{F99B1E26-165F-4B67-BAFD-09027A7819A3}" name="Column1211"/>
    <tableColumn id="1212" xr3:uid="{CC33472B-25E6-4711-981E-6D622E7B34A3}" name="Column1212"/>
    <tableColumn id="1213" xr3:uid="{7803D2B1-E224-4078-8A91-DD9AC92C49E1}" name="Column1213"/>
    <tableColumn id="1214" xr3:uid="{6D57A297-F4B8-420E-BDBC-FBF4AF1684F3}" name="Column1214"/>
    <tableColumn id="1215" xr3:uid="{7BD2D0D9-1C35-4E0D-B69A-D5950139B4A4}" name="Column1215"/>
    <tableColumn id="1216" xr3:uid="{99FDDA26-B7CC-4EFF-BDB4-FC443ABABFB9}" name="Column1216"/>
    <tableColumn id="1217" xr3:uid="{D31CA3ED-DFF5-4B11-8AFD-E518E03AA9C1}" name="Column1217"/>
    <tableColumn id="1218" xr3:uid="{C2060BB6-401A-44F0-8D8C-D9A9F9B85E8B}" name="Column1218"/>
    <tableColumn id="1219" xr3:uid="{AE3E4F40-8059-4109-890E-3E09A19799E8}" name="Column1219"/>
    <tableColumn id="1220" xr3:uid="{066E8DC9-5616-4D88-A45C-7D3E7D74947D}" name="Column1220"/>
    <tableColumn id="1221" xr3:uid="{A06B3456-150F-409F-AEC2-40BDED6015F0}" name="Column1221"/>
    <tableColumn id="1222" xr3:uid="{C86BE21D-C58E-4081-8B65-EF937CB05C5C}" name="Column1222"/>
    <tableColumn id="1223" xr3:uid="{8CDF2FD0-6EDC-44FE-96B4-79676D7945BF}" name="Column1223"/>
    <tableColumn id="1224" xr3:uid="{366B1645-E247-4A11-911A-EBEA5BC173DE}" name="Column1224"/>
    <tableColumn id="1225" xr3:uid="{139A18AB-69B1-4942-A241-81E48B132DB1}" name="Column1225"/>
    <tableColumn id="1226" xr3:uid="{FF2C45B9-8A5C-4400-833A-0A10A700A69F}" name="Column1226"/>
    <tableColumn id="1227" xr3:uid="{18380C70-4102-4DBD-AFAD-E331B56E1DC9}" name="Column1227"/>
    <tableColumn id="1228" xr3:uid="{F15E64A4-1F5A-4A1D-B8DD-2115FCC03DD5}" name="Column1228"/>
    <tableColumn id="1229" xr3:uid="{6697301B-2D8B-4188-9207-62E226B55136}" name="Column1229"/>
    <tableColumn id="1230" xr3:uid="{ACEB4F82-630E-4DB1-94B7-AAFB93B984C6}" name="Column1230"/>
    <tableColumn id="1231" xr3:uid="{6DC5BF11-8FFE-43DB-BABE-50B4BD01180F}" name="Column1231"/>
    <tableColumn id="1232" xr3:uid="{EEFF0050-FF67-46B7-841A-C469F00E5EB2}" name="Column1232"/>
    <tableColumn id="1233" xr3:uid="{C295F51B-6D44-41DA-BDF8-6AA0E49B4A50}" name="Column1233"/>
    <tableColumn id="1234" xr3:uid="{E1B3AB1C-7A85-4156-9559-6057AE1D766B}" name="Column1234"/>
    <tableColumn id="1235" xr3:uid="{9D4F8F0A-B51D-4794-A612-9AA3AB47848E}" name="Column1235"/>
    <tableColumn id="1236" xr3:uid="{10593892-7462-48D0-BD36-C8997CA422E0}" name="Column1236"/>
    <tableColumn id="1237" xr3:uid="{15E9F32B-4FB1-427C-BA9F-1F5B3442026B}" name="Column1237"/>
    <tableColumn id="1238" xr3:uid="{F0028420-C048-4892-9F02-6E6D0A2B6658}" name="Column1238"/>
    <tableColumn id="1239" xr3:uid="{DD55E65B-E6DB-400E-AC49-B11F38927353}" name="Column1239"/>
    <tableColumn id="1240" xr3:uid="{AF66CC55-EBAB-4F43-937A-1B88C7ACC3A1}" name="Column1240"/>
    <tableColumn id="1241" xr3:uid="{F6B35C4C-EF9F-446F-A037-37E00F37E31E}" name="Column1241"/>
    <tableColumn id="1242" xr3:uid="{B1E219BC-000D-43E9-B9FB-B523CC600CF6}" name="Column1242"/>
    <tableColumn id="1243" xr3:uid="{7541F696-CFBB-4C50-A1A3-EA1DAF0B560A}" name="Column1243"/>
    <tableColumn id="1244" xr3:uid="{4938B3C9-5936-4089-BB03-2B31AD6B83F3}" name="Column1244"/>
    <tableColumn id="1245" xr3:uid="{C44FB734-BDE0-41BE-85AA-A1900915B98B}" name="Column1245"/>
    <tableColumn id="1246" xr3:uid="{B6440B85-C5BA-4E35-8D5D-09229E76D1AB}" name="Column1246"/>
    <tableColumn id="1247" xr3:uid="{91F57DF2-E141-46D0-AD21-5401EE803685}" name="Column1247"/>
    <tableColumn id="1248" xr3:uid="{AD1410B0-5366-4165-8F42-5E2CD7E03509}" name="Column1248"/>
    <tableColumn id="1249" xr3:uid="{F570F77C-64D8-4FA2-81DB-2FCBA65A6AB2}" name="Column1249"/>
    <tableColumn id="1250" xr3:uid="{B605018A-B2FE-45E1-B13D-450F6E253695}" name="Column1250"/>
    <tableColumn id="1251" xr3:uid="{842CBD94-E00C-4B3E-9887-BC129DE0FF42}" name="Column1251"/>
    <tableColumn id="1252" xr3:uid="{9BEBB992-80A7-4D54-968A-4EAE99395DC8}" name="Column1252"/>
    <tableColumn id="1253" xr3:uid="{2573B3B6-9E1A-4D7D-A32D-8D8893D7F17F}" name="Column1253"/>
    <tableColumn id="1254" xr3:uid="{76DBF2F7-95BB-43DE-AB6E-89DF390F5D8F}" name="Column1254"/>
    <tableColumn id="1255" xr3:uid="{8F74B15C-E908-4A2C-82EC-69C7562D40CB}" name="Column1255"/>
    <tableColumn id="1256" xr3:uid="{1AD4CC23-6B30-4B14-9BBF-C509FC174292}" name="Column1256"/>
    <tableColumn id="1257" xr3:uid="{760CDF5F-5916-4756-B8D2-D8A47BC935FB}" name="Column1257"/>
    <tableColumn id="1258" xr3:uid="{B11A0A71-2FE0-4613-AE2C-1CF68EBC3499}" name="Column1258"/>
    <tableColumn id="1259" xr3:uid="{6423F53E-18B4-41EA-9498-CAE5340FC20F}" name="Column1259"/>
    <tableColumn id="1260" xr3:uid="{AB6A7781-133D-448B-8440-269A5AB9E94F}" name="Column1260"/>
    <tableColumn id="1261" xr3:uid="{740D0B62-CB6E-4CDC-A899-BE37046809AD}" name="Column1261"/>
    <tableColumn id="1262" xr3:uid="{2EC26F3B-9F36-4EE0-962E-914AF1DED53D}" name="Column1262"/>
    <tableColumn id="1263" xr3:uid="{7A3AE330-9BA7-45F1-9EC1-6DAB84346859}" name="Column1263"/>
    <tableColumn id="1264" xr3:uid="{6319987F-7BF1-44B8-89DC-836FC3EEB0BD}" name="Column1264"/>
    <tableColumn id="1265" xr3:uid="{8351B661-39B8-4254-9E8F-50294E33B1C9}" name="Column1265"/>
    <tableColumn id="1266" xr3:uid="{EFABE114-43A3-4BCE-8AA9-7AE62E44A619}" name="Column1266"/>
    <tableColumn id="1267" xr3:uid="{F8B33483-AF71-45D2-B99B-443ABE78844C}" name="Column1267"/>
    <tableColumn id="1268" xr3:uid="{8C5EB709-ED31-46F4-A7A6-15285DCC821E}" name="Column1268"/>
    <tableColumn id="1269" xr3:uid="{2AF3D46C-15D9-48BC-BC39-0165F53BB5E6}" name="Column1269"/>
    <tableColumn id="1270" xr3:uid="{362E0D8D-2890-4DC9-B251-89981E308D63}" name="Column1270"/>
    <tableColumn id="1271" xr3:uid="{66919CE6-360D-4BA7-8AB9-A81E9CA9D770}" name="Column1271"/>
    <tableColumn id="1272" xr3:uid="{FC947AA5-0E86-4C61-9DEE-38C8E542B5A1}" name="Column1272"/>
    <tableColumn id="1273" xr3:uid="{5A8F49AB-CFA4-4963-9B3B-AA0B13E069EB}" name="Column1273"/>
    <tableColumn id="1274" xr3:uid="{81FB745B-8998-4609-991A-C2340C1942BC}" name="Column1274"/>
    <tableColumn id="1275" xr3:uid="{537ED887-E9BB-4866-8F75-6441D2FE40FD}" name="Column1275"/>
    <tableColumn id="1276" xr3:uid="{20D32B11-C1ED-4A6A-A6E6-1339D8FFFD15}" name="Column1276"/>
    <tableColumn id="1277" xr3:uid="{D5B08A9D-D0FF-4D3F-81A5-309343208F56}" name="Column1277"/>
    <tableColumn id="1278" xr3:uid="{89B6BF52-5DCC-44EA-9232-EA1AA57453B0}" name="Column1278"/>
    <tableColumn id="1279" xr3:uid="{A43CA050-033D-47BE-A021-E804E91FA093}" name="Column1279"/>
    <tableColumn id="1280" xr3:uid="{36491566-E47A-4C46-8C4F-335BA6355CF9}" name="Column1280"/>
    <tableColumn id="1281" xr3:uid="{E93768C3-A647-4C3B-85B8-7F95A497B3E8}" name="Column1281"/>
    <tableColumn id="1282" xr3:uid="{D450AF20-BDA0-4DE8-94AE-0BED50D956CF}" name="Column1282"/>
    <tableColumn id="1283" xr3:uid="{25A71C43-6289-4BB1-8884-67F5AEA8AB4A}" name="Column1283"/>
    <tableColumn id="1284" xr3:uid="{5AB15D1A-7662-4F2D-8708-1E73D0EEB69E}" name="Column1284"/>
    <tableColumn id="1285" xr3:uid="{5E05500B-C4BF-487D-B06E-9D2563062982}" name="Column1285"/>
    <tableColumn id="1286" xr3:uid="{58C25A5C-6D01-4E77-9AB1-6C1548A27AE2}" name="Column1286"/>
    <tableColumn id="1287" xr3:uid="{27045B40-B5A8-4989-80BB-F94A648218C9}" name="Column1287"/>
    <tableColumn id="1288" xr3:uid="{AD24AC29-39F8-41DE-AFEC-ED967664B57D}" name="Column1288"/>
    <tableColumn id="1289" xr3:uid="{76F2678A-568F-4750-9288-3879A783988C}" name="Column1289"/>
    <tableColumn id="1290" xr3:uid="{CE42B67C-0815-4E0E-81A4-C1EE9DA47542}" name="Column1290"/>
    <tableColumn id="1291" xr3:uid="{955F09B7-DA50-4BCB-82D9-47519ED3E5CD}" name="Column1291"/>
    <tableColumn id="1292" xr3:uid="{E2956B4B-9F1E-4785-A2C9-ED7580CD5934}" name="Column1292"/>
    <tableColumn id="1293" xr3:uid="{C5BF3439-B6E1-407F-9D2B-7F688C094016}" name="Column1293"/>
    <tableColumn id="1294" xr3:uid="{F7BF2893-765F-4937-BE9F-14B97AC61F6E}" name="Column1294"/>
    <tableColumn id="1295" xr3:uid="{300D04C7-E6C3-45DB-A3EB-303439F0A1CB}" name="Column1295"/>
    <tableColumn id="1296" xr3:uid="{8301D0BC-8041-4618-BEEB-855B93B42C47}" name="Column1296"/>
    <tableColumn id="1297" xr3:uid="{1E5E1921-816E-48D8-B1DC-8189E883105F}" name="Column1297"/>
    <tableColumn id="1298" xr3:uid="{4E215EFF-E493-4DE6-8EDD-BA0A61AB08EE}" name="Column1298"/>
    <tableColumn id="1299" xr3:uid="{FFB50DA5-1CCB-4E91-A82F-09D1A820E04C}" name="Column1299"/>
    <tableColumn id="1300" xr3:uid="{C9EBC653-1ECD-4FB7-805A-B115DE885A81}" name="Column1300"/>
    <tableColumn id="1301" xr3:uid="{33BFAC4F-D2C5-4C8E-A9DF-F433FE21B632}" name="Column1301"/>
    <tableColumn id="1302" xr3:uid="{AC6EF5E8-FAF8-46A2-BCFA-FAAC166DE20F}" name="Column1302"/>
    <tableColumn id="1303" xr3:uid="{EECC8434-EC6D-482E-8930-D9D25C85AF40}" name="Column1303"/>
    <tableColumn id="1304" xr3:uid="{5ABD7A94-50DC-4400-93C4-0409ED34B039}" name="Column1304"/>
    <tableColumn id="1305" xr3:uid="{197B67BD-730A-419A-813F-BCF1D378425C}" name="Column1305"/>
    <tableColumn id="1306" xr3:uid="{5493FF61-C288-4983-89DD-76D08BC3B1A9}" name="Column1306"/>
    <tableColumn id="1307" xr3:uid="{79B5DDE2-BD95-4D6F-88B1-9583FFE87204}" name="Column1307"/>
    <tableColumn id="1308" xr3:uid="{543C8BBF-C807-46A6-9336-602779CC17EC}" name="Column1308"/>
    <tableColumn id="1309" xr3:uid="{80823F78-ED96-4FD1-8A74-F2812CE01208}" name="Column1309"/>
    <tableColumn id="1310" xr3:uid="{8A729E1A-7A8F-43BA-94AD-40E024138A68}" name="Column1310"/>
    <tableColumn id="1311" xr3:uid="{EC7CFBDB-FA5F-4B21-BA7A-5EDEFEE2CAD7}" name="Column1311"/>
    <tableColumn id="1312" xr3:uid="{C7BAE918-05A1-431C-81EF-F71C433913AD}" name="Column1312"/>
    <tableColumn id="1313" xr3:uid="{D3984BD0-D45B-4289-95F9-A2CB58CFFDEE}" name="Column1313"/>
    <tableColumn id="1314" xr3:uid="{A90A1D14-9E59-4FCB-A366-B39DD324CE08}" name="Column1314"/>
    <tableColumn id="1315" xr3:uid="{4A842C92-57E2-4178-959F-8B48E0D15B24}" name="Column1315"/>
    <tableColumn id="1316" xr3:uid="{C6F66AB7-C2D1-430E-ACB9-1A52A2456A68}" name="Column1316"/>
    <tableColumn id="1317" xr3:uid="{A1D6EC5E-76A5-4748-ABD2-0ABD14F6D484}" name="Column1317"/>
    <tableColumn id="1318" xr3:uid="{D7665664-76CC-40C2-B25A-38754BF1A8CC}" name="Column1318"/>
    <tableColumn id="1319" xr3:uid="{C60DCE61-6DD7-4C67-89BF-0ABC5AD5186C}" name="Column1319"/>
    <tableColumn id="1320" xr3:uid="{11738681-7A8F-47C6-A225-3618C095024D}" name="Column1320"/>
    <tableColumn id="1321" xr3:uid="{7F24FDDB-B02B-4A70-AF9F-001DE1604B47}" name="Column1321"/>
    <tableColumn id="1322" xr3:uid="{77BBA910-8A32-48E2-9DAE-7D85BC5F2370}" name="Column1322"/>
    <tableColumn id="1323" xr3:uid="{F3AF23EB-1970-40EB-A6EF-7EA9DD112537}" name="Column1323"/>
    <tableColumn id="1324" xr3:uid="{0D2DDDD2-A269-4C9C-9AC5-31A5427C0BF3}" name="Column1324"/>
    <tableColumn id="1325" xr3:uid="{128F5ED8-4F73-4A67-9D38-D8ADF84303E0}" name="Column1325"/>
    <tableColumn id="1326" xr3:uid="{E92D7F5A-6BDE-4253-AA5A-CCBF182D8E60}" name="Column1326"/>
    <tableColumn id="1327" xr3:uid="{60AB6240-C259-4739-AF23-BF4B00B4AA8E}" name="Column1327"/>
    <tableColumn id="1328" xr3:uid="{AD9369CA-8AD8-4A2B-9E1B-16C4337FD349}" name="Column1328"/>
    <tableColumn id="1329" xr3:uid="{F30D5314-1BAF-4978-8959-97B5B03AC7D6}" name="Column1329"/>
    <tableColumn id="1330" xr3:uid="{C32B0963-3F14-411C-A111-0F5937286B43}" name="Column1330"/>
    <tableColumn id="1331" xr3:uid="{C56C57D3-6B1B-4E73-8282-761A641F614A}" name="Column1331"/>
    <tableColumn id="1332" xr3:uid="{B9143E35-0825-431A-A93F-50E8BDAFF33B}" name="Column1332"/>
    <tableColumn id="1333" xr3:uid="{79E2B9BB-035C-413E-B6FE-9B5100855142}" name="Column1333"/>
    <tableColumn id="1334" xr3:uid="{E999C1BC-50CB-432F-B99A-5AFB4FA4B8DD}" name="Column1334"/>
    <tableColumn id="1335" xr3:uid="{F86DA094-5DE8-4E25-A1AF-B77874068D25}" name="Column1335"/>
    <tableColumn id="1336" xr3:uid="{CFA1A6FD-B1AE-4CCD-80CD-88DEC31DEB2B}" name="Column1336"/>
    <tableColumn id="1337" xr3:uid="{26D76E80-116B-4426-AAE1-0C9B31BDDD58}" name="Column1337"/>
    <tableColumn id="1338" xr3:uid="{06E72E5D-355D-4BEE-A3F1-508D15E8C57D}" name="Column1338"/>
    <tableColumn id="1339" xr3:uid="{221F5954-EF2A-4D3C-94C7-8FFACA3311FB}" name="Column1339"/>
    <tableColumn id="1340" xr3:uid="{A72A0D92-2481-49E9-A35A-DAF8CC6A7B7A}" name="Column1340"/>
    <tableColumn id="1341" xr3:uid="{4D63DBD6-8251-4911-AED9-88F19ACB3D23}" name="Column1341"/>
    <tableColumn id="1342" xr3:uid="{FB85EE69-EE67-48C4-94E7-CA246E719B4A}" name="Column1342"/>
    <tableColumn id="1343" xr3:uid="{57719EFC-A358-4E4D-BC83-BF89B992013D}" name="Column1343"/>
    <tableColumn id="1344" xr3:uid="{BE0EC63D-26BA-4D27-B512-44FAF1E4A2EB}" name="Column1344"/>
    <tableColumn id="1345" xr3:uid="{AE65642A-7C4B-4F8F-AF24-ECB96AAB6B8F}" name="Column1345"/>
    <tableColumn id="1346" xr3:uid="{D7BD0B48-F4DB-44B4-9DE5-45C89453D039}" name="Column1346"/>
    <tableColumn id="1347" xr3:uid="{53DF95F6-25DC-4DF8-A227-2D112E5D59AF}" name="Column1347"/>
    <tableColumn id="1348" xr3:uid="{57C6B4E4-259A-4D88-9EAF-488F7100527F}" name="Column1348"/>
    <tableColumn id="1349" xr3:uid="{3C87D761-0663-4D2D-B1B4-E415EB2523A1}" name="Column1349"/>
    <tableColumn id="1350" xr3:uid="{514324C3-EFEC-475E-8206-52DCD9343B27}" name="Column1350"/>
    <tableColumn id="1351" xr3:uid="{B3BEE8D8-C448-4FCE-83F4-8516AD47B46B}" name="Column1351"/>
    <tableColumn id="1352" xr3:uid="{7073AC9E-1638-4882-BB68-6950F49A552E}" name="Column1352"/>
    <tableColumn id="1353" xr3:uid="{03C00FA3-112D-49BE-A932-6F1F240071A3}" name="Column1353"/>
    <tableColumn id="1354" xr3:uid="{758BABF2-29A8-496A-9AF8-035D21758537}" name="Column1354"/>
    <tableColumn id="1355" xr3:uid="{168D530C-17E1-47F4-90C6-3656C897CC35}" name="Column1355"/>
    <tableColumn id="1356" xr3:uid="{CB14E1C8-C943-40AD-84FC-E2BAEF519FC2}" name="Column1356"/>
    <tableColumn id="1357" xr3:uid="{7EAF9268-40E3-4742-B033-E81A5A27A1AB}" name="Column1357"/>
    <tableColumn id="1358" xr3:uid="{99C32D7D-5ED3-4A95-B2AD-DF6EEEB70945}" name="Column1358"/>
    <tableColumn id="1359" xr3:uid="{BAB169CD-1F7F-40F1-A434-9770428F83BA}" name="Column1359"/>
    <tableColumn id="1360" xr3:uid="{3C56C939-48F2-4FCA-89A0-34B836C3A096}" name="Column1360"/>
    <tableColumn id="1361" xr3:uid="{398892EE-75BA-499D-8B73-A212B6F65448}" name="Column1361"/>
    <tableColumn id="1362" xr3:uid="{B7D56D4E-59AD-41CD-9D48-C57E762D162E}" name="Column1362"/>
    <tableColumn id="1363" xr3:uid="{B9D0AC3A-2760-4D99-8BF1-F1D2208634C2}" name="Column1363"/>
    <tableColumn id="1364" xr3:uid="{D322902A-CDAC-4283-8502-6959B53246D3}" name="Column1364"/>
    <tableColumn id="1365" xr3:uid="{10B7AF21-EFA9-4F73-8571-D2F1A23250A0}" name="Column1365"/>
    <tableColumn id="1366" xr3:uid="{E1144882-55FB-4247-BADD-290B4FE6F735}" name="Column1366"/>
    <tableColumn id="1367" xr3:uid="{8B0E055F-FAD9-4C18-87F6-BD6110B02CC9}" name="Column1367"/>
    <tableColumn id="1368" xr3:uid="{AD5EBDC8-E386-40AA-95BC-5E8D5C8234E3}" name="Column1368"/>
    <tableColumn id="1369" xr3:uid="{D6A443D5-131F-4B29-B449-3F22A6CB3205}" name="Column1369"/>
    <tableColumn id="1370" xr3:uid="{A3EA533F-EAB9-4F22-905D-7916E8299667}" name="Column1370"/>
    <tableColumn id="1371" xr3:uid="{FAD060FA-DA88-4B72-AAD9-54A2C3170C5E}" name="Column1371"/>
    <tableColumn id="1372" xr3:uid="{B00E70E7-6477-4315-825D-44A4A7FE40D2}" name="Column1372"/>
    <tableColumn id="1373" xr3:uid="{5FFB8C19-5887-4EFF-9503-6FBD90786211}" name="Column1373"/>
    <tableColumn id="1374" xr3:uid="{F0D9B6F3-F615-4171-92D5-7255B7DAD916}" name="Column1374"/>
    <tableColumn id="1375" xr3:uid="{2B9F9BD9-D7F2-4681-ACD1-963D58F0D125}" name="Column1375"/>
    <tableColumn id="1376" xr3:uid="{313B7BE6-E3ED-4C36-8385-8AA0D0E18F6A}" name="Column1376"/>
    <tableColumn id="1377" xr3:uid="{346D5C7F-EE21-46BB-A232-0F487BD58DFB}" name="Column1377"/>
    <tableColumn id="1378" xr3:uid="{3E84B05B-0B4A-4597-9960-787A797C6DD2}" name="Column1378"/>
    <tableColumn id="1379" xr3:uid="{B5FCC426-9199-462C-AA94-3F1309FFD6BD}" name="Column1379"/>
    <tableColumn id="1380" xr3:uid="{80C6CE95-8C3D-4812-93D9-49C087767D45}" name="Column1380"/>
    <tableColumn id="1381" xr3:uid="{893E32C6-4F02-479A-B381-72854A1A4361}" name="Column1381"/>
    <tableColumn id="1382" xr3:uid="{505ABC92-1D55-4C3B-A2A6-0836B2874F5F}" name="Column1382"/>
    <tableColumn id="1383" xr3:uid="{F729F8B9-0BB0-48EC-B3D4-2D4D20BECBB8}" name="Column1383"/>
    <tableColumn id="1384" xr3:uid="{26E09732-C174-4042-BEAC-DA95FD9D09DB}" name="Column1384"/>
    <tableColumn id="1385" xr3:uid="{B1764F87-62DB-4DFE-A285-EDEE5D1A7A86}" name="Column1385"/>
    <tableColumn id="1386" xr3:uid="{B7581FA1-3FAF-40B0-847F-E40AC4B96858}" name="Column1386"/>
    <tableColumn id="1387" xr3:uid="{4B60C8CA-15E0-4E95-8F83-D15814596713}" name="Column1387"/>
    <tableColumn id="1388" xr3:uid="{12C1669A-FE5F-4C03-B727-CD96725D8913}" name="Column1388"/>
    <tableColumn id="1389" xr3:uid="{581794D7-90DB-4028-BE2A-1171993FBA42}" name="Column1389"/>
    <tableColumn id="1390" xr3:uid="{DC544CB4-B4AB-4709-8C59-C38D48B8AB5C}" name="Column1390"/>
    <tableColumn id="1391" xr3:uid="{C09EC6E4-6003-4132-A155-EEF1C26D5557}" name="Column1391"/>
    <tableColumn id="1392" xr3:uid="{5574107F-BA47-4DAC-856B-3B86A8762144}" name="Column1392"/>
    <tableColumn id="1393" xr3:uid="{FEC3E08D-2CE9-4BD8-8FE8-D9DB59B042B8}" name="Column1393"/>
    <tableColumn id="1394" xr3:uid="{FAF51654-F149-4FEB-8EB9-D3247936BE4C}" name="Column1394"/>
    <tableColumn id="1395" xr3:uid="{3EE9DF0B-89D5-4683-911D-2006710188BE}" name="Column1395"/>
    <tableColumn id="1396" xr3:uid="{FD06CF75-8E7E-4197-A26C-2E3514815E32}" name="Column1396"/>
    <tableColumn id="1397" xr3:uid="{C75CCFC3-BE82-4375-A7E6-70990E9886EB}" name="Column1397"/>
    <tableColumn id="1398" xr3:uid="{7F1C4CC5-2EFD-43B0-90C7-F07625C6B191}" name="Column1398"/>
    <tableColumn id="1399" xr3:uid="{17C3CA92-37B8-48E3-88BD-2B46831E1016}" name="Column1399"/>
    <tableColumn id="1400" xr3:uid="{BEAE1AA2-656E-4D81-8228-55F5E9C5612B}" name="Column1400"/>
    <tableColumn id="1401" xr3:uid="{07EA042E-CDE7-4708-B8FE-54776BA39426}" name="Column1401"/>
    <tableColumn id="1402" xr3:uid="{C0559424-B7EA-4877-9260-FF775B06F009}" name="Column1402"/>
    <tableColumn id="1403" xr3:uid="{5741DE02-3881-47D3-B143-603BB5B1FF5F}" name="Column1403"/>
    <tableColumn id="1404" xr3:uid="{483A763B-42AA-47C8-8E34-CBA13B190B5F}" name="Column1404"/>
    <tableColumn id="1405" xr3:uid="{31D1C02A-FA33-444E-A293-A3CB1DCE02BF}" name="Column1405"/>
    <tableColumn id="1406" xr3:uid="{53D99767-81E9-4637-8D49-F99E6F42F93F}" name="Column1406"/>
    <tableColumn id="1407" xr3:uid="{9B67ABEB-FB61-4CDD-9018-B9D1E263669E}" name="Column1407"/>
    <tableColumn id="1408" xr3:uid="{BD3C429F-A603-47F7-A6E0-4F2CED5F8F34}" name="Column1408"/>
    <tableColumn id="1409" xr3:uid="{8853D214-D020-4651-ACB4-F7A10C7E1C8F}" name="Column1409"/>
    <tableColumn id="1410" xr3:uid="{4711533F-E04C-4353-A73F-1F7A690A4E77}" name="Column1410"/>
    <tableColumn id="1411" xr3:uid="{6371F191-E78A-4615-8BC7-DC632C1358C2}" name="Column1411"/>
    <tableColumn id="1412" xr3:uid="{C43C7025-D7B0-4832-A690-210500EBCEB4}" name="Column1412"/>
    <tableColumn id="1413" xr3:uid="{CBB722DB-982D-4FC3-9A76-727A368B469F}" name="Column1413"/>
    <tableColumn id="1414" xr3:uid="{96658B97-9514-4FB0-8219-F987DE23D274}" name="Column1414"/>
    <tableColumn id="1415" xr3:uid="{84A27A5F-D84D-4F7A-8749-5B2187CDEA1C}" name="Column1415"/>
    <tableColumn id="1416" xr3:uid="{B2439BF3-58CB-4BA6-B92A-D8086E80940B}" name="Column1416"/>
    <tableColumn id="1417" xr3:uid="{70E3116A-49B2-4B90-9E53-B2AE26F076F8}" name="Column1417"/>
    <tableColumn id="1418" xr3:uid="{298351A2-AFE4-4120-8AAD-7E228D1A3FD7}" name="Column1418"/>
    <tableColumn id="1419" xr3:uid="{B67CA739-ED36-4B70-A41A-5001575F82D1}" name="Column1419"/>
    <tableColumn id="1420" xr3:uid="{4BB3500D-B25A-4373-8AEB-C4C2FFA855D4}" name="Column1420"/>
    <tableColumn id="1421" xr3:uid="{92D10A94-14D3-420E-8E03-02ACA1669E7D}" name="Column1421"/>
    <tableColumn id="1422" xr3:uid="{385144CA-891E-4CAF-A7A1-20F2D9ED485C}" name="Column1422"/>
    <tableColumn id="1423" xr3:uid="{B5425E26-74B9-45C1-AB63-86172B52A04A}" name="Column1423"/>
    <tableColumn id="1424" xr3:uid="{EF3ECCF9-7F8D-4CFA-BD22-2F78743077AD}" name="Column1424"/>
    <tableColumn id="1425" xr3:uid="{EBD4B485-8AAE-4808-9164-3534BF94EF20}" name="Column1425"/>
    <tableColumn id="1426" xr3:uid="{598D4FFB-AAD1-40C3-B1AA-82B18A573463}" name="Column1426"/>
    <tableColumn id="1427" xr3:uid="{76D10447-5B0E-4EFD-8468-34276B856BE7}" name="Column1427"/>
    <tableColumn id="1428" xr3:uid="{2C44BE00-9BBD-4422-A6F4-0F7E480067D2}" name="Column1428"/>
    <tableColumn id="1429" xr3:uid="{1A2F694F-6FF8-4EBA-911F-F6F4A02D4511}" name="Column1429"/>
    <tableColumn id="1430" xr3:uid="{AFF99F3F-2AB6-4C79-ABF6-7FF32A87C97E}" name="Column1430"/>
    <tableColumn id="1431" xr3:uid="{8FC2267C-707F-47B6-BC41-CC6B2AD729C5}" name="Column1431"/>
    <tableColumn id="1432" xr3:uid="{BC3E8FBE-7B12-4BD7-A49C-B60670FFD4A8}" name="Column1432"/>
    <tableColumn id="1433" xr3:uid="{53E89FF3-2A3E-4246-BE5F-55A3A9B62BE5}" name="Column1433"/>
    <tableColumn id="1434" xr3:uid="{37A85974-A227-4150-9444-081B64D6A41B}" name="Column1434"/>
    <tableColumn id="1435" xr3:uid="{BBEE1D84-E914-49DA-8D56-F6CCC05B2E55}" name="Column1435"/>
    <tableColumn id="1436" xr3:uid="{40429B2D-8ED7-4A3B-A489-4E68A36D5624}" name="Column1436"/>
    <tableColumn id="1437" xr3:uid="{15A78B48-6F32-4EA7-B515-21BAD4A5C052}" name="Column1437"/>
    <tableColumn id="1438" xr3:uid="{818696B6-631E-477E-AFA4-426E16B1F382}" name="Column1438"/>
    <tableColumn id="1439" xr3:uid="{3C8831DE-D937-4616-A520-546707FD1222}" name="Column1439"/>
    <tableColumn id="1440" xr3:uid="{CFA0EBC1-1479-4A81-AA3E-84BBA340A3CF}" name="Column1440"/>
    <tableColumn id="1441" xr3:uid="{C1F43D56-6F63-4D45-AC8F-0924CE3DDD05}" name="Column1441"/>
    <tableColumn id="1442" xr3:uid="{38FB5973-D553-4844-BA34-5A89A3D10663}" name="Column1442"/>
    <tableColumn id="1443" xr3:uid="{48FBABE8-A87D-408E-A8A2-CF02C5F8C700}" name="Column1443"/>
    <tableColumn id="1444" xr3:uid="{5A28396C-D310-4E74-9E15-E63D934FA81E}" name="Column1444"/>
    <tableColumn id="1445" xr3:uid="{585BFE41-815F-418D-BDE0-8371F1E8FE40}" name="Column1445"/>
    <tableColumn id="1446" xr3:uid="{20E9EB2A-8984-457B-AA9C-46386FF815E0}" name="Column1446"/>
    <tableColumn id="1447" xr3:uid="{F6BA7250-3DBA-4D80-9BCB-25243AFD46A5}" name="Column1447"/>
    <tableColumn id="1448" xr3:uid="{7DFCCF30-3BF0-45BA-9000-EA3BF1C52BBB}" name="Column1448"/>
    <tableColumn id="1449" xr3:uid="{D840238B-BA22-4D24-81F4-CCAD97A09CE7}" name="Column1449"/>
    <tableColumn id="1450" xr3:uid="{22160BAF-A9B7-46C1-B4FE-68A804A9FB42}" name="Column1450"/>
    <tableColumn id="1451" xr3:uid="{26F1E78C-4F95-4DD7-9428-DC491F4E4CDB}" name="Column1451"/>
    <tableColumn id="1452" xr3:uid="{D93BE616-9F38-431E-A800-EED0C9E2BF59}" name="Column1452"/>
    <tableColumn id="1453" xr3:uid="{E06AD86B-E8B4-4A23-A584-D90EACAB897A}" name="Column1453"/>
    <tableColumn id="1454" xr3:uid="{97200BEE-339E-4393-8B11-8760BB137DB9}" name="Column1454"/>
    <tableColumn id="1455" xr3:uid="{7BA09AF0-4432-4F17-B04E-5FC325A71E7C}" name="Column1455"/>
    <tableColumn id="1456" xr3:uid="{8CD54578-BBFB-4146-9746-F0323F353B9F}" name="Column1456"/>
    <tableColumn id="1457" xr3:uid="{85A5EFFA-5C34-467C-B1E7-FA6DE9DDEC96}" name="Column1457"/>
    <tableColumn id="1458" xr3:uid="{976B44F9-71EC-4E30-AD0B-6773AD708325}" name="Column1458"/>
    <tableColumn id="1459" xr3:uid="{D4FC78F3-FF10-4B30-BFB7-6BEBD24AA1CA}" name="Column1459"/>
    <tableColumn id="1460" xr3:uid="{09CF8EB7-4427-4F4E-A5B8-3DBF64DC2F36}" name="Column1460"/>
    <tableColumn id="1461" xr3:uid="{870F5750-F2E1-401B-B16D-83B41B26980F}" name="Column1461"/>
    <tableColumn id="1462" xr3:uid="{B36DD7E3-A9E1-4F98-ABD4-3770C15BC73B}" name="Column1462"/>
    <tableColumn id="1463" xr3:uid="{E4BE721B-B7D4-4F7F-868D-DEDD0027DE63}" name="Column1463"/>
    <tableColumn id="1464" xr3:uid="{E757DE87-B22E-4D0D-9BE4-CA4C31E2722D}" name="Column1464"/>
    <tableColumn id="1465" xr3:uid="{FC7A5C91-6CD0-43FC-81FD-8598694AA61C}" name="Column1465"/>
    <tableColumn id="1466" xr3:uid="{850760D7-F27D-4571-BA1C-A4DBD997264E}" name="Column1466"/>
    <tableColumn id="1467" xr3:uid="{D603DEE3-3808-43BC-883D-45EDE642E7EA}" name="Column1467"/>
    <tableColumn id="1468" xr3:uid="{840C5C9A-B721-4D22-8A58-8B919609FB92}" name="Column1468"/>
    <tableColumn id="1469" xr3:uid="{9999775F-8F53-4CD5-9925-2FF668580B3B}" name="Column1469"/>
    <tableColumn id="1470" xr3:uid="{D2190F1B-A0E0-4D5D-B394-F7925D987F24}" name="Column1470"/>
    <tableColumn id="1471" xr3:uid="{E349C8A1-7D8C-4D5F-A322-1111A00DAD7A}" name="Column1471"/>
    <tableColumn id="1472" xr3:uid="{1BC03010-5181-4C05-89F9-4621E3A90D9F}" name="Column1472"/>
    <tableColumn id="1473" xr3:uid="{D1AE4F6D-AB86-447A-AC09-729F3727CCB3}" name="Column1473"/>
    <tableColumn id="1474" xr3:uid="{240153E0-6B4B-45EB-BCF7-5FC42E50DB05}" name="Column1474"/>
    <tableColumn id="1475" xr3:uid="{B2EF640D-9779-413A-951C-5D7721FE72F5}" name="Column1475"/>
    <tableColumn id="1476" xr3:uid="{E527AE1A-898B-4336-BBBE-E7ACB1A99FB4}" name="Column1476"/>
    <tableColumn id="1477" xr3:uid="{B2C29DD4-BC49-4EC9-832B-2A45926C8C43}" name="Column1477"/>
    <tableColumn id="1478" xr3:uid="{58F32B68-C67F-4F84-8794-2444D8F75FF9}" name="Column1478"/>
    <tableColumn id="1479" xr3:uid="{DF0AB7A4-44F5-4211-A223-80DE91C61AD5}" name="Column1479"/>
    <tableColumn id="1480" xr3:uid="{2E3B8180-C6AF-4C70-B588-8F22F16EC06B}" name="Column1480"/>
    <tableColumn id="1481" xr3:uid="{04C581CC-7481-4D2F-B559-09D3A764064E}" name="Column1481"/>
    <tableColumn id="1482" xr3:uid="{AB35615C-8397-41C1-99F6-A9F60EBE52BC}" name="Column1482"/>
    <tableColumn id="1483" xr3:uid="{B2EB981A-CB36-47B5-ACEB-0E5D48CA6FA5}" name="Column1483"/>
    <tableColumn id="1484" xr3:uid="{DCD38C9B-5F2C-48E7-9216-C0F2374CF493}" name="Column1484"/>
    <tableColumn id="1485" xr3:uid="{E58DD121-4A9C-497B-8C7B-BEDCB00988A0}" name="Column1485"/>
    <tableColumn id="1486" xr3:uid="{8550831A-3CE1-4CEB-B0A9-BEB36FCC28EF}" name="Column1486"/>
    <tableColumn id="1487" xr3:uid="{1D3057CC-D608-41B2-BA8A-1AB465052210}" name="Column1487"/>
    <tableColumn id="1488" xr3:uid="{A34B76AB-38C5-4797-95ED-3FD6E832A45C}" name="Column1488"/>
    <tableColumn id="1489" xr3:uid="{BBBE59D8-E5E5-4966-A4D1-397C7D607F42}" name="Column1489"/>
    <tableColumn id="1490" xr3:uid="{6D8EE3F3-C270-4D30-9FEC-52C523CD83E6}" name="Column1490"/>
    <tableColumn id="1491" xr3:uid="{7FEC815A-A5BC-4306-8A26-9FF642D44393}" name="Column1491"/>
    <tableColumn id="1492" xr3:uid="{30CC941B-4996-4C32-BEDB-48AB23D0D975}" name="Column1492"/>
    <tableColumn id="1493" xr3:uid="{9F42CE1A-B4D5-4CE3-88AC-D4818C96C646}" name="Column1493"/>
    <tableColumn id="1494" xr3:uid="{81F2F975-BFD5-4359-8A39-224343EF879D}" name="Column1494"/>
    <tableColumn id="1495" xr3:uid="{F845735B-E18A-46F8-9F24-515F3DA88175}" name="Column1495"/>
    <tableColumn id="1496" xr3:uid="{0FC488CC-6ADD-46CF-838B-448B5372AC5F}" name="Column1496"/>
    <tableColumn id="1497" xr3:uid="{15D02A21-B6A7-4761-9DF7-166D77E8D96B}" name="Column1497"/>
    <tableColumn id="1498" xr3:uid="{938DF212-5AD7-4945-B798-DA86EE0819B7}" name="Column1498"/>
    <tableColumn id="1499" xr3:uid="{2A6059AD-0DD2-4044-B3AE-1884C87F4150}" name="Column1499"/>
    <tableColumn id="1500" xr3:uid="{638E360C-F02A-4065-9F00-ECC9ADEFDD5F}" name="Column1500"/>
    <tableColumn id="1501" xr3:uid="{82256FCE-C9D9-4AED-A5BF-85C71AE68DA1}" name="Column1501"/>
    <tableColumn id="1502" xr3:uid="{C06E4481-B121-457D-B2A5-B6E13F07606D}" name="Column1502"/>
    <tableColumn id="1503" xr3:uid="{5838AC9D-F6B0-4929-BAA8-687DD711B2E0}" name="Column1503"/>
    <tableColumn id="1504" xr3:uid="{472DAF88-7CA2-493A-8C26-E2414AE90FE8}" name="Column1504"/>
    <tableColumn id="1505" xr3:uid="{AC71F292-58AD-4E59-827B-3EE6FE80E305}" name="Column1505"/>
    <tableColumn id="1506" xr3:uid="{7D8A07A6-1AD8-4F88-9874-522803E1B668}" name="Column1506"/>
    <tableColumn id="1507" xr3:uid="{9B8BE51B-00C3-43F3-BCB5-B07FEB5211D8}" name="Column1507"/>
    <tableColumn id="1508" xr3:uid="{1E7268AF-086E-46F8-9864-4C4149AFAFC1}" name="Column1508"/>
    <tableColumn id="1509" xr3:uid="{B14D548F-D500-4017-B497-1CE1791FBF5D}" name="Column1509"/>
    <tableColumn id="1510" xr3:uid="{41F66AB6-63F8-48FC-80FD-D76670DF6203}" name="Column1510"/>
    <tableColumn id="1511" xr3:uid="{9DD2EFF2-8487-461A-B3E2-29BCF8CC16EF}" name="Column1511"/>
    <tableColumn id="1512" xr3:uid="{2A0EC243-711E-41EC-B4A0-C3BE7207B426}" name="Column1512"/>
    <tableColumn id="1513" xr3:uid="{879CBD77-1454-4D36-B266-8AE1651620E6}" name="Column1513"/>
    <tableColumn id="1514" xr3:uid="{D729798E-E20A-4B4F-A5DF-E7BDF57A76C6}" name="Column1514"/>
    <tableColumn id="1515" xr3:uid="{87FA449A-0F0F-44E1-ADD2-45CF97907551}" name="Column1515"/>
    <tableColumn id="1516" xr3:uid="{E2F2EBDA-81F3-49FE-9DEB-42C28D9622AE}" name="Column1516"/>
    <tableColumn id="1517" xr3:uid="{83D797C9-1C81-4FFA-BEB0-F93FD50A79EC}" name="Column1517"/>
    <tableColumn id="1518" xr3:uid="{A402FB23-9ABA-42C0-B424-D60E83658181}" name="Column1518"/>
    <tableColumn id="1519" xr3:uid="{7E23EB5C-E5ED-4CDE-BD22-2F1CD184D7C3}" name="Column1519"/>
    <tableColumn id="1520" xr3:uid="{C3BDBAFC-93C0-49A1-A231-7474E65C6EE9}" name="Column1520"/>
    <tableColumn id="1521" xr3:uid="{8E3C251A-8788-4348-B3C0-3A2FF487D8A5}" name="Column1521"/>
    <tableColumn id="1522" xr3:uid="{79DEC160-DA7E-40FE-B5A6-F335F4850F02}" name="Column1522"/>
    <tableColumn id="1523" xr3:uid="{D9DC3526-E888-4781-972B-8D8E07BE9B7D}" name="Column1523"/>
    <tableColumn id="1524" xr3:uid="{3F92FD87-70D9-40B9-8391-9FB92C776FBC}" name="Column1524"/>
    <tableColumn id="1525" xr3:uid="{956714F3-0C8C-4045-98DF-04365B919F4B}" name="Column1525"/>
    <tableColumn id="1526" xr3:uid="{7429EDF5-064F-4EE6-8379-3B77BC3F22DC}" name="Column1526"/>
    <tableColumn id="1527" xr3:uid="{8484ACB2-8BB7-47D4-9F5D-2AC40F9B2681}" name="Column1527"/>
    <tableColumn id="1528" xr3:uid="{28AE4E0A-7999-4055-928A-D7861C90D2F9}" name="Column1528"/>
    <tableColumn id="1529" xr3:uid="{FB4C53A8-9AA3-4C1F-A807-A8A330E9ACC0}" name="Column1529"/>
    <tableColumn id="1530" xr3:uid="{0E510AA4-02ED-4F7F-A89B-EAAD93191577}" name="Column1530"/>
    <tableColumn id="1531" xr3:uid="{1D493FBA-DE83-4770-B835-2739B805ABE1}" name="Column1531"/>
    <tableColumn id="1532" xr3:uid="{9291329A-C847-4F6F-8564-5BE0135FF70F}" name="Column1532"/>
    <tableColumn id="1533" xr3:uid="{B2451F41-C7F3-43D7-811E-705F76F87C2B}" name="Column1533"/>
    <tableColumn id="1534" xr3:uid="{68F74458-BCAE-414B-81F2-3147EE23B8F9}" name="Column1534"/>
    <tableColumn id="1535" xr3:uid="{CC8FFDA4-5785-41F5-B0E7-4709926EEC8D}" name="Column1535"/>
    <tableColumn id="1536" xr3:uid="{FB59AC49-F2BF-476C-923D-D9890D534BC9}" name="Column1536"/>
    <tableColumn id="1537" xr3:uid="{0F7F4BCD-B78A-4BBF-8410-4F2E03D3A0E3}" name="Column1537"/>
    <tableColumn id="1538" xr3:uid="{2728A214-0032-4135-8E11-D67EFA2268A6}" name="Column1538"/>
    <tableColumn id="1539" xr3:uid="{64724AF1-74AC-40BE-9330-A8B38E3580E9}" name="Column1539"/>
    <tableColumn id="1540" xr3:uid="{B439F8D3-7A10-4C08-A53F-C174328F4DBB}" name="Column1540"/>
    <tableColumn id="1541" xr3:uid="{DCFE270D-85F7-442B-BCAC-6BC119C442D4}" name="Column1541"/>
    <tableColumn id="1542" xr3:uid="{DF5D7F40-69C9-4E20-B811-DED865A30870}" name="Column1542"/>
    <tableColumn id="1543" xr3:uid="{A7BD230D-FF8B-4D1A-A59D-34C437959C4C}" name="Column1543"/>
    <tableColumn id="1544" xr3:uid="{0D741043-EE84-40FD-87F7-8EFCD3517443}" name="Column1544"/>
    <tableColumn id="1545" xr3:uid="{96B2F7B5-A94C-4575-BD11-C855D378F8CB}" name="Column1545"/>
    <tableColumn id="1546" xr3:uid="{988C25F6-B798-4032-A3D2-FC9E60720B46}" name="Column1546"/>
    <tableColumn id="1547" xr3:uid="{7E5DA5F6-DA99-4908-BC2B-7010E008DDDA}" name="Column1547"/>
    <tableColumn id="1548" xr3:uid="{3F8587AD-BD05-4C9A-A24B-086F8C16269C}" name="Column1548"/>
    <tableColumn id="1549" xr3:uid="{A77A7C9B-752C-469F-9ED0-C6C683DE2C08}" name="Column1549"/>
    <tableColumn id="1550" xr3:uid="{1F8704F6-225D-4F93-8EBB-212A1D3D7B86}" name="Column1550"/>
    <tableColumn id="1551" xr3:uid="{5B6A13CF-DD25-440F-B62D-695FE73D9E1B}" name="Column1551"/>
    <tableColumn id="1552" xr3:uid="{EBA8B413-57F2-4519-B06A-17786FCA1447}" name="Column1552"/>
    <tableColumn id="1553" xr3:uid="{201FBEF6-B8B0-4432-8996-880D913F1642}" name="Column1553"/>
    <tableColumn id="1554" xr3:uid="{FD53B45C-BABA-4175-92BB-21A93AE68BE4}" name="Column1554"/>
    <tableColumn id="1555" xr3:uid="{BAB4DFC3-40BE-4C6A-9E76-A2382906BB0D}" name="Column1555"/>
    <tableColumn id="1556" xr3:uid="{246AC1AA-6520-496D-8E7B-E742904FC27F}" name="Column1556"/>
    <tableColumn id="1557" xr3:uid="{6C2E96E0-C593-4392-9843-46DA428B7B86}" name="Column1557"/>
    <tableColumn id="1558" xr3:uid="{06F616AC-4018-4737-AB30-C867305D1CA8}" name="Column1558"/>
    <tableColumn id="1559" xr3:uid="{8EB84688-4FEA-4A10-B528-402A2B8F9F56}" name="Column1559"/>
    <tableColumn id="1560" xr3:uid="{7F3292C0-B69B-4A25-9F12-9B991DC6A573}" name="Column1560"/>
    <tableColumn id="1561" xr3:uid="{CCCCC1D3-4EBC-49CA-AC08-39A4D882B250}" name="Column1561"/>
    <tableColumn id="1562" xr3:uid="{947D2672-A3DC-4B46-A325-BA3305F0BDEF}" name="Column1562"/>
    <tableColumn id="1563" xr3:uid="{245E4AEA-811E-4054-9D03-0803EB190DE6}" name="Column1563"/>
    <tableColumn id="1564" xr3:uid="{3818B8D1-C63E-4807-83BC-E66E71E2231B}" name="Column1564"/>
    <tableColumn id="1565" xr3:uid="{F64C027A-C8AB-4170-953B-BE81E4E8ED1D}" name="Column1565"/>
    <tableColumn id="1566" xr3:uid="{C4290D2E-DC01-4FE4-812F-3E8B52C1F789}" name="Column1566"/>
    <tableColumn id="1567" xr3:uid="{84B1C67D-66DF-4A91-980D-DA77C7C03276}" name="Column1567"/>
    <tableColumn id="1568" xr3:uid="{E5831C8D-3A38-44B4-BAB5-1C3D6D07EAE7}" name="Column1568"/>
    <tableColumn id="1569" xr3:uid="{4B7D5685-DBA2-47F2-8124-4FA37F83E8AB}" name="Column1569"/>
    <tableColumn id="1570" xr3:uid="{5C6F0277-C923-404E-B074-4473EF7F6877}" name="Column1570"/>
    <tableColumn id="1571" xr3:uid="{E26B1636-9D99-4719-99D8-AAE4F37A1DB2}" name="Column1571"/>
    <tableColumn id="1572" xr3:uid="{0D628649-EF19-4804-9E6E-415F7EC7E09F}" name="Column1572"/>
    <tableColumn id="1573" xr3:uid="{5F20606B-4283-4EC5-B900-D26959FDC3EE}" name="Column1573"/>
    <tableColumn id="1574" xr3:uid="{07E6A728-ABFA-49F0-AD3A-4859824E19E9}" name="Column1574"/>
    <tableColumn id="1575" xr3:uid="{82020E22-A33F-46D5-A6FF-5EDE77A27B83}" name="Column1575"/>
    <tableColumn id="1576" xr3:uid="{978150A8-E56D-4670-AFE8-6936D1DD3703}" name="Column1576"/>
    <tableColumn id="1577" xr3:uid="{0ADF3D8A-9019-4F43-B61E-E72DEDCFFDE7}" name="Column1577"/>
    <tableColumn id="1578" xr3:uid="{0A1C0F11-5C7A-433C-8D6B-735964506AAE}" name="Column1578"/>
    <tableColumn id="1579" xr3:uid="{7D55A960-A2ED-4D93-97EB-0DFA77C592FC}" name="Column1579"/>
    <tableColumn id="1580" xr3:uid="{14D13FED-3750-41FD-8072-53F12F36383A}" name="Column1580"/>
    <tableColumn id="1581" xr3:uid="{3A144BA7-BE58-47DC-A2D9-4953E99E6736}" name="Column1581"/>
    <tableColumn id="1582" xr3:uid="{A751E917-E1AC-4877-A7C8-5C9590EDBAE5}" name="Column1582"/>
    <tableColumn id="1583" xr3:uid="{13B5FB3C-3143-407E-B2DF-4E355C82D00A}" name="Column1583"/>
    <tableColumn id="1584" xr3:uid="{03358E80-69F4-4E97-9EF8-12C58ECFC11A}" name="Column1584"/>
    <tableColumn id="1585" xr3:uid="{96BB2CB4-8221-4F94-99DE-3BF6D2F6EFAE}" name="Column1585"/>
    <tableColumn id="1586" xr3:uid="{CD3B01E6-1C82-4C73-83AE-349D4334902C}" name="Column1586"/>
    <tableColumn id="1587" xr3:uid="{AB115799-3F34-4D49-89D2-BFE2166AF9D2}" name="Column1587"/>
    <tableColumn id="1588" xr3:uid="{4C71DE4A-17DA-45C5-8392-CA5658E8D66A}" name="Column1588"/>
    <tableColumn id="1589" xr3:uid="{71A0E986-4B33-45DD-90CE-4578DB40C175}" name="Column1589"/>
    <tableColumn id="1590" xr3:uid="{A8892A6C-8C8D-4B2E-B0B8-5CB2F98BCF59}" name="Column1590"/>
    <tableColumn id="1591" xr3:uid="{90808C6C-5313-4313-90F9-508A2069B999}" name="Column1591"/>
    <tableColumn id="1592" xr3:uid="{CBA01321-1645-4027-915F-0B5992579CB7}" name="Column1592"/>
    <tableColumn id="1593" xr3:uid="{3DCFA2D2-3BDE-456D-88DC-C3DB17B62427}" name="Column1593"/>
    <tableColumn id="1594" xr3:uid="{46A6D4E8-2EF2-4463-AA07-7A5DC140470B}" name="Column1594"/>
    <tableColumn id="1595" xr3:uid="{8D3A1E61-9F83-4029-9A73-4F9A9DD5E5E2}" name="Column1595"/>
    <tableColumn id="1596" xr3:uid="{E3182518-5E45-4F03-8D0F-D1ECF96E7AC5}" name="Column1596"/>
    <tableColumn id="1597" xr3:uid="{CD382F22-E4E3-45B9-B62C-C209A133D9F9}" name="Column1597"/>
    <tableColumn id="1598" xr3:uid="{27BDFD60-5845-4C30-B6B1-2D81BD5154C4}" name="Column1598"/>
    <tableColumn id="1599" xr3:uid="{FC6A9629-ABA1-4506-8301-EDA5C990831C}" name="Column1599"/>
    <tableColumn id="1600" xr3:uid="{6B96D906-7A58-48C7-BCE6-65B3BC3FC722}" name="Column1600"/>
    <tableColumn id="1601" xr3:uid="{DBA18B9C-78B5-4F8E-9E32-610013CE7F55}" name="Column1601"/>
    <tableColumn id="1602" xr3:uid="{FF2E7DDE-1CF1-42A8-9C05-47F98B62E325}" name="Column1602"/>
    <tableColumn id="1603" xr3:uid="{EE454868-1A60-42CC-A785-DF9F1E1DED1A}" name="Column1603"/>
    <tableColumn id="1604" xr3:uid="{8CF09029-ABC4-4237-B08B-E70EE9003297}" name="Column1604"/>
    <tableColumn id="1605" xr3:uid="{036CCF61-DFCF-4F17-BBB4-4A8B8A79849F}" name="Column1605"/>
    <tableColumn id="1606" xr3:uid="{5B149ED4-BAFD-46E0-A1CB-8F69314FFF46}" name="Column1606"/>
    <tableColumn id="1607" xr3:uid="{CF054415-5069-482E-B32C-4C5371E36FA9}" name="Column1607"/>
    <tableColumn id="1608" xr3:uid="{5048B197-7B79-442D-BAD0-99BCF76E43E2}" name="Column1608"/>
    <tableColumn id="1609" xr3:uid="{A7834274-F1FA-4A0F-BA36-5B8079EAAD7B}" name="Column1609"/>
    <tableColumn id="1610" xr3:uid="{0AD45279-C612-4411-816F-B543C577992B}" name="Column1610"/>
    <tableColumn id="1611" xr3:uid="{9891FAA4-59AB-4BEE-AFAE-F51151EC7E5A}" name="Column1611"/>
    <tableColumn id="1612" xr3:uid="{9D93AE5A-DD8A-4B44-952A-8E56BD7144AB}" name="Column1612"/>
    <tableColumn id="1613" xr3:uid="{56FBB55E-66E9-4A9D-8148-CDC437C8DA90}" name="Column1613"/>
    <tableColumn id="1614" xr3:uid="{FEA1CEDA-F7D8-4735-AC48-D468E3425283}" name="Column1614"/>
    <tableColumn id="1615" xr3:uid="{8BF1F322-3AD2-4718-B514-3EBC61C63471}" name="Column1615"/>
    <tableColumn id="1616" xr3:uid="{7D48922C-BAA2-48EC-9C14-3C9CBBBFF30D}" name="Column1616"/>
    <tableColumn id="1617" xr3:uid="{70AD5C58-D7C3-457F-AF26-7ABA6AF003EC}" name="Column1617"/>
    <tableColumn id="1618" xr3:uid="{86D80AAE-03E9-4D06-A70C-6EA651F3C4A8}" name="Column1618"/>
    <tableColumn id="1619" xr3:uid="{5BD4188D-A3D6-4E46-914F-4E2DE004E002}" name="Column1619"/>
    <tableColumn id="1620" xr3:uid="{80FAF2EF-69F2-413E-9301-6AC1ECD055BB}" name="Column1620"/>
    <tableColumn id="1621" xr3:uid="{6FB22C19-A58E-4778-A449-4380E720887F}" name="Column1621"/>
    <tableColumn id="1622" xr3:uid="{97246FD9-7BB2-476B-94EF-3309DE66291E}" name="Column1622"/>
    <tableColumn id="1623" xr3:uid="{232D55F0-E0D0-452D-8FE5-4C34B7D60B92}" name="Column1623"/>
    <tableColumn id="1624" xr3:uid="{9EBD840B-309B-472D-80B8-32D0679B732F}" name="Column1624"/>
    <tableColumn id="1625" xr3:uid="{158EB1ED-DD2B-46FA-B8B0-6E4F8E47EFA1}" name="Column1625"/>
    <tableColumn id="1626" xr3:uid="{6EB4FE13-CDCF-4000-875A-FC909E5430A9}" name="Column1626"/>
    <tableColumn id="1627" xr3:uid="{BB37B507-DEB5-4AF4-8F93-C6BEC7DEDE3F}" name="Column1627"/>
    <tableColumn id="1628" xr3:uid="{C22E47FF-0419-4E78-9A7E-43B350AA579F}" name="Column1628"/>
    <tableColumn id="1629" xr3:uid="{708C6B0E-FFD6-4563-8FE7-67D362D2C62D}" name="Column1629"/>
    <tableColumn id="1630" xr3:uid="{477F5BEC-0044-4FE5-AFDF-EE258037E551}" name="Column1630"/>
    <tableColumn id="1631" xr3:uid="{2B0BDD80-98D1-45E6-8466-1C5CF879267D}" name="Column1631"/>
    <tableColumn id="1632" xr3:uid="{CF6AB871-7EAD-4001-A6EE-64DB452A4BF8}" name="Column1632"/>
    <tableColumn id="1633" xr3:uid="{9B4AF9F3-1912-4000-B814-264D6E73B5AA}" name="Column1633"/>
    <tableColumn id="1634" xr3:uid="{294F2567-4CB2-4834-8200-6990D4D61A2E}" name="Column1634"/>
    <tableColumn id="1635" xr3:uid="{F0710234-2F06-4D7D-9F50-3AC6B14A5D71}" name="Column1635"/>
    <tableColumn id="1636" xr3:uid="{FE749C39-623F-4A7E-A467-AD8BC8CF1FC4}" name="Column1636"/>
    <tableColumn id="1637" xr3:uid="{191E1D0E-C9BC-4A02-B39C-D398E3D1A3D9}" name="Column1637"/>
    <tableColumn id="1638" xr3:uid="{8C9FA0F9-372F-4357-8724-B97C2EDBC892}" name="Column1638"/>
    <tableColumn id="1639" xr3:uid="{25C20B28-B1E9-4F87-8A0D-13F57930ECA8}" name="Column1639"/>
    <tableColumn id="1640" xr3:uid="{5CA9F9B2-056B-406F-B3F2-A1CDC2089E9B}" name="Column1640"/>
    <tableColumn id="1641" xr3:uid="{C97C7459-EDE7-4505-9123-141A0E8E2E26}" name="Column1641"/>
    <tableColumn id="1642" xr3:uid="{0376BB3C-A896-4F7B-972B-E15C64724A65}" name="Column1642"/>
    <tableColumn id="1643" xr3:uid="{C110B335-7103-494C-A9AD-166384D6CD9E}" name="Column1643"/>
    <tableColumn id="1644" xr3:uid="{92FCD621-3844-4AC4-8407-95FC0E86300D}" name="Column1644"/>
    <tableColumn id="1645" xr3:uid="{88D91A05-1234-4F23-9531-B77852ECE3AC}" name="Column1645"/>
    <tableColumn id="1646" xr3:uid="{22A76C09-1FFF-4DEF-8E27-B78CABD85B0C}" name="Column1646"/>
    <tableColumn id="1647" xr3:uid="{3C868E21-B55A-492D-8D94-25608DB43298}" name="Column1647"/>
    <tableColumn id="1648" xr3:uid="{1CFA7D2D-76EE-4786-BD81-DB716E6C7B6F}" name="Column1648"/>
    <tableColumn id="1649" xr3:uid="{B0F75989-A688-42E4-B5AA-7A07C5739F2D}" name="Column1649"/>
    <tableColumn id="1650" xr3:uid="{E200A0E3-6410-48E3-8C5D-14B49A7E56CF}" name="Column1650"/>
    <tableColumn id="1651" xr3:uid="{DB6714C0-E2B4-442F-B1EC-44F68FA55963}" name="Column1651"/>
    <tableColumn id="1652" xr3:uid="{32375831-BC3F-4679-9DF9-1C514E71ABA1}" name="Column1652"/>
    <tableColumn id="1653" xr3:uid="{1A523B8E-17FC-4CBD-B057-1AFBDF106028}" name="Column1653"/>
    <tableColumn id="1654" xr3:uid="{B4F4EA25-29EE-44D0-AB93-5DBB85E1FB97}" name="Column1654"/>
    <tableColumn id="1655" xr3:uid="{704E0BE4-E4D4-4F25-BDD2-7A3CE73149D7}" name="Column1655"/>
    <tableColumn id="1656" xr3:uid="{7B90A348-61EB-4FB6-BA79-0364F7D8A7D5}" name="Column1656"/>
    <tableColumn id="1657" xr3:uid="{EEA6E44E-84C3-4A37-8E61-4E50DB473361}" name="Column1657"/>
    <tableColumn id="1658" xr3:uid="{DD325EE4-C67E-48A5-B05D-C5562E2BC796}" name="Column1658"/>
    <tableColumn id="1659" xr3:uid="{6E92D5EC-F462-43D7-BB3E-7B05E08FC200}" name="Column1659"/>
    <tableColumn id="1660" xr3:uid="{46DCF274-AB9F-4E35-8EB3-5221B56BC6E2}" name="Column1660"/>
    <tableColumn id="1661" xr3:uid="{9682BC2E-7503-4508-8DCD-CE68D245132A}" name="Column1661"/>
    <tableColumn id="1662" xr3:uid="{0BBC070D-F8A5-46D2-905F-5F301DE55B64}" name="Column1662"/>
    <tableColumn id="1663" xr3:uid="{C39582CB-8A19-408A-B058-14B3324A8CEB}" name="Column1663"/>
    <tableColumn id="1664" xr3:uid="{1C1BD837-79BC-46C7-96AE-A50DB345C224}" name="Column1664"/>
    <tableColumn id="1665" xr3:uid="{0F3F2435-35E3-4043-B18C-52FE5EF36AF1}" name="Column1665"/>
    <tableColumn id="1666" xr3:uid="{8531FB61-D57E-4F5D-8C33-70A5123E2352}" name="Column1666"/>
    <tableColumn id="1667" xr3:uid="{E471BB78-9EF1-47B1-B907-7F6464E03C92}" name="Column1667"/>
    <tableColumn id="1668" xr3:uid="{08BF87F0-9959-48C9-BD8C-81EC70BBF728}" name="Column1668"/>
    <tableColumn id="1669" xr3:uid="{86D9FBF8-8054-4F03-8274-A71DCADD75CA}" name="Column1669"/>
    <tableColumn id="1670" xr3:uid="{E5870FAC-E15E-48D0-896D-942B32789A85}" name="Column1670"/>
    <tableColumn id="1671" xr3:uid="{0BE0DA20-30FA-4A83-83D4-651AC917215B}" name="Column1671"/>
    <tableColumn id="1672" xr3:uid="{BA55F8DC-994B-488B-BAC1-A2BAE6AE2F55}" name="Column1672"/>
    <tableColumn id="1673" xr3:uid="{28E092ED-E201-4941-BFDE-B49A406DA7EB}" name="Column1673"/>
    <tableColumn id="1674" xr3:uid="{22307AA6-2DC3-40CD-AC27-7B83FF39E0FB}" name="Column1674"/>
    <tableColumn id="1675" xr3:uid="{E6CB3398-D717-438C-90CD-AB104C949B29}" name="Column1675"/>
    <tableColumn id="1676" xr3:uid="{094B87E5-EE1D-4421-BBF9-770574A597E2}" name="Column1676"/>
    <tableColumn id="1677" xr3:uid="{DAB8705E-8863-444D-8C07-EC17E53A39F1}" name="Column1677"/>
    <tableColumn id="1678" xr3:uid="{FB2B8E10-2114-4C7D-9F43-EA98F876723F}" name="Column1678"/>
    <tableColumn id="1679" xr3:uid="{7FA20F38-A3FF-4342-9FE0-42F6352A326A}" name="Column1679"/>
    <tableColumn id="1680" xr3:uid="{2199D7A1-9A22-4CBF-B8DB-4ABAF48EE84B}" name="Column1680"/>
    <tableColumn id="1681" xr3:uid="{4180CCC1-43A7-44EE-A1CE-56CD2306CE16}" name="Column1681"/>
    <tableColumn id="1682" xr3:uid="{4D0B4B90-1F29-4AC7-9081-EFC11ADE2FE6}" name="Column1682"/>
    <tableColumn id="1683" xr3:uid="{AD706253-294C-4AB2-AA64-12EF80DACBC9}" name="Column1683"/>
    <tableColumn id="1684" xr3:uid="{F8B5DCA0-619B-46ED-993F-2A3A3A5C56B8}" name="Column1684"/>
    <tableColumn id="1685" xr3:uid="{CDF05823-9603-476E-98DE-FECFED4FBF4F}" name="Column1685"/>
    <tableColumn id="1686" xr3:uid="{96282049-114E-4CD1-8EEB-F4944CFBAA86}" name="Column1686"/>
    <tableColumn id="1687" xr3:uid="{8390566D-7768-4770-8FAE-2E97148CFD5D}" name="Column1687"/>
    <tableColumn id="1688" xr3:uid="{34853E7C-3D33-438C-9BED-DC5F096A81B4}" name="Column1688"/>
    <tableColumn id="1689" xr3:uid="{BF93A610-D827-4070-BA9A-C6DA9825A254}" name="Column1689"/>
    <tableColumn id="1690" xr3:uid="{BC179F4B-5B3D-4839-B8FE-DBB45B2EEF68}" name="Column1690"/>
    <tableColumn id="1691" xr3:uid="{D1EF9F5F-77A0-4409-A8F0-1D8F34C5FBF2}" name="Column1691"/>
    <tableColumn id="1692" xr3:uid="{04ED7910-AF80-496F-9612-3E104845CCCF}" name="Column1692"/>
    <tableColumn id="1693" xr3:uid="{E4A26BBB-4E3C-48B9-8694-3EFAD84F6742}" name="Column1693"/>
    <tableColumn id="1694" xr3:uid="{9BC99408-8EE1-4353-BA32-EE0320397E10}" name="Column1694"/>
    <tableColumn id="1695" xr3:uid="{CC4BF988-AC44-4BF1-9099-E5289D9A1F4C}" name="Column1695"/>
    <tableColumn id="1696" xr3:uid="{5FDC56DB-88E8-44B3-9CBC-08F2BE4A59DB}" name="Column1696"/>
    <tableColumn id="1697" xr3:uid="{9A4F39BE-1289-49D5-9695-D7B7D4E1BF45}" name="Column1697"/>
    <tableColumn id="1698" xr3:uid="{F3E51034-C16E-4C61-A5DA-DDE7315CC281}" name="Column1698"/>
    <tableColumn id="1699" xr3:uid="{72C424D7-7417-4AFC-8A87-B514E2AF80D2}" name="Column1699"/>
    <tableColumn id="1700" xr3:uid="{C13159C6-DADF-45CB-B031-1EE211FA4A18}" name="Column1700"/>
    <tableColumn id="1701" xr3:uid="{40D10BE9-DAD8-405D-87CA-9F3EA78703F1}" name="Column1701"/>
    <tableColumn id="1702" xr3:uid="{EFC55A1A-76C8-41F3-8CE2-86C7143001BA}" name="Column1702"/>
    <tableColumn id="1703" xr3:uid="{798FD3FA-7D5E-4642-81DB-A80005E27156}" name="Column1703"/>
    <tableColumn id="1704" xr3:uid="{20EA2EC7-61C4-45A9-B774-C9ACF275F29D}" name="Column1704"/>
    <tableColumn id="1705" xr3:uid="{85BD5333-3EB9-4024-B6C1-628297FB5D0B}" name="Column1705"/>
    <tableColumn id="1706" xr3:uid="{5D5F694E-CA80-42FD-ACE7-035B305FDD0D}" name="Column1706"/>
    <tableColumn id="1707" xr3:uid="{92ED1E89-1D42-430E-A6E0-C84D6BB081DB}" name="Column1707"/>
    <tableColumn id="1708" xr3:uid="{6CD5760C-6209-44B9-A778-A183CE8F4B68}" name="Column1708"/>
    <tableColumn id="1709" xr3:uid="{9FB4B83A-C27D-42C9-9912-C776224A3939}" name="Column1709"/>
    <tableColumn id="1710" xr3:uid="{BED51FC1-968D-485F-AC57-9F8D536A3A9B}" name="Column1710"/>
    <tableColumn id="1711" xr3:uid="{52D107FE-BBF3-4150-9678-2FA5F259D95A}" name="Column1711"/>
    <tableColumn id="1712" xr3:uid="{F46C40DC-1839-4F24-B8F8-9CD5D31E54DA}" name="Column1712"/>
    <tableColumn id="1713" xr3:uid="{7F050114-2CC0-4749-8FA1-5681FF21A42E}" name="Column1713"/>
    <tableColumn id="1714" xr3:uid="{964BFA5A-55A4-479C-B0DF-967F436FDA05}" name="Column1714"/>
    <tableColumn id="1715" xr3:uid="{B6F97F81-E44E-4CB1-BD55-B4B8E358AE5A}" name="Column1715"/>
    <tableColumn id="1716" xr3:uid="{8E46C463-7D78-4414-B254-081E54F5E0AF}" name="Column1716"/>
    <tableColumn id="1717" xr3:uid="{95F7985E-E7BF-46FE-BE13-8DCCF4C3B5AD}" name="Column1717"/>
    <tableColumn id="1718" xr3:uid="{580E76C2-FA7E-4536-BAE2-5CAE821BD5C2}" name="Column1718"/>
    <tableColumn id="1719" xr3:uid="{48C1AAEE-A94B-4AA4-8ECD-BFFAA9F526D8}" name="Column1719"/>
    <tableColumn id="1720" xr3:uid="{1D51D4F0-E48B-44F1-AFBC-6EB1DA26A5F8}" name="Column1720"/>
    <tableColumn id="1721" xr3:uid="{40611390-661B-4213-B3F0-AB9BC39E6BAD}" name="Column1721"/>
    <tableColumn id="1722" xr3:uid="{138DD8E5-DC50-4DCC-B3D2-7B266E5E96E8}" name="Column1722"/>
    <tableColumn id="1723" xr3:uid="{7C383CFC-3EB4-45C2-BD88-686704695A6F}" name="Column1723"/>
    <tableColumn id="1724" xr3:uid="{EF4FA13D-3254-462E-88F2-B1A69B97E638}" name="Column1724"/>
    <tableColumn id="1725" xr3:uid="{C606E775-6A60-45C5-838A-A97B02BDE4E5}" name="Column1725"/>
    <tableColumn id="1726" xr3:uid="{4C71A577-AB3D-462A-8E91-5C756CD38141}" name="Column1726"/>
    <tableColumn id="1727" xr3:uid="{15019C0C-10FB-4A7F-979E-3800C09FDF7B}" name="Column1727"/>
    <tableColumn id="1728" xr3:uid="{2C65D003-332A-438D-9EC8-675F8F38CA61}" name="Column1728"/>
    <tableColumn id="1729" xr3:uid="{A8BFDC13-86D4-4615-9D4B-6FF0F434027F}" name="Column1729"/>
    <tableColumn id="1730" xr3:uid="{931A90EB-54D3-42F6-9871-062FDA37D212}" name="Column1730"/>
    <tableColumn id="1731" xr3:uid="{7DFEA6F0-91C2-4E49-8641-5DABCE35E94D}" name="Column1731"/>
    <tableColumn id="1732" xr3:uid="{73F75910-DA6F-47F0-B60E-BD7DD8534220}" name="Column1732"/>
    <tableColumn id="1733" xr3:uid="{C49687C8-7FE4-412F-ABAC-A5935449FC14}" name="Column1733"/>
    <tableColumn id="1734" xr3:uid="{0D7FEB65-558A-4807-AF48-F7BA99BF4C12}" name="Column1734"/>
    <tableColumn id="1735" xr3:uid="{59B9BDF7-09DF-404C-85AB-59AA192D6005}" name="Column1735"/>
    <tableColumn id="1736" xr3:uid="{4802810B-91CE-4BED-A85C-C3749776E88D}" name="Column1736"/>
    <tableColumn id="1737" xr3:uid="{8866EF9F-678B-4E60-BAA1-60E913641066}" name="Column1737"/>
    <tableColumn id="1738" xr3:uid="{77165B5F-5A49-4778-B004-AA2646868B57}" name="Column1738"/>
    <tableColumn id="1739" xr3:uid="{6B0AAAD0-6B75-4487-B9BE-0A549EC2C2CF}" name="Column1739"/>
    <tableColumn id="1740" xr3:uid="{15647FF2-1B44-4106-8970-3068DD232F03}" name="Column1740"/>
    <tableColumn id="1741" xr3:uid="{F3DDAAC0-AC93-4F2B-A79F-5B72A9182716}" name="Column1741"/>
    <tableColumn id="1742" xr3:uid="{D677051F-3600-4BD2-B902-DFD81F383890}" name="Column1742"/>
    <tableColumn id="1743" xr3:uid="{EC82334D-4241-4BD4-99D3-1A8C879C6301}" name="Column1743"/>
    <tableColumn id="1744" xr3:uid="{7F9EBA51-1BD5-49BE-ABF5-0EE018078B51}" name="Column1744"/>
    <tableColumn id="1745" xr3:uid="{0D44EBBA-4F95-4F1C-B2E0-09DF32151F84}" name="Column1745"/>
    <tableColumn id="1746" xr3:uid="{ACA23A3D-4DD5-410B-BF6E-B1E89E0E9630}" name="Column1746"/>
    <tableColumn id="1747" xr3:uid="{BAC4F6AA-101A-435F-B132-AA0A6BECE75F}" name="Column1747"/>
    <tableColumn id="1748" xr3:uid="{916C758A-C09F-4463-95D2-573F57DDE96F}" name="Column1748"/>
    <tableColumn id="1749" xr3:uid="{659CE968-A763-4027-BAF0-7958EBB0F7B3}" name="Column1749"/>
    <tableColumn id="1750" xr3:uid="{D904111A-845F-4544-B565-A980DDFC6C46}" name="Column1750"/>
    <tableColumn id="1751" xr3:uid="{D4C2FABE-F462-40C5-97CC-7BB8E78A48D7}" name="Column1751"/>
    <tableColumn id="1752" xr3:uid="{8858FB6D-627F-4E4A-852A-C05DF346844A}" name="Column1752"/>
    <tableColumn id="1753" xr3:uid="{3AFA05CC-B20E-45CD-9543-CA9E58BDC94A}" name="Column1753"/>
    <tableColumn id="1754" xr3:uid="{C1CCC581-6CCE-440F-A90D-F6C21AD6E1CF}" name="Column1754"/>
    <tableColumn id="1755" xr3:uid="{D3590C40-E0FF-405A-BD5A-194CAA87D33E}" name="Column1755"/>
    <tableColumn id="1756" xr3:uid="{98A36EB3-188C-4020-A723-6BF9BE77C862}" name="Column1756"/>
    <tableColumn id="1757" xr3:uid="{8797E384-01A3-4EFE-924A-B051FCCC71C8}" name="Column1757"/>
    <tableColumn id="1758" xr3:uid="{23F2158F-9EFC-4ECB-8FA0-9D38DC66A3E4}" name="Column1758"/>
    <tableColumn id="1759" xr3:uid="{EF9B6BF4-BDE5-485B-8AD9-715269EAEFFB}" name="Column1759"/>
    <tableColumn id="1760" xr3:uid="{B888EE1E-11FE-4144-BFFE-72D0BB0AF2B5}" name="Column1760"/>
    <tableColumn id="1761" xr3:uid="{69D7CC3A-F273-46D5-A2B8-06AF66FCF3BD}" name="Column1761"/>
    <tableColumn id="1762" xr3:uid="{992A16D6-DECD-4AC5-8F2C-ADBEDB32960B}" name="Column1762"/>
    <tableColumn id="1763" xr3:uid="{391B32F6-4D7D-4AF1-A850-236A7994016C}" name="Column1763"/>
    <tableColumn id="1764" xr3:uid="{B79FC38F-DC14-4A87-85E3-1A22ED79E94B}" name="Column1764"/>
    <tableColumn id="1765" xr3:uid="{3FE99FB8-81DA-4B6D-B06C-B350C51CC7D2}" name="Column1765"/>
    <tableColumn id="1766" xr3:uid="{E1CB983C-10A5-4652-ADE8-6F352D51113B}" name="Column1766"/>
    <tableColumn id="1767" xr3:uid="{A2874FF3-0E1A-480F-BB69-92B2EA916258}" name="Column1767"/>
    <tableColumn id="1768" xr3:uid="{6925B9C4-9986-485D-8C1E-C7DA4C10A3BF}" name="Column1768"/>
    <tableColumn id="1769" xr3:uid="{1882DFCE-3168-4158-BBB9-E6B5B2E38E26}" name="Column1769"/>
    <tableColumn id="1770" xr3:uid="{C241A33A-48F5-47D8-9B19-F0B16B989766}" name="Column1770"/>
    <tableColumn id="1771" xr3:uid="{6954DD1A-7FD2-4946-A37F-70C6517B594B}" name="Column1771"/>
    <tableColumn id="1772" xr3:uid="{9A8E0ECB-D483-43E7-91DE-CDD8BA400F4A}" name="Column1772"/>
    <tableColumn id="1773" xr3:uid="{443BDE83-B0D0-489E-B930-A75DA795828B}" name="Column1773"/>
    <tableColumn id="1774" xr3:uid="{E301D0FE-32FF-4AD9-B7FC-875017A27E55}" name="Column1774"/>
    <tableColumn id="1775" xr3:uid="{CBC92FFC-D846-4C54-AB0F-3984CCA3D16C}" name="Column1775"/>
    <tableColumn id="1776" xr3:uid="{8373E83C-DC0D-4FBF-B780-0B4EC94E3AF0}" name="Column1776"/>
    <tableColumn id="1777" xr3:uid="{432157BB-A53D-497E-BFFD-443C4914CFE7}" name="Column1777"/>
    <tableColumn id="1778" xr3:uid="{EFFA5827-406C-4B92-9449-C51F56A44311}" name="Column1778"/>
    <tableColumn id="1779" xr3:uid="{D4D5CB24-7FE3-432E-A46C-5AD47D259AD5}" name="Column1779"/>
    <tableColumn id="1780" xr3:uid="{9EB743D2-AA6B-4970-A63A-B92D89636A9C}" name="Column1780"/>
    <tableColumn id="1781" xr3:uid="{E63BAF75-FDFC-4C40-B242-F20BB00BAC4C}" name="Column1781"/>
    <tableColumn id="1782" xr3:uid="{353BCF3F-EA51-4140-B885-EA86F42B1F41}" name="Column1782"/>
    <tableColumn id="1783" xr3:uid="{5A36C054-650B-4FFF-900B-C7D29A73B924}" name="Column1783"/>
    <tableColumn id="1784" xr3:uid="{ADBF2128-B027-4E35-81E1-4B709C9A01C9}" name="Column1784"/>
    <tableColumn id="1785" xr3:uid="{35F083B1-F93A-45B3-B374-6CB7687ABE20}" name="Column1785"/>
    <tableColumn id="1786" xr3:uid="{37126F30-6EED-4D89-9CE6-252E1FEDB428}" name="Column1786"/>
    <tableColumn id="1787" xr3:uid="{9A94E343-007D-455C-8BEA-D687CD69D828}" name="Column1787"/>
    <tableColumn id="1788" xr3:uid="{CFBA45AF-CD03-4EDA-BA3B-5A45008638E6}" name="Column1788"/>
    <tableColumn id="1789" xr3:uid="{1A2D1313-1EEA-499D-9BB6-6E41CC7F2F54}" name="Column1789"/>
    <tableColumn id="1790" xr3:uid="{F378BE38-538C-4FEF-831E-13A846634002}" name="Column1790"/>
    <tableColumn id="1791" xr3:uid="{B6B437E5-D23D-4C8A-B51B-4E275EF99476}" name="Column1791"/>
    <tableColumn id="1792" xr3:uid="{7BE38C2F-7DC9-4E10-B3C3-E9BBD58D5368}" name="Column1792"/>
    <tableColumn id="1793" xr3:uid="{7A21D4C4-888E-4B6B-B77E-9C8619F46D7B}" name="Column1793"/>
    <tableColumn id="1794" xr3:uid="{8564CCE9-B6DF-42EA-AD39-1744ED8016C2}" name="Column1794"/>
    <tableColumn id="1795" xr3:uid="{7CB85E92-B90F-4155-A279-C034EFF533D2}" name="Column1795"/>
    <tableColumn id="1796" xr3:uid="{34780E68-618D-4EB6-87EF-A690902C5945}" name="Column1796"/>
    <tableColumn id="1797" xr3:uid="{CA48CDB5-35D4-4B1A-8282-1F2301FBA7DD}" name="Column1797"/>
    <tableColumn id="1798" xr3:uid="{277CC86A-55ED-4079-BA70-5A50176EA7F6}" name="Column1798"/>
    <tableColumn id="1799" xr3:uid="{B1EDA263-089B-4E77-AD9B-33593DB390F3}" name="Column1799"/>
    <tableColumn id="1800" xr3:uid="{8EE24201-1ABC-4F7B-A78D-1350EF08694D}" name="Column1800"/>
    <tableColumn id="1801" xr3:uid="{BEA7C329-FE96-4A73-9E30-2CF7908B7734}" name="Column1801"/>
    <tableColumn id="1802" xr3:uid="{46C927D2-B694-4856-BB97-EED608A9FD03}" name="Column1802"/>
    <tableColumn id="1803" xr3:uid="{EEE94629-192B-4539-86A5-BF3331E123CC}" name="Column1803"/>
    <tableColumn id="1804" xr3:uid="{5EF51D04-672D-4B14-8E3B-1D0ADA71EA85}" name="Column1804"/>
    <tableColumn id="1805" xr3:uid="{F76C043F-205E-4DFE-9BE2-8C842668C5E8}" name="Column1805"/>
    <tableColumn id="1806" xr3:uid="{B80824E7-5EC6-456B-95FD-266B7A0CA495}" name="Column1806"/>
    <tableColumn id="1807" xr3:uid="{4781A7E4-C7DF-496A-B17C-D2F0BDDD8702}" name="Column1807"/>
    <tableColumn id="1808" xr3:uid="{6AC761E6-0B48-4D30-8483-E23B3A8DE39C}" name="Column1808"/>
    <tableColumn id="1809" xr3:uid="{6A7EDC0D-C9F6-4B6A-9372-9225B88A56F7}" name="Column1809"/>
    <tableColumn id="1810" xr3:uid="{47E9D812-3AA9-4B1C-B2B8-2AF57B60C105}" name="Column1810"/>
    <tableColumn id="1811" xr3:uid="{02C61547-1A1B-4A2E-949D-5FE0897BF8A1}" name="Column1811"/>
    <tableColumn id="1812" xr3:uid="{445D0E9C-E086-4F7D-9112-9BE679B56F9D}" name="Column1812"/>
    <tableColumn id="1813" xr3:uid="{925EE160-1024-42DD-9345-23DC7F585444}" name="Column1813"/>
    <tableColumn id="1814" xr3:uid="{7B10D699-0E29-40FE-B3CC-3694180BD8D9}" name="Column1814"/>
    <tableColumn id="1815" xr3:uid="{6920D6F1-3A52-476D-BA28-3CF8F7DC5091}" name="Column1815"/>
    <tableColumn id="1816" xr3:uid="{7F9F853D-F55B-4243-975D-EAD968D56500}" name="Column1816"/>
    <tableColumn id="1817" xr3:uid="{EE4879D3-6661-48B7-8FAE-16D1FF85046D}" name="Column1817"/>
    <tableColumn id="1818" xr3:uid="{47765564-FC7D-4056-9FD8-B1225A3864C9}" name="Column1818"/>
    <tableColumn id="1819" xr3:uid="{5821441D-F7E0-4127-901A-1785E69CBF01}" name="Column1819"/>
    <tableColumn id="1820" xr3:uid="{5D47C307-1CA1-4B1D-8F0D-BE48C6B90415}" name="Column1820"/>
    <tableColumn id="1821" xr3:uid="{155A6BE3-D6B2-4307-B396-5186A2F6695B}" name="Column1821"/>
    <tableColumn id="1822" xr3:uid="{A7C3FC50-0F6A-4EB5-B5A5-59D2E917F9C6}" name="Column1822"/>
    <tableColumn id="1823" xr3:uid="{84943239-5464-4B55-9CCA-7AE07E425086}" name="Column1823"/>
    <tableColumn id="1824" xr3:uid="{12A3FC80-38DB-4BB1-AB0B-BCED3557C53D}" name="Column1824"/>
    <tableColumn id="1825" xr3:uid="{CA72A09F-EB5E-4554-868A-EB5B4CDDCD9D}" name="Column1825"/>
    <tableColumn id="1826" xr3:uid="{9E61470E-8083-4194-9C0A-D5315436234B}" name="Column1826"/>
    <tableColumn id="1827" xr3:uid="{EEDD4510-CDB6-40F8-9AE7-780CFC8C8C5B}" name="Column1827"/>
    <tableColumn id="1828" xr3:uid="{E83F4F7A-61E1-498B-BF71-24E9E83E4421}" name="Column1828"/>
    <tableColumn id="1829" xr3:uid="{05EB5777-A7BF-4DE2-AD09-D0008D8EEAED}" name="Column1829"/>
    <tableColumn id="1830" xr3:uid="{1FA5B32B-3C1B-457C-839F-D13D413DBDD2}" name="Column1830"/>
    <tableColumn id="1831" xr3:uid="{FE3DF6B1-9723-4B6D-9E89-D0A2C6329D02}" name="Column1831"/>
    <tableColumn id="1832" xr3:uid="{2BD84A8F-8173-44F2-9882-B0EE18A4AFC6}" name="Column1832"/>
    <tableColumn id="1833" xr3:uid="{7E58BED0-4A91-4D09-87BE-2F0F1B9F0B46}" name="Column1833"/>
    <tableColumn id="1834" xr3:uid="{7AC1CC63-A4A9-460F-8A79-C65844D75959}" name="Column1834"/>
    <tableColumn id="1835" xr3:uid="{745D6706-0B22-49B4-B8AC-4155D18706FE}" name="Column1835"/>
    <tableColumn id="1836" xr3:uid="{A5A51BF3-09F5-4E50-B80B-49A450FE97A5}" name="Column1836"/>
    <tableColumn id="1837" xr3:uid="{237983F7-5495-4377-BF8E-729B0A0A1E41}" name="Column1837"/>
    <tableColumn id="1838" xr3:uid="{0CC4A23B-B4A6-4A83-82D3-20E1B13B0D25}" name="Column1838"/>
    <tableColumn id="1839" xr3:uid="{EF6CEE62-30DE-40E1-93A6-0F75C199EE12}" name="Column1839"/>
    <tableColumn id="1840" xr3:uid="{547C72D6-8532-4848-AE49-7BF866522044}" name="Column1840"/>
    <tableColumn id="1841" xr3:uid="{49401E98-E181-43D5-92FD-B7FA5C2CED69}" name="Column1841"/>
    <tableColumn id="1842" xr3:uid="{D87EF7B0-34A5-4701-AF8C-D6A261048383}" name="Column1842"/>
    <tableColumn id="1843" xr3:uid="{FB8D2D23-437B-477A-9302-EDD33B5984C8}" name="Column1843"/>
    <tableColumn id="1844" xr3:uid="{EC4CC0C6-0DA3-4531-9820-D2B65C154B19}" name="Column1844"/>
    <tableColumn id="1845" xr3:uid="{DCD9F9D7-E853-4EDE-8881-9F9A98095F5B}" name="Column1845"/>
    <tableColumn id="1846" xr3:uid="{E669501A-2CBE-4456-AA5E-296B8468BD01}" name="Column1846"/>
    <tableColumn id="1847" xr3:uid="{38F609A6-7243-41B0-BABD-D3180727148C}" name="Column1847"/>
    <tableColumn id="1848" xr3:uid="{69224B0F-DAE7-477B-AD38-D424BCC0DCF2}" name="Column1848"/>
    <tableColumn id="1849" xr3:uid="{E4AD585D-F0DD-428D-8F3B-F06A65A61C8E}" name="Column1849"/>
    <tableColumn id="1850" xr3:uid="{A52D7728-0C19-4564-9F33-1A6D8B27DD71}" name="Column1850"/>
    <tableColumn id="1851" xr3:uid="{81B5B7C6-B712-4C9A-A886-E76FE4B08850}" name="Column1851"/>
    <tableColumn id="1852" xr3:uid="{A39A1FC3-4744-475C-B975-4C64A2A76708}" name="Column1852"/>
    <tableColumn id="1853" xr3:uid="{45AB103D-DE03-4114-AEC8-63904DB66ACC}" name="Column1853"/>
    <tableColumn id="1854" xr3:uid="{913355FE-028A-4C8C-81E4-F6E50C3E7484}" name="Column1854"/>
    <tableColumn id="1855" xr3:uid="{0F4ECE81-0B15-437C-9E3A-F11685C4FA7F}" name="Column1855"/>
    <tableColumn id="1856" xr3:uid="{0D847A8D-5D70-4DD6-ADD9-730A0A35CDB7}" name="Column1856"/>
    <tableColumn id="1857" xr3:uid="{4310A1B3-52FB-4366-982A-3344ECE1E5BE}" name="Column1857"/>
    <tableColumn id="1858" xr3:uid="{0A019020-2B39-45E8-B193-52347D9DABE1}" name="Column1858"/>
    <tableColumn id="1859" xr3:uid="{5D7AD02F-3517-48A2-A05D-7A05BF7D0EBC}" name="Column1859"/>
    <tableColumn id="1860" xr3:uid="{5558EDA4-3C25-487F-B873-BC1A0B68B747}" name="Column1860"/>
    <tableColumn id="1861" xr3:uid="{6AB1EF98-9EDF-43FE-B787-B257E1794FC1}" name="Column1861"/>
    <tableColumn id="1862" xr3:uid="{1EC00F4D-D416-4B84-A4A3-8D8E33A9C47E}" name="Column1862"/>
    <tableColumn id="1863" xr3:uid="{4473A07A-45DD-4B8D-B1D0-F633F83A889B}" name="Column1863"/>
    <tableColumn id="1864" xr3:uid="{4029C37C-4D7F-47F8-8C31-CF49ED9F94FD}" name="Column1864"/>
    <tableColumn id="1865" xr3:uid="{562104CD-FDC4-4325-A991-87D029D4DE55}" name="Column1865"/>
    <tableColumn id="1866" xr3:uid="{8E725BC8-CCFC-4F33-82AA-2B2F5146A47B}" name="Column1866"/>
    <tableColumn id="1867" xr3:uid="{23A0A77D-09A5-4557-B13B-39D2DF45AC3B}" name="Column1867"/>
    <tableColumn id="1868" xr3:uid="{D146EB17-90DA-4F5A-9A91-AD5E73E8DE92}" name="Column1868"/>
    <tableColumn id="1869" xr3:uid="{163CA3CE-78A5-4E43-8E94-CA7CBD249B30}" name="Column1869"/>
    <tableColumn id="1870" xr3:uid="{0FA8900E-6E6E-4D17-81F1-75A905218C01}" name="Column1870"/>
    <tableColumn id="1871" xr3:uid="{F3896BE0-C977-4271-80E2-F44D96F6A7F0}" name="Column1871"/>
    <tableColumn id="1872" xr3:uid="{CAB0115E-F089-4A6F-A2B2-8517534A0671}" name="Column1872"/>
    <tableColumn id="1873" xr3:uid="{B810E17B-71E6-455E-B8C8-7528FD8CB6D2}" name="Column1873"/>
    <tableColumn id="1874" xr3:uid="{3A0D8D90-C15C-4552-890A-AE5EBA6CF3D4}" name="Column1874"/>
    <tableColumn id="1875" xr3:uid="{1FFEF80C-0182-4D4D-8FFE-5D86A0DB8777}" name="Column1875"/>
    <tableColumn id="1876" xr3:uid="{7FCFB0F8-9BBD-449E-BBFA-5D7AF5C11788}" name="Column1876"/>
    <tableColumn id="1877" xr3:uid="{E5B43F89-309A-4760-B5AA-1D5CDC012480}" name="Column1877"/>
    <tableColumn id="1878" xr3:uid="{62654E95-8A1E-4534-93C6-AFB56A91633C}" name="Column1878"/>
    <tableColumn id="1879" xr3:uid="{881A6F94-95C4-4B22-A0F3-5B245AD41496}" name="Column1879"/>
    <tableColumn id="1880" xr3:uid="{C0B4C765-B44C-40F2-8209-D9591B3181B8}" name="Column1880"/>
    <tableColumn id="1881" xr3:uid="{3DF5EC5A-90D3-4D61-B6EB-9CABDBFBCAA0}" name="Column1881"/>
    <tableColumn id="1882" xr3:uid="{2843F5B5-287F-4D2D-BFC5-4AE2C2E6113B}" name="Column1882"/>
    <tableColumn id="1883" xr3:uid="{8C22ACFE-CC0C-4276-B5B8-01413B71C4E2}" name="Column1883"/>
    <tableColumn id="1884" xr3:uid="{EF9D0541-2A12-4599-AA08-544345F01432}" name="Column1884"/>
    <tableColumn id="1885" xr3:uid="{276B74D1-5315-412C-B775-753A5689C792}" name="Column1885"/>
    <tableColumn id="1886" xr3:uid="{DCC87540-9944-4141-9798-30953DC63A88}" name="Column1886"/>
    <tableColumn id="1887" xr3:uid="{3AE554ED-AE5A-4597-A68F-566F5651778D}" name="Column1887"/>
    <tableColumn id="1888" xr3:uid="{B015C652-DA42-497D-AC15-23167F7862F6}" name="Column1888"/>
    <tableColumn id="1889" xr3:uid="{DEA56707-6943-46D0-B657-7DC8F6C5717C}" name="Column1889"/>
    <tableColumn id="1890" xr3:uid="{4D81195E-68A3-4E2E-94AB-ABDE25DB6C2C}" name="Column1890"/>
    <tableColumn id="1891" xr3:uid="{B25021CC-E09E-43D9-8271-E12B7DFFA8DD}" name="Column1891"/>
    <tableColumn id="1892" xr3:uid="{6F725B79-8A33-43C0-9FA9-1121690D3170}" name="Column1892"/>
    <tableColumn id="1893" xr3:uid="{6FCE82DF-F5E0-44C5-9ACF-E302B5AE2A68}" name="Column1893"/>
    <tableColumn id="1894" xr3:uid="{42939D39-3CB1-4632-A996-82025B2AAEF4}" name="Column1894"/>
    <tableColumn id="1895" xr3:uid="{D7D8C066-5CF3-4C73-BCBE-4A0A77A02702}" name="Column1895"/>
    <tableColumn id="1896" xr3:uid="{9A7DD11E-AD0C-4048-A292-51E057CB7394}" name="Column1896"/>
    <tableColumn id="1897" xr3:uid="{0E8BEF4C-3999-42F9-B10F-569719399AC4}" name="Column1897"/>
    <tableColumn id="1898" xr3:uid="{90AD17BF-F8E0-4014-88CD-328A40B0F71B}" name="Column1898"/>
    <tableColumn id="1899" xr3:uid="{0977062D-A973-4194-8EC5-062C1A2FA033}" name="Column1899"/>
    <tableColumn id="1900" xr3:uid="{A0D35EAB-8CA3-457D-A8F2-FBD9E48B767B}" name="Column1900"/>
    <tableColumn id="1901" xr3:uid="{99B5BC2D-1776-4BD2-AED1-ABE3D47F6B7F}" name="Column1901"/>
    <tableColumn id="1902" xr3:uid="{10F408FE-AF47-4FBA-AADB-598E342B7BE3}" name="Column1902"/>
    <tableColumn id="1903" xr3:uid="{CCA79AD5-EFA0-4423-8815-226409FE2F47}" name="Column1903"/>
    <tableColumn id="1904" xr3:uid="{2A9CD0FD-16B6-414F-A254-EC4926A02523}" name="Column1904"/>
    <tableColumn id="1905" xr3:uid="{5B2EFAED-A417-4F02-A28A-AC08CC9C6329}" name="Column1905"/>
    <tableColumn id="1906" xr3:uid="{1121D83C-5101-4292-AA82-70B0D4488409}" name="Column1906"/>
    <tableColumn id="1907" xr3:uid="{6E849325-C6EA-49D2-9CE8-F113CAC371F2}" name="Column1907"/>
    <tableColumn id="1908" xr3:uid="{2303E1FA-038D-4661-A4E2-A9D209CD70D0}" name="Column1908"/>
    <tableColumn id="1909" xr3:uid="{2B638389-5341-44DD-B084-F62E4B3F5402}" name="Column1909"/>
    <tableColumn id="1910" xr3:uid="{D28FEE65-F491-4161-B34A-81F7F7A3C769}" name="Column1910"/>
    <tableColumn id="1911" xr3:uid="{403D65A1-DA5E-4B02-9C6D-C69626F786C8}" name="Column1911"/>
    <tableColumn id="1912" xr3:uid="{D35B0D1F-1208-418F-AE1A-9812BC2772C5}" name="Column1912"/>
    <tableColumn id="1913" xr3:uid="{0FC6C982-5A4B-483D-95D4-C752CE9C9CE8}" name="Column1913"/>
    <tableColumn id="1914" xr3:uid="{FFBE0FA1-DCAD-427B-8ED1-67CCC3CB1946}" name="Column1914"/>
    <tableColumn id="1915" xr3:uid="{9870FF05-53EF-43DF-ACE4-04DFD7E77C81}" name="Column1915"/>
    <tableColumn id="1916" xr3:uid="{E86D2C57-186B-4F9B-9BED-8E4DAAD2997C}" name="Column1916"/>
    <tableColumn id="1917" xr3:uid="{7F44F47D-0AC3-416E-A234-C4F92CFD9EC3}" name="Column1917"/>
    <tableColumn id="1918" xr3:uid="{F53FAE29-4790-4FAB-BDE2-BB2F49D2B3FC}" name="Column1918"/>
    <tableColumn id="1919" xr3:uid="{238B6AC6-14B4-4C25-ADFA-80D28C9F1DF0}" name="Column1919"/>
    <tableColumn id="1920" xr3:uid="{EC58423E-21F2-4AE6-B38C-9FB97C3E3AF3}" name="Column1920"/>
    <tableColumn id="1921" xr3:uid="{A9343B89-0273-446C-8B31-AE7D75921862}" name="Column1921"/>
    <tableColumn id="1922" xr3:uid="{2A8FE1A8-F689-4DA8-937C-86679F369641}" name="Column1922"/>
    <tableColumn id="1923" xr3:uid="{F8A9F646-DAFD-412D-98B5-299F8158DB29}" name="Column1923"/>
    <tableColumn id="1924" xr3:uid="{16675807-5BD0-44C6-9955-1848A964B384}" name="Column1924"/>
    <tableColumn id="1925" xr3:uid="{C93CA7A2-4A02-4D02-9404-BABD312D9C65}" name="Column1925"/>
    <tableColumn id="1926" xr3:uid="{9BD9AF2E-0244-45DE-8D64-310864AC9344}" name="Column1926"/>
    <tableColumn id="1927" xr3:uid="{E57ADF1A-D482-4464-9F78-E6287673F135}" name="Column1927"/>
    <tableColumn id="1928" xr3:uid="{13E1FC05-422D-453B-90B5-EDB3218FA9E1}" name="Column1928"/>
    <tableColumn id="1929" xr3:uid="{636B5EE9-443F-47CA-B43C-22F6A4EBF912}" name="Column1929"/>
    <tableColumn id="1930" xr3:uid="{265CC6C1-3BC2-43C3-83C7-3BF7099D41F4}" name="Column1930"/>
    <tableColumn id="1931" xr3:uid="{7D2EC07C-F89D-4443-80F9-101928B096A0}" name="Column1931"/>
    <tableColumn id="1932" xr3:uid="{FC6359B1-6A0D-4A80-AF1A-5B6C2AEFBB1C}" name="Column1932"/>
    <tableColumn id="1933" xr3:uid="{AFB72E1C-36A0-4F2A-B220-5705440BAAB3}" name="Column1933"/>
    <tableColumn id="1934" xr3:uid="{60B0FCBF-22CD-43F9-B852-ACA0B2C0DBE1}" name="Column1934"/>
    <tableColumn id="1935" xr3:uid="{0FC96353-72F3-4CBC-B7F7-9928165A2A6F}" name="Column1935"/>
    <tableColumn id="1936" xr3:uid="{06C0BFA6-DBCF-49D2-A3AA-846D826DAAE1}" name="Column1936"/>
    <tableColumn id="1937" xr3:uid="{FB3FCE61-8964-436E-B804-8CD20D1E8D0F}" name="Column1937"/>
    <tableColumn id="1938" xr3:uid="{355BE710-2F16-4D9E-A4BB-9E4B8417D4A4}" name="Column1938"/>
    <tableColumn id="1939" xr3:uid="{2527A6B3-87CC-4452-BB1B-40D92A0D032D}" name="Column1939"/>
    <tableColumn id="1940" xr3:uid="{B38EFC14-D6D5-4AF3-9A81-091E53ACD74D}" name="Column1940"/>
    <tableColumn id="1941" xr3:uid="{AF4276F0-F067-45C3-AC6D-E6420F054D8B}" name="Column1941"/>
    <tableColumn id="1942" xr3:uid="{07B635D3-D719-40BE-800F-B15D3D8FCFF0}" name="Column1942"/>
    <tableColumn id="1943" xr3:uid="{8650F09D-4543-49AE-B27C-87253515E809}" name="Column1943"/>
    <tableColumn id="1944" xr3:uid="{49321E0D-304F-48E2-B4D6-499FA28FCB80}" name="Column1944"/>
    <tableColumn id="1945" xr3:uid="{674E6E09-A0AE-48FA-8D55-67B8795AB69E}" name="Column1945"/>
    <tableColumn id="1946" xr3:uid="{91E509EF-E031-4378-8D35-36AEEC379BCF}" name="Column1946"/>
    <tableColumn id="1947" xr3:uid="{B26579C5-A800-45B9-B379-B1870B5C4C9D}" name="Column1947"/>
    <tableColumn id="1948" xr3:uid="{0F15B61C-D50C-4B9A-A5C8-CFDD6B0887E9}" name="Column1948"/>
    <tableColumn id="1949" xr3:uid="{1BFF4B25-EC4C-425C-AC06-698EAF2B44FD}" name="Column1949"/>
    <tableColumn id="1950" xr3:uid="{C1024E3B-2609-445C-BDA8-426C4D4394BF}" name="Column1950"/>
    <tableColumn id="1951" xr3:uid="{719063BA-7149-460C-B2A9-EEC7874DF3F1}" name="Column1951"/>
    <tableColumn id="1952" xr3:uid="{0BA4AB82-7E08-4F2D-848A-3178E4AE8C6F}" name="Column1952"/>
    <tableColumn id="1953" xr3:uid="{829BED27-C7FB-4ECD-B488-DE7B16DEBB63}" name="Column1953"/>
    <tableColumn id="1954" xr3:uid="{AB3E2176-6B9D-46C8-874D-5B4BBC3F624C}" name="Column1954"/>
    <tableColumn id="1955" xr3:uid="{492C8315-BB94-46E4-B9C6-F7629AD16031}" name="Column1955"/>
    <tableColumn id="1956" xr3:uid="{2EAAEA1E-F8D3-4CE7-BBE0-EB0535A1CAC6}" name="Column1956"/>
    <tableColumn id="1957" xr3:uid="{DE4F5278-5243-48E9-A61C-C1922CC5FF7A}" name="Column1957"/>
    <tableColumn id="1958" xr3:uid="{B90F44E7-5595-48F4-B005-383BCBF4F4B3}" name="Column1958"/>
    <tableColumn id="1959" xr3:uid="{0314F872-C680-4F40-A0B4-EDDA8526B301}" name="Column1959"/>
    <tableColumn id="1960" xr3:uid="{2CCDA629-4F31-4AE5-84A2-2DB6278BC1DD}" name="Column1960"/>
    <tableColumn id="1961" xr3:uid="{7DDF1D18-9CD6-4BB6-8473-53E64FEA49B7}" name="Column1961"/>
    <tableColumn id="1962" xr3:uid="{FC60E165-2C71-4A84-811F-530BA838B6E6}" name="Column1962"/>
    <tableColumn id="1963" xr3:uid="{8EB29CF6-6C56-44A2-AFF2-F2CCD5341E6B}" name="Column1963"/>
    <tableColumn id="1964" xr3:uid="{DFAF9C24-9222-4A99-800D-BB8DFFA3337E}" name="Column1964"/>
    <tableColumn id="1965" xr3:uid="{23F3DB3C-757F-4D9E-A3A7-879647F6ED2F}" name="Column1965"/>
    <tableColumn id="1966" xr3:uid="{963E5399-F11E-4C45-A105-E8C0F0C02061}" name="Column1966"/>
    <tableColumn id="1967" xr3:uid="{1C81F3D8-3DB1-4A4E-B9E3-6B26B5B4747A}" name="Column1967"/>
    <tableColumn id="1968" xr3:uid="{27EADF30-4A6F-4984-B297-6C6185FDDFED}" name="Column1968"/>
    <tableColumn id="1969" xr3:uid="{723F352C-8528-44C7-838F-3271FEDD6A25}" name="Column1969"/>
    <tableColumn id="1970" xr3:uid="{BF216105-E07C-4C75-ACB5-57A5140D5521}" name="Column1970"/>
    <tableColumn id="1971" xr3:uid="{B5399CA5-ED4D-4FA9-8346-5652344907D8}" name="Column1971"/>
    <tableColumn id="1972" xr3:uid="{BC620413-9D33-4D4B-92A8-6C87C1E98C3A}" name="Column1972"/>
    <tableColumn id="1973" xr3:uid="{A39733FB-6041-41C6-A36D-A919FA725CC3}" name="Column1973"/>
    <tableColumn id="1974" xr3:uid="{8A9FF0B3-E815-41DC-8617-5700771595FF}" name="Column1974"/>
    <tableColumn id="1975" xr3:uid="{72D9CFB2-FCD9-420C-9D19-C21207E8BB8C}" name="Column1975"/>
    <tableColumn id="1976" xr3:uid="{0CDA2742-6ADF-4791-B9C8-7F55527D93EA}" name="Column1976"/>
    <tableColumn id="1977" xr3:uid="{8D64DDEF-FF1E-41E8-9A41-7A5D31E2B00D}" name="Column1977"/>
    <tableColumn id="1978" xr3:uid="{6D6CEB52-42F8-4749-BCF8-26AFD44A0127}" name="Column1978"/>
    <tableColumn id="1979" xr3:uid="{919F3D1A-DF7C-449C-8E77-60119DD248BB}" name="Column1979"/>
    <tableColumn id="1980" xr3:uid="{ABA8474E-99D0-45AD-B2A9-4E5DF24B6E33}" name="Column1980"/>
    <tableColumn id="1981" xr3:uid="{2AFD61D0-8459-4779-B90B-96C11E09CDCF}" name="Column1981"/>
    <tableColumn id="1982" xr3:uid="{343A5BEE-5E13-485C-BBBD-B554E4CAF87F}" name="Column1982"/>
    <tableColumn id="1983" xr3:uid="{5D82D384-4B4B-4862-BD76-2B1A8F5DF5D3}" name="Column1983"/>
    <tableColumn id="1984" xr3:uid="{82EF2297-F1C6-461A-AD5B-92695B5E04E9}" name="Column1984"/>
    <tableColumn id="1985" xr3:uid="{F880ED60-8A4D-4320-9D1F-19BD8FBB2B6F}" name="Column1985"/>
    <tableColumn id="1986" xr3:uid="{5E2E2154-6C4C-4EF4-B1D8-B229FED69237}" name="Column1986"/>
    <tableColumn id="1987" xr3:uid="{FA32A08E-A6D9-4A3D-8B76-2F9057140E33}" name="Column1987"/>
    <tableColumn id="1988" xr3:uid="{CB076DB7-7B6C-4145-BE54-FB24615A0F5C}" name="Column1988"/>
    <tableColumn id="1989" xr3:uid="{A264B2D3-7E88-4742-A60A-1782171B111E}" name="Column1989"/>
    <tableColumn id="1990" xr3:uid="{D36A6250-A1B8-4C82-B666-D73A42FDCF6F}" name="Column1990"/>
    <tableColumn id="1991" xr3:uid="{295962CE-A356-4957-9372-2A53B1DA80B2}" name="Column1991"/>
    <tableColumn id="1992" xr3:uid="{CFD0460A-AC50-4E01-94BC-029288E3C04A}" name="Column1992"/>
    <tableColumn id="1993" xr3:uid="{27751261-210D-44EE-A83A-01FD4511CE99}" name="Column1993"/>
    <tableColumn id="1994" xr3:uid="{02CE9045-6544-4370-B9C6-6BF7A7A133B3}" name="Column1994"/>
    <tableColumn id="1995" xr3:uid="{025CECAA-A32B-45BC-9B50-E5DC07209588}" name="Column1995"/>
    <tableColumn id="1996" xr3:uid="{E35C3F72-6056-4443-A613-E16A621B23C7}" name="Column1996"/>
    <tableColumn id="1997" xr3:uid="{E6B2A753-9413-442B-8FAA-587AAC223752}" name="Column1997"/>
    <tableColumn id="1998" xr3:uid="{2172E498-7DC8-4C4D-A7E6-F4FCEC1ED124}" name="Column1998"/>
    <tableColumn id="1999" xr3:uid="{D4067321-9846-425C-B306-35D75A5967E9}" name="Column1999"/>
    <tableColumn id="2000" xr3:uid="{B9B81B3A-A2F4-427A-9756-F0A6DA9A06C0}" name="Column2000"/>
    <tableColumn id="2001" xr3:uid="{ADBE9BDA-D004-4501-ABF4-85B2B9E1BA06}" name="Column2001"/>
    <tableColumn id="2002" xr3:uid="{6BD79D2A-C1A5-49A4-BBD5-042F8FA582AA}" name="Column2002"/>
    <tableColumn id="2003" xr3:uid="{53ACA882-4065-4A54-A17A-21D5F6F91728}" name="Column2003"/>
    <tableColumn id="2004" xr3:uid="{9720450A-CE42-4ED9-AB88-AB2D9268A9F7}" name="Column2004"/>
    <tableColumn id="2005" xr3:uid="{297B6553-F116-4891-9EAF-64E4CCBA7E37}" name="Column2005"/>
    <tableColumn id="2006" xr3:uid="{70F64C67-5FB5-4FAD-BD62-EAF291C311B5}" name="Column2006"/>
    <tableColumn id="2007" xr3:uid="{67984117-A7EA-417A-B042-58A5C0E72A77}" name="Column2007"/>
    <tableColumn id="2008" xr3:uid="{8C7DC5D6-C7FA-407A-BD58-388817832F54}" name="Column2008"/>
    <tableColumn id="2009" xr3:uid="{66ECED54-D23A-4153-AB3C-2925BC64DC0E}" name="Column2009"/>
    <tableColumn id="2010" xr3:uid="{BF25EACD-9C5D-4578-9DE1-A4045978BDE3}" name="Column2010"/>
    <tableColumn id="2011" xr3:uid="{0C59BEDD-90B6-498B-9954-280D79909A1B}" name="Column2011"/>
    <tableColumn id="2012" xr3:uid="{80E003E8-2C87-4B0E-AB4B-08AF9DEBD03B}" name="Column2012"/>
    <tableColumn id="2013" xr3:uid="{C3D438A6-8EF5-400B-B231-27A3849C3368}" name="Column2013"/>
    <tableColumn id="2014" xr3:uid="{9185C03E-A8D1-40B8-A82C-67A7BFB9CEF6}" name="Column2014"/>
    <tableColumn id="2015" xr3:uid="{7CA1F6D9-F039-4014-BA22-B10E7F1D9B7C}" name="Column2015"/>
    <tableColumn id="2016" xr3:uid="{438BF1C2-F187-4EDE-BBDE-64ADBB912988}" name="Column2016"/>
    <tableColumn id="2017" xr3:uid="{4D73F790-59AB-4D2D-958D-19B4DD58B56A}" name="Column2017"/>
    <tableColumn id="2018" xr3:uid="{4496E04C-CE43-4C95-AC2E-C78811089147}" name="Column2018"/>
    <tableColumn id="2019" xr3:uid="{4C5F75A3-397E-43B7-A9A6-8E9B5BB12CE7}" name="Column2019"/>
    <tableColumn id="2020" xr3:uid="{850B5C52-D6D2-4D70-9F59-F5C2D1B56CA4}" name="Column2020"/>
    <tableColumn id="2021" xr3:uid="{CE6409A9-2D53-4156-84B4-C230EB9CBEBD}" name="Column2021"/>
    <tableColumn id="2022" xr3:uid="{5948C361-B80F-4C95-A7B8-A357F1F1C3F8}" name="Column2022"/>
    <tableColumn id="2023" xr3:uid="{C88ABC09-750F-4582-98D2-E63D2BF47E38}" name="Column2023"/>
    <tableColumn id="2024" xr3:uid="{D1E0EECD-03CD-436D-9710-FD5CB91CA107}" name="Column2024"/>
    <tableColumn id="2025" xr3:uid="{A8CB8C35-A9E9-46C3-B904-2F0B05905F9E}" name="Column2025"/>
    <tableColumn id="2026" xr3:uid="{06BE16CF-B29C-4BE8-AB45-D13D5BD65196}" name="Column2026"/>
    <tableColumn id="2027" xr3:uid="{408C2133-D28E-46A0-8DFF-D1C5A88AA9D6}" name="Column2027"/>
    <tableColumn id="2028" xr3:uid="{A215F0B3-AC9A-4E6E-BCA3-7DBBFDA143CA}" name="Column2028"/>
    <tableColumn id="2029" xr3:uid="{BC50B479-2860-41F4-8090-36C07790590F}" name="Column2029"/>
    <tableColumn id="2030" xr3:uid="{D2AF4C26-404D-4A4F-B65B-5ACDF616B4AB}" name="Column2030"/>
    <tableColumn id="2031" xr3:uid="{FB6A86AF-B052-4F1E-9EE6-C82415A408F8}" name="Column2031"/>
    <tableColumn id="2032" xr3:uid="{C38C7705-78FC-4D76-8FD7-F1552E77509D}" name="Column2032"/>
    <tableColumn id="2033" xr3:uid="{8E555DF2-A7EA-46DC-BC5A-7050D5CA3A90}" name="Column2033"/>
    <tableColumn id="2034" xr3:uid="{7CCF996E-F972-4500-9D18-7BC7AF56DE2A}" name="Column2034"/>
    <tableColumn id="2035" xr3:uid="{4467C462-DD89-4ED2-8369-7A4ECCAA3DB5}" name="Column2035"/>
    <tableColumn id="2036" xr3:uid="{B7EA35A6-45D8-4C8A-AE22-83529260F464}" name="Column2036"/>
    <tableColumn id="2037" xr3:uid="{D66D98E7-CC5A-4897-AC4E-B8BDFD6F19E2}" name="Column2037"/>
    <tableColumn id="2038" xr3:uid="{1EF5B003-BD9E-4090-BA0A-DA9D2EA48238}" name="Column2038"/>
    <tableColumn id="2039" xr3:uid="{ECD723A5-41A7-4573-9487-B4F141364F4E}" name="Column2039"/>
    <tableColumn id="2040" xr3:uid="{80905DF6-672F-4673-ACFC-2431D9CB9341}" name="Column2040"/>
    <tableColumn id="2041" xr3:uid="{76413072-012C-413D-A9A9-5AE4EFE6E6BE}" name="Column2041"/>
    <tableColumn id="2042" xr3:uid="{72F082AD-6A1E-4EB3-A2EE-3BE40EE57FD3}" name="Column2042"/>
    <tableColumn id="2043" xr3:uid="{C4CF2963-0F6B-4A32-9D7E-76FF6A76F67D}" name="Column2043"/>
    <tableColumn id="2044" xr3:uid="{892BF0C4-58BB-426C-A8F3-382A4C9CF864}" name="Column2044"/>
    <tableColumn id="2045" xr3:uid="{BA328AE7-5E8D-47EB-A839-7747DDFFE6C4}" name="Column2045"/>
    <tableColumn id="2046" xr3:uid="{1ECAF17F-87CA-4E37-8489-33F92C3E927B}" name="Column2046"/>
    <tableColumn id="2047" xr3:uid="{0EE7B589-B1A7-4899-8633-5ACB4F472B99}" name="Column2047"/>
    <tableColumn id="2048" xr3:uid="{46E9D110-6375-4B15-9ED3-3CC334DABC1E}" name="Column2048"/>
    <tableColumn id="2049" xr3:uid="{25638AFD-61B5-47DE-83D9-2B2309440885}" name="Column2049"/>
    <tableColumn id="2050" xr3:uid="{95FC4985-BFB0-4211-A69B-C8978D1BF432}" name="Column2050"/>
    <tableColumn id="2051" xr3:uid="{3B6C1FBE-0910-4136-BE1B-BF54FA6080D3}" name="Column2051"/>
    <tableColumn id="2052" xr3:uid="{AB68CDC5-1A31-4BA8-8796-D8250715DB4A}" name="Column2052"/>
    <tableColumn id="2053" xr3:uid="{9F05D8D4-3836-425D-8EB3-F837A8AFBA75}" name="Column2053"/>
    <tableColumn id="2054" xr3:uid="{5A405DFD-86D4-459A-8461-8AB509222403}" name="Column2054"/>
    <tableColumn id="2055" xr3:uid="{4151A7A7-196F-4DFF-AE2B-5BB031564F9A}" name="Column2055"/>
    <tableColumn id="2056" xr3:uid="{A35CDC1D-C3EC-4D90-86BE-9D24FD52ABE2}" name="Column2056"/>
    <tableColumn id="2057" xr3:uid="{759231B6-F7A0-4BCD-A716-196772B2FAB8}" name="Column2057"/>
    <tableColumn id="2058" xr3:uid="{2C167391-E505-4D02-9DF0-C95740F545B3}" name="Column2058"/>
    <tableColumn id="2059" xr3:uid="{3874E4F1-FEC2-493C-B5B4-7492EB80AF38}" name="Column2059"/>
    <tableColumn id="2060" xr3:uid="{B2CDA4BE-3E59-4E83-8973-F83A753F56CB}" name="Column2060"/>
    <tableColumn id="2061" xr3:uid="{6DC3157F-2AFC-47F6-9068-BF4A44C58865}" name="Column2061"/>
    <tableColumn id="2062" xr3:uid="{FC83D2C7-BE19-44FB-9486-D84366126A5C}" name="Column2062"/>
    <tableColumn id="2063" xr3:uid="{8C8E6D46-B3A4-4657-BCB0-1F02F4B0784C}" name="Column2063"/>
    <tableColumn id="2064" xr3:uid="{30A00F28-2447-41D8-9ADE-51C930ABD5F6}" name="Column2064"/>
    <tableColumn id="2065" xr3:uid="{035F8013-DF6F-460A-9885-FD657A83C96E}" name="Column2065"/>
    <tableColumn id="2066" xr3:uid="{BB9FB5C3-92ED-4CFD-BE3A-6772FFFE43BB}" name="Column2066"/>
    <tableColumn id="2067" xr3:uid="{3B98EB43-1327-4B37-B438-A9B62379E870}" name="Column2067"/>
    <tableColumn id="2068" xr3:uid="{D0CB8C4D-47C7-4B03-B795-E20CEB8FAFAE}" name="Column2068"/>
    <tableColumn id="2069" xr3:uid="{C173EDCE-2BD9-4CAA-9404-6A2F255DAAD4}" name="Column2069"/>
    <tableColumn id="2070" xr3:uid="{30061E9A-C3B9-4E90-97FE-56F8E741FA3D}" name="Column2070"/>
    <tableColumn id="2071" xr3:uid="{B4E2BAAF-25FA-4141-9C9A-69A1F2B17473}" name="Column2071"/>
    <tableColumn id="2072" xr3:uid="{554B14FF-E263-4493-8AAE-58589BCE0C75}" name="Column2072"/>
    <tableColumn id="2073" xr3:uid="{7439DB1C-CBDC-4BEB-B878-2423F280997B}" name="Column2073"/>
    <tableColumn id="2074" xr3:uid="{BE89436C-E99F-4ADF-8F50-0F1082A9C65D}" name="Column2074"/>
    <tableColumn id="2075" xr3:uid="{8152D02D-3A59-45CD-8AE5-3684CE5409C0}" name="Column2075"/>
    <tableColumn id="2076" xr3:uid="{980065E4-6223-4C4A-8517-B5CF698F069B}" name="Column2076"/>
    <tableColumn id="2077" xr3:uid="{D8540499-3A09-4E48-AFEC-20519FC95CA1}" name="Column2077"/>
    <tableColumn id="2078" xr3:uid="{F57AFFC5-B45D-40AC-A4DE-5D3C58162C21}" name="Column2078"/>
    <tableColumn id="2079" xr3:uid="{A1C43AB2-50D9-4F83-B07B-742C2E5FF9F3}" name="Column2079"/>
    <tableColumn id="2080" xr3:uid="{E37A7899-EAE5-4E65-BCC2-38129185C3F4}" name="Column2080"/>
    <tableColumn id="2081" xr3:uid="{65A083FF-E91F-4CD3-AB7C-2C0337814EA2}" name="Column2081"/>
    <tableColumn id="2082" xr3:uid="{FD09B427-0F40-4625-9FAC-6FF4FE72CAF4}" name="Column2082"/>
    <tableColumn id="2083" xr3:uid="{91683AAE-7EB7-48DF-86A9-E5B8CD954ECE}" name="Column2083"/>
    <tableColumn id="2084" xr3:uid="{C206444F-BDF0-4E59-B1E0-E86FA245C05D}" name="Column2084"/>
    <tableColumn id="2085" xr3:uid="{726C0B95-B4CA-44D9-B822-B85E15E8C9FD}" name="Column2085"/>
    <tableColumn id="2086" xr3:uid="{A29B6AA5-681C-4FBF-9C88-9A404E5E1F3B}" name="Column2086"/>
    <tableColumn id="2087" xr3:uid="{D4182E32-D7F9-42DF-B477-3B3E62B21C19}" name="Column2087"/>
    <tableColumn id="2088" xr3:uid="{06A50996-40A3-49E3-9F45-7416E8DD92E6}" name="Column2088"/>
    <tableColumn id="2089" xr3:uid="{FD3D0AB2-483E-42F1-8332-2B48716A7DDF}" name="Column2089"/>
    <tableColumn id="2090" xr3:uid="{B5019896-981F-4B0B-A251-C263EF8FADC3}" name="Column2090"/>
    <tableColumn id="2091" xr3:uid="{60C56A5B-AFA7-49A3-A181-9DE4BC8B6679}" name="Column2091"/>
    <tableColumn id="2092" xr3:uid="{B5A7F8B2-5CAD-465E-9137-559A41802F8B}" name="Column2092"/>
    <tableColumn id="2093" xr3:uid="{24289EF9-D46D-4588-8C83-7A1D35368122}" name="Column2093"/>
    <tableColumn id="2094" xr3:uid="{F6FA4DBA-3704-47CE-AC59-FDFE0E5D6031}" name="Column2094"/>
    <tableColumn id="2095" xr3:uid="{56101A9F-56CD-4F42-BE0F-16B4E92E2F03}" name="Column2095"/>
    <tableColumn id="2096" xr3:uid="{7C66647E-BF6E-492B-8287-1A9095F256DF}" name="Column2096"/>
    <tableColumn id="2097" xr3:uid="{4AEBDB2E-C8EE-450F-9241-E76D1BD402F8}" name="Column2097"/>
    <tableColumn id="2098" xr3:uid="{2CD25F78-F346-4635-AA6B-51AB7EA22784}" name="Column2098"/>
    <tableColumn id="2099" xr3:uid="{9C2C0199-FD8C-498A-BBB6-B9D4B6C091C2}" name="Column2099"/>
    <tableColumn id="2100" xr3:uid="{B32301E5-5803-448E-8703-CC95D171B790}" name="Column2100"/>
    <tableColumn id="2101" xr3:uid="{971D6950-870E-4BBC-9307-6A8B856513F5}" name="Column2101"/>
    <tableColumn id="2102" xr3:uid="{054457AD-72A1-4A28-91E8-99786406E116}" name="Column2102"/>
    <tableColumn id="2103" xr3:uid="{58FAE51C-DF2D-4F65-9309-45034BF3B87E}" name="Column2103"/>
    <tableColumn id="2104" xr3:uid="{85E9FE71-D7A9-4AD9-A28C-31A2986C0825}" name="Column2104"/>
    <tableColumn id="2105" xr3:uid="{55F07E01-7936-4BF1-A08A-F14EA58FDABC}" name="Column2105"/>
    <tableColumn id="2106" xr3:uid="{B7C9F1DD-42FF-4BC3-8909-790ECB56308A}" name="Column2106"/>
    <tableColumn id="2107" xr3:uid="{117E38EE-AF7B-49CD-BE22-50D603AF435F}" name="Column2107"/>
    <tableColumn id="2108" xr3:uid="{DCEFA066-F5E0-4099-9B75-365900DFEC09}" name="Column2108"/>
    <tableColumn id="2109" xr3:uid="{D2F92C5E-1703-4FB5-AF54-FCAA3ECA95DB}" name="Column2109"/>
    <tableColumn id="2110" xr3:uid="{68C86F83-B185-474A-818C-137B42F365F6}" name="Column2110"/>
    <tableColumn id="2111" xr3:uid="{28E2CDC0-9871-49D7-9CCE-EDBF1D27025F}" name="Column2111"/>
    <tableColumn id="2112" xr3:uid="{4FE88254-590C-44E3-AA70-E5BC0EF6B535}" name="Column2112"/>
    <tableColumn id="2113" xr3:uid="{6DCD24E3-747E-4962-A41F-4CFEFE4A3914}" name="Column2113"/>
    <tableColumn id="2114" xr3:uid="{6EE7FEC1-7280-416C-9ECF-38AC19842727}" name="Column2114"/>
    <tableColumn id="2115" xr3:uid="{B46D19BF-BE32-4B87-A985-DE68C52491EF}" name="Column2115"/>
    <tableColumn id="2116" xr3:uid="{9973741F-C6B5-4E2C-90F3-5019CC9287D8}" name="Column2116"/>
    <tableColumn id="2117" xr3:uid="{7AE4516D-6089-46D9-83C0-250E15B5F485}" name="Column2117"/>
    <tableColumn id="2118" xr3:uid="{988E5DD2-07FB-478E-9DCE-A863C2D8E3D7}" name="Column2118"/>
    <tableColumn id="2119" xr3:uid="{A0AD8871-F8BA-4862-8CA3-0FA45A6400BE}" name="Column2119"/>
    <tableColumn id="2120" xr3:uid="{25113258-35AF-405E-BFF2-C044199129FC}" name="Column2120"/>
    <tableColumn id="2121" xr3:uid="{860C7554-A02B-435A-9BA0-8708C8868638}" name="Column2121"/>
    <tableColumn id="2122" xr3:uid="{578D03C7-0E1F-4652-A49D-E7160EC8B3F9}" name="Column2122"/>
    <tableColumn id="2123" xr3:uid="{9B82B293-CAA8-4617-990E-D2C36B48091B}" name="Column2123"/>
    <tableColumn id="2124" xr3:uid="{65B2037F-001C-43AD-8DAC-003A429BE825}" name="Column2124"/>
    <tableColumn id="2125" xr3:uid="{664904D7-7606-4767-A425-DC4E1358EBDA}" name="Column2125"/>
    <tableColumn id="2126" xr3:uid="{C21ECF49-7DCC-4F4F-8D98-04FC7FEE2062}" name="Column2126"/>
    <tableColumn id="2127" xr3:uid="{6988E59F-D06D-4ADB-AE40-5840B88CF103}" name="Column2127"/>
    <tableColumn id="2128" xr3:uid="{4298AE4D-EF9F-408D-830D-6AD5B0C500F0}" name="Column2128"/>
    <tableColumn id="2129" xr3:uid="{D8DA6266-D1A5-4216-98DD-07A11A9C0C4A}" name="Column2129"/>
    <tableColumn id="2130" xr3:uid="{BBEB1CD8-734C-4987-A96A-359D16562D90}" name="Column2130"/>
    <tableColumn id="2131" xr3:uid="{D3E65263-0F6B-4503-A18A-1F5C34F7B5BD}" name="Column2131"/>
    <tableColumn id="2132" xr3:uid="{FF8C500A-664C-4F58-85DD-2BDB4FB80BBA}" name="Column2132"/>
    <tableColumn id="2133" xr3:uid="{538C42A8-75A4-4B32-B175-62A5FEF0471E}" name="Column2133"/>
    <tableColumn id="2134" xr3:uid="{2DC74D0B-BCA8-4549-8856-EB3829453B94}" name="Column2134"/>
    <tableColumn id="2135" xr3:uid="{9A55E39B-0AD4-4DD9-8A4C-6066783457A7}" name="Column2135"/>
    <tableColumn id="2136" xr3:uid="{C772FA83-8363-4919-B8B5-3BAF3ADF8654}" name="Column2136"/>
    <tableColumn id="2137" xr3:uid="{B7A5438E-D20A-4D9E-98B9-E72AA2780752}" name="Column2137"/>
    <tableColumn id="2138" xr3:uid="{4A940B5F-B26B-46DC-8DF5-94E44EE53792}" name="Column2138"/>
    <tableColumn id="2139" xr3:uid="{8EDF3063-49E3-4ABE-B4C6-322E4A194527}" name="Column2139"/>
    <tableColumn id="2140" xr3:uid="{BF6665E7-48AA-4524-BD90-1BF67B387E00}" name="Column2140"/>
    <tableColumn id="2141" xr3:uid="{708AF95A-D94B-4F76-85F4-AA1C694E0BA8}" name="Column2141"/>
    <tableColumn id="2142" xr3:uid="{C816F275-D1D1-443E-8668-E6330E1E30F1}" name="Column2142"/>
    <tableColumn id="2143" xr3:uid="{CD71D960-20CE-42C4-985A-0692CA78820E}" name="Column2143"/>
    <tableColumn id="2144" xr3:uid="{C55EFD5D-1884-4643-BC65-BEAD176B2F47}" name="Column2144"/>
    <tableColumn id="2145" xr3:uid="{2A08562F-93CC-49E7-ABBD-EC3A4E04DF7A}" name="Column2145"/>
    <tableColumn id="2146" xr3:uid="{716CCB21-8839-4C71-87AC-95A4FADADC63}" name="Column2146"/>
    <tableColumn id="2147" xr3:uid="{962FF6EE-44D8-4F73-B739-4729E7840F97}" name="Column2147"/>
    <tableColumn id="2148" xr3:uid="{73CE2BDD-FD0C-4CF2-B34C-77F05E371AE7}" name="Column2148"/>
    <tableColumn id="2149" xr3:uid="{13E91FCB-F532-421C-81CB-3AC8B0C0B5A4}" name="Column2149"/>
    <tableColumn id="2150" xr3:uid="{EB6373B3-4CF3-45FA-94B0-2FE7A6DA7AA6}" name="Column2150"/>
    <tableColumn id="2151" xr3:uid="{9137375D-0269-416E-B9BE-71C90DC6A172}" name="Column2151"/>
    <tableColumn id="2152" xr3:uid="{81C5C4DE-EEFB-41F5-8962-50C4ACF5E2E5}" name="Column2152"/>
    <tableColumn id="2153" xr3:uid="{1DFA8C8A-AC6E-451E-A88F-3D71685E93FE}" name="Column2153"/>
    <tableColumn id="2154" xr3:uid="{97BE4E67-37A5-48F8-81F3-993D56978DF1}" name="Column2154"/>
    <tableColumn id="2155" xr3:uid="{4F9EE338-C049-4B10-A60D-DA396B7B644E}" name="Column2155"/>
    <tableColumn id="2156" xr3:uid="{0F410EEA-6B16-4630-94BC-9011E26B0810}" name="Column2156"/>
    <tableColumn id="2157" xr3:uid="{37303EA1-7410-4FE2-B1A9-5728532EBD94}" name="Column2157"/>
    <tableColumn id="2158" xr3:uid="{48809A55-944D-49CD-90EB-EAF16516505C}" name="Column2158"/>
    <tableColumn id="2159" xr3:uid="{4EE77673-4B71-48EF-B5BA-97598A07256B}" name="Column2159"/>
    <tableColumn id="2160" xr3:uid="{271EDA84-5A38-43E4-8515-FCC9B6AA205C}" name="Column2160"/>
    <tableColumn id="2161" xr3:uid="{960EB5C0-7813-4802-9832-2C11869E7DCF}" name="Column2161"/>
    <tableColumn id="2162" xr3:uid="{CB69F4F7-4695-482A-B5EE-AC7093D706A3}" name="Column2162"/>
    <tableColumn id="2163" xr3:uid="{29228580-32AE-42F4-AB45-D9BF98213005}" name="Column2163"/>
    <tableColumn id="2164" xr3:uid="{5ED81B56-067D-4B85-AECC-309CCCDE26DA}" name="Column2164"/>
    <tableColumn id="2165" xr3:uid="{09033004-90AA-426C-B334-1C2FFE098881}" name="Column2165"/>
    <tableColumn id="2166" xr3:uid="{0BBA26CD-A4E4-4C50-9EA5-DA85DF5B7C0D}" name="Column2166"/>
    <tableColumn id="2167" xr3:uid="{C81A03A3-3090-4EB1-8DB1-56F3212E34CB}" name="Column2167"/>
    <tableColumn id="2168" xr3:uid="{3B78B199-F7A6-4919-BA4B-F0F045B92B4E}" name="Column2168"/>
    <tableColumn id="2169" xr3:uid="{F710EC31-18C3-4B0A-9349-A204CB657481}" name="Column2169"/>
    <tableColumn id="2170" xr3:uid="{248F5946-46AC-4757-9C03-1EF4376FC235}" name="Column2170"/>
    <tableColumn id="2171" xr3:uid="{A0117DB9-4CB3-41B1-9437-9104F800D75E}" name="Column2171"/>
    <tableColumn id="2172" xr3:uid="{C88E5A46-9B6A-472F-8FAD-C87AA9693AFB}" name="Column2172"/>
    <tableColumn id="2173" xr3:uid="{265D917C-F587-476C-B931-515E0802A12A}" name="Column2173"/>
    <tableColumn id="2174" xr3:uid="{639FA2FE-6C56-4710-9AAD-F670167818C6}" name="Column2174"/>
    <tableColumn id="2175" xr3:uid="{B0156D59-4D2C-40D8-A3E3-D6B9B8E2F210}" name="Column2175"/>
    <tableColumn id="2176" xr3:uid="{CFF5CBFF-DC7B-4749-836F-CE3BABFF3A3F}" name="Column2176"/>
    <tableColumn id="2177" xr3:uid="{5D04BC59-C6E4-4F43-9D06-8957AE37F421}" name="Column2177"/>
    <tableColumn id="2178" xr3:uid="{2656D40A-C863-4C57-88CB-36E53A2A591D}" name="Column2178"/>
    <tableColumn id="2179" xr3:uid="{133D4AE0-44C0-43E3-934E-1474C0A276F1}" name="Column2179"/>
    <tableColumn id="2180" xr3:uid="{BC0C90AE-349C-4EAE-98AA-4A2ADE591C8F}" name="Column2180"/>
    <tableColumn id="2181" xr3:uid="{240A5DB4-1FF5-47BF-A4EB-E6D8E70F97C9}" name="Column2181"/>
    <tableColumn id="2182" xr3:uid="{D3B88AE5-2FF7-42BB-81D7-5D07425C4D27}" name="Column2182"/>
    <tableColumn id="2183" xr3:uid="{C0C165B6-76C7-41B9-A863-13EB1F9C6CDA}" name="Column2183"/>
    <tableColumn id="2184" xr3:uid="{F87402FC-8ADA-446E-BA57-69CAAAF458DA}" name="Column2184"/>
    <tableColumn id="2185" xr3:uid="{BFC64B61-D88B-4C41-82D9-7B2190B53160}" name="Column2185"/>
    <tableColumn id="2186" xr3:uid="{E802520A-A4D9-41BA-85F4-9820718F6C74}" name="Column2186"/>
    <tableColumn id="2187" xr3:uid="{B3FF2967-02FC-45CB-ABEE-3439D81FB245}" name="Column2187"/>
    <tableColumn id="2188" xr3:uid="{92B156FA-A9CB-42F6-AAAB-20756EA7E622}" name="Column2188"/>
    <tableColumn id="2189" xr3:uid="{B73BD33F-20D0-4B43-833C-C102AD239941}" name="Column2189"/>
    <tableColumn id="2190" xr3:uid="{CFE21F25-F56E-4F0B-9443-C6B5B03DFE6B}" name="Column2190"/>
    <tableColumn id="2191" xr3:uid="{AE9B36A9-2EC3-4BB2-8E9C-5601E2C40B91}" name="Column2191"/>
    <tableColumn id="2192" xr3:uid="{55469D5E-9E72-44C1-B08E-BCF95A9870E6}" name="Column2192"/>
    <tableColumn id="2193" xr3:uid="{C65DD1E0-F209-4F69-B97A-843EA9D1EF4C}" name="Column2193"/>
    <tableColumn id="2194" xr3:uid="{47D68E0C-A335-424A-8A09-619C719207A9}" name="Column2194"/>
    <tableColumn id="2195" xr3:uid="{5538C21B-F702-424B-8767-91954C687BB7}" name="Column2195"/>
    <tableColumn id="2196" xr3:uid="{5717BF02-99E0-4DFB-9484-9C4787283149}" name="Column2196"/>
    <tableColumn id="2197" xr3:uid="{71E87ACC-A4FF-40E6-B2DC-89B5E8CA7795}" name="Column2197"/>
    <tableColumn id="2198" xr3:uid="{04311F07-0EF6-40DA-B014-CFE0AAF8FD65}" name="Column2198"/>
    <tableColumn id="2199" xr3:uid="{186E16FE-D776-4B30-8CBB-71999521EDEF}" name="Column2199"/>
    <tableColumn id="2200" xr3:uid="{63808D8C-E63B-481D-8A7E-400138A910CB}" name="Column2200"/>
    <tableColumn id="2201" xr3:uid="{5460875B-C8FD-40D2-B655-788EA046EF95}" name="Column2201"/>
    <tableColumn id="2202" xr3:uid="{E9DC0B20-6ACD-4947-BEE1-71E64F1412FD}" name="Column2202"/>
    <tableColumn id="2203" xr3:uid="{E8E51E3A-9DB7-48B9-B34A-660EB32A9960}" name="Column2203"/>
    <tableColumn id="2204" xr3:uid="{F495248E-0874-4EEC-B84D-87666294A6C9}" name="Column2204"/>
    <tableColumn id="2205" xr3:uid="{3DA2B98C-083C-438B-B692-B938314259FF}" name="Column2205"/>
    <tableColumn id="2206" xr3:uid="{792BB310-F362-4F8F-85C6-0D69FD20A421}" name="Column2206"/>
    <tableColumn id="2207" xr3:uid="{E5D91F59-8360-499B-A6CC-49D3708FAF48}" name="Column2207"/>
    <tableColumn id="2208" xr3:uid="{94BAF7EA-0C11-4A85-A896-BB3BBB461FD3}" name="Column2208"/>
    <tableColumn id="2209" xr3:uid="{DCDCBD2C-19B3-493D-99D1-B69F2820C0E2}" name="Column2209"/>
    <tableColumn id="2210" xr3:uid="{CBDA9656-688B-43BE-B8D1-911F1D7025BC}" name="Column2210"/>
    <tableColumn id="2211" xr3:uid="{3379F2AD-5E8B-4553-B3D3-33F3785F2BD6}" name="Column2211"/>
    <tableColumn id="2212" xr3:uid="{D82EA6B8-30E3-4CBF-853C-7A51B488456B}" name="Column2212"/>
    <tableColumn id="2213" xr3:uid="{41212F8B-2812-4CB5-BFE6-6BE4050DD1CE}" name="Column2213"/>
    <tableColumn id="2214" xr3:uid="{7ADDE761-D329-49AA-A1D0-18C3485B4CB3}" name="Column2214"/>
    <tableColumn id="2215" xr3:uid="{84A68C3F-F5F3-42B0-9616-4247DB694081}" name="Column2215"/>
    <tableColumn id="2216" xr3:uid="{F80C70F5-EA89-4A7E-A3A8-06108D095C5B}" name="Column2216"/>
    <tableColumn id="2217" xr3:uid="{33BAC96A-11FF-4CFE-8108-82ED1D6C97E5}" name="Column2217"/>
    <tableColumn id="2218" xr3:uid="{4A1B3365-2781-44D3-B1A1-7175C9EEC8B8}" name="Column2218"/>
    <tableColumn id="2219" xr3:uid="{FDECB6F9-2D57-4B4C-971F-72DEA9B79A1A}" name="Column2219"/>
    <tableColumn id="2220" xr3:uid="{3B5D93E5-7D11-458A-A053-28BB7B843DF9}" name="Column2220"/>
    <tableColumn id="2221" xr3:uid="{B52EFE5A-64C0-4BBD-A875-11A5F250C211}" name="Column2221"/>
    <tableColumn id="2222" xr3:uid="{2129E164-A5BC-498C-B492-DDE9F916A709}" name="Column2222"/>
    <tableColumn id="2223" xr3:uid="{6FECE5A5-7563-4609-8245-DA1816313FB3}" name="Column2223"/>
    <tableColumn id="2224" xr3:uid="{8F715CFC-B6B7-4B60-A90A-FE89A9F48464}" name="Column2224"/>
    <tableColumn id="2225" xr3:uid="{85942033-3F93-4CE0-B6C1-510C3CA5F39C}" name="Column2225"/>
    <tableColumn id="2226" xr3:uid="{EF2854A2-A098-472D-ABCF-EF290131D440}" name="Column2226"/>
    <tableColumn id="2227" xr3:uid="{73820141-6968-48E7-97C4-7DEEF0472A1C}" name="Column2227"/>
    <tableColumn id="2228" xr3:uid="{1B5111FE-95EA-496B-98DA-F9CBF9364A53}" name="Column2228"/>
    <tableColumn id="2229" xr3:uid="{807C874F-3F8F-483A-B467-FBF5A6E28B9B}" name="Column2229"/>
    <tableColumn id="2230" xr3:uid="{DFEEC29A-7B62-48A2-A36E-92501E420248}" name="Column2230"/>
    <tableColumn id="2231" xr3:uid="{E85B1D09-8EE7-4A62-A798-8DCF8F0EA94F}" name="Column2231"/>
    <tableColumn id="2232" xr3:uid="{7D23A57F-0F33-4BDE-80D0-BFA9CD879F66}" name="Column2232"/>
    <tableColumn id="2233" xr3:uid="{4DE4264B-5BF4-45BA-AFBF-993541F365AB}" name="Column2233"/>
    <tableColumn id="2234" xr3:uid="{30711CBC-C54A-4643-9F59-01F11AB4F1BD}" name="Column2234"/>
    <tableColumn id="2235" xr3:uid="{56F8CA39-1157-4AD8-828B-D343D27EA96F}" name="Column2235"/>
    <tableColumn id="2236" xr3:uid="{E3302631-621B-460E-883B-57FC69530BC1}" name="Column2236"/>
    <tableColumn id="2237" xr3:uid="{1181D950-065A-41DF-B549-156FE0A71D3E}" name="Column2237"/>
    <tableColumn id="2238" xr3:uid="{B77AA963-DFA0-4C33-852B-7E5509F65361}" name="Column2238"/>
    <tableColumn id="2239" xr3:uid="{51B3EDF8-5C7B-4A66-A8D0-EC6F1AEEF89A}" name="Column2239"/>
    <tableColumn id="2240" xr3:uid="{2CDC676C-9DAC-4979-BC85-4136FD44F63B}" name="Column2240"/>
    <tableColumn id="2241" xr3:uid="{97C9FB14-DA4A-4C0E-A77F-D8626E0F3DDC}" name="Column2241"/>
    <tableColumn id="2242" xr3:uid="{DE1E6D90-464B-41F3-8C50-88B048D0D07A}" name="Column2242"/>
    <tableColumn id="2243" xr3:uid="{646D815B-73BE-49D5-BB59-5CEAC1495E51}" name="Column2243"/>
    <tableColumn id="2244" xr3:uid="{99A5C0A1-43E9-40C6-855A-5826AE4E5DB6}" name="Column2244"/>
    <tableColumn id="2245" xr3:uid="{B61A0C0E-C90F-41EF-A375-4C66F01B9BC4}" name="Column2245"/>
    <tableColumn id="2246" xr3:uid="{7C82C746-4B94-46FF-98BF-DD6377607885}" name="Column2246"/>
    <tableColumn id="2247" xr3:uid="{322D172E-4EB7-4635-B540-D13FC26D0BA6}" name="Column2247"/>
    <tableColumn id="2248" xr3:uid="{5624145D-DDB0-451E-9375-5778D1FC4B87}" name="Column2248"/>
    <tableColumn id="2249" xr3:uid="{124B2DA9-5E79-4F88-AFAE-6DB9097F9404}" name="Column2249"/>
    <tableColumn id="2250" xr3:uid="{F0D8AA97-7091-49E1-BABC-992362DE2497}" name="Column2250"/>
    <tableColumn id="2251" xr3:uid="{170D7D65-5781-4B37-B558-6B3DE8159568}" name="Column2251"/>
    <tableColumn id="2252" xr3:uid="{CC452D4C-74DA-44BE-A497-2E817EBA6997}" name="Column2252"/>
    <tableColumn id="2253" xr3:uid="{D617E837-6935-4AD7-8DF3-5588869AFECC}" name="Column2253"/>
    <tableColumn id="2254" xr3:uid="{8BE01E23-3D26-4AE5-88CB-5D55FA5612D5}" name="Column2254"/>
    <tableColumn id="2255" xr3:uid="{38C4E2C3-218D-49A4-AC6D-632EC283B6B6}" name="Column2255"/>
    <tableColumn id="2256" xr3:uid="{2C098E5E-8B3B-4C91-A85E-35EF4B190780}" name="Column2256"/>
    <tableColumn id="2257" xr3:uid="{3D69922F-AED8-4852-B423-93B6BC665813}" name="Column2257"/>
    <tableColumn id="2258" xr3:uid="{5E942C77-A60E-4ECA-9744-BCD76A2E46EB}" name="Column2258"/>
    <tableColumn id="2259" xr3:uid="{0F72DA67-52BA-4F9D-9392-2654B81D79B7}" name="Column2259"/>
    <tableColumn id="2260" xr3:uid="{0A7B3393-2175-495B-965C-02009C2DA521}" name="Column2260"/>
    <tableColumn id="2261" xr3:uid="{3DC8C935-486B-4674-8A5F-33241CC20D5E}" name="Column2261"/>
    <tableColumn id="2262" xr3:uid="{E0D4AFFB-8DBB-471F-85A5-4B2CBB48EB13}" name="Column2262"/>
    <tableColumn id="2263" xr3:uid="{4E8C9093-A5DC-45D1-8D87-F1DC7DB661BA}" name="Column2263"/>
    <tableColumn id="2264" xr3:uid="{9418DF8E-A131-4D4F-94A6-DCE07FBF733F}" name="Column2264"/>
    <tableColumn id="2265" xr3:uid="{9C0B0786-2448-440A-8702-C3E8932A0249}" name="Column2265"/>
    <tableColumn id="2266" xr3:uid="{759DD8C3-C788-41D0-ABF7-C87F9A35FDEF}" name="Column2266"/>
    <tableColumn id="2267" xr3:uid="{F7F83BCD-0198-4044-91B3-7BC859D44636}" name="Column2267"/>
    <tableColumn id="2268" xr3:uid="{B15B5B75-C597-4FC0-ABF8-14AC4E047A62}" name="Column2268"/>
    <tableColumn id="2269" xr3:uid="{60113FDE-7D41-4A14-BC58-19952A04D599}" name="Column2269"/>
    <tableColumn id="2270" xr3:uid="{06CBC5EF-199B-42F9-90F1-C2FB16F1B2FE}" name="Column2270"/>
    <tableColumn id="2271" xr3:uid="{61D67CA4-843C-42C7-869A-C3781C2AFADF}" name="Column2271"/>
    <tableColumn id="2272" xr3:uid="{E9C6B472-703E-417A-9990-0A0DDAD5471B}" name="Column2272"/>
    <tableColumn id="2273" xr3:uid="{16485B11-D873-454C-ADD2-8A69C88575F8}" name="Column2273"/>
    <tableColumn id="2274" xr3:uid="{30CBB07C-1B45-4F82-A9F3-3A09A2759F24}" name="Column2274"/>
    <tableColumn id="2275" xr3:uid="{BB39DBF6-683A-4BCF-A5BC-8F05B2C6D9C5}" name="Column2275"/>
    <tableColumn id="2276" xr3:uid="{35F6B50D-3EF2-4B48-9D99-7E4ACAC7D70C}" name="Column2276"/>
    <tableColumn id="2277" xr3:uid="{D7B7FD40-5902-4E13-99C9-FEDD5B45A752}" name="Column2277"/>
    <tableColumn id="2278" xr3:uid="{A09309C6-A7AC-4B16-B412-BDA449A116E2}" name="Column2278"/>
    <tableColumn id="2279" xr3:uid="{74E89849-B299-41C5-975C-00FF4D2A1862}" name="Column2279"/>
    <tableColumn id="2280" xr3:uid="{E39ED2A9-6FF7-48B7-AC38-574584531490}" name="Column2280"/>
    <tableColumn id="2281" xr3:uid="{F2770658-D530-4BCF-A691-90782CD60971}" name="Column2281"/>
    <tableColumn id="2282" xr3:uid="{6947D44F-6BCA-4C5A-8774-6DABB114C788}" name="Column2282"/>
    <tableColumn id="2283" xr3:uid="{512F9E11-D10F-4291-BB5B-F1B3CBCE4C60}" name="Column2283"/>
    <tableColumn id="2284" xr3:uid="{70AD298C-7D63-4BC6-87A0-B00A6B096986}" name="Column2284"/>
    <tableColumn id="2285" xr3:uid="{8F8D6796-21DC-42DC-87B2-8D9C2E5ECCF6}" name="Column2285"/>
    <tableColumn id="2286" xr3:uid="{0A9F239A-92DB-460E-9534-25691EF53B74}" name="Column2286"/>
    <tableColumn id="2287" xr3:uid="{39CE492C-703A-4493-977F-66098535A517}" name="Column2287"/>
    <tableColumn id="2288" xr3:uid="{5788FC56-A692-461E-B6D1-8A4991FF9067}" name="Column2288"/>
    <tableColumn id="2289" xr3:uid="{94A3F4B1-F24A-4835-BBD5-F29699CEA31F}" name="Column2289"/>
    <tableColumn id="2290" xr3:uid="{3970EB97-DF25-43EF-B308-14363C2E2EC4}" name="Column2290"/>
    <tableColumn id="2291" xr3:uid="{2ECAE98D-DC8B-47DC-ACDF-C2C9F91AD751}" name="Column2291"/>
    <tableColumn id="2292" xr3:uid="{26154C08-C56C-4165-8CFF-9638E84B1D29}" name="Column2292"/>
    <tableColumn id="2293" xr3:uid="{FEB95ADB-9748-4069-AACB-AE582B7B1F7D}" name="Column2293"/>
    <tableColumn id="2294" xr3:uid="{8863A319-DAB8-4514-96F0-380F20AF6FC3}" name="Column2294"/>
    <tableColumn id="2295" xr3:uid="{E89CFF13-DABA-4D4C-A627-3BDD55EB4FAC}" name="Column2295"/>
    <tableColumn id="2296" xr3:uid="{FD51BF4A-519B-4CBE-9AE8-7A5F750FD1C7}" name="Column2296"/>
    <tableColumn id="2297" xr3:uid="{7FF6FB7E-83D8-49D8-9AC9-2F6A3FB42575}" name="Column2297"/>
    <tableColumn id="2298" xr3:uid="{EDE54D68-58B0-414A-997F-1ACFB0E40838}" name="Column2298"/>
    <tableColumn id="2299" xr3:uid="{9A5C5444-C40B-4C7D-8BAB-1B24BC7E39AC}" name="Column2299"/>
    <tableColumn id="2300" xr3:uid="{3495C54E-DF53-424E-A07E-274E7263184B}" name="Column2300"/>
    <tableColumn id="2301" xr3:uid="{7AD7DED6-2E40-403B-A015-9B85F86442A5}" name="Column2301"/>
    <tableColumn id="2302" xr3:uid="{45FA57EC-0009-4718-A928-0B37668E1BEE}" name="Column2302"/>
    <tableColumn id="2303" xr3:uid="{5E59E8BF-39D5-4C82-9F5E-B28EACC76C9A}" name="Column2303"/>
    <tableColumn id="2304" xr3:uid="{46F18C16-0A04-4EDC-833E-CB0CD6B622C9}" name="Column2304"/>
    <tableColumn id="2305" xr3:uid="{B90B1ACA-7CBE-422E-A07E-5F29DB6E4E5C}" name="Column2305"/>
    <tableColumn id="2306" xr3:uid="{E63F8802-FD30-442A-82D8-984AFDCC83C1}" name="Column2306"/>
    <tableColumn id="2307" xr3:uid="{5615F6EB-9C58-42BB-A403-A37996E68F25}" name="Column2307"/>
    <tableColumn id="2308" xr3:uid="{EB6972AC-15E7-4C06-AED0-8639D11252F0}" name="Column2308"/>
    <tableColumn id="2309" xr3:uid="{4BD3AC75-BC74-4A48-A0B9-D4454866393A}" name="Column2309"/>
    <tableColumn id="2310" xr3:uid="{08FB41D0-6E88-4E2B-9514-6E9187795C38}" name="Column2310"/>
    <tableColumn id="2311" xr3:uid="{EA72C2CB-E5F8-4EDC-8FFD-D2E5E7F17EE1}" name="Column2311"/>
    <tableColumn id="2312" xr3:uid="{AF52CF62-C9FE-46F0-BD43-F9A7CFB45A7B}" name="Column2312"/>
    <tableColumn id="2313" xr3:uid="{F404FB74-4D60-413E-8CB5-A3D2ACC627FD}" name="Column2313"/>
    <tableColumn id="2314" xr3:uid="{216FA6D7-237A-418B-B246-44C6A4430D32}" name="Column2314"/>
    <tableColumn id="2315" xr3:uid="{C824F340-2355-4FCE-9378-8E5BE7881507}" name="Column2315"/>
    <tableColumn id="2316" xr3:uid="{697B6848-542C-42E7-8E7B-27DB8C26E951}" name="Column2316"/>
    <tableColumn id="2317" xr3:uid="{6A6C5BE3-7B3A-4AB0-A816-A5047B9C19C8}" name="Column2317"/>
    <tableColumn id="2318" xr3:uid="{0A03D925-4172-4D16-AF46-93286649D809}" name="Column2318"/>
    <tableColumn id="2319" xr3:uid="{718A3C0D-95ED-43BC-A078-8DDB9749A735}" name="Column2319"/>
    <tableColumn id="2320" xr3:uid="{3D558494-BC7B-4C5C-B060-64F34A9C49F8}" name="Column2320"/>
    <tableColumn id="2321" xr3:uid="{41FAD842-A288-4F33-AD65-69CAA6F2BB0E}" name="Column2321"/>
    <tableColumn id="2322" xr3:uid="{30DE83F4-EFFA-43E3-A063-4A192DA7B659}" name="Column2322"/>
    <tableColumn id="2323" xr3:uid="{9D5A004F-A521-4FF3-B16D-BEFBB8E99FEE}" name="Column2323"/>
    <tableColumn id="2324" xr3:uid="{BEF843B7-1FDD-4EB8-A6A5-256D32631704}" name="Column2324"/>
    <tableColumn id="2325" xr3:uid="{ABE5C63D-7F97-405F-8936-54D1AA33B6E3}" name="Column2325"/>
    <tableColumn id="2326" xr3:uid="{585FC1F3-8B9E-4EF4-A6E7-F36552EC24AE}" name="Column2326"/>
    <tableColumn id="2327" xr3:uid="{35AF016E-0898-4E9B-8167-D0D4D65594E0}" name="Column2327"/>
    <tableColumn id="2328" xr3:uid="{355B1C75-DD7D-453C-9C59-E3F045AA9609}" name="Column2328"/>
    <tableColumn id="2329" xr3:uid="{F827F7DE-C363-4EF3-A60E-911BABBC2971}" name="Column2329"/>
    <tableColumn id="2330" xr3:uid="{F57C5A04-7D09-4746-AEF2-9A8BE1D8F1A0}" name="Column2330"/>
    <tableColumn id="2331" xr3:uid="{1942FE53-6D88-4504-B07C-22198FC359D8}" name="Column2331"/>
    <tableColumn id="2332" xr3:uid="{C6C8C40E-C06D-4AA0-A9BC-A536F57A7A73}" name="Column2332"/>
    <tableColumn id="2333" xr3:uid="{7CBBBF57-650F-44ED-B1E0-F79E3875612E}" name="Column2333"/>
    <tableColumn id="2334" xr3:uid="{929F2D8F-449A-43FD-BE11-AE09FE039CDF}" name="Column2334"/>
    <tableColumn id="2335" xr3:uid="{458AF98C-FEF1-415A-85C1-6EAB97F20BDC}" name="Column2335"/>
    <tableColumn id="2336" xr3:uid="{C38A75CC-0BF6-47D7-9F77-B761EB8DE22C}" name="Column2336"/>
    <tableColumn id="2337" xr3:uid="{2C03DBC1-47A4-41B6-A929-A7E274F55A04}" name="Column2337"/>
    <tableColumn id="2338" xr3:uid="{B38042AB-37A6-4024-A4B2-ECCC37B99A7D}" name="Column2338"/>
    <tableColumn id="2339" xr3:uid="{BE752517-F472-4EFD-8680-F9F1A528EFDA}" name="Column2339"/>
    <tableColumn id="2340" xr3:uid="{C7B0F9F8-E28E-4859-AE26-3B6262B7D65B}" name="Column2340"/>
    <tableColumn id="2341" xr3:uid="{B231167A-1EB0-454D-8231-0BB2EFACD53C}" name="Column2341"/>
    <tableColumn id="2342" xr3:uid="{E6044154-F42C-4B7A-A7D4-B255BA152BDB}" name="Column2342"/>
    <tableColumn id="2343" xr3:uid="{75F5A78F-2040-4AEA-AE93-ED2ADE8D60A0}" name="Column2343"/>
    <tableColumn id="2344" xr3:uid="{EAA2ABD0-0EA4-4DED-92B5-77C5F5ABD507}" name="Column2344"/>
    <tableColumn id="2345" xr3:uid="{2921B630-2BD8-4C1D-B8CF-C89E07876531}" name="Column2345"/>
    <tableColumn id="2346" xr3:uid="{C9DBB899-8DA4-40D5-8970-74586AAAC409}" name="Column2346"/>
    <tableColumn id="2347" xr3:uid="{C91FAB44-4C27-4169-87E8-A92B41678C33}" name="Column2347"/>
    <tableColumn id="2348" xr3:uid="{06A0B402-5F22-4757-A9A3-D0961E9F60F0}" name="Column2348"/>
    <tableColumn id="2349" xr3:uid="{B7C1EEA4-8B63-4C37-A519-C2905C8C08EF}" name="Column2349"/>
    <tableColumn id="2350" xr3:uid="{51A3E9A9-120F-4ACD-AD35-E71C287A6261}" name="Column2350"/>
    <tableColumn id="2351" xr3:uid="{1929C2DC-0150-49F8-AF00-4762A385C821}" name="Column2351"/>
    <tableColumn id="2352" xr3:uid="{7146B09E-8EEA-41DD-A0CE-241DC3920475}" name="Column2352"/>
    <tableColumn id="2353" xr3:uid="{9CE1A67B-56CD-48F8-A723-164132634D36}" name="Column2353"/>
    <tableColumn id="2354" xr3:uid="{6BAFA15B-E1EE-496E-A84C-09EBB782333C}" name="Column2354"/>
    <tableColumn id="2355" xr3:uid="{CEA46EF6-B588-4C2E-A5AE-22633708DD9A}" name="Column2355"/>
    <tableColumn id="2356" xr3:uid="{175D2480-0AE9-4CDE-AC9C-EC8CEAFC8096}" name="Column2356"/>
    <tableColumn id="2357" xr3:uid="{C21793AC-D92B-4F40-B85A-CBBF70419AEC}" name="Column2357"/>
    <tableColumn id="2358" xr3:uid="{04D46D91-2A31-43A5-B4CF-2EE68CDFA78B}" name="Column2358"/>
    <tableColumn id="2359" xr3:uid="{9E1FB739-DFD5-47D1-A1A8-238FF299B0DC}" name="Column2359"/>
    <tableColumn id="2360" xr3:uid="{90640B19-269D-411C-8FCC-E3A7DC31AE47}" name="Column2360"/>
    <tableColumn id="2361" xr3:uid="{EAE58921-4AC2-4BDF-AC71-7925DC925A59}" name="Column2361"/>
    <tableColumn id="2362" xr3:uid="{82D44269-BBCE-40F6-97EC-0D1E540D25DD}" name="Column2362"/>
    <tableColumn id="2363" xr3:uid="{F2E36068-6BB7-4C2C-9FBD-9BE816D44C73}" name="Column2363"/>
    <tableColumn id="2364" xr3:uid="{8B0D1059-D5E8-420A-AEBD-62D7408DBB11}" name="Column2364"/>
    <tableColumn id="2365" xr3:uid="{495D0A84-BD7B-40D1-876A-F2E848165B53}" name="Column2365"/>
    <tableColumn id="2366" xr3:uid="{901A8770-A0EE-4569-A340-EF6F6C4B3313}" name="Column2366"/>
    <tableColumn id="2367" xr3:uid="{BA3608C0-D6C6-4483-AD1A-DDDF86E0DD50}" name="Column2367"/>
    <tableColumn id="2368" xr3:uid="{53980BF3-58C2-4D4D-9D01-2C2A93E7453E}" name="Column2368"/>
    <tableColumn id="2369" xr3:uid="{347B3BBA-D87B-4559-B502-CFC4DEFA412B}" name="Column2369"/>
    <tableColumn id="2370" xr3:uid="{1893FAC1-2728-43AE-8F2D-40F69DEFC10F}" name="Column2370"/>
    <tableColumn id="2371" xr3:uid="{20472FBE-6045-4C61-A3CB-42A8E29B1B8B}" name="Column2371"/>
    <tableColumn id="2372" xr3:uid="{8DE602B0-EA22-4410-B1DA-CE354DF86921}" name="Column2372"/>
    <tableColumn id="2373" xr3:uid="{18FF8FEA-1F65-4D85-93E0-F69F9DB85B7C}" name="Column2373"/>
    <tableColumn id="2374" xr3:uid="{8B10FCD1-087C-48F3-B638-8BBD7F145315}" name="Column2374"/>
    <tableColumn id="2375" xr3:uid="{766AABF8-F7AF-4E91-9FA1-DC1AFCB0102C}" name="Column2375"/>
    <tableColumn id="2376" xr3:uid="{FDAAD10D-98B0-4764-AC44-C459C083B314}" name="Column2376"/>
    <tableColumn id="2377" xr3:uid="{7786F7A8-7853-4B07-B66A-13185ED48065}" name="Column2377"/>
    <tableColumn id="2378" xr3:uid="{13AC5721-5875-4255-A6BA-2F5490A45DB1}" name="Column2378"/>
    <tableColumn id="2379" xr3:uid="{0D4782A6-74C6-4B3A-8AEF-4BA604678C40}" name="Column2379"/>
    <tableColumn id="2380" xr3:uid="{C093B6B6-CD1B-4C38-84C2-238DF1F294D5}" name="Column2380"/>
    <tableColumn id="2381" xr3:uid="{FE515CAB-63ED-45F1-8507-44B32B3A4F55}" name="Column2381"/>
    <tableColumn id="2382" xr3:uid="{39F839DD-C661-4FEF-99FC-65F5E4FE626D}" name="Column2382"/>
    <tableColumn id="2383" xr3:uid="{88C315FC-4194-4FBA-9A2C-A5E8723D991E}" name="Column2383"/>
    <tableColumn id="2384" xr3:uid="{A6EE45EE-6144-40A5-AA3C-3CD6E7B2919E}" name="Column2384"/>
    <tableColumn id="2385" xr3:uid="{4B665633-E145-4775-9643-536F6992C2A6}" name="Column2385"/>
    <tableColumn id="2386" xr3:uid="{B32D66EE-FA0C-41A8-9D2A-931AC4743599}" name="Column2386"/>
    <tableColumn id="2387" xr3:uid="{8D8173EC-91CB-4A83-92D6-16E3B2BEE5D0}" name="Column2387"/>
    <tableColumn id="2388" xr3:uid="{71749D4A-B9CC-4190-952B-9C674D7B95AB}" name="Column2388"/>
    <tableColumn id="2389" xr3:uid="{9B5CB8B0-D738-453F-9A79-F7D7E6B86109}" name="Column2389"/>
    <tableColumn id="2390" xr3:uid="{78350686-DB3F-4D19-A8F6-8ECFF12D69E2}" name="Column2390"/>
    <tableColumn id="2391" xr3:uid="{553E78FB-4581-4DAE-84C2-4383580751EA}" name="Column2391"/>
    <tableColumn id="2392" xr3:uid="{3781CADF-BD2E-42A9-9212-DBF0BB56CB7C}" name="Column2392"/>
    <tableColumn id="2393" xr3:uid="{75947462-2ACE-4973-A23F-3358E63C3E79}" name="Column2393"/>
    <tableColumn id="2394" xr3:uid="{C1FD99CD-2E7E-486A-8153-DC30108A68C1}" name="Column2394"/>
    <tableColumn id="2395" xr3:uid="{3555DA24-E9A2-4C2B-8C49-C40853D2C7E8}" name="Column2395"/>
    <tableColumn id="2396" xr3:uid="{F6DBCEE3-E326-4A56-8132-2D661FB7660A}" name="Column2396"/>
    <tableColumn id="2397" xr3:uid="{549E945F-5FF0-4A1C-937B-17181E3E1AD8}" name="Column2397"/>
    <tableColumn id="2398" xr3:uid="{F4E08D77-6015-426E-95F8-F3D676157EAA}" name="Column2398"/>
    <tableColumn id="2399" xr3:uid="{BC2AEE0E-D0E0-4562-811B-AD536B6C012E}" name="Column2399"/>
    <tableColumn id="2400" xr3:uid="{09EFE40F-7DCB-40E8-A100-9D2F31896B26}" name="Column2400"/>
    <tableColumn id="2401" xr3:uid="{B46AE662-AABE-46D1-8901-7FE69840C8EF}" name="Column2401"/>
    <tableColumn id="2402" xr3:uid="{CEB56EF1-CACD-4318-AA9F-D62A9D99A5A8}" name="Column2402"/>
    <tableColumn id="2403" xr3:uid="{D213424A-1BBB-49F6-AC2D-9D1FA768D5D6}" name="Column2403"/>
    <tableColumn id="2404" xr3:uid="{D1EFCBBA-502E-40B9-9BD6-6B7DDA4C2A19}" name="Column2404"/>
    <tableColumn id="2405" xr3:uid="{D7B3A89E-C89F-4FD4-BE4A-7BF474573BE2}" name="Column2405"/>
    <tableColumn id="2406" xr3:uid="{A322DA92-673A-4B9A-9317-A35A9B3BEAA0}" name="Column2406"/>
    <tableColumn id="2407" xr3:uid="{49493E80-FADE-4AC8-BB28-1C361DD9BD8B}" name="Column2407"/>
    <tableColumn id="2408" xr3:uid="{8E4CBC50-F060-4DCA-B361-019E41F78196}" name="Column2408"/>
    <tableColumn id="2409" xr3:uid="{9A819373-F308-4FAD-BE61-6F6BA438226D}" name="Column2409"/>
    <tableColumn id="2410" xr3:uid="{5546AEE8-93A5-4084-BF29-AFE75453A133}" name="Column2410"/>
    <tableColumn id="2411" xr3:uid="{08D1856A-AB6B-4C84-9497-3F64E177DD0E}" name="Column2411"/>
    <tableColumn id="2412" xr3:uid="{EF9BC900-6857-4B97-8733-993F8B081F03}" name="Column2412"/>
    <tableColumn id="2413" xr3:uid="{DEF00373-765F-4734-A3B6-FCD5EE738377}" name="Column2413"/>
    <tableColumn id="2414" xr3:uid="{4C2A6BA4-0A6F-4904-866F-8FD7081F30D8}" name="Column2414"/>
    <tableColumn id="2415" xr3:uid="{5D5A9794-0DAD-4BAE-84FA-906632FC0B09}" name="Column2415"/>
    <tableColumn id="2416" xr3:uid="{A43D3A2A-7CE5-49FC-A4EC-E42FB8C15E44}" name="Column2416"/>
    <tableColumn id="2417" xr3:uid="{6873F7E4-A96E-4B3F-B9D7-F6B90915623E}" name="Column2417"/>
    <tableColumn id="2418" xr3:uid="{98767D66-396C-40E8-AE32-0F187923FFA1}" name="Column2418"/>
    <tableColumn id="2419" xr3:uid="{2EE54F70-D411-424C-B66D-FCAF0B900709}" name="Column2419"/>
    <tableColumn id="2420" xr3:uid="{FF92A8D3-AE58-4EC1-A5C0-F2626480FFE4}" name="Column2420"/>
    <tableColumn id="2421" xr3:uid="{42EBAE8D-CBF2-4086-AC08-F816C75C366E}" name="Column2421"/>
    <tableColumn id="2422" xr3:uid="{3A0E26E4-36FF-43C3-98C6-5E3084FD7D1D}" name="Column2422"/>
    <tableColumn id="2423" xr3:uid="{E46FD95E-55B1-4506-A0F0-CBD903802289}" name="Column2423"/>
    <tableColumn id="2424" xr3:uid="{F8C899F9-9E09-4AF0-9416-D517A43FA629}" name="Column2424"/>
    <tableColumn id="2425" xr3:uid="{5DB89168-A78F-44A1-A802-E4D5814B6DB0}" name="Column2425"/>
    <tableColumn id="2426" xr3:uid="{ACF5E728-6A62-4DB6-96E7-7E1BDB3D6F8C}" name="Column2426"/>
    <tableColumn id="2427" xr3:uid="{DD4939C4-EC11-4D86-B9C6-B26244E9C41C}" name="Column2427"/>
    <tableColumn id="2428" xr3:uid="{37AFEDD6-0F60-4356-AA58-E77E03B97880}" name="Column2428"/>
    <tableColumn id="2429" xr3:uid="{26F8C85B-8804-4EDC-B723-7AD713899390}" name="Column2429"/>
    <tableColumn id="2430" xr3:uid="{F6DBC013-59C1-460F-A5E4-DB3C8079CE2C}" name="Column2430"/>
    <tableColumn id="2431" xr3:uid="{138B9C6C-DEF4-49C3-AC37-F4495D6DDDD5}" name="Column2431"/>
    <tableColumn id="2432" xr3:uid="{C9F08B3A-3772-49F4-AA17-736454A361E9}" name="Column2432"/>
    <tableColumn id="2433" xr3:uid="{C5001F68-ED17-4CDE-BBF2-A0145BD9CD24}" name="Column2433"/>
    <tableColumn id="2434" xr3:uid="{6D6373A8-3EF1-48AF-8885-C4865B3FC2E3}" name="Column2434"/>
    <tableColumn id="2435" xr3:uid="{0AFAABFF-183D-427F-BCF3-3F2F7A8C1915}" name="Column2435"/>
    <tableColumn id="2436" xr3:uid="{FA4C2D75-45A2-4167-AF48-25DE2217504E}" name="Column2436"/>
    <tableColumn id="2437" xr3:uid="{F3088E3E-F095-43EF-96E6-680A9AB8A99C}" name="Column2437"/>
    <tableColumn id="2438" xr3:uid="{10EA63CC-9877-4B3E-8D80-F5F60B2AB852}" name="Column2438"/>
    <tableColumn id="2439" xr3:uid="{91B0BEA9-3D2F-46FB-9DE8-2CCD554B378E}" name="Column2439"/>
    <tableColumn id="2440" xr3:uid="{CF570C9B-3475-46EE-9C12-2C87F81B4F40}" name="Column2440"/>
    <tableColumn id="2441" xr3:uid="{B0C818EF-DC6D-4508-88B3-ABDBEEA72B58}" name="Column2441"/>
    <tableColumn id="2442" xr3:uid="{BBA63F37-D37A-44EB-B123-86747CDFD562}" name="Column2442"/>
    <tableColumn id="2443" xr3:uid="{ED7A6C8C-8B24-4243-9B54-54C0ADBB67D9}" name="Column2443"/>
    <tableColumn id="2444" xr3:uid="{25826739-52A2-40CB-8987-50FE6C37DB16}" name="Column2444"/>
    <tableColumn id="2445" xr3:uid="{DC20B030-8C5C-4EF6-B6C4-0CF823A1AA44}" name="Column2445"/>
    <tableColumn id="2446" xr3:uid="{03D1F4FD-BA56-47DF-B001-84A9C500AD65}" name="Column2446"/>
    <tableColumn id="2447" xr3:uid="{25EF07AD-23C2-414C-BEB5-6F027266473A}" name="Column2447"/>
    <tableColumn id="2448" xr3:uid="{DD44305F-E871-4A3A-BE13-4BC67B0EFDA4}" name="Column2448"/>
    <tableColumn id="2449" xr3:uid="{84963975-FB98-4284-8BBA-A2197CFB4DDA}" name="Column2449"/>
    <tableColumn id="2450" xr3:uid="{DB583890-7635-4905-82DD-00420624DEF5}" name="Column2450"/>
    <tableColumn id="2451" xr3:uid="{660673A7-FC95-4BB9-A56B-E16FB66069BF}" name="Column2451"/>
    <tableColumn id="2452" xr3:uid="{C8806CD6-4CCC-4B26-A5FC-8D817E560D11}" name="Column2452"/>
    <tableColumn id="2453" xr3:uid="{0CBB9D8C-77CE-4E8D-99D9-B70C2D0446E9}" name="Column2453"/>
    <tableColumn id="2454" xr3:uid="{85494924-E37C-4EBB-BC1D-EC8F5352E171}" name="Column2454"/>
    <tableColumn id="2455" xr3:uid="{2F9911EB-2ECF-412F-BB06-85C06F5A437F}" name="Column2455"/>
    <tableColumn id="2456" xr3:uid="{28C3B8C1-5136-41F5-8A74-2AB78B8ABD10}" name="Column2456"/>
    <tableColumn id="2457" xr3:uid="{1CDABFD6-302B-49AA-8B04-225B6E29FEB2}" name="Column2457"/>
    <tableColumn id="2458" xr3:uid="{B2D19D94-7C36-4666-AE95-E3507D89C416}" name="Column2458"/>
    <tableColumn id="2459" xr3:uid="{CF1CE642-3B1A-4F4C-AABF-AFACAFB564D2}" name="Column2459"/>
    <tableColumn id="2460" xr3:uid="{9AB538FE-960A-4CB1-A413-3B59F9A78D20}" name="Column2460"/>
    <tableColumn id="2461" xr3:uid="{7F3A7DAD-DD2E-408B-9BB4-319072D1F142}" name="Column2461"/>
    <tableColumn id="2462" xr3:uid="{A9FCF682-A3B4-42BF-9C75-0D00458F453E}" name="Column2462"/>
    <tableColumn id="2463" xr3:uid="{5EF56C5B-763E-494C-957B-477EF44D03D2}" name="Column2463"/>
    <tableColumn id="2464" xr3:uid="{8CBE952C-91B2-4743-8247-6F5C01AC6ED3}" name="Column2464"/>
    <tableColumn id="2465" xr3:uid="{2C1BB5D8-0744-4F9D-A624-ECBFC183DC94}" name="Column2465"/>
    <tableColumn id="2466" xr3:uid="{272DD292-4EE6-4392-8E23-767178BBCFB2}" name="Column2466"/>
    <tableColumn id="2467" xr3:uid="{A323F609-AE45-4336-AB98-C8F28FF8A758}" name="Column2467"/>
    <tableColumn id="2468" xr3:uid="{70B1355B-3A06-45C5-B9AE-2F70C5A27957}" name="Column2468"/>
    <tableColumn id="2469" xr3:uid="{348AD4AF-E500-41A3-8B2A-CFD2A684BCC6}" name="Column2469"/>
    <tableColumn id="2470" xr3:uid="{5917DF02-94D5-4C32-A89F-CB1C5F676F48}" name="Column2470"/>
    <tableColumn id="2471" xr3:uid="{5654C3A1-1C41-4389-A306-A34E7970D1F3}" name="Column2471"/>
    <tableColumn id="2472" xr3:uid="{0401B5CF-4602-4A48-B6FB-266E324CBAD9}" name="Column2472"/>
    <tableColumn id="2473" xr3:uid="{500D6560-5E8D-4C0C-9719-C45083CDF17A}" name="Column2473"/>
    <tableColumn id="2474" xr3:uid="{B325DF4A-85EA-44E3-A144-F572A127787D}" name="Column2474"/>
    <tableColumn id="2475" xr3:uid="{2A57A28A-261E-41DB-95FF-F9E7E4EFEB4E}" name="Column2475"/>
    <tableColumn id="2476" xr3:uid="{AF4C32B7-A963-4E09-9D9F-44C6FADEF507}" name="Column2476"/>
    <tableColumn id="2477" xr3:uid="{A3E6F9B4-A88C-4FA4-A7C2-699C47622616}" name="Column2477"/>
    <tableColumn id="2478" xr3:uid="{4B811154-CC97-4E34-906B-BEE1241AA18C}" name="Column2478"/>
    <tableColumn id="2479" xr3:uid="{A214B6EB-5AA4-45D9-B4B3-472884FA79D6}" name="Column2479"/>
    <tableColumn id="2480" xr3:uid="{9A810F49-45C4-4613-AD72-146542909A4D}" name="Column2480"/>
    <tableColumn id="2481" xr3:uid="{8C037BEB-0EF1-4D2F-9CC7-15A7CAA023AC}" name="Column2481"/>
    <tableColumn id="2482" xr3:uid="{92E30A62-6526-4B73-991C-38CD3FF3E34F}" name="Column2482"/>
    <tableColumn id="2483" xr3:uid="{5D0D4688-7CF0-4102-A7A2-CB716795B887}" name="Column2483"/>
    <tableColumn id="2484" xr3:uid="{E8AEB744-61A3-42E1-A880-8C06F24345E8}" name="Column2484"/>
    <tableColumn id="2485" xr3:uid="{9C601AF8-827B-4ED5-8650-97132742A146}" name="Column2485"/>
    <tableColumn id="2486" xr3:uid="{3D95CDD4-9279-434E-8FA2-682518DB3E00}" name="Column2486"/>
    <tableColumn id="2487" xr3:uid="{9DA7B530-96B1-471B-8053-863487536F83}" name="Column2487"/>
    <tableColumn id="2488" xr3:uid="{F554E5E1-ED5A-4FD7-8EC2-0A320930C37F}" name="Column2488"/>
    <tableColumn id="2489" xr3:uid="{25A32298-07E6-4BB3-90D9-ADD9772EA2B0}" name="Column2489"/>
    <tableColumn id="2490" xr3:uid="{07FF3856-D91D-478F-9F9A-BF8B1174C943}" name="Column2490"/>
    <tableColumn id="2491" xr3:uid="{365E4DFC-6E8B-4570-8CBF-BA6EE823B8F3}" name="Column2491"/>
    <tableColumn id="2492" xr3:uid="{2D5C6B65-EDAD-4365-9710-E41F20B7D268}" name="Column2492"/>
    <tableColumn id="2493" xr3:uid="{8879F79C-3828-49D7-966C-92E906EF17AD}" name="Column2493"/>
    <tableColumn id="2494" xr3:uid="{F2A091D8-4CC7-4985-8CE0-F1B2BA0D0C1E}" name="Column2494"/>
    <tableColumn id="2495" xr3:uid="{4856B7B1-79D3-4125-915F-AF06108D4A5A}" name="Column2495"/>
    <tableColumn id="2496" xr3:uid="{9FF243B6-9885-438B-B6C4-42A7BBBAC892}" name="Column2496"/>
    <tableColumn id="2497" xr3:uid="{A6EAA945-28E1-4764-B9AD-931C462F2313}" name="Column2497"/>
    <tableColumn id="2498" xr3:uid="{AC0131C9-EDBB-4016-BE20-703AE183B445}" name="Column2498"/>
    <tableColumn id="2499" xr3:uid="{BEA7EC92-2358-47B0-91BE-D8AA4E85A006}" name="Column2499"/>
    <tableColumn id="2500" xr3:uid="{E1F870AA-3F20-49E2-915B-FD1E01065EE4}" name="Column2500"/>
    <tableColumn id="2501" xr3:uid="{079ACE67-0865-4A0E-A1BE-FF6B2F563098}" name="Column2501"/>
    <tableColumn id="2502" xr3:uid="{E797487C-E81D-49BC-AB25-9F5EA56DA386}" name="Column2502"/>
    <tableColumn id="2503" xr3:uid="{B57F4A1F-8C9E-4EDA-B01D-60B974159EAA}" name="Column2503"/>
    <tableColumn id="2504" xr3:uid="{02A0F56A-9538-4D8A-A621-5D0CDE1835BB}" name="Column2504"/>
    <tableColumn id="2505" xr3:uid="{74CA224B-DFD6-4B5E-9701-3519DC02B90C}" name="Column2505"/>
    <tableColumn id="2506" xr3:uid="{B27DBFEF-2627-417F-A8E1-17741EED486F}" name="Column2506"/>
    <tableColumn id="2507" xr3:uid="{2127CB41-F3C9-40D0-B053-1A74F64864C4}" name="Column2507"/>
    <tableColumn id="2508" xr3:uid="{CC236835-8F9B-40EC-90D3-80490DD2D9E4}" name="Column2508"/>
    <tableColumn id="2509" xr3:uid="{3A323D00-464C-490F-9B18-EA6EE85AAD78}" name="Column2509"/>
    <tableColumn id="2510" xr3:uid="{F7B3588B-0FBC-415C-B9B3-6C9158F49533}" name="Column2510"/>
    <tableColumn id="2511" xr3:uid="{FCC6A5B4-58E1-49F4-912B-171910C52A5A}" name="Column2511"/>
    <tableColumn id="2512" xr3:uid="{B06BE492-C501-4421-91E2-63623414FDF5}" name="Column2512"/>
    <tableColumn id="2513" xr3:uid="{12F9DBA6-2F0C-4713-A4A5-774E94F84FB4}" name="Column2513"/>
    <tableColumn id="2514" xr3:uid="{CBAEC79C-6712-4072-B265-77D50F440326}" name="Column2514"/>
    <tableColumn id="2515" xr3:uid="{E2DEE166-ABB1-40C0-A779-8081829E7462}" name="Column2515"/>
    <tableColumn id="2516" xr3:uid="{1613DC89-5B5D-4AE5-B2F8-9FFA3B17D7CD}" name="Column2516"/>
    <tableColumn id="2517" xr3:uid="{BD21F365-EC9D-4D1F-A1EE-A188DB2F3CB1}" name="Column2517"/>
    <tableColumn id="2518" xr3:uid="{2B1818EC-A20F-4345-AD1A-BF6D2AAC7B05}" name="Column2518"/>
    <tableColumn id="2519" xr3:uid="{2EBF3F16-71B4-4367-B4FA-84DB0BBD443C}" name="Column2519"/>
    <tableColumn id="2520" xr3:uid="{87B7C84A-8D30-48BB-ADED-D7174DD5DB24}" name="Column2520"/>
    <tableColumn id="2521" xr3:uid="{BB00DC69-FF05-4874-956C-C0C0B5F7B179}" name="Column2521"/>
    <tableColumn id="2522" xr3:uid="{D5D3055E-072B-480B-BD18-170C46C5BAA5}" name="Column2522"/>
    <tableColumn id="2523" xr3:uid="{317BEF78-1BA1-4AF4-8715-850FB3FC4154}" name="Column2523"/>
    <tableColumn id="2524" xr3:uid="{6701C6F6-779C-4A69-9476-6770DD7059C3}" name="Column2524"/>
    <tableColumn id="2525" xr3:uid="{4BAA09A1-B140-4470-8EE8-713E56E16D73}" name="Column2525"/>
    <tableColumn id="2526" xr3:uid="{9BD7AD21-56EF-456D-9B7A-DF8DD634FB1C}" name="Column2526"/>
    <tableColumn id="2527" xr3:uid="{3E20ED38-F3C3-4EA3-B841-2074C3181205}" name="Column2527"/>
    <tableColumn id="2528" xr3:uid="{D487C01A-5E70-4E01-8856-7D4555F2CFA6}" name="Column2528"/>
    <tableColumn id="2529" xr3:uid="{F0B3D8AA-EA65-45CC-BBBF-B3F0AB693142}" name="Column2529"/>
    <tableColumn id="2530" xr3:uid="{A737CAF3-0F5E-4A5C-8045-E5CC7C6D6CC8}" name="Column2530"/>
    <tableColumn id="2531" xr3:uid="{01DCD0FD-D17A-4E94-A5C4-D8A75C780B49}" name="Column2531"/>
    <tableColumn id="2532" xr3:uid="{766660B6-350C-4321-B2BD-FD14E907AEDF}" name="Column2532"/>
    <tableColumn id="2533" xr3:uid="{3C91EB90-0610-4723-894A-D24C44AF99B3}" name="Column2533"/>
    <tableColumn id="2534" xr3:uid="{9731D317-84BF-4D17-AE05-3BCB4F9C3863}" name="Column2534"/>
    <tableColumn id="2535" xr3:uid="{52D6BC7B-BAD4-4130-AD97-A81991E18585}" name="Column2535"/>
    <tableColumn id="2536" xr3:uid="{084F75C1-5D0C-4F0B-9F43-782BDF3C5880}" name="Column2536"/>
    <tableColumn id="2537" xr3:uid="{D59B2C7A-F99F-4BED-87E6-98C195E7341F}" name="Column2537"/>
    <tableColumn id="2538" xr3:uid="{6D21F9E3-903E-4FF8-ACE1-540102E1982E}" name="Column2538"/>
    <tableColumn id="2539" xr3:uid="{B1F613C4-3189-48F6-9FB4-FA59F664F321}" name="Column2539"/>
    <tableColumn id="2540" xr3:uid="{A80486E8-7015-4E93-8CBF-C0C0669626F4}" name="Column2540"/>
    <tableColumn id="2541" xr3:uid="{D756204A-B72F-40AB-8B6D-53303C6CAA6B}" name="Column2541"/>
    <tableColumn id="2542" xr3:uid="{EF3AE1CF-1BA2-46E2-B093-BD2DE93F1A59}" name="Column2542"/>
    <tableColumn id="2543" xr3:uid="{38878AEE-E5C5-40F1-BAD2-752721AA695C}" name="Column2543"/>
    <tableColumn id="2544" xr3:uid="{E6748DB3-E909-4B36-9DCC-40A634F2B328}" name="Column2544"/>
    <tableColumn id="2545" xr3:uid="{F4627CAF-F7FE-4A4F-BA2A-D5CFFCAC0C43}" name="Column2545"/>
    <tableColumn id="2546" xr3:uid="{E85B960F-C6FD-4C76-A60D-2EA4C9E9CE8F}" name="Column2546"/>
    <tableColumn id="2547" xr3:uid="{C67D322E-7CDF-462A-A696-24F14447F52C}" name="Column2547"/>
    <tableColumn id="2548" xr3:uid="{D404977C-FB68-40AE-95C4-A0F7D00A2D25}" name="Column2548"/>
    <tableColumn id="2549" xr3:uid="{195E4346-816A-40D5-9233-BC84D3908B91}" name="Column2549"/>
    <tableColumn id="2550" xr3:uid="{C82B1DC4-9ADE-497B-8D60-709B6E57DFA1}" name="Column2550"/>
    <tableColumn id="2551" xr3:uid="{382057F5-C726-4755-937A-E821FDCD9BBA}" name="Column2551"/>
    <tableColumn id="2552" xr3:uid="{48C73B27-3078-46B7-946B-AC807B7780C1}" name="Column2552"/>
    <tableColumn id="2553" xr3:uid="{163D97EE-5076-4AF3-A71C-689DE885ED40}" name="Column2553"/>
    <tableColumn id="2554" xr3:uid="{C53EED4F-270C-45E3-80A6-8A8F5A8D3971}" name="Column2554"/>
    <tableColumn id="2555" xr3:uid="{10E89634-1DE0-4E50-88DD-5E73C400D2C7}" name="Column2555"/>
    <tableColumn id="2556" xr3:uid="{946DEC4F-FE47-48DD-9D36-7A766F1CE3E4}" name="Column2556"/>
    <tableColumn id="2557" xr3:uid="{50F172F6-DA67-4BF6-8F6D-A1CB2E1CEFF7}" name="Column2557"/>
    <tableColumn id="2558" xr3:uid="{D755AA14-7178-466B-8A36-4C6D70B11D97}" name="Column2558"/>
    <tableColumn id="2559" xr3:uid="{8F32BD8E-2CF0-4C05-8CCC-80A47311CAE2}" name="Column2559"/>
    <tableColumn id="2560" xr3:uid="{73BDCB78-D402-4F51-86EC-F1735E045259}" name="Column2560"/>
    <tableColumn id="2561" xr3:uid="{486D76AD-713D-40F0-943A-FAADFE82A90F}" name="Column2561"/>
    <tableColumn id="2562" xr3:uid="{A89F4DBF-FDCF-4672-803F-8E6EDEFA7CA2}" name="Column2562"/>
    <tableColumn id="2563" xr3:uid="{534C4E8C-6834-46C9-B0D7-ADC4DA493FBC}" name="Column2563"/>
    <tableColumn id="2564" xr3:uid="{1E1AFECD-8BF8-44AA-A08E-FFC9F5F327B7}" name="Column2564"/>
    <tableColumn id="2565" xr3:uid="{809C74AD-6664-4C43-9C5E-4BA485DCF44B}" name="Column2565"/>
    <tableColumn id="2566" xr3:uid="{14CC6ECF-D028-48FC-80E8-DD1335AECD3C}" name="Column2566"/>
    <tableColumn id="2567" xr3:uid="{CFFD1735-B84D-4974-AA45-4D5D52638D13}" name="Column2567"/>
    <tableColumn id="2568" xr3:uid="{D8F9C5B3-8D62-412A-BEC3-EC040F23C6C5}" name="Column2568"/>
    <tableColumn id="2569" xr3:uid="{4A03002B-BFFB-4E9B-B295-8B5EFD5F0E22}" name="Column2569"/>
    <tableColumn id="2570" xr3:uid="{E1B28A23-23DC-4569-ADE6-F5FF4389E2D2}" name="Column2570"/>
    <tableColumn id="2571" xr3:uid="{60C451C5-FE2F-4B75-9109-BEAFC4C5B3C4}" name="Column2571"/>
    <tableColumn id="2572" xr3:uid="{AF925970-A97C-4815-B348-0D557B5D5339}" name="Column2572"/>
    <tableColumn id="2573" xr3:uid="{BC2ABECC-6F97-4AEF-B184-469DD33AE8FA}" name="Column2573"/>
    <tableColumn id="2574" xr3:uid="{13EBC7C4-4061-411B-A5F8-D72C58CA0B3D}" name="Column2574"/>
    <tableColumn id="2575" xr3:uid="{E8B09D9B-DBDD-4CBA-8D7C-A63BFFD1183C}" name="Column2575"/>
    <tableColumn id="2576" xr3:uid="{6995AD64-758F-498F-93E3-6CA03F711834}" name="Column2576"/>
    <tableColumn id="2577" xr3:uid="{0E191F61-AEF0-41EC-BF66-F5A0F4D4382E}" name="Column2577"/>
    <tableColumn id="2578" xr3:uid="{A6506C5A-1454-4C51-89A5-77301F98AE3E}" name="Column2578"/>
    <tableColumn id="2579" xr3:uid="{32BB488A-E154-4F47-97AD-6BCB270AF577}" name="Column2579"/>
    <tableColumn id="2580" xr3:uid="{31C1597A-388A-45CE-900E-E2014EE963E5}" name="Column2580"/>
    <tableColumn id="2581" xr3:uid="{48904CD4-AD3A-4C48-A2CF-AF31FEEE5812}" name="Column2581"/>
    <tableColumn id="2582" xr3:uid="{A3D78E59-2A71-4573-A81E-73B087CDDBAD}" name="Column2582"/>
    <tableColumn id="2583" xr3:uid="{BFA92A12-FF9D-40EA-9020-95F63FD2E5A4}" name="Column2583"/>
    <tableColumn id="2584" xr3:uid="{1C0CE3F3-9393-477E-9D33-29A304D4FEED}" name="Column2584"/>
    <tableColumn id="2585" xr3:uid="{A029C776-E028-4654-8EED-180CBF5839C7}" name="Column2585"/>
    <tableColumn id="2586" xr3:uid="{2608D4A9-11F7-444A-BAF9-BC5EBC5C475B}" name="Column2586"/>
    <tableColumn id="2587" xr3:uid="{72DB8A61-52A7-496D-8BB0-ECEA69CD8E21}" name="Column2587"/>
    <tableColumn id="2588" xr3:uid="{4965D50E-7544-43B3-8439-68B171468108}" name="Column2588"/>
    <tableColumn id="2589" xr3:uid="{AE04CF7C-DFD6-40A2-8312-0227A95FFE80}" name="Column2589"/>
    <tableColumn id="2590" xr3:uid="{BD29A217-8B58-4630-910A-9A6DAE4FD30D}" name="Column2590"/>
    <tableColumn id="2591" xr3:uid="{7FF1ABE8-5596-48EF-8EAC-C3A0D99DE25D}" name="Column2591"/>
    <tableColumn id="2592" xr3:uid="{B040741E-4D99-41F2-8F3D-39CC2131D6EE}" name="Column2592"/>
    <tableColumn id="2593" xr3:uid="{BC2CC271-E6C4-44AB-A717-9C3AD9564512}" name="Column2593"/>
    <tableColumn id="2594" xr3:uid="{03FA8C0C-1FF8-462F-866F-01CC18C7C268}" name="Column2594"/>
    <tableColumn id="2595" xr3:uid="{769A73F8-E1CE-494C-8DDF-FB263FF51972}" name="Column2595"/>
    <tableColumn id="2596" xr3:uid="{A805CF91-45C5-44A6-A5CF-D32C0E8079B5}" name="Column2596"/>
    <tableColumn id="2597" xr3:uid="{B9B4F1EE-289B-43C6-B4D2-C311C6B2B04F}" name="Column2597"/>
    <tableColumn id="2598" xr3:uid="{7C48778C-746B-4589-AB96-78FA41B74AB8}" name="Column2598"/>
    <tableColumn id="2599" xr3:uid="{EB241B55-9D64-473C-96F4-413BA4202650}" name="Column2599"/>
    <tableColumn id="2600" xr3:uid="{B77F740A-343A-4071-8258-C3BE3FE5979C}" name="Column2600"/>
    <tableColumn id="2601" xr3:uid="{EB15C64E-9547-42FB-A5E1-971D077A0FF7}" name="Column2601"/>
    <tableColumn id="2602" xr3:uid="{8ADA74C0-7361-4130-83E8-95007EB62F59}" name="Column2602"/>
    <tableColumn id="2603" xr3:uid="{54A816FB-E0DC-456C-8E5A-850C289BC921}" name="Column2603"/>
    <tableColumn id="2604" xr3:uid="{94AD3E4A-D5E2-4F91-BA4B-E1846E231637}" name="Column2604"/>
    <tableColumn id="2605" xr3:uid="{5997861F-F45D-4129-9172-1EA8E0F6C8F0}" name="Column2605"/>
    <tableColumn id="2606" xr3:uid="{FE091980-1C7A-4381-BAA2-76B730469407}" name="Column2606"/>
    <tableColumn id="2607" xr3:uid="{80CAC280-F351-42C7-9437-6E3FE8F88739}" name="Column2607"/>
    <tableColumn id="2608" xr3:uid="{7EC66015-B5D8-42FE-9407-98A20675690B}" name="Column2608"/>
    <tableColumn id="2609" xr3:uid="{41FD3AFF-9F2E-4AF0-906F-15510E352A94}" name="Column2609"/>
    <tableColumn id="2610" xr3:uid="{962F8434-8E9D-466A-880B-528B9347A67C}" name="Column2610"/>
    <tableColumn id="2611" xr3:uid="{D33311A8-4EB1-4E73-BEC4-64A61ED5D8D4}" name="Column2611"/>
    <tableColumn id="2612" xr3:uid="{5DB3D780-4F99-4E61-BA2E-116B081E6A75}" name="Column2612"/>
    <tableColumn id="2613" xr3:uid="{0F41E7C1-CD38-450A-BCFE-0C1F1BE6220B}" name="Column2613"/>
    <tableColumn id="2614" xr3:uid="{82953D5E-A6BD-45CA-B45F-E7A5FEE2A8C3}" name="Column2614"/>
    <tableColumn id="2615" xr3:uid="{E3C309BF-3AF7-4B97-8E2B-8DF22BFF98DB}" name="Column2615"/>
    <tableColumn id="2616" xr3:uid="{000BACDD-40E0-41EF-9555-3E109B60ABC7}" name="Column2616"/>
    <tableColumn id="2617" xr3:uid="{4B58E2AD-6D54-4F68-8FCE-D986CD1DB2CA}" name="Column2617"/>
    <tableColumn id="2618" xr3:uid="{C8FFCB31-D655-4EC4-886F-BCAF01DF3EA7}" name="Column2618"/>
    <tableColumn id="2619" xr3:uid="{214F95B1-F0BA-4E61-9CF8-147CF3ED74C3}" name="Column2619"/>
    <tableColumn id="2620" xr3:uid="{802398DE-B467-4955-B52A-81CC91034A6B}" name="Column2620"/>
    <tableColumn id="2621" xr3:uid="{BF62F6D0-4FC5-46C0-8B35-6AC2230F1B3A}" name="Column2621"/>
    <tableColumn id="2622" xr3:uid="{33C2AF50-8C85-48E5-AB6A-8CB8D0D798DC}" name="Column2622"/>
    <tableColumn id="2623" xr3:uid="{3E340801-E1A9-4D5C-B95D-FD8E194DBD89}" name="Column2623"/>
    <tableColumn id="2624" xr3:uid="{885C3986-0627-489F-A202-FE1647D69437}" name="Column2624"/>
    <tableColumn id="2625" xr3:uid="{2C04BA91-F9F2-488E-8CD2-E97580AC5AC4}" name="Column2625"/>
    <tableColumn id="2626" xr3:uid="{7D002576-3B4A-4CB8-A668-FAD05E84EC0C}" name="Column2626"/>
    <tableColumn id="2627" xr3:uid="{00DDD771-80C0-4EF4-82F2-9877F7FE080A}" name="Column2627"/>
    <tableColumn id="2628" xr3:uid="{4EFF1D43-A7DD-4BAB-9F03-CD55770D7D51}" name="Column2628"/>
    <tableColumn id="2629" xr3:uid="{7D216B59-FA19-4D77-9D15-5C36EDB3B2AD}" name="Column2629"/>
    <tableColumn id="2630" xr3:uid="{8AA97606-AB8A-4736-9A65-FAD0140DD747}" name="Column2630"/>
    <tableColumn id="2631" xr3:uid="{06D24F08-A1D7-4D60-801B-DAABC7FDF18F}" name="Column2631"/>
    <tableColumn id="2632" xr3:uid="{2264E881-6EB0-495C-9D4B-4389968DBDEE}" name="Column2632"/>
    <tableColumn id="2633" xr3:uid="{711E7013-5F97-4309-AD88-17A67B8E764E}" name="Column2633"/>
    <tableColumn id="2634" xr3:uid="{CA47D110-5FE3-447B-B1A6-E26D5BF1FB4F}" name="Column2634"/>
    <tableColumn id="2635" xr3:uid="{A7EE358A-527E-469B-8BAB-D6C2FA6B8A54}" name="Column2635"/>
    <tableColumn id="2636" xr3:uid="{F59B6F89-BB6E-4668-900C-1FB17D4E4F1C}" name="Column2636"/>
    <tableColumn id="2637" xr3:uid="{B3029C52-4E3A-4999-939E-9BE60D91A2CC}" name="Column2637"/>
    <tableColumn id="2638" xr3:uid="{AD1E897F-D77D-49AE-AC1F-F8EFC0BC2216}" name="Column2638"/>
    <tableColumn id="2639" xr3:uid="{EF6FC5FA-DB63-4807-B6F5-06E2FACC3976}" name="Column2639"/>
    <tableColumn id="2640" xr3:uid="{26CBC21D-CB6A-4C12-845A-D472187FD71E}" name="Column2640"/>
    <tableColumn id="2641" xr3:uid="{9848CC41-33BF-4F56-B8AD-19FB1C14AF60}" name="Column2641"/>
    <tableColumn id="2642" xr3:uid="{E0B394B6-442E-4514-8C03-200BCE936D3B}" name="Column2642"/>
    <tableColumn id="2643" xr3:uid="{0A57D892-166E-4DFD-B196-7D52083E41B1}" name="Column2643"/>
    <tableColumn id="2644" xr3:uid="{D9F331AF-5D30-4C30-AEDD-75F30A2BD811}" name="Column2644"/>
    <tableColumn id="2645" xr3:uid="{3BFE6A50-EFFF-4FF2-8536-278C01604E1C}" name="Column2645"/>
    <tableColumn id="2646" xr3:uid="{592F27B9-42FE-464A-853B-96130B98CF22}" name="Column2646"/>
    <tableColumn id="2647" xr3:uid="{389BE9C2-4DC9-46B9-A655-4E2987832FA5}" name="Column2647"/>
    <tableColumn id="2648" xr3:uid="{7A3741AE-7D2C-4CC1-A580-392DBD3C5895}" name="Column2648"/>
    <tableColumn id="2649" xr3:uid="{D36AF26F-3E07-4D17-9797-72018B427A46}" name="Column2649"/>
    <tableColumn id="2650" xr3:uid="{94BF1072-9055-4634-86CC-327D8F70949F}" name="Column2650"/>
    <tableColumn id="2651" xr3:uid="{DA167F71-2F4C-4EA6-9B3C-DF4F4F93922B}" name="Column2651"/>
    <tableColumn id="2652" xr3:uid="{4FCF2CC6-C4B7-418E-8547-1C2A44C293A2}" name="Column2652"/>
    <tableColumn id="2653" xr3:uid="{E000A9D4-0B5A-4B2D-8704-67E700358F10}" name="Column2653"/>
    <tableColumn id="2654" xr3:uid="{40441F27-421F-4F99-A287-71D3BDA89F7B}" name="Column2654"/>
    <tableColumn id="2655" xr3:uid="{0F6C23CF-E3A9-44C4-8066-6161F762E4BF}" name="Column2655"/>
    <tableColumn id="2656" xr3:uid="{078806F1-F729-4514-8765-65A59D85E9F4}" name="Column2656"/>
    <tableColumn id="2657" xr3:uid="{A16BDA0B-C148-476F-ACF3-B931667A9EEF}" name="Column2657"/>
    <tableColumn id="2658" xr3:uid="{42D8CADC-BADC-460B-8587-F3D6B4A6FAB9}" name="Column2658"/>
    <tableColumn id="2659" xr3:uid="{1B798E40-2A76-4122-8EBB-3805B065E6F3}" name="Column2659"/>
    <tableColumn id="2660" xr3:uid="{69791584-B0B1-4678-B42A-5F7EEC5BC441}" name="Column2660"/>
    <tableColumn id="2661" xr3:uid="{D1C2F315-1854-40E3-96E3-DD56CC74E171}" name="Column2661"/>
    <tableColumn id="2662" xr3:uid="{345FABC1-7AFA-4D73-9114-BA7ED2536762}" name="Column2662"/>
    <tableColumn id="2663" xr3:uid="{14EE4037-B908-4079-B2C2-D9B87A8E232F}" name="Column2663"/>
    <tableColumn id="2664" xr3:uid="{B0E7F9BF-60B3-4E82-AF83-FAFA7290F1F0}" name="Column2664"/>
    <tableColumn id="2665" xr3:uid="{CEFE0D16-0CFA-4485-91FA-0CCA914E04F2}" name="Column2665"/>
    <tableColumn id="2666" xr3:uid="{FC1BAD23-95DF-4F83-B3E7-C0EE337D7A69}" name="Column2666"/>
    <tableColumn id="2667" xr3:uid="{3853249F-ECB3-48D3-A296-734F29F53098}" name="Column2667"/>
    <tableColumn id="2668" xr3:uid="{CAAB520D-DDE8-4175-9955-4FC2A0E97A99}" name="Column2668"/>
    <tableColumn id="2669" xr3:uid="{5C829B15-FE1E-476E-B447-0FC566E76192}" name="Column2669"/>
    <tableColumn id="2670" xr3:uid="{DAD90008-ED2E-4356-B561-A99B9138C391}" name="Column2670"/>
    <tableColumn id="2671" xr3:uid="{AF22D8A2-8CCA-48C6-B465-D18B0D3AAC70}" name="Column2671"/>
    <tableColumn id="2672" xr3:uid="{551AEE78-443D-412B-B70C-8E0CAF03AD82}" name="Column2672"/>
    <tableColumn id="2673" xr3:uid="{FFD1205B-1BAC-4806-BED5-E9C10B4503B2}" name="Column2673"/>
    <tableColumn id="2674" xr3:uid="{560AF788-26CC-4679-819E-A28C6C13E270}" name="Column2674"/>
    <tableColumn id="2675" xr3:uid="{D774FEB2-EA93-4448-9498-80FC6192463C}" name="Column2675"/>
    <tableColumn id="2676" xr3:uid="{158EF9F8-AFCF-4A71-BBCD-1DE6C599D0C5}" name="Column2676"/>
    <tableColumn id="2677" xr3:uid="{AB61C167-C802-4911-A8DB-E867BA384055}" name="Column2677"/>
    <tableColumn id="2678" xr3:uid="{C7C65CB1-FE71-4012-8CFB-50F84486958F}" name="Column2678"/>
    <tableColumn id="2679" xr3:uid="{27D0930D-C07A-43D5-92AA-C6E4C6E6B492}" name="Column2679"/>
    <tableColumn id="2680" xr3:uid="{472E7CAB-287C-4DC9-8B6C-7A6BDCB3B59B}" name="Column2680"/>
    <tableColumn id="2681" xr3:uid="{CDB05297-4143-4015-9CD4-6568003F7A72}" name="Column2681"/>
    <tableColumn id="2682" xr3:uid="{D5C998BF-6F0C-4BBF-BDBF-85C71A2A54BE}" name="Column2682"/>
    <tableColumn id="2683" xr3:uid="{C8551260-1996-4B9C-AB4E-695C55B1BB4B}" name="Column2683"/>
    <tableColumn id="2684" xr3:uid="{7E5E091E-CCA8-4892-B3FD-F97E70EE1785}" name="Column2684"/>
    <tableColumn id="2685" xr3:uid="{9EA60149-DA6B-4F24-BB6C-25DB7C1D6820}" name="Column2685"/>
    <tableColumn id="2686" xr3:uid="{8C6EC747-C59A-4019-8C6A-EFB57B93E62C}" name="Column2686"/>
    <tableColumn id="2687" xr3:uid="{4FF846BB-A0B2-4194-9670-78719BADC233}" name="Column2687"/>
    <tableColumn id="2688" xr3:uid="{D7FCA85E-94C8-4917-868B-E4067DB854A9}" name="Column2688"/>
    <tableColumn id="2689" xr3:uid="{B51AAEE2-0103-4D2A-AD76-6A1E0BC34BFB}" name="Column2689"/>
    <tableColumn id="2690" xr3:uid="{2B764523-1CD9-4453-8ADC-03798B9CF203}" name="Column2690"/>
    <tableColumn id="2691" xr3:uid="{CE6D9C5D-3520-4540-9EDF-B36A64B49712}" name="Column2691"/>
    <tableColumn id="2692" xr3:uid="{49391082-C2B7-46F0-9825-6D20A25DCD53}" name="Column2692"/>
    <tableColumn id="2693" xr3:uid="{5CB6D62B-6E77-4962-9DFD-D4FC3E8FAE03}" name="Column2693"/>
    <tableColumn id="2694" xr3:uid="{6CE69956-3A4B-4F59-AC54-6190130CC8EB}" name="Column2694"/>
    <tableColumn id="2695" xr3:uid="{0ED43A15-4F2F-460C-B507-D815E5F49724}" name="Column2695"/>
    <tableColumn id="2696" xr3:uid="{C2173848-A76B-441D-B6E4-AA17E8C4C1E4}" name="Column2696"/>
    <tableColumn id="2697" xr3:uid="{2118A234-2F89-4C47-ABE0-19C0DC240BB7}" name="Column2697"/>
    <tableColumn id="2698" xr3:uid="{8B8EF758-B1FF-47FE-AB04-5F275D47C5F6}" name="Column2698"/>
    <tableColumn id="2699" xr3:uid="{35F14417-7D22-4B5E-A937-5E0543856D4E}" name="Column2699"/>
    <tableColumn id="2700" xr3:uid="{F7DA3896-A40A-4F35-8731-BBFD5EED67E6}" name="Column2700"/>
    <tableColumn id="2701" xr3:uid="{61925521-DE6D-496A-B2F4-BDC2845A7146}" name="Column2701"/>
    <tableColumn id="2702" xr3:uid="{D844FA67-4E92-456E-862C-E7053AD08157}" name="Column2702"/>
    <tableColumn id="2703" xr3:uid="{32D87365-3460-4CE6-9DED-333E4DDC14F8}" name="Column2703"/>
    <tableColumn id="2704" xr3:uid="{091E2984-F258-459F-9CDD-AF079050328A}" name="Column2704"/>
    <tableColumn id="2705" xr3:uid="{1BE5D689-318F-4170-A757-22D76F8B4BBE}" name="Column2705"/>
    <tableColumn id="2706" xr3:uid="{B0A33F63-BE88-4021-8D03-E315A485E627}" name="Column2706"/>
    <tableColumn id="2707" xr3:uid="{4DAAF099-AE73-414C-BE33-A562B6A01597}" name="Column2707"/>
    <tableColumn id="2708" xr3:uid="{9C7B77A7-B49A-40C3-AB56-C0B14C09D6ED}" name="Column2708"/>
    <tableColumn id="2709" xr3:uid="{A3FBA9B5-B602-4E78-8602-EDFA6363D94F}" name="Column2709"/>
    <tableColumn id="2710" xr3:uid="{1D73DDC2-AE9C-41B2-80B4-1F8DDA7E0936}" name="Column2710"/>
    <tableColumn id="2711" xr3:uid="{F66FAC6D-7211-4FF1-A1BE-FA7445ACEA72}" name="Column2711"/>
    <tableColumn id="2712" xr3:uid="{3904F76B-5A7D-4DE3-997A-6EBD0B93858D}" name="Column2712"/>
    <tableColumn id="2713" xr3:uid="{A149E9B8-C91F-4B2C-A401-C9DD4529562D}" name="Column2713"/>
    <tableColumn id="2714" xr3:uid="{0EF2EC32-8770-4402-B8D1-73DBB823C65B}" name="Column2714"/>
    <tableColumn id="2715" xr3:uid="{70060169-8130-45FF-934B-8A480FCF625B}" name="Column2715"/>
    <tableColumn id="2716" xr3:uid="{6D2AB38F-8B23-4565-96FF-E51F4008BD1F}" name="Column2716"/>
    <tableColumn id="2717" xr3:uid="{821ACD0A-69B8-4D12-9215-5ACB997554DE}" name="Column2717"/>
    <tableColumn id="2718" xr3:uid="{C68AA076-0857-4E17-A126-22508D39FAA0}" name="Column2718"/>
    <tableColumn id="2719" xr3:uid="{D51A2788-7A18-4B12-A973-9710462C0995}" name="Column2719"/>
    <tableColumn id="2720" xr3:uid="{41D0D123-0031-4CDA-A37B-3261A83413F3}" name="Column2720"/>
    <tableColumn id="2721" xr3:uid="{E6CE4BD4-0889-476D-B7C0-91471A8EC8DB}" name="Column2721"/>
    <tableColumn id="2722" xr3:uid="{152841F2-C495-4DA3-9FD3-AFC01A55516E}" name="Column2722"/>
    <tableColumn id="2723" xr3:uid="{06089633-B2E3-4B19-B285-24AE37CC9B33}" name="Column2723"/>
    <tableColumn id="2724" xr3:uid="{53A78E1E-FDD6-4E83-BB63-845896B50093}" name="Column2724"/>
    <tableColumn id="2725" xr3:uid="{800AD111-3558-43F0-A617-3DB480175EBD}" name="Column2725"/>
    <tableColumn id="2726" xr3:uid="{4A336261-A087-4A72-824F-E7E4712E3400}" name="Column2726"/>
    <tableColumn id="2727" xr3:uid="{09751864-9C5C-4AC7-BD3B-604E2239C47A}" name="Column2727"/>
    <tableColumn id="2728" xr3:uid="{0C621A94-DF28-4FD4-98F4-4115AA354474}" name="Column2728"/>
    <tableColumn id="2729" xr3:uid="{315680F3-74E8-405B-B569-C4C1EDA8D5C4}" name="Column2729"/>
    <tableColumn id="2730" xr3:uid="{4B1BA5F0-6231-4C44-8CBB-1CD70FFD4388}" name="Column2730"/>
    <tableColumn id="2731" xr3:uid="{6A621CAF-29D0-472C-9CFE-632EB4D61401}" name="Column2731"/>
    <tableColumn id="2732" xr3:uid="{A7F787B4-E5B5-4491-8856-50E947B36D6D}" name="Column2732"/>
    <tableColumn id="2733" xr3:uid="{044E1312-AC7E-45BE-B089-C2A9824AF89D}" name="Column2733"/>
    <tableColumn id="2734" xr3:uid="{7EAA8D90-8C52-4AD9-945B-DCB09DC6C19D}" name="Column2734"/>
    <tableColumn id="2735" xr3:uid="{B5756088-FB2B-46EB-8134-0C74354D0416}" name="Column2735"/>
    <tableColumn id="2736" xr3:uid="{9B18CC06-8AD2-44DC-97B8-1248EDD2F6DE}" name="Column2736"/>
    <tableColumn id="2737" xr3:uid="{38048F5C-059D-4DE6-8EF6-FE6F0504CA1F}" name="Column2737"/>
    <tableColumn id="2738" xr3:uid="{2AEBF947-B599-4660-90F4-D9F7D8889356}" name="Column2738"/>
    <tableColumn id="2739" xr3:uid="{2654B578-8DD9-48FA-9DF8-1DDE5303DACD}" name="Column2739"/>
    <tableColumn id="2740" xr3:uid="{2C77009B-1D3A-4117-B497-25D54BC08DF6}" name="Column2740"/>
    <tableColumn id="2741" xr3:uid="{61D827CE-A31C-41A3-B298-90C93A90DA7C}" name="Column2741"/>
    <tableColumn id="2742" xr3:uid="{11A2AC9D-D91C-403C-A251-13C01AD07A7F}" name="Column2742"/>
    <tableColumn id="2743" xr3:uid="{130658FB-4A7C-4951-BC84-1947B64832B6}" name="Column2743"/>
    <tableColumn id="2744" xr3:uid="{6D6CC023-BBFD-404E-B509-5D13DC25D4CD}" name="Column2744"/>
    <tableColumn id="2745" xr3:uid="{D1C9C891-1312-48DC-A9C5-1721515625C5}" name="Column2745"/>
    <tableColumn id="2746" xr3:uid="{7CB86431-D7BD-4A49-B29E-71436E10221A}" name="Column2746"/>
    <tableColumn id="2747" xr3:uid="{2DD957F6-7963-4FD6-8787-297279CB2568}" name="Column2747"/>
    <tableColumn id="2748" xr3:uid="{EAB3BAEF-7833-4556-9FF8-869825CBB1F1}" name="Column2748"/>
    <tableColumn id="2749" xr3:uid="{9BFE454C-E98B-4000-B7DA-AC33EA2EB1AD}" name="Column2749"/>
    <tableColumn id="2750" xr3:uid="{0CAF9B1D-3A68-4E66-A1CF-9C0CAE2A396B}" name="Column2750"/>
    <tableColumn id="2751" xr3:uid="{867E8346-1118-4E93-B035-6C99971BF0F9}" name="Column2751"/>
    <tableColumn id="2752" xr3:uid="{D0ADDC36-B81E-4FD5-87AA-3120682895C2}" name="Column2752"/>
    <tableColumn id="2753" xr3:uid="{BEFF01FA-CA64-4D4E-98CD-A2BC592FCA2C}" name="Column2753"/>
    <tableColumn id="2754" xr3:uid="{1BC7AD6B-4E9D-4EBE-9F38-2112334034E4}" name="Column2754"/>
    <tableColumn id="2755" xr3:uid="{FF7CFFF9-0245-4E1D-9C2D-D17142400357}" name="Column2755"/>
    <tableColumn id="2756" xr3:uid="{510BD8A9-A900-41A6-88B9-971385A148A3}" name="Column2756"/>
    <tableColumn id="2757" xr3:uid="{95D49AD0-53A8-4811-8095-FEB70208D518}" name="Column2757"/>
    <tableColumn id="2758" xr3:uid="{3520E2AA-8632-4EAA-8D07-4060ED692995}" name="Column2758"/>
    <tableColumn id="2759" xr3:uid="{D6353E5C-EEA7-4FC9-910A-887D93362934}" name="Column2759"/>
    <tableColumn id="2760" xr3:uid="{CC4EB78F-0D1F-4E0E-8781-1F62B83BCF9A}" name="Column2760"/>
    <tableColumn id="2761" xr3:uid="{ACE23AF9-2684-4AC8-9F03-AD797D4D9B0A}" name="Column2761"/>
    <tableColumn id="2762" xr3:uid="{80F7A04B-B626-415E-8A73-12EFA193E59B}" name="Column2762"/>
    <tableColumn id="2763" xr3:uid="{A28A9614-FB07-434B-9F38-D10E72C804D0}" name="Column2763"/>
    <tableColumn id="2764" xr3:uid="{B4869FBA-705E-4A55-903F-F1F1B9F1F03D}" name="Column2764"/>
    <tableColumn id="2765" xr3:uid="{451D294D-A5DB-4C4D-AEF5-1F0F19B3AD0C}" name="Column2765"/>
    <tableColumn id="2766" xr3:uid="{A5013644-63E7-4446-9255-DC0DC37CD46D}" name="Column2766"/>
    <tableColumn id="2767" xr3:uid="{16C6C260-BE6B-4165-99F5-E5DAA4820D9E}" name="Column2767"/>
    <tableColumn id="2768" xr3:uid="{1B87C036-97B8-4675-AA6F-33D6858DAEAF}" name="Column2768"/>
    <tableColumn id="2769" xr3:uid="{E666B3E1-E468-4B1A-AF43-D46E4FD75BC0}" name="Column2769"/>
    <tableColumn id="2770" xr3:uid="{89442313-7D0A-45DD-A595-A59105749293}" name="Column2770"/>
    <tableColumn id="2771" xr3:uid="{D397B72A-E84B-4B01-ABB7-945F8DCEEA7D}" name="Column2771"/>
    <tableColumn id="2772" xr3:uid="{DBDB975D-D55F-43D1-A705-5C4643CCCEF6}" name="Column2772"/>
    <tableColumn id="2773" xr3:uid="{BDBCDEC7-71BC-4EDF-8AD5-C794676AFF57}" name="Column2773"/>
    <tableColumn id="2774" xr3:uid="{6E3AFDB6-A438-40A8-9578-72553327D2F8}" name="Column2774"/>
    <tableColumn id="2775" xr3:uid="{3C94BBBE-2323-4D3D-BE7C-AB1E4564BDA0}" name="Column2775"/>
    <tableColumn id="2776" xr3:uid="{CBC9BE2E-0C1C-4150-8980-77609BE85D0D}" name="Column2776"/>
    <tableColumn id="2777" xr3:uid="{183905BB-4DC7-4148-B341-D9781C23B3A8}" name="Column2777"/>
    <tableColumn id="2778" xr3:uid="{A3BB8CE7-00A1-44CE-A50F-D485AD431E1F}" name="Column2778"/>
    <tableColumn id="2779" xr3:uid="{3AF19822-2BE3-4232-80BB-2DD5F5F3CE61}" name="Column2779"/>
    <tableColumn id="2780" xr3:uid="{5767222C-5843-43CC-AA7B-494880CE2F22}" name="Column2780"/>
    <tableColumn id="2781" xr3:uid="{C22292EB-449E-4312-BBA2-F33223DF51A0}" name="Column2781"/>
    <tableColumn id="2782" xr3:uid="{FB84248A-F995-430C-B81C-243C99CF2807}" name="Column2782"/>
    <tableColumn id="2783" xr3:uid="{E2EE2416-DBBB-43D9-BFBC-7C850497041B}" name="Column2783"/>
    <tableColumn id="2784" xr3:uid="{BE18DFFD-34C0-4237-8728-EE4873F0CC64}" name="Column2784"/>
    <tableColumn id="2785" xr3:uid="{79515593-E719-4BB9-B115-CA04EBDB91D5}" name="Column2785"/>
    <tableColumn id="2786" xr3:uid="{A66DEF14-2D87-4EA3-BB9C-F789F1EE23E2}" name="Column2786"/>
    <tableColumn id="2787" xr3:uid="{4C9843DC-DDEE-4B08-8C76-47A7749643AA}" name="Column2787"/>
    <tableColumn id="2788" xr3:uid="{359211C2-80D3-4D69-89F6-2E3DA38457A5}" name="Column2788"/>
    <tableColumn id="2789" xr3:uid="{E824D096-8CB5-4201-B13C-C05BBE316D7B}" name="Column2789"/>
    <tableColumn id="2790" xr3:uid="{116AD870-240C-4975-9A33-899A3954AF0B}" name="Column2790"/>
    <tableColumn id="2791" xr3:uid="{24A59964-9EB0-4A3B-A804-715454E9B401}" name="Column2791"/>
    <tableColumn id="2792" xr3:uid="{E38E7F44-4F2C-4547-BAE8-2FA05B26CAF7}" name="Column2792"/>
    <tableColumn id="2793" xr3:uid="{15D250E5-9B8A-4C42-851E-9891C1CA1F46}" name="Column2793"/>
    <tableColumn id="2794" xr3:uid="{E7F90DE2-4899-42F2-BF07-815917E3B0E9}" name="Column2794"/>
    <tableColumn id="2795" xr3:uid="{60AA2016-6B30-4487-BEBC-9B50C7CF07B9}" name="Column2795"/>
    <tableColumn id="2796" xr3:uid="{47B0B6EA-2D3A-4940-80E4-8123229337D3}" name="Column2796"/>
    <tableColumn id="2797" xr3:uid="{0CC0AE82-AAFA-4643-8036-044050856BCE}" name="Column2797"/>
    <tableColumn id="2798" xr3:uid="{160E7919-D494-4BE0-8745-F03C5A208ED7}" name="Column2798"/>
    <tableColumn id="2799" xr3:uid="{FC6A11BB-773A-4EAE-BDD9-098C96EAB73F}" name="Column2799"/>
    <tableColumn id="2800" xr3:uid="{E83F62BA-1D97-4C74-9E69-0410873F4FB4}" name="Column2800"/>
    <tableColumn id="2801" xr3:uid="{59AC10B3-E219-49B7-ABAD-F7E87E2831EF}" name="Column2801"/>
    <tableColumn id="2802" xr3:uid="{627524FD-F1D1-405A-BEB6-F74B7EB7828B}" name="Column2802"/>
    <tableColumn id="2803" xr3:uid="{A75DD038-688A-4154-949A-FEA21D891530}" name="Column2803"/>
    <tableColumn id="2804" xr3:uid="{5EC5962A-5E5B-474B-A35F-A905C41FB90C}" name="Column2804"/>
    <tableColumn id="2805" xr3:uid="{E1A157A4-FA73-4639-95CA-16C9426CC506}" name="Column2805"/>
    <tableColumn id="2806" xr3:uid="{2DC3C064-40D7-4518-B1A3-9A5181BBB1BA}" name="Column2806"/>
    <tableColumn id="2807" xr3:uid="{DB4B3BCC-A394-45A1-A511-FF36C67FB3AB}" name="Column2807"/>
    <tableColumn id="2808" xr3:uid="{1C857D4D-FEE3-4C5F-975B-3932A9FF6A5E}" name="Column2808"/>
    <tableColumn id="2809" xr3:uid="{D617F658-4644-4AF4-892B-3B6809F593B6}" name="Column2809"/>
    <tableColumn id="2810" xr3:uid="{F967CA42-EF8C-484C-A4BD-E230BD7038FC}" name="Column2810"/>
    <tableColumn id="2811" xr3:uid="{B12D7C56-0AD1-4F52-92A5-FDF27B7F963D}" name="Column2811"/>
    <tableColumn id="2812" xr3:uid="{6305B120-FFCD-426F-A3A1-A48F9680A705}" name="Column2812"/>
    <tableColumn id="2813" xr3:uid="{19125185-342A-4943-A42B-A86AA5EAF2F7}" name="Column2813"/>
    <tableColumn id="2814" xr3:uid="{BE561F8E-4219-4701-B6E1-0D85B8A1D011}" name="Column2814"/>
    <tableColumn id="2815" xr3:uid="{EBF768C3-4394-4559-8D32-CEC00FAC5628}" name="Column2815"/>
    <tableColumn id="2816" xr3:uid="{2B1EDA01-2DB6-4F3A-A149-D64B22F73813}" name="Column2816"/>
    <tableColumn id="2817" xr3:uid="{B1378DF5-73D5-4413-A380-0DC13766DB59}" name="Column2817"/>
    <tableColumn id="2818" xr3:uid="{BA52AC16-EC43-4FA4-A3E1-976B336AC62C}" name="Column2818"/>
    <tableColumn id="2819" xr3:uid="{272A159D-A50F-40C5-8CF5-9FBE9C1C0CB7}" name="Column2819"/>
    <tableColumn id="2820" xr3:uid="{2D1EC25E-B59F-4FC3-874F-7A6B1A23992D}" name="Column2820"/>
    <tableColumn id="2821" xr3:uid="{052F8A98-F1A2-40FA-988F-EBBBFB125115}" name="Column2821"/>
    <tableColumn id="2822" xr3:uid="{0143198A-3D91-4FE1-8FB2-0E67F3C1EC39}" name="Column2822"/>
    <tableColumn id="2823" xr3:uid="{DB385D47-B890-4CB4-9511-6F499238D8D3}" name="Column2823"/>
    <tableColumn id="2824" xr3:uid="{D168918E-B599-42CA-92B8-C535DBEC860D}" name="Column2824"/>
    <tableColumn id="2825" xr3:uid="{28DCDCB4-17A6-405C-A76B-FF14189841DA}" name="Column2825"/>
    <tableColumn id="2826" xr3:uid="{5F10EB49-96CF-4341-B560-0B3741C38F91}" name="Column2826"/>
    <tableColumn id="2827" xr3:uid="{FC5A0780-8FEE-450C-AED3-D74EC1541B8E}" name="Column2827"/>
    <tableColumn id="2828" xr3:uid="{0B5E36C2-89B3-4348-8791-863107ACD329}" name="Column2828"/>
    <tableColumn id="2829" xr3:uid="{255D8B1E-4D87-4D05-858E-01E7EDD89788}" name="Column2829"/>
    <tableColumn id="2830" xr3:uid="{1B867736-D36A-4875-8F47-5F828285E07B}" name="Column2830"/>
    <tableColumn id="2831" xr3:uid="{74118207-0336-486A-AA9E-22A481D34A66}" name="Column2831"/>
    <tableColumn id="2832" xr3:uid="{FCF54136-AC83-4401-9B51-B1A5E3D66DD7}" name="Column2832"/>
    <tableColumn id="2833" xr3:uid="{B3CD25CD-A7AD-4479-B879-52D76DB959CB}" name="Column2833"/>
    <tableColumn id="2834" xr3:uid="{1D5B8F63-F13C-45DC-AE55-FB300158D8E0}" name="Column2834"/>
    <tableColumn id="2835" xr3:uid="{060292FD-FE9B-4BB8-A97B-B225FC2B718E}" name="Column2835"/>
    <tableColumn id="2836" xr3:uid="{ACFF913F-C35D-4B20-BACA-A354B77C84CE}" name="Column2836"/>
    <tableColumn id="2837" xr3:uid="{0F4A9246-B80A-41C6-8676-2D7FA515B579}" name="Column2837"/>
    <tableColumn id="2838" xr3:uid="{C958155D-AB77-4FE7-8522-64A93DB717E5}" name="Column2838"/>
    <tableColumn id="2839" xr3:uid="{750EE208-49E2-42E3-849D-DF4F8F868858}" name="Column2839"/>
    <tableColumn id="2840" xr3:uid="{B9441E6A-3656-4982-9262-B71610577FDC}" name="Column2840"/>
    <tableColumn id="2841" xr3:uid="{73FC66CA-E0EB-425B-9E47-70B5794111A4}" name="Column2841"/>
    <tableColumn id="2842" xr3:uid="{A78EC4FF-9A2C-4304-976E-DD3F3F834ACB}" name="Column2842"/>
    <tableColumn id="2843" xr3:uid="{7C021398-3DD8-43E5-A23F-DC3DEFC3FD21}" name="Column2843"/>
    <tableColumn id="2844" xr3:uid="{28E53E15-43F9-4E6F-8426-E3DECFE64E18}" name="Column2844"/>
    <tableColumn id="2845" xr3:uid="{2B75D396-B0D4-4C29-A688-D38454C5527B}" name="Column2845"/>
    <tableColumn id="2846" xr3:uid="{08F36A75-4777-4A6B-9CA7-409C3BFAD3A6}" name="Column2846"/>
    <tableColumn id="2847" xr3:uid="{4744D7A2-2861-4116-A41B-1A8EA6E6A722}" name="Column2847"/>
    <tableColumn id="2848" xr3:uid="{50822811-7A5B-4AA2-821A-EE7B3D5D56C9}" name="Column2848"/>
    <tableColumn id="2849" xr3:uid="{66BEA753-772F-4EC1-9A9A-918E13A83476}" name="Column2849"/>
    <tableColumn id="2850" xr3:uid="{43E87D80-FE4C-43ED-8F81-53F1BE898A0C}" name="Column2850"/>
    <tableColumn id="2851" xr3:uid="{874496D4-AE01-4385-82C9-4AF18C623DE6}" name="Column2851"/>
    <tableColumn id="2852" xr3:uid="{30018DED-7175-4F8B-9A87-A21D17C5D522}" name="Column2852"/>
    <tableColumn id="2853" xr3:uid="{A84E0480-9914-4EC9-8C73-B0B0B8DA85D2}" name="Column2853"/>
    <tableColumn id="2854" xr3:uid="{E505672C-0158-4E0C-B6AD-9AB12BD03F8F}" name="Column2854"/>
    <tableColumn id="2855" xr3:uid="{EEDFAF82-2AF7-42CD-933F-B0DC4057B2B4}" name="Column2855"/>
    <tableColumn id="2856" xr3:uid="{25C5ADC8-FF07-46DB-9365-8042350EE129}" name="Column2856"/>
    <tableColumn id="2857" xr3:uid="{134F39B1-87B0-45DE-8397-83FB800C7486}" name="Column2857"/>
    <tableColumn id="2858" xr3:uid="{4796CFA4-1172-40AF-A7D5-2793A6EB6524}" name="Column2858"/>
    <tableColumn id="2859" xr3:uid="{F77F425A-F8EC-4879-BF72-0A64C3DEA8DE}" name="Column2859"/>
    <tableColumn id="2860" xr3:uid="{2B693445-3724-4A8E-AEE1-68632831C141}" name="Column2860"/>
    <tableColumn id="2861" xr3:uid="{9A3BE77D-F8BF-432B-9CE4-B04725B3CDAC}" name="Column2861"/>
    <tableColumn id="2862" xr3:uid="{1B71D58A-E9CA-41DC-ACA5-654EE8FB0E0F}" name="Column2862"/>
    <tableColumn id="2863" xr3:uid="{6F450E0E-FACB-4BAD-9610-FA2BC4F5F9D0}" name="Column2863"/>
    <tableColumn id="2864" xr3:uid="{95E91D06-D37A-4DD9-951A-78A8EE470057}" name="Column2864"/>
    <tableColumn id="2865" xr3:uid="{5D8DAB3F-C83D-463D-AC7B-5BC737038BF0}" name="Column2865"/>
    <tableColumn id="2866" xr3:uid="{DB8C5062-D64D-4FD5-8934-620092E4215B}" name="Column2866"/>
    <tableColumn id="2867" xr3:uid="{02A3DE1A-2193-4580-A1BA-937DC56BF72A}" name="Column2867"/>
    <tableColumn id="2868" xr3:uid="{A68E1A7C-0524-4BB3-880E-A98447175AAF}" name="Column2868"/>
    <tableColumn id="2869" xr3:uid="{E0273A45-913B-4CE3-9B8D-880FF3C7A168}" name="Column2869"/>
    <tableColumn id="2870" xr3:uid="{8F1A3846-B1D3-401B-9C32-281E063327D9}" name="Column2870"/>
    <tableColumn id="2871" xr3:uid="{48DCC2C0-4D89-4DB1-8B7B-374279AF7FA9}" name="Column2871"/>
    <tableColumn id="2872" xr3:uid="{B8B022F2-C447-43F0-A85C-38667AB1056B}" name="Column2872"/>
    <tableColumn id="2873" xr3:uid="{42611B18-7B33-4691-A90D-2CDA7F384330}" name="Column2873"/>
    <tableColumn id="2874" xr3:uid="{76FCC85F-86FB-4E4D-9BEE-E10E817F5B75}" name="Column2874"/>
    <tableColumn id="2875" xr3:uid="{9F527DD8-8B67-41BE-AC0F-FF5C8E330348}" name="Column2875"/>
    <tableColumn id="2876" xr3:uid="{74E0E166-04EB-42A8-B42C-494C93B86DAC}" name="Column2876"/>
    <tableColumn id="2877" xr3:uid="{83BDC007-9D1C-4E74-ADB3-48E365492044}" name="Column2877"/>
    <tableColumn id="2878" xr3:uid="{E74C5593-03EB-4064-A705-257847A0B373}" name="Column2878"/>
    <tableColumn id="2879" xr3:uid="{DADCC063-9958-48CF-9EC8-6A83F29B2DA3}" name="Column2879"/>
    <tableColumn id="2880" xr3:uid="{1E6B4EB5-2EE7-4A35-B7D8-AF5B45C3EB70}" name="Column2880"/>
    <tableColumn id="2881" xr3:uid="{165CBFF2-2CD2-4AD9-AEDA-8EFF9A4F1589}" name="Column2881"/>
    <tableColumn id="2882" xr3:uid="{CC06BED9-1EBC-42EA-A807-09A62AB8BBEA}" name="Column2882"/>
    <tableColumn id="2883" xr3:uid="{66AA40C9-FC53-4314-9275-42247E5B11A1}" name="Column2883"/>
    <tableColumn id="2884" xr3:uid="{3CA79F7E-306C-497E-94CF-C4A1DD4D8FB5}" name="Column2884"/>
    <tableColumn id="2885" xr3:uid="{91EACF58-7746-42A5-918B-953DB2343F66}" name="Column2885"/>
    <tableColumn id="2886" xr3:uid="{E384060A-4F41-422F-A92C-D9CE555F2EE0}" name="Column2886"/>
    <tableColumn id="2887" xr3:uid="{68FF67B4-8199-46BF-B116-8F10AE581A9D}" name="Column2887"/>
    <tableColumn id="2888" xr3:uid="{92FF8926-445C-4F00-B05A-70189DAB1575}" name="Column2888"/>
    <tableColumn id="2889" xr3:uid="{BC10D0B1-920F-46EA-BE49-2A276E31F0B6}" name="Column2889"/>
    <tableColumn id="2890" xr3:uid="{4960CCDB-A6A2-4F4C-A91F-B4A7E0593648}" name="Column2890"/>
    <tableColumn id="2891" xr3:uid="{2CD5E382-9D2E-469A-A353-B4B516A64C13}" name="Column2891"/>
    <tableColumn id="2892" xr3:uid="{BDEE027B-A09B-4EB4-AA84-A0322A9EB484}" name="Column2892"/>
    <tableColumn id="2893" xr3:uid="{A0459E28-E2A4-4224-9115-6360AB31C72A}" name="Column2893"/>
    <tableColumn id="2894" xr3:uid="{29196BD5-E6FC-4558-B7D5-B3DB28FF710F}" name="Column2894"/>
    <tableColumn id="2895" xr3:uid="{16CE7400-B924-4561-9ECA-AD7C6C67F7E1}" name="Column2895"/>
    <tableColumn id="2896" xr3:uid="{EE30AAFF-55E6-4298-A93E-C7969A723FC4}" name="Column2896"/>
    <tableColumn id="2897" xr3:uid="{88884D7F-639D-4C02-B2B0-724DB677E2E0}" name="Column2897"/>
    <tableColumn id="2898" xr3:uid="{EF8A120E-D03B-4115-ADC0-58397AF54315}" name="Column2898"/>
    <tableColumn id="2899" xr3:uid="{0122BA2A-973B-4349-A8A2-7EF1C8C5DA16}" name="Column2899"/>
    <tableColumn id="2900" xr3:uid="{69725ABD-856F-4A4A-9C12-76F8EF01DFD6}" name="Column2900"/>
    <tableColumn id="2901" xr3:uid="{AF24307C-48EF-4454-ACB8-C46145E17FAC}" name="Column2901"/>
    <tableColumn id="2902" xr3:uid="{7F05F0D7-2A02-4070-A644-471925538486}" name="Column2902"/>
    <tableColumn id="2903" xr3:uid="{3E23DE3A-0FE5-4AA4-86E7-A774484843EA}" name="Column2903"/>
    <tableColumn id="2904" xr3:uid="{DA8BC757-67DE-4F96-B21C-31ED8884F753}" name="Column2904"/>
    <tableColumn id="2905" xr3:uid="{FE7A6357-C376-489D-A9D2-C13256C2B3F5}" name="Column2905"/>
    <tableColumn id="2906" xr3:uid="{B168F202-036B-4373-B2F6-0651E4AA7B33}" name="Column2906"/>
    <tableColumn id="2907" xr3:uid="{9850DDBC-2DAF-44A0-A6F3-8D90AD630A41}" name="Column2907"/>
    <tableColumn id="2908" xr3:uid="{D1988DAF-E84F-4C37-9612-3C7473B886D5}" name="Column2908"/>
    <tableColumn id="2909" xr3:uid="{7CD22A46-2B99-4314-A1B1-FA2F84995E95}" name="Column2909"/>
    <tableColumn id="2910" xr3:uid="{CBA17B53-CA4F-4D81-8100-726D0E13C17B}" name="Column2910"/>
    <tableColumn id="2911" xr3:uid="{DCDBB0C6-7D55-47FC-B706-628482B0B25E}" name="Column2911"/>
    <tableColumn id="2912" xr3:uid="{0293A77E-6CDA-44D9-A325-632E7898B1D4}" name="Column2912"/>
    <tableColumn id="2913" xr3:uid="{E6BB240F-4B51-49E7-AC02-E4E7033E12AB}" name="Column2913"/>
    <tableColumn id="2914" xr3:uid="{41CFCAA9-475B-4FBC-8A89-FD9FDABE6AC3}" name="Column2914"/>
    <tableColumn id="2915" xr3:uid="{BD81550A-F146-4B4F-959B-4E4409417ABA}" name="Column2915"/>
    <tableColumn id="2916" xr3:uid="{CCE00B9C-0B0E-4BB6-BCF9-C8B8CCEC897A}" name="Column2916"/>
    <tableColumn id="2917" xr3:uid="{569EC0F7-E988-4FF3-8BFE-24E149EAF889}" name="Column2917"/>
    <tableColumn id="2918" xr3:uid="{0631C5BC-0BF4-47A0-8EBF-22B660D7FA22}" name="Column2918"/>
    <tableColumn id="2919" xr3:uid="{291D6033-B8FF-4E23-ABCD-3740ABEA34EC}" name="Column2919"/>
    <tableColumn id="2920" xr3:uid="{CB3D7C66-CA38-46EA-A760-0A5400A4B85E}" name="Column2920"/>
    <tableColumn id="2921" xr3:uid="{F578C20F-7D45-443F-8153-1C5E09D1F4A9}" name="Column2921"/>
    <tableColumn id="2922" xr3:uid="{E787BE46-8AFE-4E1B-89FA-7F142F114461}" name="Column2922"/>
    <tableColumn id="2923" xr3:uid="{E23B44B2-A5F0-4B20-8069-E4AC76029BF4}" name="Column2923"/>
    <tableColumn id="2924" xr3:uid="{3A3D92FD-11C7-4982-AA3E-F8EE52926A53}" name="Column2924"/>
    <tableColumn id="2925" xr3:uid="{409222D7-D43F-4F89-BEFA-1729D073C085}" name="Column2925"/>
    <tableColumn id="2926" xr3:uid="{731008D2-AF7E-4BB6-B076-04C257A26295}" name="Column2926"/>
    <tableColumn id="2927" xr3:uid="{3F5784F1-A0E3-40EF-85A6-9FD6CA2160D3}" name="Column2927"/>
    <tableColumn id="2928" xr3:uid="{28B07BFB-887E-4437-A54A-B710A52DADFF}" name="Column2928"/>
    <tableColumn id="2929" xr3:uid="{1038456E-520A-4502-9444-F1E6C7830CEF}" name="Column2929"/>
    <tableColumn id="2930" xr3:uid="{1A55A0AA-6138-4990-B7F0-53F7F887B832}" name="Column2930"/>
    <tableColumn id="2931" xr3:uid="{AAF31128-50BB-4739-9035-9C597A042648}" name="Column2931"/>
    <tableColumn id="2932" xr3:uid="{2E06DC99-C115-42A0-BB61-2DF842267EF0}" name="Column2932"/>
    <tableColumn id="2933" xr3:uid="{E0EA7C59-6E76-44A1-A851-C8DABAF75FEF}" name="Column2933"/>
    <tableColumn id="2934" xr3:uid="{D63C9C52-F5CA-4AFD-96B8-517BA3C17619}" name="Column2934"/>
    <tableColumn id="2935" xr3:uid="{38865863-ED25-4E51-A885-27ABFF129E08}" name="Column2935"/>
    <tableColumn id="2936" xr3:uid="{05D42D6D-7C85-4111-8AEE-17463F6CBFED}" name="Column2936"/>
    <tableColumn id="2937" xr3:uid="{4A6977EA-6411-4E7A-B9F6-0A2B81EEA2E6}" name="Column2937"/>
    <tableColumn id="2938" xr3:uid="{0E803444-9E8C-4C3C-9FC7-55A13D440125}" name="Column2938"/>
    <tableColumn id="2939" xr3:uid="{9E32888F-B9EE-4EC2-AD54-CDA1E654F561}" name="Column2939"/>
    <tableColumn id="2940" xr3:uid="{309336C1-0BC1-413D-93D2-F0253350633B}" name="Column2940"/>
    <tableColumn id="2941" xr3:uid="{2CE12F62-47D5-449D-A58F-3E15A882D875}" name="Column2941"/>
    <tableColumn id="2942" xr3:uid="{AB2ABA6C-DECB-4F0A-9896-E0A856F6D936}" name="Column2942"/>
    <tableColumn id="2943" xr3:uid="{281B1D1C-FC98-493F-8748-1B4783D46C73}" name="Column2943"/>
    <tableColumn id="2944" xr3:uid="{A3BC997B-A7D8-451C-AD20-D6C1A9B710C9}" name="Column2944"/>
    <tableColumn id="2945" xr3:uid="{ACD1F59B-9EB4-4B93-A52B-C444753D99A4}" name="Column2945"/>
    <tableColumn id="2946" xr3:uid="{0945059E-5B90-4717-BF7B-00410174AB37}" name="Column2946"/>
    <tableColumn id="2947" xr3:uid="{167C097B-F138-4FEF-B2FF-32DC5A698B9C}" name="Column2947"/>
    <tableColumn id="2948" xr3:uid="{69685493-A639-4630-A4D9-83AC9D346702}" name="Column2948"/>
    <tableColumn id="2949" xr3:uid="{1B743702-DB8D-4B3F-9D5A-0C65BF67D538}" name="Column2949"/>
    <tableColumn id="2950" xr3:uid="{E8C01443-2F68-4177-8F16-1653AA7A639A}" name="Column2950"/>
    <tableColumn id="2951" xr3:uid="{772D9E7D-0579-43B8-91F6-741BE9B19B13}" name="Column2951"/>
    <tableColumn id="2952" xr3:uid="{E734AD2A-3DE9-40B0-BD89-09CD78A12D09}" name="Column2952"/>
    <tableColumn id="2953" xr3:uid="{117905FB-EE45-45D3-9100-9DC7AC741A7A}" name="Column2953"/>
    <tableColumn id="2954" xr3:uid="{53930D1C-9F41-41BA-A900-7D4936DE851B}" name="Column2954"/>
    <tableColumn id="2955" xr3:uid="{15C2857D-967C-4CF1-B6BE-C3CB4C534006}" name="Column2955"/>
    <tableColumn id="2956" xr3:uid="{0FD45042-A44C-4EEE-8879-5BA103896BD9}" name="Column2956"/>
    <tableColumn id="2957" xr3:uid="{7CAEBD77-C324-402A-93B3-BC8DFC68412E}" name="Column2957"/>
    <tableColumn id="2958" xr3:uid="{9611095E-FF4B-4826-9324-D1B0420B325F}" name="Column2958"/>
    <tableColumn id="2959" xr3:uid="{C8EDDCBC-398B-4AEB-B7AB-A5B581779D65}" name="Column2959"/>
    <tableColumn id="2960" xr3:uid="{DAA414C8-7A37-42FA-8224-768B5225C226}" name="Column2960"/>
    <tableColumn id="2961" xr3:uid="{FB157CF1-775A-4C2E-B661-373D92811563}" name="Column2961"/>
    <tableColumn id="2962" xr3:uid="{4CF018B8-2BC6-49CA-AAAA-B74ECC65356F}" name="Column2962"/>
    <tableColumn id="2963" xr3:uid="{6C19B433-07D6-4E25-B639-4066069EE8E7}" name="Column2963"/>
    <tableColumn id="2964" xr3:uid="{9535529F-FEB5-4590-B9EF-70240A1C8B87}" name="Column2964"/>
    <tableColumn id="2965" xr3:uid="{1FA12F48-DEB1-4DCF-9860-0FBB1664BADA}" name="Column2965"/>
    <tableColumn id="2966" xr3:uid="{6C7AE3D6-6462-46D7-9C59-E9D38F08B3F5}" name="Column2966"/>
    <tableColumn id="2967" xr3:uid="{3DA79EF8-2FF4-4FE0-BB7B-2A2AEF86FFED}" name="Column2967"/>
    <tableColumn id="2968" xr3:uid="{69B5EE82-86A1-4495-A9C7-F9632CBC61C0}" name="Column2968"/>
    <tableColumn id="2969" xr3:uid="{7919CCC5-39A8-471B-8B55-BA05B0D53123}" name="Column2969"/>
    <tableColumn id="2970" xr3:uid="{20984FF1-1E0D-42E4-842D-3DB30EDDFC40}" name="Column2970"/>
    <tableColumn id="2971" xr3:uid="{87A91F11-7BAC-4125-8F54-3B2D33BD1620}" name="Column2971"/>
    <tableColumn id="2972" xr3:uid="{511856CF-5A24-42EB-B4AF-26FCA33013ED}" name="Column2972"/>
    <tableColumn id="2973" xr3:uid="{27CD5D9D-B647-4347-991E-3E6CF9BC2D81}" name="Column2973"/>
    <tableColumn id="2974" xr3:uid="{48252FB5-1E1A-4EC0-9FAF-5139990723B7}" name="Column2974"/>
    <tableColumn id="2975" xr3:uid="{EEEF05B8-5C7B-4177-BB07-DF860243A0F1}" name="Column2975"/>
    <tableColumn id="2976" xr3:uid="{66588A53-ECBF-4800-AD91-08BAC56F9B96}" name="Column2976"/>
    <tableColumn id="2977" xr3:uid="{432D3069-39FF-4A9D-ABF5-82CB2C096D1D}" name="Column2977"/>
    <tableColumn id="2978" xr3:uid="{79FE5326-4225-4A5B-BA31-F73413C59859}" name="Column2978"/>
    <tableColumn id="2979" xr3:uid="{7A56500D-D859-4B1A-955B-FB55F4C68701}" name="Column2979"/>
    <tableColumn id="2980" xr3:uid="{463A5EF1-CFD3-49C8-8792-92A762B7E091}" name="Column2980"/>
    <tableColumn id="2981" xr3:uid="{E3C5B349-2C57-4CE9-8146-6F49CE46A867}" name="Column2981"/>
    <tableColumn id="2982" xr3:uid="{3761E6B5-6AB6-43F2-A782-5B8E46F3A77D}" name="Column2982"/>
    <tableColumn id="2983" xr3:uid="{498AB94D-106B-4F4D-BBC0-DB0FF84ACBE1}" name="Column2983"/>
    <tableColumn id="2984" xr3:uid="{33DBC111-BD3D-45C6-A715-022FB6EF9909}" name="Column2984"/>
    <tableColumn id="2985" xr3:uid="{2F3312C9-5777-4E48-9C06-DBB54011E2C0}" name="Column2985"/>
    <tableColumn id="2986" xr3:uid="{04384C4C-6604-4E23-B923-AF68C93C6178}" name="Column2986"/>
    <tableColumn id="2987" xr3:uid="{0B31AA3D-3FCB-4B16-A3A4-FF9ABEBD16A7}" name="Column2987"/>
    <tableColumn id="2988" xr3:uid="{7BB4923B-2A96-4E5D-96D3-D7D2C5D014BC}" name="Column2988"/>
    <tableColumn id="2989" xr3:uid="{73DA1C32-A78F-4DBB-B892-812E887B883D}" name="Column2989"/>
    <tableColumn id="2990" xr3:uid="{7BC124BA-B8F8-47D9-9048-8DFF4E49C491}" name="Column2990"/>
    <tableColumn id="2991" xr3:uid="{A9AE6783-5463-4C99-9CFE-3FCBBCB231D6}" name="Column2991"/>
    <tableColumn id="2992" xr3:uid="{F12341C7-25F9-475B-BAF7-754CB0A03D3E}" name="Column2992"/>
    <tableColumn id="2993" xr3:uid="{5418BB6A-A7D8-4513-9A60-69968B2AB38A}" name="Column2993"/>
    <tableColumn id="2994" xr3:uid="{218B1F15-55C4-4E11-80BE-033D3215ED36}" name="Column2994"/>
    <tableColumn id="2995" xr3:uid="{363C0039-C7D6-4397-B13F-BDF253F1260A}" name="Column2995"/>
    <tableColumn id="2996" xr3:uid="{A6AE99D3-FD8C-4400-9994-3FE3AB60BF89}" name="Column2996"/>
    <tableColumn id="2997" xr3:uid="{3F292739-50E6-48E7-BA65-B12449408BD5}" name="Column2997"/>
    <tableColumn id="2998" xr3:uid="{D3EB793A-86E3-4321-B566-475E4A213B53}" name="Column2998"/>
    <tableColumn id="2999" xr3:uid="{C30BD654-9010-4206-961D-F304B7FD1A00}" name="Column2999"/>
    <tableColumn id="3000" xr3:uid="{CDE83689-5490-4F30-A6B4-9FCEA0DE8A91}" name="Column3000"/>
    <tableColumn id="3001" xr3:uid="{76944F90-F9E2-4FDC-A559-6EF3B76B79B4}" name="Column3001"/>
    <tableColumn id="3002" xr3:uid="{854419ED-7918-4712-940C-53B180004B2C}" name="Column3002"/>
    <tableColumn id="3003" xr3:uid="{5B8AFF64-CAD1-4002-9A63-098C27007490}" name="Column3003"/>
    <tableColumn id="3004" xr3:uid="{3FA1620A-FDCF-4E75-ACB7-B3CB560086F9}" name="Column3004"/>
    <tableColumn id="3005" xr3:uid="{7509A813-ECE1-4EF7-8506-C364A1F12B64}" name="Column3005"/>
    <tableColumn id="3006" xr3:uid="{0BC39B19-5494-4384-AE33-4ACF3AF0BE6A}" name="Column3006"/>
    <tableColumn id="3007" xr3:uid="{39F49436-DCD2-4AA7-BE77-B52C57557339}" name="Column3007"/>
    <tableColumn id="3008" xr3:uid="{B5633694-C4FA-44A7-A162-81EDD4CBFFE0}" name="Column3008"/>
    <tableColumn id="3009" xr3:uid="{F48798A2-9155-4857-982B-E6E06DCC7751}" name="Column3009"/>
    <tableColumn id="3010" xr3:uid="{5E696A67-4080-4308-BDED-BB1B07A8E142}" name="Column3010"/>
    <tableColumn id="3011" xr3:uid="{E77F6D4E-0DC6-4BA4-86E6-217B1D748128}" name="Column3011"/>
    <tableColumn id="3012" xr3:uid="{38EAE199-C4D8-479C-9E86-8B0AE3EBDEA2}" name="Column3012"/>
    <tableColumn id="3013" xr3:uid="{8D7B5C48-91D5-44DB-91E4-A1708104D8C8}" name="Column3013"/>
    <tableColumn id="3014" xr3:uid="{4A0D67D2-2EA8-4C5B-BB07-412AF5598271}" name="Column3014"/>
    <tableColumn id="3015" xr3:uid="{3B381E88-AA29-4862-8391-F49037F4E583}" name="Column3015"/>
    <tableColumn id="3016" xr3:uid="{069AC122-A849-42C4-990D-85269C9D92D4}" name="Column3016"/>
    <tableColumn id="3017" xr3:uid="{D5AEEBD3-0BD5-48F4-B5E4-0DD0D59567F1}" name="Column3017"/>
    <tableColumn id="3018" xr3:uid="{02D0D39B-8FD4-4333-8B77-B219DBADB145}" name="Column3018"/>
    <tableColumn id="3019" xr3:uid="{D46AF23C-7A02-4683-B813-392C2FCF218E}" name="Column3019"/>
    <tableColumn id="3020" xr3:uid="{A2CB6066-5054-49BF-A19A-5002EEB5C103}" name="Column3020"/>
    <tableColumn id="3021" xr3:uid="{7B6833F4-FB8B-4FBE-8CD2-0B04C7BFBDA4}" name="Column3021"/>
    <tableColumn id="3022" xr3:uid="{B1A77003-348B-4E52-B9A4-F8370DF5C2CD}" name="Column3022"/>
    <tableColumn id="3023" xr3:uid="{46B9FF01-0C6A-4F6A-B47B-DD29E3D9F762}" name="Column3023"/>
    <tableColumn id="3024" xr3:uid="{398F2449-F17D-4501-B9DF-2314719E95B9}" name="Column3024"/>
    <tableColumn id="3025" xr3:uid="{0759F7F1-EA76-4711-A4CA-A8677ADEA340}" name="Column3025"/>
    <tableColumn id="3026" xr3:uid="{4CAEADFC-C184-44D5-9AE2-9B0975C4DDA2}" name="Column3026"/>
    <tableColumn id="3027" xr3:uid="{90EF6942-B1C3-44D0-9946-41F1A0D6857B}" name="Column3027"/>
    <tableColumn id="3028" xr3:uid="{E88E2F56-579A-4E2B-BADF-BAF56D9D2907}" name="Column3028"/>
    <tableColumn id="3029" xr3:uid="{28A3F436-B70D-4CED-9527-9EC2D678EDEC}" name="Column3029"/>
    <tableColumn id="3030" xr3:uid="{C8F41535-021A-4B1B-A8EF-E4ABD48297FF}" name="Column3030"/>
    <tableColumn id="3031" xr3:uid="{579EC5B8-29BE-42A0-A2FC-A4541D440BE5}" name="Column3031"/>
    <tableColumn id="3032" xr3:uid="{6F02B7EE-E3BE-4FC0-95F6-E7C9A122C911}" name="Column3032"/>
    <tableColumn id="3033" xr3:uid="{CC5AF528-9902-4C9B-98EA-78F1ECB1C99F}" name="Column3033"/>
    <tableColumn id="3034" xr3:uid="{95182657-90A2-4212-AC49-122DC11264E4}" name="Column3034"/>
    <tableColumn id="3035" xr3:uid="{4980F847-3137-40EE-8D6A-45B8CE74B16B}" name="Column3035"/>
    <tableColumn id="3036" xr3:uid="{75CD73D3-2102-4024-932A-706B488FCD0C}" name="Column3036"/>
    <tableColumn id="3037" xr3:uid="{5989EA9C-F9F7-4299-A9A7-012EB79F741E}" name="Column3037"/>
    <tableColumn id="3038" xr3:uid="{6FEEF436-B38F-41CF-9471-E915440C0FA7}" name="Column3038"/>
    <tableColumn id="3039" xr3:uid="{975282CA-8A29-4011-AB54-1790C957D4A1}" name="Column3039"/>
    <tableColumn id="3040" xr3:uid="{84B9701B-0142-42E5-B6B4-FDC245424096}" name="Column3040"/>
    <tableColumn id="3041" xr3:uid="{85E992E9-418D-48C7-9BED-9072DF05EC14}" name="Column3041"/>
    <tableColumn id="3042" xr3:uid="{8417B96E-23CB-4D73-B9DA-3CE00E22C8C7}" name="Column3042"/>
    <tableColumn id="3043" xr3:uid="{A7ABFE8C-F54B-430A-898D-47E584E2ED81}" name="Column3043"/>
    <tableColumn id="3044" xr3:uid="{BE733AAE-3D92-4FF5-BDD3-6CBE32874C40}" name="Column3044"/>
    <tableColumn id="3045" xr3:uid="{A7177F4E-E39E-4B9C-8AB3-025E1991B936}" name="Column3045"/>
    <tableColumn id="3046" xr3:uid="{392441A0-4196-4AC2-A674-70830351DF1B}" name="Column3046"/>
    <tableColumn id="3047" xr3:uid="{C40E2D4A-E2ED-430B-AD4F-CA1ED8362E01}" name="Column3047"/>
    <tableColumn id="3048" xr3:uid="{DCC516F0-30AE-4EA2-8660-6E50C0463C5C}" name="Column3048"/>
    <tableColumn id="3049" xr3:uid="{565FAFA4-786A-402F-AF10-DA2E79A393A0}" name="Column3049"/>
    <tableColumn id="3050" xr3:uid="{C83C5F5A-AC50-4433-8FAF-A52AE589D3C3}" name="Column3050"/>
    <tableColumn id="3051" xr3:uid="{A2A913E7-C62E-489E-A26D-2242246493F8}" name="Column3051"/>
    <tableColumn id="3052" xr3:uid="{04DC35DD-D1AA-4983-86B8-2132AEB53CA0}" name="Column3052"/>
    <tableColumn id="3053" xr3:uid="{13C20D96-CB7A-4541-A486-146D13EEF131}" name="Column3053"/>
    <tableColumn id="3054" xr3:uid="{C6EAEE9A-8065-4B70-A2D1-6860B602A5B1}" name="Column3054"/>
    <tableColumn id="3055" xr3:uid="{6326B288-5C5E-4757-AC76-CD7A032D9F22}" name="Column3055"/>
    <tableColumn id="3056" xr3:uid="{35570343-DF05-44F6-8CEA-85FDFE28E5DC}" name="Column3056"/>
    <tableColumn id="3057" xr3:uid="{BF454407-0C6A-4CB1-A459-4B439457337A}" name="Column3057"/>
    <tableColumn id="3058" xr3:uid="{8D3A3E1E-A74E-4EFB-BEE1-8FAF692ECFB7}" name="Column3058"/>
    <tableColumn id="3059" xr3:uid="{FAA91F52-00EF-463D-A9B8-0B3A115E11E5}" name="Column3059"/>
    <tableColumn id="3060" xr3:uid="{EDBD4973-D33B-4DBF-A9AD-1FC534CA2F33}" name="Column3060"/>
    <tableColumn id="3061" xr3:uid="{62905F9D-B484-47E2-B3E7-E6F54EBC137F}" name="Column3061"/>
    <tableColumn id="3062" xr3:uid="{082E2F0E-0265-473A-A330-BE159528BF62}" name="Column3062"/>
    <tableColumn id="3063" xr3:uid="{0C03FB4C-A174-4B69-A0DB-76B27B931AEF}" name="Column3063"/>
    <tableColumn id="3064" xr3:uid="{4729B340-E292-4DC3-862F-B92CED9E30B2}" name="Column3064"/>
    <tableColumn id="3065" xr3:uid="{9D3908BD-68F9-4A81-9296-C85C1CEAF4BE}" name="Column3065"/>
    <tableColumn id="3066" xr3:uid="{BB6B2F96-F615-476F-835F-4C6FDCE191EC}" name="Column3066"/>
    <tableColumn id="3067" xr3:uid="{699E0171-BC5C-4E6D-81EE-870F6E34A0AF}" name="Column3067"/>
    <tableColumn id="3068" xr3:uid="{5260B7DD-3AC1-477A-B1C3-86DB70088B6C}" name="Column3068"/>
    <tableColumn id="3069" xr3:uid="{62B743C3-3599-40D5-AA94-75EC3E7902F1}" name="Column3069"/>
    <tableColumn id="3070" xr3:uid="{AC23B865-9BAF-41BF-849D-4BB1808070C7}" name="Column3070"/>
    <tableColumn id="3071" xr3:uid="{125AE420-07CB-40BE-A056-330F564DC8B4}" name="Column3071"/>
    <tableColumn id="3072" xr3:uid="{91B97490-A106-4E17-954C-9256D2068118}" name="Column3072"/>
    <tableColumn id="3073" xr3:uid="{D0DD04E8-CC45-462D-94A7-1A4D06622441}" name="Column3073"/>
    <tableColumn id="3074" xr3:uid="{B43CB8AE-1C28-4917-8E45-DE44C9490441}" name="Column3074"/>
    <tableColumn id="3075" xr3:uid="{95F399D2-B658-4D70-B56A-41744040DD37}" name="Column3075"/>
    <tableColumn id="3076" xr3:uid="{FAFC9A03-7130-4A27-8DAE-2234C79352C2}" name="Column3076"/>
    <tableColumn id="3077" xr3:uid="{B593D0DF-1271-41C2-A633-61EA3579E5C0}" name="Column3077"/>
    <tableColumn id="3078" xr3:uid="{15CCE096-0533-4637-B8A6-DC71B8C7A724}" name="Column3078"/>
    <tableColumn id="3079" xr3:uid="{C01EE608-2A91-40A1-A97E-12DB07DCA90B}" name="Column3079"/>
    <tableColumn id="3080" xr3:uid="{61EDF9A0-E358-4748-A850-DD5987D64FCE}" name="Column3080"/>
    <tableColumn id="3081" xr3:uid="{283FA540-6531-4ABE-9A89-7291DC20068D}" name="Column3081"/>
    <tableColumn id="3082" xr3:uid="{E6A61D9F-F45B-4856-8D91-9B861D52C721}" name="Column3082"/>
    <tableColumn id="3083" xr3:uid="{D10921E2-85ED-4BC3-BA37-2C2BA14C639E}" name="Column3083"/>
    <tableColumn id="3084" xr3:uid="{3422E9C8-03B7-4B34-BF5A-36D645ACB9B0}" name="Column3084"/>
    <tableColumn id="3085" xr3:uid="{69E612CC-37E0-4338-98B0-5C8D5166904B}" name="Column3085"/>
    <tableColumn id="3086" xr3:uid="{01937FD2-888A-4900-8B15-8CDFFDB7D22A}" name="Column3086"/>
    <tableColumn id="3087" xr3:uid="{113B2653-FDE8-4730-B00C-CFFC739CF0B5}" name="Column3087"/>
    <tableColumn id="3088" xr3:uid="{AE60E1E5-8A17-453E-88C5-F492B4E82DD0}" name="Column3088"/>
    <tableColumn id="3089" xr3:uid="{AE67E3A4-85CF-4118-99A5-15C9A5227572}" name="Column3089"/>
    <tableColumn id="3090" xr3:uid="{89CB1A47-8D3B-45BE-ABD1-89451BF2CF23}" name="Column3090"/>
    <tableColumn id="3091" xr3:uid="{4327489F-3388-46DF-A9E0-C920B2B886E6}" name="Column3091"/>
    <tableColumn id="3092" xr3:uid="{D66D9FF7-824B-4B23-8500-21D1D36191CC}" name="Column3092"/>
    <tableColumn id="3093" xr3:uid="{3298600E-E801-4EC4-8D4A-6D81240408AA}" name="Column3093"/>
    <tableColumn id="3094" xr3:uid="{354F0E29-9CAC-4A20-A33D-6059F87F5680}" name="Column3094"/>
    <tableColumn id="3095" xr3:uid="{6B73A24D-B471-456E-B970-1F4A9B60A7CA}" name="Column3095"/>
    <tableColumn id="3096" xr3:uid="{E9FF271D-06B2-425C-90B1-CD1D94029790}" name="Column3096"/>
    <tableColumn id="3097" xr3:uid="{E7DE41EE-C0BB-4E92-9B3B-7FD04A6A37D2}" name="Column3097"/>
    <tableColumn id="3098" xr3:uid="{23BF7209-DBFA-44B5-AC39-92C40704BC4E}" name="Column3098"/>
    <tableColumn id="3099" xr3:uid="{7811501C-272C-4622-8728-176A0CBAB6D5}" name="Column3099"/>
    <tableColumn id="3100" xr3:uid="{FE55A96E-D1A9-4138-A953-C64B9E45AB57}" name="Column3100"/>
    <tableColumn id="3101" xr3:uid="{7E26E318-5763-4FE2-8296-BF354E297D63}" name="Column3101"/>
    <tableColumn id="3102" xr3:uid="{06F662D0-54D9-4B3A-A592-9E940BB77111}" name="Column3102"/>
    <tableColumn id="3103" xr3:uid="{DCEB3BFF-3C35-4AAE-9D84-94FC1AC8B7CE}" name="Column3103"/>
    <tableColumn id="3104" xr3:uid="{0582A80D-0BE1-47A6-ACD4-C7043ACDD504}" name="Column3104"/>
    <tableColumn id="3105" xr3:uid="{BC7ABEA4-5AB4-40E3-B566-00959765F2E7}" name="Column3105"/>
    <tableColumn id="3106" xr3:uid="{8E71AEC9-D082-40E0-B556-1E72E09562CB}" name="Column3106"/>
    <tableColumn id="3107" xr3:uid="{5ABB1702-7F01-48D8-9546-A3F46AFC274D}" name="Column3107"/>
    <tableColumn id="3108" xr3:uid="{0C24E491-367A-4529-AC37-2E0BF27AC732}" name="Column3108"/>
    <tableColumn id="3109" xr3:uid="{7A2659EE-C4E4-4FDB-A792-199F2006D3FD}" name="Column3109"/>
    <tableColumn id="3110" xr3:uid="{AFE807F5-23B3-42F4-A402-F1E4E0995BC7}" name="Column3110"/>
    <tableColumn id="3111" xr3:uid="{7755EAB9-01B4-4176-AF8E-FBD448DEFAFE}" name="Column3111"/>
    <tableColumn id="3112" xr3:uid="{373DCE31-E674-41F3-9E6F-9089395BE888}" name="Column3112"/>
    <tableColumn id="3113" xr3:uid="{B4FD9C9E-5207-4DE5-803C-64CF9752660E}" name="Column3113"/>
    <tableColumn id="3114" xr3:uid="{9A5ABEBB-0233-4BE4-B5D7-F2DFED5858DC}" name="Column3114"/>
    <tableColumn id="3115" xr3:uid="{D9382901-65F2-4BB8-8411-953BA4A0A9CF}" name="Column3115"/>
    <tableColumn id="3116" xr3:uid="{43D33A91-EA0B-427F-B7AF-DBD12A135A4F}" name="Column3116"/>
    <tableColumn id="3117" xr3:uid="{5B790E9C-ED35-4B50-9353-4C664E2B040C}" name="Column3117"/>
    <tableColumn id="3118" xr3:uid="{3B5FD36F-925F-482D-93D7-41D896ADF989}" name="Column3118"/>
    <tableColumn id="3119" xr3:uid="{EDCC9ED6-02D9-49A0-835E-9EDC5BA9E28E}" name="Column3119"/>
    <tableColumn id="3120" xr3:uid="{9B98C452-E528-4BDA-98DC-DB0134CB6CF1}" name="Column3120"/>
    <tableColumn id="3121" xr3:uid="{9D10CA2D-F51D-4EAE-9F7D-ED7691A25D27}" name="Column3121"/>
    <tableColumn id="3122" xr3:uid="{3BB9DD8F-FD52-4E73-9F62-8F463CD2C349}" name="Column3122"/>
    <tableColumn id="3123" xr3:uid="{128B1624-2759-43CB-B697-49EC53A7B8A4}" name="Column3123"/>
    <tableColumn id="3124" xr3:uid="{D8254A85-DA2B-4FF3-94E6-AE9285B73E54}" name="Column3124"/>
    <tableColumn id="3125" xr3:uid="{DFCC06A0-1D9A-4EA7-B9BD-1B14590A49FF}" name="Column3125"/>
    <tableColumn id="3126" xr3:uid="{D45A505E-1ED6-497C-8DB7-040827CCF7ED}" name="Column3126"/>
    <tableColumn id="3127" xr3:uid="{0FB18708-C2A8-45DF-AC28-B33E8EDDDCA2}" name="Column3127"/>
    <tableColumn id="3128" xr3:uid="{C8B20EAC-AD76-4283-B396-AF76B6DB872E}" name="Column3128"/>
    <tableColumn id="3129" xr3:uid="{FFDEB6BE-E54B-4D8D-A38F-4A28AFBFECC1}" name="Column3129"/>
    <tableColumn id="3130" xr3:uid="{849BBC48-FED9-49FA-908D-69DDDCD496DB}" name="Column3130"/>
    <tableColumn id="3131" xr3:uid="{E7549308-2AA1-46A9-9AAC-302DE45ECB9B}" name="Column3131"/>
    <tableColumn id="3132" xr3:uid="{205127DB-4507-4CF8-B92D-1214B92EC4AD}" name="Column3132"/>
    <tableColumn id="3133" xr3:uid="{31B4992C-A566-4FAB-AC71-F2DD5B6A7148}" name="Column3133"/>
    <tableColumn id="3134" xr3:uid="{D6D50810-343C-4F8A-957C-FD425EA21E71}" name="Column3134"/>
    <tableColumn id="3135" xr3:uid="{EF862322-73D6-4DA5-AA07-1D29A22499DC}" name="Column3135"/>
    <tableColumn id="3136" xr3:uid="{FABC50C0-5566-46D8-94FA-4A7DA39DC55B}" name="Column3136"/>
    <tableColumn id="3137" xr3:uid="{C2632E34-4B90-4C99-96BB-2E4A558D38B8}" name="Column3137"/>
    <tableColumn id="3138" xr3:uid="{44138A36-FDA9-4537-8114-4E883EB511D9}" name="Column3138"/>
    <tableColumn id="3139" xr3:uid="{09D05C96-CB34-4C1F-9A44-2420DA604F13}" name="Column3139"/>
    <tableColumn id="3140" xr3:uid="{57F2D76E-0527-4B82-A985-09854D093466}" name="Column3140"/>
    <tableColumn id="3141" xr3:uid="{80F27695-A095-4D49-95B3-7315CA794650}" name="Column3141"/>
    <tableColumn id="3142" xr3:uid="{19EFB5CA-46F2-4BD4-B9B4-B3B649B52A6E}" name="Column3142"/>
    <tableColumn id="3143" xr3:uid="{50A7EBCB-9170-4C5A-881E-40D915F52201}" name="Column3143"/>
    <tableColumn id="3144" xr3:uid="{724EC0A4-0A5E-48E2-83B3-7DC3F965D704}" name="Column3144"/>
    <tableColumn id="3145" xr3:uid="{3EECF635-DE40-49CD-869E-E473FDD62005}" name="Column3145"/>
    <tableColumn id="3146" xr3:uid="{057E5A4C-F7BE-448E-9DC9-A162B402B47B}" name="Column3146"/>
    <tableColumn id="3147" xr3:uid="{DFB1B83C-0FDD-454F-8D86-67E13D05853D}" name="Column3147"/>
    <tableColumn id="3148" xr3:uid="{20855EFC-2BE5-4AE4-883A-25C543AB82A9}" name="Column3148"/>
    <tableColumn id="3149" xr3:uid="{7A513BE0-5ED4-4392-BE12-9346F4D2B03B}" name="Column3149"/>
    <tableColumn id="3150" xr3:uid="{9130D204-0088-410B-935C-B0F41B1CE9F5}" name="Column3150"/>
    <tableColumn id="3151" xr3:uid="{0CE1291C-DA58-48C9-91E0-B9E07245C05F}" name="Column3151"/>
    <tableColumn id="3152" xr3:uid="{58FC0545-6C7A-4BEE-A306-4236C6F851D5}" name="Column3152"/>
    <tableColumn id="3153" xr3:uid="{1A02C0A5-768E-4188-9B73-B1914F9768AD}" name="Column3153"/>
    <tableColumn id="3154" xr3:uid="{3A308290-9277-4410-8B2C-BDE872A0B6D2}" name="Column3154"/>
    <tableColumn id="3155" xr3:uid="{4E98D829-BB13-494E-83F9-BCD119C7907B}" name="Column3155"/>
    <tableColumn id="3156" xr3:uid="{FCE75DC7-DFAA-455B-AFFD-515F57E3340D}" name="Column3156"/>
    <tableColumn id="3157" xr3:uid="{5E53A865-F340-424D-AD3C-4142DC293923}" name="Column3157"/>
    <tableColumn id="3158" xr3:uid="{DE6D9EAE-9F41-4005-A947-9E5B20E1B370}" name="Column3158"/>
    <tableColumn id="3159" xr3:uid="{D3FC019D-8AAD-4F0D-B1E2-1221722F1011}" name="Column3159"/>
    <tableColumn id="3160" xr3:uid="{69F7F4ED-CC90-400C-AFFB-E89D3C569493}" name="Column3160"/>
    <tableColumn id="3161" xr3:uid="{DB91F24D-BC3B-4244-9256-7C89D5F82C88}" name="Column3161"/>
    <tableColumn id="3162" xr3:uid="{96818999-9BE5-464D-A58A-3F80C75A0A0F}" name="Column3162"/>
    <tableColumn id="3163" xr3:uid="{90655019-9523-4729-9250-57C8FA0DB539}" name="Column3163"/>
    <tableColumn id="3164" xr3:uid="{1C448A25-4566-4D2E-8F5D-76295DAA28F8}" name="Column3164"/>
    <tableColumn id="3165" xr3:uid="{531D4206-E2CF-42D7-A688-2581D681AC71}" name="Column3165"/>
    <tableColumn id="3166" xr3:uid="{03D75107-043C-4A73-AC08-3D122E491837}" name="Column3166"/>
    <tableColumn id="3167" xr3:uid="{84CFFDE6-E5D1-4790-BAF8-3925B913399E}" name="Column3167"/>
    <tableColumn id="3168" xr3:uid="{44F8B1B1-8CF7-40B4-80CF-DD8EBE653904}" name="Column3168"/>
    <tableColumn id="3169" xr3:uid="{6C090F44-FBA1-4679-97E0-E2E24F299624}" name="Column3169"/>
    <tableColumn id="3170" xr3:uid="{7F679B3A-980C-4B3A-B11F-25268FD243FE}" name="Column3170"/>
    <tableColumn id="3171" xr3:uid="{5DAF7829-F369-4EB7-B5EE-43EA9D4524D3}" name="Column3171"/>
    <tableColumn id="3172" xr3:uid="{2F71293F-1CE5-415B-951D-003B646C2B2B}" name="Column3172"/>
    <tableColumn id="3173" xr3:uid="{CAEEB773-E749-47D9-9980-22E7F94FEC37}" name="Column3173"/>
    <tableColumn id="3174" xr3:uid="{10D13EB7-6E5F-410C-8607-DAF9E4C041B6}" name="Column3174"/>
    <tableColumn id="3175" xr3:uid="{70E3E818-FFFB-4E0F-B6F6-42BBF013BFCC}" name="Column3175"/>
    <tableColumn id="3176" xr3:uid="{3E21CE02-7386-4402-BF22-2E0B1396CB27}" name="Column3176"/>
    <tableColumn id="3177" xr3:uid="{3BA44064-ABAF-4262-8BA0-374407B5D6B4}" name="Column3177"/>
    <tableColumn id="3178" xr3:uid="{EC339A9C-4DD5-4794-953A-0BB9F59F0040}" name="Column3178"/>
    <tableColumn id="3179" xr3:uid="{C4520CB8-54E2-4BDF-B2AD-C8E8F606B35F}" name="Column3179"/>
    <tableColumn id="3180" xr3:uid="{51C2760E-0BC0-4FC5-BD68-301F9947591F}" name="Column3180"/>
    <tableColumn id="3181" xr3:uid="{F224C7E3-F1C4-4F73-B632-C71D2572EF1D}" name="Column3181"/>
    <tableColumn id="3182" xr3:uid="{FC77E0DF-C7EA-46EE-8CA0-A31FDE2C758D}" name="Column3182"/>
    <tableColumn id="3183" xr3:uid="{E5673F89-1C06-429A-B580-FB59A145BBD2}" name="Column3183"/>
    <tableColumn id="3184" xr3:uid="{4192230D-F0D0-4D51-A9A8-24599BB5C7E5}" name="Column3184"/>
    <tableColumn id="3185" xr3:uid="{88BF92F7-763E-4DFC-A980-85FCA90C4B92}" name="Column3185"/>
    <tableColumn id="3186" xr3:uid="{4133AD1A-09C5-4183-93FC-62DBF6D5BC40}" name="Column3186"/>
    <tableColumn id="3187" xr3:uid="{7D3D2F72-BE76-48AE-8727-D7936F375550}" name="Column3187"/>
    <tableColumn id="3188" xr3:uid="{4ABD606B-ADBA-44D6-99C6-21A9F1A958CE}" name="Column3188"/>
    <tableColumn id="3189" xr3:uid="{A9F16828-B66A-40A3-802D-79140D8B6560}" name="Column3189"/>
    <tableColumn id="3190" xr3:uid="{A54BC619-5F07-4D7C-A13C-CB50032EF455}" name="Column3190"/>
    <tableColumn id="3191" xr3:uid="{C57BC9B6-A64F-4B07-A3F0-D0A0B72E113F}" name="Column3191"/>
    <tableColumn id="3192" xr3:uid="{67BAF44B-1A4A-4670-8260-019BBE494B58}" name="Column3192"/>
    <tableColumn id="3193" xr3:uid="{BD2F7EEF-038F-4E0C-9AD6-505C8C702B92}" name="Column3193"/>
    <tableColumn id="3194" xr3:uid="{F2CEE774-659E-4B76-96A9-E4C71A63A37C}" name="Column3194"/>
    <tableColumn id="3195" xr3:uid="{8800AD16-41FB-4903-97DA-26D2B1A424F8}" name="Column3195"/>
    <tableColumn id="3196" xr3:uid="{5DB300A5-8477-487C-9223-6E0969AADB7B}" name="Column3196"/>
    <tableColumn id="3197" xr3:uid="{09F81E74-718B-43BD-80AE-CE5855A73F28}" name="Column3197"/>
    <tableColumn id="3198" xr3:uid="{1EA274C6-046D-4CDF-9249-B4FF1749D9DF}" name="Column3198"/>
    <tableColumn id="3199" xr3:uid="{1BD20091-6F4A-4469-8AB1-36700ED624EC}" name="Column3199"/>
    <tableColumn id="3200" xr3:uid="{A579C854-78CC-444B-94CC-75E813C238EE}" name="Column3200"/>
    <tableColumn id="3201" xr3:uid="{9462E281-07A4-4E21-836D-924DC70D16E4}" name="Column3201"/>
    <tableColumn id="3202" xr3:uid="{B24EF9EE-FAAC-4E1F-86A6-97B6207E0ED5}" name="Column3202"/>
    <tableColumn id="3203" xr3:uid="{4BB69C98-724A-40CA-BB13-7CFC6090B664}" name="Column3203"/>
    <tableColumn id="3204" xr3:uid="{6EB152EC-DC9B-42F2-8E59-FD5F31DF63DE}" name="Column3204"/>
    <tableColumn id="3205" xr3:uid="{AA83C475-3218-492E-8A79-0C615A496B21}" name="Column3205"/>
    <tableColumn id="3206" xr3:uid="{5BA2C367-BEC1-48D1-9D12-1A184368576D}" name="Column3206"/>
    <tableColumn id="3207" xr3:uid="{6B331541-497B-471A-8776-794410DC9305}" name="Column3207"/>
    <tableColumn id="3208" xr3:uid="{C458DF53-0835-485F-AAE1-C18E617E7831}" name="Column3208"/>
    <tableColumn id="3209" xr3:uid="{658C925A-7705-4763-8113-9C980390FB1C}" name="Column3209"/>
    <tableColumn id="3210" xr3:uid="{0E589E72-65EE-4C68-AA87-C132EDF1445F}" name="Column3210"/>
    <tableColumn id="3211" xr3:uid="{3672237F-B66C-4EB8-BC72-295DD8B6A340}" name="Column3211"/>
    <tableColumn id="3212" xr3:uid="{0AA1AB6D-51D8-47BA-9E9F-B6F588B3DCB7}" name="Column3212"/>
    <tableColumn id="3213" xr3:uid="{D191359A-02E6-4588-80C1-6548DF5E30B0}" name="Column3213"/>
    <tableColumn id="3214" xr3:uid="{3148C5A3-92B1-40BF-BE1D-5D86095A89D6}" name="Column3214"/>
    <tableColumn id="3215" xr3:uid="{00A8E8F8-6D65-456E-8E72-2596AE48B3A3}" name="Column3215"/>
    <tableColumn id="3216" xr3:uid="{8F3CBDF7-402C-47E1-9FED-E60FFA0B9C6D}" name="Column3216"/>
    <tableColumn id="3217" xr3:uid="{E3183FB4-4D5E-447B-929A-58267CB4EEC3}" name="Column3217"/>
    <tableColumn id="3218" xr3:uid="{500A6929-AEF7-4AEE-B83E-091B2A25FBEE}" name="Column3218"/>
    <tableColumn id="3219" xr3:uid="{EBE7DF59-6514-420A-A677-B2C0A0847E72}" name="Column3219"/>
    <tableColumn id="3220" xr3:uid="{2E258AD1-A6AC-4BB6-BF59-60D94316F151}" name="Column3220"/>
    <tableColumn id="3221" xr3:uid="{A9A400F1-68A2-44CE-AD73-10CE270473C1}" name="Column3221"/>
    <tableColumn id="3222" xr3:uid="{4F93EF8F-2858-49DC-92A9-A048A15229C9}" name="Column3222"/>
    <tableColumn id="3223" xr3:uid="{A6428387-3FF4-478E-84D6-8EBD21BD0D74}" name="Column3223"/>
    <tableColumn id="3224" xr3:uid="{907AF174-0486-4345-8840-42216D5A25A0}" name="Column3224"/>
    <tableColumn id="3225" xr3:uid="{14842720-71D1-4E3B-B9FF-0B4F82902DCA}" name="Column3225"/>
    <tableColumn id="3226" xr3:uid="{9A2BB9C8-96C7-48C7-BE78-7D2EF5B5390F}" name="Column3226"/>
    <tableColumn id="3227" xr3:uid="{8BD528DF-1E53-444B-BD8C-AA3054DB534A}" name="Column3227"/>
    <tableColumn id="3228" xr3:uid="{86C3C24D-A6EF-4C25-A060-0F582BDC76D3}" name="Column3228"/>
    <tableColumn id="3229" xr3:uid="{A553DDDB-CE2F-4ADB-87C3-7CE32A01B7D1}" name="Column3229"/>
    <tableColumn id="3230" xr3:uid="{BA7205A9-B97C-4171-9D5C-F40DE0728418}" name="Column3230"/>
    <tableColumn id="3231" xr3:uid="{C808B057-A6DA-45E3-AE4B-8534B59969DE}" name="Column3231"/>
    <tableColumn id="3232" xr3:uid="{1FB40E9E-9976-440A-920B-B49557BC4037}" name="Column3232"/>
    <tableColumn id="3233" xr3:uid="{4FFC2720-0B20-4D31-954A-D3068943DEFC}" name="Column3233"/>
    <tableColumn id="3234" xr3:uid="{910C8785-23C8-47A7-8BB5-F3413BDA23B5}" name="Column3234"/>
    <tableColumn id="3235" xr3:uid="{910B200F-F950-43AC-8BBF-42EB8DB75AAC}" name="Column3235"/>
    <tableColumn id="3236" xr3:uid="{D49265B3-B4B3-447F-A10E-1D59E63EA770}" name="Column3236"/>
    <tableColumn id="3237" xr3:uid="{ED8784C3-99DC-4FCF-94D2-A0AF01053164}" name="Column3237"/>
    <tableColumn id="3238" xr3:uid="{B4CD2E41-4FED-46E8-8DC4-14688930C303}" name="Column3238"/>
    <tableColumn id="3239" xr3:uid="{48A897A5-E900-42DC-B51A-155A5119F49E}" name="Column3239"/>
    <tableColumn id="3240" xr3:uid="{350BEAFB-F42C-4D1C-A4A5-264FB3212242}" name="Column3240"/>
    <tableColumn id="3241" xr3:uid="{6A6197B8-AC55-4A06-A3A2-BDCBD2E387DE}" name="Column3241"/>
    <tableColumn id="3242" xr3:uid="{EF35AF45-B838-4E85-BEF1-125034F08381}" name="Column3242"/>
    <tableColumn id="3243" xr3:uid="{4FE99390-F0BB-46AB-A4C4-C0DCC0DE9544}" name="Column3243"/>
    <tableColumn id="3244" xr3:uid="{DFDE26F3-B2B0-4456-916F-B6D7F83C47C5}" name="Column3244"/>
    <tableColumn id="3245" xr3:uid="{806AD7B7-0380-4C31-830F-85F9E8A42497}" name="Column3245"/>
    <tableColumn id="3246" xr3:uid="{722881B4-2744-462B-880F-E12CF815C2E9}" name="Column3246"/>
    <tableColumn id="3247" xr3:uid="{98DD87C5-6979-46FD-A1F1-CB955F95DC8A}" name="Column3247"/>
    <tableColumn id="3248" xr3:uid="{FA0CE11A-AAC0-4233-BD7A-F1371E689456}" name="Column3248"/>
    <tableColumn id="3249" xr3:uid="{A6001069-8DFF-427A-B590-165283403C15}" name="Column3249"/>
    <tableColumn id="3250" xr3:uid="{9E05100E-7CB3-4311-AF62-7AF3B3767C2F}" name="Column3250"/>
    <tableColumn id="3251" xr3:uid="{517E0489-6A7D-4766-A85A-820D4C61E26A}" name="Column3251"/>
    <tableColumn id="3252" xr3:uid="{D10EE9E6-4FC0-4715-99E4-F1A1EBB8746A}" name="Column3252"/>
    <tableColumn id="3253" xr3:uid="{918F8E6D-41C3-4A7A-B8A7-7127E4B167ED}" name="Column3253"/>
    <tableColumn id="3254" xr3:uid="{AB08C469-D2C2-43CB-A9FC-36B3719FFC84}" name="Column3254"/>
    <tableColumn id="3255" xr3:uid="{70F53D2F-D0FF-433A-A57F-677C55A8663B}" name="Column3255"/>
    <tableColumn id="3256" xr3:uid="{4D0A2FB8-7276-4C4E-ADFA-639B2A43F876}" name="Column3256"/>
    <tableColumn id="3257" xr3:uid="{A8D1F5A3-AB44-4B07-9E30-211AC4B2017C}" name="Column3257"/>
    <tableColumn id="3258" xr3:uid="{8991FE8A-008D-49BD-8DDF-646B04CA65DD}" name="Column3258"/>
    <tableColumn id="3259" xr3:uid="{0F3EA122-8D7C-4BC9-8EA9-F9A4DAE26288}" name="Column3259"/>
    <tableColumn id="3260" xr3:uid="{19BCFB8E-09C5-4B74-8AC2-E6E05F49B27F}" name="Column3260"/>
    <tableColumn id="3261" xr3:uid="{BA40914F-F2DD-4B2C-8E21-8503625359DE}" name="Column3261"/>
    <tableColumn id="3262" xr3:uid="{169F3A13-AAA6-4015-94D2-E000DA13B5A0}" name="Column3262"/>
    <tableColumn id="3263" xr3:uid="{05791661-3AEC-4DDF-885A-7155CA04F65C}" name="Column3263"/>
    <tableColumn id="3264" xr3:uid="{710251C1-30AC-4E7C-9943-1716EC58FC89}" name="Column3264"/>
    <tableColumn id="3265" xr3:uid="{F2FEA946-121B-46BA-87E1-8CE2FEE5704E}" name="Column3265"/>
    <tableColumn id="3266" xr3:uid="{F7AD0F81-F170-466D-8CC0-F08DDA582D62}" name="Column3266"/>
    <tableColumn id="3267" xr3:uid="{5DCA0090-D085-4CE4-B213-0DA54256D5D7}" name="Column3267"/>
    <tableColumn id="3268" xr3:uid="{472F4D4D-3B4D-44F1-9ED6-8FE57CCE445D}" name="Column3268"/>
    <tableColumn id="3269" xr3:uid="{389BE4FC-C7C3-4F5E-A8BC-C00A604A8FED}" name="Column3269"/>
    <tableColumn id="3270" xr3:uid="{C11DCA82-9775-483E-907E-544358B8F3BE}" name="Column3270"/>
    <tableColumn id="3271" xr3:uid="{93FAA8F0-75A7-4453-A436-620B32DFD0B4}" name="Column3271"/>
    <tableColumn id="3272" xr3:uid="{43871094-DA45-41C9-9D1B-12E52533AE83}" name="Column3272"/>
    <tableColumn id="3273" xr3:uid="{B9B9D94F-AACA-4E4E-9760-E800916BA3EF}" name="Column3273"/>
    <tableColumn id="3274" xr3:uid="{8BE080A2-8427-4943-8594-C763C040B33C}" name="Column3274"/>
    <tableColumn id="3275" xr3:uid="{69E850AF-F5B8-4232-B40D-9508FB14566F}" name="Column3275"/>
    <tableColumn id="3276" xr3:uid="{0FEC1692-35C8-4235-8118-0C298FF5F537}" name="Column3276"/>
    <tableColumn id="3277" xr3:uid="{3775F1D0-38C4-4AFE-BB67-A5583F3A0B33}" name="Column3277"/>
    <tableColumn id="3278" xr3:uid="{0737FCF6-682B-42CE-BC3F-BEB6D98B5611}" name="Column3278"/>
    <tableColumn id="3279" xr3:uid="{61018BC6-9256-482F-9CB2-EF9CCBDD436D}" name="Column3279"/>
    <tableColumn id="3280" xr3:uid="{52108F7E-154D-498F-BDB6-BDB212A4BF7B}" name="Column3280"/>
    <tableColumn id="3281" xr3:uid="{E8BBFBCE-ED57-40A9-820D-8A5A76DB754B}" name="Column3281"/>
    <tableColumn id="3282" xr3:uid="{24A1A1B0-0E13-48EC-9D9F-1DD48B13FB66}" name="Column3282"/>
    <tableColumn id="3283" xr3:uid="{FFBBC21E-083E-4129-ACC5-EEBF8917626C}" name="Column3283"/>
    <tableColumn id="3284" xr3:uid="{F8B64085-EAA5-43DB-98ED-4879FE7B84B3}" name="Column3284"/>
    <tableColumn id="3285" xr3:uid="{7F6642C5-05B6-413C-964F-271A679C9BFC}" name="Column3285"/>
    <tableColumn id="3286" xr3:uid="{246A2BB5-10AA-4D88-9893-FF7358118B35}" name="Column3286"/>
    <tableColumn id="3287" xr3:uid="{F2763041-7FBC-4B23-AD74-4C32F66F77A0}" name="Column3287"/>
    <tableColumn id="3288" xr3:uid="{A0FE8A0C-A006-482D-9BDE-89FA329034DC}" name="Column3288"/>
    <tableColumn id="3289" xr3:uid="{02732DFB-ED2F-47FD-B00F-48A1B5B1A704}" name="Column3289"/>
    <tableColumn id="3290" xr3:uid="{4FF13C9E-092B-49F2-ABD8-568F33AE8055}" name="Column3290"/>
    <tableColumn id="3291" xr3:uid="{1AD33710-E14F-4A74-94A3-0C6FE307B9AE}" name="Column3291"/>
    <tableColumn id="3292" xr3:uid="{FA745CA6-3D6C-486F-899D-1DFBF40690C8}" name="Column3292"/>
    <tableColumn id="3293" xr3:uid="{CAE8E97C-387E-4115-93C0-819825A02E12}" name="Column3293"/>
    <tableColumn id="3294" xr3:uid="{8B0CE76E-CE7D-46A1-BC36-04F9442A7AFB}" name="Column3294"/>
    <tableColumn id="3295" xr3:uid="{3FE8FE9B-CEBF-422B-8AF7-F3595348AC86}" name="Column3295"/>
    <tableColumn id="3296" xr3:uid="{D4997F38-ADBA-424E-BA88-BA4DC34CE3EE}" name="Column3296"/>
    <tableColumn id="3297" xr3:uid="{93AD127C-4B29-4746-A773-1F18CB7E4CE9}" name="Column3297"/>
    <tableColumn id="3298" xr3:uid="{78338102-A964-4597-A244-FCC3A19A6E4C}" name="Column3298"/>
    <tableColumn id="3299" xr3:uid="{43AB01A8-E85B-4B3B-9BF5-BAAA12330041}" name="Column3299"/>
    <tableColumn id="3300" xr3:uid="{A306746E-665D-4791-AF04-615F41AD4B94}" name="Column3300"/>
    <tableColumn id="3301" xr3:uid="{107E6BDE-3F3D-4505-A2AE-38E6F4C9D11B}" name="Column3301"/>
    <tableColumn id="3302" xr3:uid="{F03589DD-A698-4BC3-AD05-95BE275746A8}" name="Column3302"/>
    <tableColumn id="3303" xr3:uid="{579A3A89-0FB4-4A8F-A70A-29B65B03E0E8}" name="Column3303"/>
    <tableColumn id="3304" xr3:uid="{4B0DFC9B-A747-4746-AB52-CCD160B8E194}" name="Column3304"/>
    <tableColumn id="3305" xr3:uid="{E0995454-1390-41B1-A084-9F33C3CA6B59}" name="Column3305"/>
    <tableColumn id="3306" xr3:uid="{4924A5FD-1597-436A-8038-353B1E54FD25}" name="Column3306"/>
    <tableColumn id="3307" xr3:uid="{F1246F13-0752-4826-A9F4-4703794CAB51}" name="Column3307"/>
    <tableColumn id="3308" xr3:uid="{C3399C7A-E64E-4B40-B767-0E4321D5A06C}" name="Column3308"/>
    <tableColumn id="3309" xr3:uid="{7EC9DC86-CDA0-4410-95D1-CFFD3DC33C64}" name="Column3309"/>
    <tableColumn id="3310" xr3:uid="{CB1AE077-6E6F-473A-A420-B9E6EEBB6413}" name="Column3310"/>
    <tableColumn id="3311" xr3:uid="{8129DBDA-59F6-4A60-833C-C7D436CD93AA}" name="Column3311"/>
    <tableColumn id="3312" xr3:uid="{C84D00EF-1673-41CA-8CFC-4461FFC6A50C}" name="Column3312"/>
    <tableColumn id="3313" xr3:uid="{7ABB65AF-551F-4977-817E-9E22B07BEEEB}" name="Column3313"/>
    <tableColumn id="3314" xr3:uid="{D3E753A5-26F2-45EE-A64E-CE109551F229}" name="Column3314"/>
    <tableColumn id="3315" xr3:uid="{316E3D15-3695-4A41-94DA-00D5FBED5E95}" name="Column3315"/>
    <tableColumn id="3316" xr3:uid="{63E26342-EECF-4D51-94F1-DEFF3EB918A8}" name="Column3316"/>
    <tableColumn id="3317" xr3:uid="{AE3B4F91-71FE-4831-B1E7-0758E235AE2E}" name="Column3317"/>
    <tableColumn id="3318" xr3:uid="{A3D415B9-4F8A-444D-A8B0-B60ACD6B6527}" name="Column3318"/>
    <tableColumn id="3319" xr3:uid="{D5B139A0-8EEA-461E-BE90-E9BBCEFF0967}" name="Column3319"/>
    <tableColumn id="3320" xr3:uid="{F1789621-2C88-4110-8FF9-D8C4B2F98B5E}" name="Column3320"/>
    <tableColumn id="3321" xr3:uid="{A7ED004C-9EFB-4EB4-9195-6B2B70716847}" name="Column3321"/>
    <tableColumn id="3322" xr3:uid="{968EF4A6-18CD-48A3-A61A-FB1363789035}" name="Column3322"/>
    <tableColumn id="3323" xr3:uid="{1A9A8BE7-9111-48FD-BD72-54599439FF14}" name="Column3323"/>
    <tableColumn id="3324" xr3:uid="{D92BD16B-FC6E-4396-9F3F-D9509521BF7B}" name="Column3324"/>
    <tableColumn id="3325" xr3:uid="{41817391-84A7-465F-8F6F-31C9C3D3DC14}" name="Column3325"/>
    <tableColumn id="3326" xr3:uid="{0C666A84-A978-4DE5-A884-7B88E215BC6C}" name="Column3326"/>
    <tableColumn id="3327" xr3:uid="{DE18D1A8-B0B4-4EBF-8EAE-D71782809666}" name="Column3327"/>
    <tableColumn id="3328" xr3:uid="{E0AC8B02-64FF-45F6-BE4A-60AE055124C7}" name="Column3328"/>
    <tableColumn id="3329" xr3:uid="{DFC025A0-FA76-4C17-BC34-8A941707A19C}" name="Column3329"/>
    <tableColumn id="3330" xr3:uid="{F20408DB-C3C9-4B3A-8283-619F98879D0A}" name="Column3330"/>
    <tableColumn id="3331" xr3:uid="{215B3AEC-E8DA-468C-9EF6-E972AEC88F59}" name="Column3331"/>
    <tableColumn id="3332" xr3:uid="{75655DFB-B33A-4A8D-848E-4C2AB6FAFC2E}" name="Column3332"/>
    <tableColumn id="3333" xr3:uid="{0194DD51-2918-46F6-B1C1-8ADD863AEDB8}" name="Column3333"/>
    <tableColumn id="3334" xr3:uid="{02DA00D3-58D1-4079-BE19-645EF0295FC0}" name="Column3334"/>
    <tableColumn id="3335" xr3:uid="{8735FBD1-01FF-441B-94E3-DBC0F64FDC00}" name="Column3335"/>
    <tableColumn id="3336" xr3:uid="{372DCDA0-863E-4B59-9351-DD90B890DFE5}" name="Column3336"/>
    <tableColumn id="3337" xr3:uid="{64EF3CC4-BB32-4123-8BA6-D650028AD3C2}" name="Column3337"/>
    <tableColumn id="3338" xr3:uid="{40552368-DF07-49EA-9355-C8A73A3E066F}" name="Column3338"/>
    <tableColumn id="3339" xr3:uid="{F23DAB10-3851-4425-93AA-7100A4B46DE7}" name="Column3339"/>
    <tableColumn id="3340" xr3:uid="{E6005210-415F-41A2-AE4F-F47DAC53D951}" name="Column3340"/>
    <tableColumn id="3341" xr3:uid="{3FBC70A5-7FA6-4311-9E22-56B1B730EC6B}" name="Column3341"/>
    <tableColumn id="3342" xr3:uid="{906CB1D7-2E36-45DD-B4FD-F9D8DA414A7C}" name="Column3342"/>
    <tableColumn id="3343" xr3:uid="{EB7A56D3-B4C0-409B-B94B-9068933B55AD}" name="Column3343"/>
    <tableColumn id="3344" xr3:uid="{7F31BA9B-6CF5-4D22-B407-88E31012173F}" name="Column3344"/>
    <tableColumn id="3345" xr3:uid="{AC37F3D9-C956-43D4-93A7-435984075B9A}" name="Column3345"/>
    <tableColumn id="3346" xr3:uid="{6032DCD0-A59E-47AD-A0B6-122E6C053E3C}" name="Column3346"/>
    <tableColumn id="3347" xr3:uid="{C2201679-AC1B-48D3-8DA8-84B6FB0EB21D}" name="Column3347"/>
    <tableColumn id="3348" xr3:uid="{B87ED9C6-2E37-4E3D-B584-CE4E17D1E02D}" name="Column3348"/>
    <tableColumn id="3349" xr3:uid="{CF200275-57BF-401C-9BF5-721A05704A13}" name="Column3349"/>
    <tableColumn id="3350" xr3:uid="{5F0DDB41-94EE-43C7-BB80-A460A725CAAC}" name="Column3350"/>
    <tableColumn id="3351" xr3:uid="{05C78ABD-763F-46F8-8287-FFF90BBBAFA2}" name="Column3351"/>
    <tableColumn id="3352" xr3:uid="{C3A457ED-9353-41AB-ACA8-2C465E24C67F}" name="Column3352"/>
    <tableColumn id="3353" xr3:uid="{9BCB477E-F22B-46BC-B9B4-73E75E00789C}" name="Column3353"/>
    <tableColumn id="3354" xr3:uid="{0D9CA147-CC0E-426C-B3EC-1225B16B6F5A}" name="Column3354"/>
    <tableColumn id="3355" xr3:uid="{4A79E613-1593-421B-A0ED-E30CA2A434B1}" name="Column3355"/>
    <tableColumn id="3356" xr3:uid="{566CB89D-6620-47E7-B3A9-49E7CC9DD42D}" name="Column3356"/>
    <tableColumn id="3357" xr3:uid="{6E6628E6-2D76-4795-BBC0-A76588A7BAFB}" name="Column3357"/>
    <tableColumn id="3358" xr3:uid="{72371337-18C6-4874-B1A1-7BE5555B9CD3}" name="Column3358"/>
    <tableColumn id="3359" xr3:uid="{52EF54C9-1357-4E9D-9FE7-4A156DCF262B}" name="Column3359"/>
    <tableColumn id="3360" xr3:uid="{F2A98EED-4C30-4EA7-A186-444516E49573}" name="Column3360"/>
    <tableColumn id="3361" xr3:uid="{A32873A6-CB6B-485C-B600-CB9B0771FE19}" name="Column3361"/>
    <tableColumn id="3362" xr3:uid="{85B2BC54-2731-4920-A513-CA3AF4A0A1E0}" name="Column3362"/>
    <tableColumn id="3363" xr3:uid="{2033FCAC-FB6C-4F90-B1F8-38B2909DA4B1}" name="Column3363"/>
    <tableColumn id="3364" xr3:uid="{8EA8EE00-8B00-4DE1-B232-37D33629467C}" name="Column3364"/>
    <tableColumn id="3365" xr3:uid="{547EA254-35D1-4682-AC1F-B66A88B91AB3}" name="Column3365"/>
    <tableColumn id="3366" xr3:uid="{972B5661-94EB-4131-ABE2-D3667DAE19D5}" name="Column3366"/>
    <tableColumn id="3367" xr3:uid="{B4D543FF-AF0F-4CF1-93C4-F88D380A3E9F}" name="Column3367"/>
    <tableColumn id="3368" xr3:uid="{D5B03FA6-4EBC-406F-B2EE-760882830E4F}" name="Column3368"/>
    <tableColumn id="3369" xr3:uid="{4D6B180D-6B47-4ADE-A5B2-E5D6B042863A}" name="Column3369"/>
    <tableColumn id="3370" xr3:uid="{CB468223-D0AF-46D2-A0CB-1036EAAE7759}" name="Column3370"/>
    <tableColumn id="3371" xr3:uid="{6999A647-FA15-4C87-AC8A-955B6E2B807A}" name="Column3371"/>
    <tableColumn id="3372" xr3:uid="{6E5FBDA9-5372-4FEA-8A2E-94ADB9188566}" name="Column3372"/>
    <tableColumn id="3373" xr3:uid="{539E3C9E-39DB-412B-AC53-CEF8B388C602}" name="Column3373"/>
    <tableColumn id="3374" xr3:uid="{CF2EF30A-B2C4-4BDD-82AE-BF85738D2F1C}" name="Column3374"/>
    <tableColumn id="3375" xr3:uid="{73347C39-ADED-4047-BC48-7CDE6C395072}" name="Column3375"/>
    <tableColumn id="3376" xr3:uid="{3BDC83E9-7DA3-4507-953B-F497A665F341}" name="Column3376"/>
    <tableColumn id="3377" xr3:uid="{5ECFA13A-A5BB-4B22-B031-7A7585189AF1}" name="Column3377"/>
    <tableColumn id="3378" xr3:uid="{BF374311-10CC-496A-83AC-8A106F11AD2E}" name="Column3378"/>
    <tableColumn id="3379" xr3:uid="{1CECB2AF-5702-488D-AEB7-A8843390B5DD}" name="Column3379"/>
    <tableColumn id="3380" xr3:uid="{134604CB-E833-46B2-9173-1EF5A63AEB78}" name="Column3380"/>
    <tableColumn id="3381" xr3:uid="{2CA68049-81C3-46F7-905D-B03A6B26BB08}" name="Column3381"/>
    <tableColumn id="3382" xr3:uid="{855B3A0A-E442-49F6-9F92-503625051D2F}" name="Column3382"/>
    <tableColumn id="3383" xr3:uid="{1173CA32-0B7E-4648-B599-35A2A0A21E42}" name="Column3383"/>
    <tableColumn id="3384" xr3:uid="{91B228F1-27DE-463C-A9C8-A2639F4369B8}" name="Column3384"/>
    <tableColumn id="3385" xr3:uid="{02FE0B19-B6C9-4548-BBA8-4C5DE3C4A29E}" name="Column3385"/>
    <tableColumn id="3386" xr3:uid="{0038A065-67C6-4665-8370-4C1D51072A35}" name="Column3386"/>
    <tableColumn id="3387" xr3:uid="{4B8F64A8-304A-4EF3-B6DF-EE5633644E30}" name="Column3387"/>
    <tableColumn id="3388" xr3:uid="{FC474B05-8A66-4522-92AA-14EEF754FE0F}" name="Column3388"/>
    <tableColumn id="3389" xr3:uid="{962A2DB2-3151-4AD6-A590-EBC67FB5A3B8}" name="Column3389"/>
    <tableColumn id="3390" xr3:uid="{92BE012C-E574-44F2-9454-62DE14883DD6}" name="Column3390"/>
    <tableColumn id="3391" xr3:uid="{7FB075C3-CDD6-473B-9618-805C9BA2F1CF}" name="Column3391"/>
    <tableColumn id="3392" xr3:uid="{243E70AE-437E-4AAB-B855-80CFBDDF8630}" name="Column3392"/>
    <tableColumn id="3393" xr3:uid="{2E1A0904-0D6B-4E34-B19E-9A55FA0434C2}" name="Column3393"/>
    <tableColumn id="3394" xr3:uid="{DF806B5C-B081-4BB6-AD28-01D9C8E6EC50}" name="Column3394"/>
    <tableColumn id="3395" xr3:uid="{8A1A94DB-0B9E-4EFE-BA2C-D5782682B0FD}" name="Column3395"/>
    <tableColumn id="3396" xr3:uid="{A64E5D6E-6FBA-4A11-B7CB-116564A8D2D2}" name="Column3396"/>
    <tableColumn id="3397" xr3:uid="{8C22E504-88DC-4A9D-99E7-B49A7BBFB955}" name="Column3397"/>
    <tableColumn id="3398" xr3:uid="{899E67EA-F451-48B1-B21A-22930B84D067}" name="Column3398"/>
    <tableColumn id="3399" xr3:uid="{42B8263A-8035-46C4-B66B-B64E352D492B}" name="Column3399"/>
    <tableColumn id="3400" xr3:uid="{41167015-FF44-4D09-AD84-D534930CB391}" name="Column3400"/>
    <tableColumn id="3401" xr3:uid="{5FC06A61-9730-472D-AE29-9A7AC21E0000}" name="Column3401"/>
    <tableColumn id="3402" xr3:uid="{1C74AE75-3B34-460C-A91F-C6460799CFF8}" name="Column3402"/>
    <tableColumn id="3403" xr3:uid="{257AE46A-1B5A-43AE-8466-761ADCB35420}" name="Column3403"/>
    <tableColumn id="3404" xr3:uid="{EA5875A9-44E0-477F-81A9-C37B6284B524}" name="Column3404"/>
    <tableColumn id="3405" xr3:uid="{CD93BB3F-38F8-44D1-AD99-B23EF7FC259D}" name="Column3405"/>
    <tableColumn id="3406" xr3:uid="{89D78A8D-8E76-4235-B8C5-E58297DE53A4}" name="Column3406"/>
    <tableColumn id="3407" xr3:uid="{0FA8985D-A49B-44E5-979F-8064F48AD215}" name="Column3407"/>
    <tableColumn id="3408" xr3:uid="{361F0B79-66B7-43D6-8A0C-CD69F78A7E9E}" name="Column3408"/>
    <tableColumn id="3409" xr3:uid="{1D8A7945-8572-4F84-8492-922DA8B25313}" name="Column3409"/>
    <tableColumn id="3410" xr3:uid="{FB72D2E2-B294-405C-9BCB-9084018CA4EA}" name="Column3410"/>
    <tableColumn id="3411" xr3:uid="{E8CD96C7-B9AF-47EA-9C4F-4E64D4EE617F}" name="Column3411"/>
    <tableColumn id="3412" xr3:uid="{BA53606F-3930-42FB-B57A-43BC3A0BE796}" name="Column3412"/>
    <tableColumn id="3413" xr3:uid="{D2C38306-2559-46ED-B8BB-142BF38C8800}" name="Column3413"/>
    <tableColumn id="3414" xr3:uid="{71FE107C-39CA-42E0-9093-18D784FF630F}" name="Column3414"/>
    <tableColumn id="3415" xr3:uid="{937FF6AC-41E7-4896-A831-A3AD18EB08FD}" name="Column3415"/>
    <tableColumn id="3416" xr3:uid="{BECAD71F-4E0F-45BC-A19D-FE2F4D62554A}" name="Column3416"/>
    <tableColumn id="3417" xr3:uid="{89074203-2B98-4C0D-8845-460AD6054B35}" name="Column3417"/>
    <tableColumn id="3418" xr3:uid="{897A91B9-7916-4C33-ADA4-0D0C9A636FF5}" name="Column3418"/>
    <tableColumn id="3419" xr3:uid="{663B1831-5F94-4DB9-A599-6563A9D5F1D2}" name="Column3419"/>
    <tableColumn id="3420" xr3:uid="{E68DA545-C017-4115-8ABF-50C00D3E6A2D}" name="Column3420"/>
    <tableColumn id="3421" xr3:uid="{77358630-88F6-4828-8526-DB2BF6DB088E}" name="Column3421"/>
    <tableColumn id="3422" xr3:uid="{BF304D32-9ECE-4FDC-BA5C-728CB982944E}" name="Column3422"/>
    <tableColumn id="3423" xr3:uid="{84113818-8476-41F7-9DFD-E6869D8BE0A5}" name="Column3423"/>
    <tableColumn id="3424" xr3:uid="{DEF1D96D-B50A-4808-BE59-986B7A4DE876}" name="Column3424"/>
    <tableColumn id="3425" xr3:uid="{D55482C0-39C2-4A8A-83FF-31144E3AF4B0}" name="Column3425"/>
    <tableColumn id="3426" xr3:uid="{0ADEC74C-24AB-472F-A95C-F1B9454E0E9D}" name="Column3426"/>
    <tableColumn id="3427" xr3:uid="{04E9F57D-2260-4DE4-89D3-F7998115A49D}" name="Column3427"/>
    <tableColumn id="3428" xr3:uid="{46C5BF4F-DB1B-44D9-AAB6-29FA8EEABB3C}" name="Column3428"/>
    <tableColumn id="3429" xr3:uid="{E4FFF5F6-3CFF-4A18-8B30-87E9261E99CA}" name="Column3429"/>
    <tableColumn id="3430" xr3:uid="{671FA99A-2B3F-4EE1-AC92-1C91EEA35569}" name="Column3430"/>
    <tableColumn id="3431" xr3:uid="{7052EA90-40ED-442A-ABEA-85965631F22B}" name="Column3431"/>
    <tableColumn id="3432" xr3:uid="{A00CD224-2754-41C7-91DD-AC8DA5B45F01}" name="Column3432"/>
    <tableColumn id="3433" xr3:uid="{06B9CC23-9E69-4FBD-BB4B-C7C2CE3437BB}" name="Column3433"/>
    <tableColumn id="3434" xr3:uid="{B9803F7C-541B-43DC-AEE3-EFA2E88F1F57}" name="Column3434"/>
    <tableColumn id="3435" xr3:uid="{094A2018-4F9E-4FFF-A5AB-DF8EF1085CCC}" name="Column3435"/>
    <tableColumn id="3436" xr3:uid="{AC3E75D7-D1B2-41F6-AA06-5886E80DB27E}" name="Column3436"/>
    <tableColumn id="3437" xr3:uid="{64A01DAB-EDDD-49C4-AC79-51BB755A9FAE}" name="Column3437"/>
    <tableColumn id="3438" xr3:uid="{3244B719-F20B-4828-9A15-0A50F71BE491}" name="Column3438"/>
    <tableColumn id="3439" xr3:uid="{790AAACC-29D4-4A74-AB9B-A9353B1F2A9D}" name="Column3439"/>
    <tableColumn id="3440" xr3:uid="{614454D3-3C50-4770-93C6-DC52A13568AC}" name="Column3440"/>
    <tableColumn id="3441" xr3:uid="{7690E663-DEC2-46C6-877E-A4C194A21E87}" name="Column3441"/>
    <tableColumn id="3442" xr3:uid="{B26AF769-9881-4AE1-96C7-A0CF02E238B5}" name="Column3442"/>
    <tableColumn id="3443" xr3:uid="{46055DAE-2ACE-4627-A9EE-43C1C674FBA9}" name="Column3443"/>
    <tableColumn id="3444" xr3:uid="{1FEF1F16-BD02-4F06-BF26-0088869E55BD}" name="Column3444"/>
    <tableColumn id="3445" xr3:uid="{AE5CC37A-2AA8-4BAB-A914-6E57BD8EDD8B}" name="Column3445"/>
    <tableColumn id="3446" xr3:uid="{C6523C08-E564-4013-B9D3-850BA012A36F}" name="Column3446"/>
    <tableColumn id="3447" xr3:uid="{155DFBAD-88C9-4717-BE02-946CBA6D35AB}" name="Column3447"/>
    <tableColumn id="3448" xr3:uid="{F2FD0175-C901-470F-BA8C-F4C1E7AB3BE0}" name="Column3448"/>
    <tableColumn id="3449" xr3:uid="{52E3F068-E99D-46B7-BF60-EEA93F160D5D}" name="Column3449"/>
    <tableColumn id="3450" xr3:uid="{B86C38B3-22ED-481B-B1EE-C581FFDA9E7E}" name="Column3450"/>
    <tableColumn id="3451" xr3:uid="{D4D96CAE-3ED1-4C01-B4F8-2AACF36E0F95}" name="Column3451"/>
    <tableColumn id="3452" xr3:uid="{50A219B4-3C98-48BC-A3AD-10B47AFF21E3}" name="Column3452"/>
    <tableColumn id="3453" xr3:uid="{0C6090FA-1F63-4830-8345-E7F4A0551BE5}" name="Column3453"/>
    <tableColumn id="3454" xr3:uid="{E9355EC5-46EF-4DEE-993D-A712D12E9AEA}" name="Column3454"/>
    <tableColumn id="3455" xr3:uid="{9538F102-82CD-4770-A110-FE0BBF70431D}" name="Column3455"/>
    <tableColumn id="3456" xr3:uid="{E96F8EE0-CA13-4DF8-9949-82A9EA74FB1A}" name="Column3456"/>
    <tableColumn id="3457" xr3:uid="{7FE57938-77BF-44D7-8F25-68DFFEA7066B}" name="Column3457"/>
    <tableColumn id="3458" xr3:uid="{D16D8F05-15E9-4B77-B351-2414E911B528}" name="Column3458"/>
    <tableColumn id="3459" xr3:uid="{BA86B9A5-2EC0-4202-8CF5-B87B4FE758EA}" name="Column3459"/>
    <tableColumn id="3460" xr3:uid="{0D393632-AD07-4A74-AF8E-CF9CEFB5242C}" name="Column3460"/>
    <tableColumn id="3461" xr3:uid="{830838F0-9E66-4021-B9F4-AF603A0DCFF3}" name="Column3461"/>
    <tableColumn id="3462" xr3:uid="{AF379DB1-1998-4691-9C5C-7F4CC8D71BFE}" name="Column3462"/>
    <tableColumn id="3463" xr3:uid="{A1979D21-3668-40E9-9D7C-AE9065438C73}" name="Column3463"/>
    <tableColumn id="3464" xr3:uid="{8CD36E6A-7561-443C-A58F-E248F0D506BA}" name="Column3464"/>
    <tableColumn id="3465" xr3:uid="{EDAA0132-B31A-40BE-8CD8-909CF08F0026}" name="Column3465"/>
    <tableColumn id="3466" xr3:uid="{022D390A-E887-4CE3-8523-810157D47692}" name="Column3466"/>
    <tableColumn id="3467" xr3:uid="{60581D9F-D8D1-4D1E-AAC5-CA6CCC8472A0}" name="Column3467"/>
    <tableColumn id="3468" xr3:uid="{80401BD0-A082-4918-8D4F-A818ABDAD0E2}" name="Column3468"/>
    <tableColumn id="3469" xr3:uid="{4A9D5D39-0D57-46E0-AD01-646A9A8173FE}" name="Column3469"/>
    <tableColumn id="3470" xr3:uid="{93006999-DD67-423F-8994-585CD37EA9C3}" name="Column3470"/>
    <tableColumn id="3471" xr3:uid="{3ABE0598-4BAB-44DE-AC8A-94DB24A06523}" name="Column3471"/>
    <tableColumn id="3472" xr3:uid="{1FA21747-8F99-45C4-9689-5F8EE9D1FFDA}" name="Column3472"/>
    <tableColumn id="3473" xr3:uid="{B1465555-91E0-4C84-AEA0-02CA9A89233F}" name="Column3473"/>
    <tableColumn id="3474" xr3:uid="{0F570D2E-D126-4433-B9F7-B9FCB78607EB}" name="Column3474"/>
    <tableColumn id="3475" xr3:uid="{1DD2BAC9-EDAB-44E9-B8A5-259733CE295B}" name="Column3475"/>
    <tableColumn id="3476" xr3:uid="{DCC51222-75C4-4156-970E-F5723E9B28AD}" name="Column3476"/>
    <tableColumn id="3477" xr3:uid="{A1C90F56-50EC-4F2B-847C-9C41BAF11ADB}" name="Column3477"/>
    <tableColumn id="3478" xr3:uid="{DB0D4BA8-853F-463D-9D05-6D4F2DB98835}" name="Column3478"/>
    <tableColumn id="3479" xr3:uid="{2603F1D3-E3F0-4A2A-AAD0-02E55A8EA9CC}" name="Column3479"/>
    <tableColumn id="3480" xr3:uid="{6A4DAE95-729B-44CB-8AC2-B6C9EA06D28A}" name="Column3480"/>
    <tableColumn id="3481" xr3:uid="{36DBBE91-46D8-441C-9D26-B787574C557A}" name="Column3481"/>
    <tableColumn id="3482" xr3:uid="{4098FBF2-7723-4655-8CA5-1CCD4878D411}" name="Column3482"/>
    <tableColumn id="3483" xr3:uid="{2D7F3A5F-8CF0-4B3B-839F-7F6F7AAC6A60}" name="Column3483"/>
    <tableColumn id="3484" xr3:uid="{110EEA72-11F6-4601-9AEF-486250E7D38E}" name="Column3484"/>
    <tableColumn id="3485" xr3:uid="{3EA9EA22-5C19-4715-ACF8-BF4D08511AD9}" name="Column3485"/>
    <tableColumn id="3486" xr3:uid="{8FE65648-B80C-4EAB-87BA-670D3D8C1ECF}" name="Column3486"/>
    <tableColumn id="3487" xr3:uid="{5814CD0A-8F75-40AC-9565-D5C91F9935F6}" name="Column3487"/>
    <tableColumn id="3488" xr3:uid="{162D36C6-A018-4EAF-A9ED-04DB88305F21}" name="Column3488"/>
    <tableColumn id="3489" xr3:uid="{C5E1AE4C-97B6-4836-BB92-D6804B7672E2}" name="Column3489"/>
    <tableColumn id="3490" xr3:uid="{EC29402D-9C91-4252-935A-ED02F592F126}" name="Column3490"/>
    <tableColumn id="3491" xr3:uid="{714DFF2B-CF33-4A7F-B99B-238001B1F1A7}" name="Column3491"/>
    <tableColumn id="3492" xr3:uid="{3EE9214B-2C22-4C72-9A74-A2E0427A104E}" name="Column3492"/>
    <tableColumn id="3493" xr3:uid="{9677FF03-9AE9-467E-9CDD-7FB995F2A0E6}" name="Column3493"/>
    <tableColumn id="3494" xr3:uid="{2372FACD-14FE-4A8D-A980-16E30E4D17FD}" name="Column3494"/>
    <tableColumn id="3495" xr3:uid="{3CBEC13A-0D71-40F4-837D-0205ECE7DB98}" name="Column3495"/>
    <tableColumn id="3496" xr3:uid="{155C7FBC-A1DA-4543-8A96-BC5541182FB4}" name="Column3496"/>
    <tableColumn id="3497" xr3:uid="{4C2CC233-234F-4AEF-8CA1-B7C2FEC56482}" name="Column3497"/>
    <tableColumn id="3498" xr3:uid="{44143F2D-641C-4174-817D-C4E86405093A}" name="Column3498"/>
    <tableColumn id="3499" xr3:uid="{B4DA619A-B973-44B4-9B51-FABB643B9394}" name="Column3499"/>
    <tableColumn id="3500" xr3:uid="{5DAFF88B-9134-436B-A6CF-5C516FD30A48}" name="Column3500"/>
    <tableColumn id="3501" xr3:uid="{8F7FDEBC-E023-433E-8FCA-14A6B78B403D}" name="Column3501"/>
    <tableColumn id="3502" xr3:uid="{51B808D6-F81D-480C-9FAF-CD8471E32AE3}" name="Column3502"/>
    <tableColumn id="3503" xr3:uid="{8149F3AB-2901-466A-846B-D2D36BF69102}" name="Column3503"/>
    <tableColumn id="3504" xr3:uid="{6E1CBB67-D85D-482A-895E-A1C585E618C1}" name="Column3504"/>
    <tableColumn id="3505" xr3:uid="{80946B82-BC51-4C31-892D-5A1B9C396DA7}" name="Column3505"/>
    <tableColumn id="3506" xr3:uid="{39FDC3B7-AD6A-44C3-B94F-D6CCB2C223A4}" name="Column3506"/>
    <tableColumn id="3507" xr3:uid="{6D28F8A1-8A11-4613-B781-2E0A1528243E}" name="Column3507"/>
    <tableColumn id="3508" xr3:uid="{E6E6C62D-3E14-4C73-93BD-4B79E015F666}" name="Column3508"/>
    <tableColumn id="3509" xr3:uid="{68B7FEA2-7E79-4FA8-AB62-CABD004295C6}" name="Column3509"/>
    <tableColumn id="3510" xr3:uid="{7FD6E459-3810-4886-978B-46C343AFB8B9}" name="Column3510"/>
    <tableColumn id="3511" xr3:uid="{01A6FEE9-3E53-4E37-8B3F-A851F5E873E8}" name="Column3511"/>
    <tableColumn id="3512" xr3:uid="{98F78566-1DCF-499C-A62D-4129560ED9DB}" name="Column3512"/>
    <tableColumn id="3513" xr3:uid="{AA2B4463-1220-479F-9745-1E6154A5758D}" name="Column3513"/>
    <tableColumn id="3514" xr3:uid="{948305A2-3EE0-4446-A86C-6BC4460C5966}" name="Column3514"/>
    <tableColumn id="3515" xr3:uid="{F32F72D6-2BCC-4114-BD08-5D4EF12B408B}" name="Column3515"/>
    <tableColumn id="3516" xr3:uid="{9DDDEBC7-D75B-4AD6-9307-0AEA2EA91A20}" name="Column3516"/>
    <tableColumn id="3517" xr3:uid="{2FDBFB57-6E35-4487-990A-717843DD7E3D}" name="Column3517"/>
    <tableColumn id="3518" xr3:uid="{8B04F199-C425-470B-AB33-6F8232EDDFD9}" name="Column3518"/>
    <tableColumn id="3519" xr3:uid="{5F1F80DF-F22D-430E-A531-2D4AD9311464}" name="Column3519"/>
    <tableColumn id="3520" xr3:uid="{A276BD22-C03D-4E80-8DCE-65080CD9A78F}" name="Column3520"/>
    <tableColumn id="3521" xr3:uid="{3E54BE66-D88C-42F9-BCD9-CFE75BC45EF4}" name="Column3521"/>
    <tableColumn id="3522" xr3:uid="{81FBB6E2-95A8-40E5-998B-B177C6B2549F}" name="Column3522"/>
    <tableColumn id="3523" xr3:uid="{D1D65B82-E697-4DFF-B53F-FC87B04B518F}" name="Column3523"/>
    <tableColumn id="3524" xr3:uid="{D54F26D9-9D06-4A42-AFE3-57A7C4B2A60F}" name="Column3524"/>
    <tableColumn id="3525" xr3:uid="{6C3AFE4F-4531-4290-B7DA-C53ED44CC2D8}" name="Column3525"/>
    <tableColumn id="3526" xr3:uid="{84A84605-1406-4F4B-B128-EA84D6959B2F}" name="Column3526"/>
    <tableColumn id="3527" xr3:uid="{B9ED5427-4CBA-4B3D-913E-E4A386B3E0A3}" name="Column3527"/>
    <tableColumn id="3528" xr3:uid="{2D93C844-549C-4E26-A6ED-8C6080B3E815}" name="Column3528"/>
    <tableColumn id="3529" xr3:uid="{BB64E775-F04C-40CB-AB57-C2ED1B4C1B85}" name="Column3529"/>
    <tableColumn id="3530" xr3:uid="{1FFDA126-6234-4262-B414-FD36FE9D9873}" name="Column3530"/>
    <tableColumn id="3531" xr3:uid="{D72C9913-632E-493A-BAF9-B2F98BEB1557}" name="Column3531"/>
    <tableColumn id="3532" xr3:uid="{B3512EFB-ADC8-41AE-A5AF-90DA75177B47}" name="Column3532"/>
    <tableColumn id="3533" xr3:uid="{14CA31D0-A7FA-427B-847F-39BEDAACF70B}" name="Column3533"/>
    <tableColumn id="3534" xr3:uid="{683A05DF-5DDF-4329-B6AE-A462A991FD0D}" name="Column3534"/>
    <tableColumn id="3535" xr3:uid="{BA7B4830-70E0-4258-A743-22020209DA9D}" name="Column3535"/>
    <tableColumn id="3536" xr3:uid="{D993EEE7-3928-43CC-A77A-E5AE8B943520}" name="Column3536"/>
    <tableColumn id="3537" xr3:uid="{D5903F33-3CB5-4EE4-A445-EAF0960AE2F7}" name="Column3537"/>
    <tableColumn id="3538" xr3:uid="{DC889984-DB7A-4B29-A711-0ACEED544822}" name="Column3538"/>
    <tableColumn id="3539" xr3:uid="{6E4DF01F-30B3-4DC3-89F4-D391134380D0}" name="Column3539"/>
    <tableColumn id="3540" xr3:uid="{03BDC09C-AEE5-4050-8D16-7952D17D7028}" name="Column3540"/>
    <tableColumn id="3541" xr3:uid="{6406DEA7-2DF8-42C4-A7B0-24FE1B24CAFF}" name="Column3541"/>
    <tableColumn id="3542" xr3:uid="{70CCCA72-D0A7-4D78-84DD-DCC567FAB1E7}" name="Column3542"/>
    <tableColumn id="3543" xr3:uid="{F6A3DDBA-E897-40C6-AF13-3AA53EA7F369}" name="Column3543"/>
    <tableColumn id="3544" xr3:uid="{37DCB7C4-3F88-451D-ADEC-2637747141A2}" name="Column3544"/>
    <tableColumn id="3545" xr3:uid="{2BCF5CBE-33E5-46FC-8D58-5A0384770EC8}" name="Column3545"/>
    <tableColumn id="3546" xr3:uid="{4B96CACF-4257-4C37-8AA8-8F61955D55DC}" name="Column3546"/>
    <tableColumn id="3547" xr3:uid="{E03F615E-2FDF-4E39-8904-F32519EFD0C4}" name="Column3547"/>
    <tableColumn id="3548" xr3:uid="{AF1C2518-B22D-4F82-8BB5-832822A29A6B}" name="Column3548"/>
    <tableColumn id="3549" xr3:uid="{F2798486-CD07-4776-81CB-8E31EF3DC7B9}" name="Column3549"/>
    <tableColumn id="3550" xr3:uid="{A07BF1AB-293A-46CA-8EDC-1D4BDAF0929E}" name="Column3550"/>
    <tableColumn id="3551" xr3:uid="{C8F16368-CE33-42D3-81A2-636FDD32C88C}" name="Column3551"/>
    <tableColumn id="3552" xr3:uid="{9091DB25-EFC8-491D-AE12-CEE0E4A41EB7}" name="Column3552"/>
    <tableColumn id="3553" xr3:uid="{6997E5FC-8766-49E4-BCDA-7997700D599E}" name="Column3553"/>
    <tableColumn id="3554" xr3:uid="{4E5471DB-B27F-46C4-A546-5CB5EAB8E1AA}" name="Column3554"/>
    <tableColumn id="3555" xr3:uid="{E0C1AC2A-1EFE-447F-BBFE-7D8EFEDDB651}" name="Column3555"/>
    <tableColumn id="3556" xr3:uid="{665ABE05-8122-4C71-91E2-321000C9C7D6}" name="Column3556"/>
    <tableColumn id="3557" xr3:uid="{BB26FC48-31B1-438E-A539-EBA54E5A164D}" name="Column3557"/>
    <tableColumn id="3558" xr3:uid="{19D84B2D-4BD1-4D59-9583-64781BFB15DB}" name="Column3558"/>
    <tableColumn id="3559" xr3:uid="{47AB255D-9069-4582-ACB0-B33829B78268}" name="Column3559"/>
    <tableColumn id="3560" xr3:uid="{EAFE2C65-E98E-4B39-B0CF-0E393C6F6629}" name="Column3560"/>
    <tableColumn id="3561" xr3:uid="{6BF05EEC-A2FB-4129-BB6D-7ADC86642A04}" name="Column3561"/>
    <tableColumn id="3562" xr3:uid="{C6B39229-F57F-48C0-B1E7-BEF6ABA04050}" name="Column3562"/>
    <tableColumn id="3563" xr3:uid="{2FA7A18A-A923-4E26-9A08-41A8ED2B1603}" name="Column3563"/>
    <tableColumn id="3564" xr3:uid="{77A8BB62-5DBA-4D00-AFF0-38E8CEFAE5E6}" name="Column3564"/>
    <tableColumn id="3565" xr3:uid="{7D3866A9-3D7E-4699-8B27-BEDB578B5EEB}" name="Column3565"/>
    <tableColumn id="3566" xr3:uid="{02CA1257-EAB4-4BE2-A25E-6367B73FD4BB}" name="Column3566"/>
    <tableColumn id="3567" xr3:uid="{19A93D7D-8530-4252-8DDB-7D323F87CFB0}" name="Column3567"/>
    <tableColumn id="3568" xr3:uid="{D038D710-632C-4543-A452-73AEE7B07D42}" name="Column3568"/>
    <tableColumn id="3569" xr3:uid="{69551036-E7A5-455F-A4A6-BF637D51C224}" name="Column3569"/>
    <tableColumn id="3570" xr3:uid="{691C460A-F33B-4254-8B92-B9A8400D406A}" name="Column3570"/>
    <tableColumn id="3571" xr3:uid="{6CD55772-0FD7-4BF6-8AEA-C05F4D1D7534}" name="Column3571"/>
    <tableColumn id="3572" xr3:uid="{58978D84-3922-4BAE-9194-896A080BF46B}" name="Column3572"/>
    <tableColumn id="3573" xr3:uid="{AF2FA891-2E12-4879-B04E-26108A386942}" name="Column3573"/>
    <tableColumn id="3574" xr3:uid="{71093AC7-C35D-4A1B-B890-65418B3F48BD}" name="Column3574"/>
    <tableColumn id="3575" xr3:uid="{16350090-EEA3-495E-86EC-A732173EB5F3}" name="Column3575"/>
    <tableColumn id="3576" xr3:uid="{B0742F39-81E9-42DF-895F-D796C9EA3301}" name="Column3576"/>
    <tableColumn id="3577" xr3:uid="{4A4324DE-9693-49D0-B03D-C8566061D1BE}" name="Column3577"/>
    <tableColumn id="3578" xr3:uid="{EAE63897-6424-4589-B65D-E97B10C8A2C6}" name="Column3578"/>
    <tableColumn id="3579" xr3:uid="{4D89CB56-E912-49DE-96E0-F6AC715CD237}" name="Column3579"/>
    <tableColumn id="3580" xr3:uid="{BF799A35-B155-4B5D-BE05-E8E401E419A8}" name="Column3580"/>
    <tableColumn id="3581" xr3:uid="{8C89AF66-D1CB-4135-8957-7652370890A2}" name="Column3581"/>
    <tableColumn id="3582" xr3:uid="{59981597-DAE6-4D25-96B9-2727A743DDCA}" name="Column3582"/>
    <tableColumn id="3583" xr3:uid="{6211254C-7983-4B87-B532-6D63F3F13860}" name="Column3583"/>
    <tableColumn id="3584" xr3:uid="{6317F112-7642-49B7-A487-795CCA2E4C9A}" name="Column3584"/>
    <tableColumn id="3585" xr3:uid="{0B395320-C4A2-469B-8D94-7DC95671589B}" name="Column3585"/>
    <tableColumn id="3586" xr3:uid="{B0E51108-45FC-4DA6-B1C1-569A1CE7FC4F}" name="Column3586"/>
    <tableColumn id="3587" xr3:uid="{1CBB2283-736F-49D1-A597-0740D808B8AC}" name="Column3587"/>
    <tableColumn id="3588" xr3:uid="{BF425DE2-FBE0-4C7D-A486-450EE955F825}" name="Column3588"/>
    <tableColumn id="3589" xr3:uid="{D0F50B17-28D3-42CA-B151-F0B7560269C1}" name="Column3589"/>
    <tableColumn id="3590" xr3:uid="{326D81F9-7C84-42AE-87C4-C0FCA8F0648B}" name="Column3590"/>
    <tableColumn id="3591" xr3:uid="{40C25B4F-7391-4805-88A0-A4B12A5383B6}" name="Column3591"/>
    <tableColumn id="3592" xr3:uid="{5E1F2AB7-05B0-47DA-A224-4908951EEDA9}" name="Column3592"/>
    <tableColumn id="3593" xr3:uid="{80D2B87A-5E69-4721-AC08-519C90B21D63}" name="Column3593"/>
    <tableColumn id="3594" xr3:uid="{92B26EE2-D9BD-4C57-984A-DF19ED19A302}" name="Column3594"/>
    <tableColumn id="3595" xr3:uid="{2E398FA4-8479-4BE4-B23C-0D4F468DC93C}" name="Column3595"/>
    <tableColumn id="3596" xr3:uid="{C7E0D6E2-A933-4157-856C-D89E2CEC3274}" name="Column3596"/>
    <tableColumn id="3597" xr3:uid="{1D5D2E06-1E89-4379-9D53-B61779518F8B}" name="Column3597"/>
    <tableColumn id="3598" xr3:uid="{810620DD-170B-4084-BB4C-4B01998B33FD}" name="Column3598"/>
    <tableColumn id="3599" xr3:uid="{FD761436-29AA-48A1-8D38-3139F40E2509}" name="Column3599"/>
    <tableColumn id="3600" xr3:uid="{7480746C-601D-4AA0-8829-6577BB558BAA}" name="Column3600"/>
    <tableColumn id="3601" xr3:uid="{D2A2937F-1A40-4604-A8C1-E5B09F2CEE32}" name="Column3601"/>
    <tableColumn id="3602" xr3:uid="{CA79BD72-57F3-464C-93C8-C6D3930E7964}" name="Column3602"/>
    <tableColumn id="3603" xr3:uid="{AC7D15B5-0368-44C4-A349-A983D14D0CE4}" name="Column3603"/>
    <tableColumn id="3604" xr3:uid="{775F843F-2083-4F48-9FD4-417980144DE9}" name="Column3604"/>
    <tableColumn id="3605" xr3:uid="{931B8E91-3E9F-445F-9CBE-AFC93D80035A}" name="Column3605"/>
    <tableColumn id="3606" xr3:uid="{221D78B3-FFAE-42E9-AA8F-851F1461586B}" name="Column3606"/>
    <tableColumn id="3607" xr3:uid="{E03B3EBE-245A-4B1C-BBD6-4B3E4809F8E8}" name="Column3607"/>
    <tableColumn id="3608" xr3:uid="{F713116C-9BDA-4933-959E-7030F7F0E756}" name="Column3608"/>
    <tableColumn id="3609" xr3:uid="{B5995DA9-ADA4-4CA3-A315-429F6E26096B}" name="Column3609"/>
    <tableColumn id="3610" xr3:uid="{67F4FF78-A594-4EEB-B060-16DFBBE5A678}" name="Column3610"/>
    <tableColumn id="3611" xr3:uid="{E71F1B7B-451B-47E0-BE0E-B7A06C9F587D}" name="Column3611"/>
    <tableColumn id="3612" xr3:uid="{750B7AB3-5D4F-4085-8442-771E82744289}" name="Column3612"/>
    <tableColumn id="3613" xr3:uid="{CEFFD0E2-3472-4686-B088-3D348C8BDB89}" name="Column3613"/>
    <tableColumn id="3614" xr3:uid="{C3F25DB7-302D-45DB-8BE6-14E3E74A1111}" name="Column3614"/>
    <tableColumn id="3615" xr3:uid="{59119E69-399D-4372-98DC-9144E104C0BF}" name="Column3615"/>
    <tableColumn id="3616" xr3:uid="{1385AB91-692B-422B-945D-C05928C1CAD9}" name="Column3616"/>
    <tableColumn id="3617" xr3:uid="{0F5145DE-43D2-4A72-88FC-5DB24CDDC836}" name="Column3617"/>
    <tableColumn id="3618" xr3:uid="{69394E23-B096-4FB3-B983-25F65EB9A44B}" name="Column3618"/>
    <tableColumn id="3619" xr3:uid="{5DC6B640-16E2-43FB-9FA8-AFEDD0F51DEC}" name="Column3619"/>
    <tableColumn id="3620" xr3:uid="{D69B4D9E-80B9-4692-9D0F-F9C3985F74B4}" name="Column3620"/>
    <tableColumn id="3621" xr3:uid="{E6137777-F0E0-4F62-A6C5-2F938E618AE2}" name="Column3621"/>
    <tableColumn id="3622" xr3:uid="{AC00A924-8B0D-4CBF-A4DA-DFC7728470AC}" name="Column3622"/>
    <tableColumn id="3623" xr3:uid="{C00F3EF4-E0CD-46E8-A623-E59723237551}" name="Column3623"/>
    <tableColumn id="3624" xr3:uid="{EF3E3B1C-174C-4972-AC75-0FFC323F9140}" name="Column3624"/>
    <tableColumn id="3625" xr3:uid="{B95427DD-C7C7-4D6C-8D77-204B74DE6B17}" name="Column3625"/>
    <tableColumn id="3626" xr3:uid="{6535084D-DAA3-477B-8EF3-43C1D0143757}" name="Column3626"/>
    <tableColumn id="3627" xr3:uid="{57C9C342-83CD-4E7D-903D-B3D42C97E3AF}" name="Column3627"/>
    <tableColumn id="3628" xr3:uid="{4EC88949-1392-43A8-B6AA-7F732CCBA18F}" name="Column3628"/>
    <tableColumn id="3629" xr3:uid="{8171EBCC-10D2-4B65-A9D4-53C9EC6B8377}" name="Column3629"/>
    <tableColumn id="3630" xr3:uid="{7C93F585-73CF-4FD7-ABF1-5854F055F8BC}" name="Column3630"/>
    <tableColumn id="3631" xr3:uid="{09D0CB87-00F2-47E6-BFC2-1CD8D65E3C34}" name="Column3631"/>
    <tableColumn id="3632" xr3:uid="{F38B8DA6-C0C9-4A84-B051-3023B6BFCAB6}" name="Column3632"/>
    <tableColumn id="3633" xr3:uid="{8E71E52B-34E0-40CC-BB11-AE3EEC430BF6}" name="Column3633"/>
    <tableColumn id="3634" xr3:uid="{4D2D7D19-673C-4ECD-B226-812954F7547F}" name="Column3634"/>
    <tableColumn id="3635" xr3:uid="{BA58E45C-0693-4419-8FB5-7C3FB2067BAC}" name="Column3635"/>
    <tableColumn id="3636" xr3:uid="{35805862-9AE6-4452-91D3-57EC7E46883D}" name="Column3636"/>
    <tableColumn id="3637" xr3:uid="{8AE721A8-4BB0-4D4A-8CF2-6BDEC1179544}" name="Column3637"/>
    <tableColumn id="3638" xr3:uid="{BBDECB68-52B0-4207-B631-FFD3B3109C7E}" name="Column3638"/>
    <tableColumn id="3639" xr3:uid="{BCBADC03-AC31-4515-B8B2-6A901C316575}" name="Column3639"/>
    <tableColumn id="3640" xr3:uid="{013B1C0A-756D-471C-A0BD-3DECB4C204FB}" name="Column3640"/>
    <tableColumn id="3641" xr3:uid="{192E11F3-667C-4DC3-88E4-FD8863E03058}" name="Column3641"/>
    <tableColumn id="3642" xr3:uid="{52BC79E7-2678-4AC8-90D8-1262ECDAB9A3}" name="Column3642"/>
    <tableColumn id="3643" xr3:uid="{DFAD5C67-D68F-4396-8E3F-158817ACDCD4}" name="Column3643"/>
    <tableColumn id="3644" xr3:uid="{984F461B-369E-4EE0-8656-2FDEBF580C9F}" name="Column3644"/>
    <tableColumn id="3645" xr3:uid="{D6CDE283-F05A-4007-B6F7-4499F20684DD}" name="Column3645"/>
    <tableColumn id="3646" xr3:uid="{704BFA40-BA28-4A6B-8644-AB8BBAA4EAD9}" name="Column3646"/>
    <tableColumn id="3647" xr3:uid="{61085709-8B95-4E00-B202-001A92D68429}" name="Column3647"/>
    <tableColumn id="3648" xr3:uid="{DC9ABB22-3CAB-40A0-91C2-AB7CE2BD8E16}" name="Column3648"/>
    <tableColumn id="3649" xr3:uid="{1D63695B-E5AF-4C22-BAD4-5865A61F1EE0}" name="Column3649"/>
    <tableColumn id="3650" xr3:uid="{938A952B-6954-4CE3-ABE4-8AEDF5481FD2}" name="Column3650"/>
    <tableColumn id="3651" xr3:uid="{9C08C6CA-9CF7-4641-95F5-E2C1345948A3}" name="Column3651"/>
    <tableColumn id="3652" xr3:uid="{80AEB3D6-C48C-410B-BF2E-77C44D918BBB}" name="Column3652"/>
    <tableColumn id="3653" xr3:uid="{5417ED22-D947-4973-8D4C-4429A7BD9232}" name="Column3653"/>
    <tableColumn id="3654" xr3:uid="{9D6A0E43-41B1-4459-AF15-9E5415DB7B5A}" name="Column3654"/>
    <tableColumn id="3655" xr3:uid="{E22549A3-12E3-46D8-9FAE-D3ACF089947E}" name="Column3655"/>
    <tableColumn id="3656" xr3:uid="{17866288-FCDD-4D95-856D-32FFB16D44EE}" name="Column3656"/>
    <tableColumn id="3657" xr3:uid="{1F1AEF25-E28B-4108-AB90-5E4AE64F45C8}" name="Column3657"/>
    <tableColumn id="3658" xr3:uid="{59B9EB28-DFF4-41D5-8535-FAF2D7B54261}" name="Column3658"/>
    <tableColumn id="3659" xr3:uid="{BD343888-F910-4508-A98E-64CE8E7028D7}" name="Column3659"/>
    <tableColumn id="3660" xr3:uid="{90EEC4CB-2057-40B1-9484-6577D762F1E4}" name="Column3660"/>
    <tableColumn id="3661" xr3:uid="{CB0C0C81-5CFA-45BA-824C-53C9B05C0533}" name="Column3661"/>
    <tableColumn id="3662" xr3:uid="{94802CE7-7037-4E3B-90AE-3C946454E39D}" name="Column3662"/>
    <tableColumn id="3663" xr3:uid="{44358497-EA5C-419C-96D3-CEC5E81BE515}" name="Column3663"/>
    <tableColumn id="3664" xr3:uid="{32418F54-D658-41F8-A1A4-7DFE89280FEC}" name="Column3664"/>
    <tableColumn id="3665" xr3:uid="{52DFE46C-A1CE-4CFA-BFDD-E283E40A7F9C}" name="Column3665"/>
    <tableColumn id="3666" xr3:uid="{7671E7FE-7713-45A3-B37C-195BE233EB06}" name="Column3666"/>
    <tableColumn id="3667" xr3:uid="{EED78610-9102-42FD-A82D-0BFAFC80B12D}" name="Column3667"/>
    <tableColumn id="3668" xr3:uid="{95281A1E-2ADD-4648-A780-18DF349247F8}" name="Column3668"/>
    <tableColumn id="3669" xr3:uid="{E492F0E0-58EE-4986-AB01-F468572A6E9E}" name="Column3669"/>
    <tableColumn id="3670" xr3:uid="{9926DC9D-04F4-4496-AA27-52BDEB2C06A2}" name="Column3670"/>
    <tableColumn id="3671" xr3:uid="{6FAD1347-303C-430B-96B4-D3707FD7E7A1}" name="Column3671"/>
    <tableColumn id="3672" xr3:uid="{DA5F0224-DBB8-454B-8002-288428444872}" name="Column3672"/>
    <tableColumn id="3673" xr3:uid="{470CD61D-91DE-4C94-9DDE-FCD7A412C4E0}" name="Column3673"/>
    <tableColumn id="3674" xr3:uid="{7479165F-267A-4CBD-A5FB-8D42D226C9B3}" name="Column3674"/>
    <tableColumn id="3675" xr3:uid="{1C2EA3BD-DE45-410E-92FE-C1B580A86A6B}" name="Column3675"/>
    <tableColumn id="3676" xr3:uid="{14DCE400-B2C8-4099-9924-9722D23800D2}" name="Column3676"/>
    <tableColumn id="3677" xr3:uid="{0BC83117-766B-4BFD-9669-0F57292980A3}" name="Column3677"/>
    <tableColumn id="3678" xr3:uid="{B23DD01E-09DC-44F9-847A-6835ABF8C45F}" name="Column3678"/>
    <tableColumn id="3679" xr3:uid="{221B774A-DF48-4229-8823-B8E0851EC1AF}" name="Column3679"/>
    <tableColumn id="3680" xr3:uid="{590EFB1F-1101-4F11-A6DA-FCA9ECD44345}" name="Column3680"/>
    <tableColumn id="3681" xr3:uid="{DE68A85B-0D4C-45C6-8C4D-353D284AD4BA}" name="Column3681"/>
    <tableColumn id="3682" xr3:uid="{E21A884C-E3AC-4E1B-8B61-DE8860415A6D}" name="Column3682"/>
    <tableColumn id="3683" xr3:uid="{526D5204-7777-415E-9189-8D8A88F3335E}" name="Column3683"/>
    <tableColumn id="3684" xr3:uid="{0EFF7DFE-87F0-4CAD-A82D-0E865BD1EDC4}" name="Column3684"/>
    <tableColumn id="3685" xr3:uid="{6BBBB699-63E5-41D4-97A2-679F7FCA2719}" name="Column3685"/>
    <tableColumn id="3686" xr3:uid="{1A77A254-6C94-4049-B37C-5700440C1E85}" name="Column3686"/>
    <tableColumn id="3687" xr3:uid="{29B3B079-662C-4129-84A7-361972738830}" name="Column3687"/>
    <tableColumn id="3688" xr3:uid="{5DE8C0B7-8835-471A-895C-C283AB7B314E}" name="Column3688"/>
    <tableColumn id="3689" xr3:uid="{938A591A-6AED-4142-BF29-44ECCF2442D4}" name="Column3689"/>
    <tableColumn id="3690" xr3:uid="{4D3463BD-4EB7-4C4F-B7C1-FD9EE886DEB1}" name="Column3690"/>
    <tableColumn id="3691" xr3:uid="{8D0672D7-3F89-4D86-A21B-3C0B179031F6}" name="Column3691"/>
    <tableColumn id="3692" xr3:uid="{EE0CE668-AD4A-46C4-B71C-943F6C24BC28}" name="Column3692"/>
    <tableColumn id="3693" xr3:uid="{42C9368C-4981-4878-A6C9-CEB37FE78E33}" name="Column3693"/>
    <tableColumn id="3694" xr3:uid="{B44B8BB9-83F6-4BD3-AE68-E43003A07C93}" name="Column3694"/>
    <tableColumn id="3695" xr3:uid="{7B9B9F7B-76BB-49D4-98C3-F463094A9DF2}" name="Column3695"/>
    <tableColumn id="3696" xr3:uid="{4BF7492D-CF3F-4764-9AF3-B160F28FEEF7}" name="Column3696"/>
    <tableColumn id="3697" xr3:uid="{A96EA5CC-C305-4B6D-97BE-337945AE9878}" name="Column3697"/>
    <tableColumn id="3698" xr3:uid="{03FD205D-B1D9-4B22-9FF3-C4DE2B18A3BB}" name="Column3698"/>
    <tableColumn id="3699" xr3:uid="{099866FD-827F-41E1-9532-9E10E9D932EB}" name="Column3699"/>
    <tableColumn id="3700" xr3:uid="{A7EF528E-7E51-43BE-8335-4A33A55DDE4B}" name="Column3700"/>
    <tableColumn id="3701" xr3:uid="{EE3ED262-D6DE-4CFB-A133-CEE8467B313A}" name="Column3701"/>
    <tableColumn id="3702" xr3:uid="{AD537E7C-7A1D-4F49-8494-00F196E64342}" name="Column3702"/>
    <tableColumn id="3703" xr3:uid="{4DE7CD05-B5E1-486D-8629-0F5D29EAE3F0}" name="Column3703"/>
    <tableColumn id="3704" xr3:uid="{FC76D26E-D918-4EB5-9DAE-E86EF067B6D8}" name="Column3704"/>
    <tableColumn id="3705" xr3:uid="{854537B9-9726-4413-8F9B-31BDB1436CA5}" name="Column3705"/>
    <tableColumn id="3706" xr3:uid="{E0A37302-C603-42E8-9D2D-2E78940015DC}" name="Column3706"/>
    <tableColumn id="3707" xr3:uid="{9B6228C1-EAB4-43E1-BC8D-EAEA563E0D70}" name="Column3707"/>
    <tableColumn id="3708" xr3:uid="{467EEF04-01C3-4D57-BDFE-04C19B791690}" name="Column3708"/>
    <tableColumn id="3709" xr3:uid="{3F0B73C2-A21C-4946-AD61-DDCE881002CC}" name="Column3709"/>
    <tableColumn id="3710" xr3:uid="{24303449-66F4-4716-9857-D2E19C772BF6}" name="Column3710"/>
    <tableColumn id="3711" xr3:uid="{5D113ECB-D747-4533-85C4-0E33DA8EC5D7}" name="Column3711"/>
    <tableColumn id="3712" xr3:uid="{FCA3E2E9-07B3-4970-883F-7E8FB0C0205A}" name="Column3712"/>
    <tableColumn id="3713" xr3:uid="{8FEF00E9-11AA-45D7-8EDC-619C280EED61}" name="Column3713"/>
    <tableColumn id="3714" xr3:uid="{989C066F-9729-473B-ADBE-58FCC4984042}" name="Column3714"/>
    <tableColumn id="3715" xr3:uid="{42BE4AD7-BC6E-4E01-BC2B-DD25EB29DBAF}" name="Column3715"/>
    <tableColumn id="3716" xr3:uid="{B8C33D80-309B-4B7F-9578-C32A87F0A74B}" name="Column3716"/>
    <tableColumn id="3717" xr3:uid="{E4D4AEDE-77D9-40BB-BF81-692127689B20}" name="Column3717"/>
    <tableColumn id="3718" xr3:uid="{C7B85F7B-2818-41FE-A8AA-9EB587176ECC}" name="Column3718"/>
    <tableColumn id="3719" xr3:uid="{4740036B-6D86-4760-BAF9-715F25152B75}" name="Column3719"/>
    <tableColumn id="3720" xr3:uid="{EB234BC1-D08D-400D-BFDC-74498C0F000B}" name="Column3720"/>
    <tableColumn id="3721" xr3:uid="{CABEF172-958A-46D1-925F-6D3AF136DB6C}" name="Column3721"/>
    <tableColumn id="3722" xr3:uid="{008B5E3F-4B71-4444-A454-AD9B452DCA9A}" name="Column3722"/>
    <tableColumn id="3723" xr3:uid="{8841C065-97B9-4088-8626-4A833B0C5DAE}" name="Column3723"/>
    <tableColumn id="3724" xr3:uid="{D6D32C84-AB6B-4755-9600-9E2F11B85D18}" name="Column3724"/>
    <tableColumn id="3725" xr3:uid="{6B252DCC-AEC2-4214-8791-20CFDB317E6C}" name="Column3725"/>
    <tableColumn id="3726" xr3:uid="{CCD55985-847E-4C54-B9FB-F5036A6C8E4A}" name="Column3726"/>
    <tableColumn id="3727" xr3:uid="{C1129B47-F687-45C8-8D88-A7538478AC72}" name="Column3727"/>
    <tableColumn id="3728" xr3:uid="{A3D5E654-7555-4D89-BEA0-F94570B5BCDB}" name="Column3728"/>
    <tableColumn id="3729" xr3:uid="{578CB81B-CB10-444D-9BE5-2E0685198826}" name="Column3729"/>
    <tableColumn id="3730" xr3:uid="{A456DFE9-9976-4A05-9726-11787472A10F}" name="Column3730"/>
    <tableColumn id="3731" xr3:uid="{60D629CD-15AD-4BE5-B558-9DCA3920ED20}" name="Column3731"/>
    <tableColumn id="3732" xr3:uid="{E9A4BF04-2DCB-4C0B-ACBA-3FF57DF40FE9}" name="Column3732"/>
    <tableColumn id="3733" xr3:uid="{7AACE52C-962F-4B1F-903D-52724C0275FB}" name="Column3733"/>
    <tableColumn id="3734" xr3:uid="{7B6B68FB-799B-4545-BA15-985E3CA47560}" name="Column3734"/>
    <tableColumn id="3735" xr3:uid="{D3641A84-D91C-47E4-8077-FDADEEF849CD}" name="Column3735"/>
    <tableColumn id="3736" xr3:uid="{CE37A8C0-E303-4B61-9AE5-DCC31DAFD80D}" name="Column3736"/>
    <tableColumn id="3737" xr3:uid="{5AF92CE5-6D74-4EFD-BCBA-E51B7EF48FC0}" name="Column3737"/>
    <tableColumn id="3738" xr3:uid="{DAB1307A-8E02-4E35-AC6B-72306F19BE55}" name="Column3738"/>
    <tableColumn id="3739" xr3:uid="{CB4FC6E0-3239-4B80-8011-3004599921C9}" name="Column3739"/>
    <tableColumn id="3740" xr3:uid="{C42B1B42-29D6-4F8B-A24F-F89E08967F09}" name="Column3740"/>
    <tableColumn id="3741" xr3:uid="{FD27CDE7-6093-4D16-B9C0-5993EEB9D3DB}" name="Column3741"/>
    <tableColumn id="3742" xr3:uid="{2C89ED3E-3734-4E12-8E80-42302C4B7A68}" name="Column3742"/>
    <tableColumn id="3743" xr3:uid="{4F5E2EB4-FE5D-4147-BAD6-9A4900391679}" name="Column3743"/>
    <tableColumn id="3744" xr3:uid="{373AAEC2-0240-424F-8FA9-749C802DFB41}" name="Column3744"/>
    <tableColumn id="3745" xr3:uid="{9ED7359A-E564-4814-BBC0-5A9A5B791376}" name="Column3745"/>
    <tableColumn id="3746" xr3:uid="{B4C18D10-85CA-4959-A6E9-950BA4F6FF49}" name="Column3746"/>
    <tableColumn id="3747" xr3:uid="{304A6D2E-D55F-44D7-AC31-DFE1397DBD64}" name="Column3747"/>
    <tableColumn id="3748" xr3:uid="{5B238329-C4B4-45C5-AB30-7D00FE882ACE}" name="Column3748"/>
    <tableColumn id="3749" xr3:uid="{F7E0FCA9-B9D6-425D-93D6-49A35268A709}" name="Column3749"/>
    <tableColumn id="3750" xr3:uid="{49C8DCBF-2D4A-40FC-9C02-E4B560FF6A11}" name="Column3750"/>
    <tableColumn id="3751" xr3:uid="{1B21DDD0-4580-4291-AB90-3055E5D73468}" name="Column3751"/>
    <tableColumn id="3752" xr3:uid="{099092BD-6334-4B91-934E-EC61DD68B82F}" name="Column3752"/>
    <tableColumn id="3753" xr3:uid="{EC5CC5F7-DA53-4023-8E99-B82CC92521D6}" name="Column3753"/>
    <tableColumn id="3754" xr3:uid="{01A2CFBD-2A31-4DE3-B42F-73BA19C88560}" name="Column3754"/>
    <tableColumn id="3755" xr3:uid="{D4E2372E-FFD1-4B19-9757-D470ECE3F274}" name="Column3755"/>
    <tableColumn id="3756" xr3:uid="{AF3B355D-3490-4D3C-962D-C2D57CEEEC53}" name="Column3756"/>
    <tableColumn id="3757" xr3:uid="{FCB83D58-5AAE-4F8F-9293-47850DAEE9C4}" name="Column3757"/>
    <tableColumn id="3758" xr3:uid="{595E0FBB-DA65-4D0E-AA8C-857FB88E9F21}" name="Column3758"/>
    <tableColumn id="3759" xr3:uid="{90E88DF3-4F74-4E7D-BE0E-C447CB37E6D4}" name="Column3759"/>
    <tableColumn id="3760" xr3:uid="{AF480699-77C1-4F2D-A9C0-1FEF2094DCCF}" name="Column3760"/>
    <tableColumn id="3761" xr3:uid="{E52BE043-AE79-4331-B099-BB1886C3B01C}" name="Column3761"/>
    <tableColumn id="3762" xr3:uid="{49D1B68D-BDC1-4DE8-825A-C2A21106803A}" name="Column3762"/>
    <tableColumn id="3763" xr3:uid="{BBBD1890-F302-4E2A-9A91-F26000EC9091}" name="Column3763"/>
    <tableColumn id="3764" xr3:uid="{FD13E156-897C-467A-8F9F-685A2A33021B}" name="Column3764"/>
    <tableColumn id="3765" xr3:uid="{96294A7B-375F-43A1-99EE-2D2897A7C1D5}" name="Column3765"/>
    <tableColumn id="3766" xr3:uid="{DE792D51-1D8E-49A5-9AA1-299C5924D046}" name="Column3766"/>
    <tableColumn id="3767" xr3:uid="{9017CBA9-3FEA-4D05-BD90-2D79A2BA457B}" name="Column3767"/>
    <tableColumn id="3768" xr3:uid="{51B0B24B-C393-4C53-B07F-2A7D767F6772}" name="Column3768"/>
    <tableColumn id="3769" xr3:uid="{D9B608A6-39FA-4DFC-930F-5337FB41AA94}" name="Column3769"/>
    <tableColumn id="3770" xr3:uid="{6CCC83DE-87E8-4343-AF15-9C7F4CE3BB0E}" name="Column3770"/>
    <tableColumn id="3771" xr3:uid="{B31A113B-82C8-4719-BE89-4B737722C349}" name="Column3771"/>
    <tableColumn id="3772" xr3:uid="{D5AA5C3E-EBAA-4C2E-94FB-89CFDCC54CCA}" name="Column3772"/>
    <tableColumn id="3773" xr3:uid="{9FD6AE1A-E46E-400B-9B91-F1CBF5FA5E5F}" name="Column3773"/>
    <tableColumn id="3774" xr3:uid="{BE6C5371-B2E1-47DA-AFA1-CFDBA88173F6}" name="Column3774"/>
    <tableColumn id="3775" xr3:uid="{2BA68A7E-E1A3-4133-A482-C18B5E3CCE30}" name="Column3775"/>
    <tableColumn id="3776" xr3:uid="{8EDB5BB8-002C-44D5-A728-798AF67FDE2D}" name="Column3776"/>
    <tableColumn id="3777" xr3:uid="{1C032AEB-39F8-42B6-BB3A-6CB503294B8F}" name="Column3777"/>
    <tableColumn id="3778" xr3:uid="{4504E361-2589-47D9-9091-539055BC0EF3}" name="Column3778"/>
    <tableColumn id="3779" xr3:uid="{E99AAE82-48EE-433F-85C7-CFD04C2C4314}" name="Column3779"/>
    <tableColumn id="3780" xr3:uid="{46684634-3950-410A-9CA2-31A1D5CC80A9}" name="Column3780"/>
    <tableColumn id="3781" xr3:uid="{982083CA-9FAF-4D79-A542-F7BC2EAF2B11}" name="Column3781"/>
    <tableColumn id="3782" xr3:uid="{A1E86189-6F7C-46B9-90AD-F4BE3B36BA2F}" name="Column3782"/>
    <tableColumn id="3783" xr3:uid="{42582600-0926-4CB1-B7EE-D6160E93A5AF}" name="Column3783"/>
    <tableColumn id="3784" xr3:uid="{FA253D4B-AEB0-400D-94D1-AE6AED195A18}" name="Column3784"/>
    <tableColumn id="3785" xr3:uid="{27152BE8-E9FA-4BC1-9579-0261BF6E5F4C}" name="Column3785"/>
    <tableColumn id="3786" xr3:uid="{D4A915AE-D8FB-4282-99A4-E9C1A7012680}" name="Column3786"/>
    <tableColumn id="3787" xr3:uid="{AB2283EE-1CAF-4C70-8432-5AD4FB9013A4}" name="Column3787"/>
    <tableColumn id="3788" xr3:uid="{5EFB5C55-14C5-4725-B649-47F4786E2FC7}" name="Column3788"/>
    <tableColumn id="3789" xr3:uid="{B0F1E890-15A4-4097-AC4C-EE565358F8DF}" name="Column3789"/>
    <tableColumn id="3790" xr3:uid="{D7A26A11-E822-4EE8-91CE-49A8711BF238}" name="Column3790"/>
    <tableColumn id="3791" xr3:uid="{5DCDFC99-703A-4D09-9100-8ADD27260B17}" name="Column3791"/>
    <tableColumn id="3792" xr3:uid="{E29B16CB-C5D2-4BEB-8176-0AB412AE6E6F}" name="Column3792"/>
    <tableColumn id="3793" xr3:uid="{665447E5-9236-4F82-B700-2159F4C96B2B}" name="Column3793"/>
    <tableColumn id="3794" xr3:uid="{ECED8272-E280-4E3F-BF98-E182A9C0F737}" name="Column3794"/>
    <tableColumn id="3795" xr3:uid="{F500F6B2-3E54-4A3F-8AF4-6E3056556CB6}" name="Column3795"/>
    <tableColumn id="3796" xr3:uid="{81B38522-B209-4096-B4D5-41B8668C97A5}" name="Column3796"/>
    <tableColumn id="3797" xr3:uid="{8AA0310B-5B0F-4468-A3F0-600A4DB0616A}" name="Column3797"/>
    <tableColumn id="3798" xr3:uid="{3953A356-0278-4A93-986F-ED5FC2B7A337}" name="Column3798"/>
    <tableColumn id="3799" xr3:uid="{7A20D8EF-C1F8-4E1B-A3A3-D74BA3FFEB42}" name="Column3799"/>
    <tableColumn id="3800" xr3:uid="{F9252BAD-2681-41BF-BA5D-88D5AD1D8EF4}" name="Column3800"/>
    <tableColumn id="3801" xr3:uid="{ACE399C9-F9E2-4D42-8DE7-C77F3188AC7D}" name="Column3801"/>
    <tableColumn id="3802" xr3:uid="{65BB3DCD-3A87-457A-BFCA-0DD7CA96DE75}" name="Column3802"/>
    <tableColumn id="3803" xr3:uid="{B4CC2487-00E9-4095-A185-3118EF358CD8}" name="Column3803"/>
    <tableColumn id="3804" xr3:uid="{1F82C5CF-15BA-44BF-AA8A-6BB091FFD18B}" name="Column3804"/>
    <tableColumn id="3805" xr3:uid="{A42D9DD3-174B-43A3-BFCD-B87F73992362}" name="Column3805"/>
    <tableColumn id="3806" xr3:uid="{F17CB164-BF2B-4A4B-A72D-24746F30FEA9}" name="Column3806"/>
    <tableColumn id="3807" xr3:uid="{27AD43BF-AFE6-4EAC-996C-DDF8BA627BCD}" name="Column3807"/>
    <tableColumn id="3808" xr3:uid="{2487AA13-CE38-441A-BC8A-7EF52A8B6CEA}" name="Column3808"/>
    <tableColumn id="3809" xr3:uid="{BEBA57E8-667F-4050-9240-BF62001BAFC3}" name="Column3809"/>
    <tableColumn id="3810" xr3:uid="{BD24DDBA-9A7E-4BBE-B6FC-CDBAD464311B}" name="Column3810"/>
    <tableColumn id="3811" xr3:uid="{2CD968F3-F908-4B02-B139-5816021DC86C}" name="Column3811"/>
    <tableColumn id="3812" xr3:uid="{53161A3A-00C6-401F-81DD-41A9889B965C}" name="Column3812"/>
    <tableColumn id="3813" xr3:uid="{06C015E1-DAB8-4F91-B2AD-550E352F2E28}" name="Column3813"/>
    <tableColumn id="3814" xr3:uid="{199B71A9-F5DA-4EE9-95BD-97A8ACC04777}" name="Column3814"/>
    <tableColumn id="3815" xr3:uid="{C2E70724-E33D-450C-A842-BD8F00EE5475}" name="Column3815"/>
    <tableColumn id="3816" xr3:uid="{0C35CCD3-3692-4988-9748-E8EADF72E407}" name="Column3816"/>
    <tableColumn id="3817" xr3:uid="{26BD962B-5FA8-473F-83B6-DD17DC177ADB}" name="Column3817"/>
    <tableColumn id="3818" xr3:uid="{D2FA69A2-A310-4B7B-BF4F-9F0F02715D99}" name="Column3818"/>
    <tableColumn id="3819" xr3:uid="{AF92C55A-36F6-4E84-BAFF-D151E149BB33}" name="Column3819"/>
    <tableColumn id="3820" xr3:uid="{E558805C-5FAB-463A-BB6E-BEB94E41E763}" name="Column3820"/>
    <tableColumn id="3821" xr3:uid="{8B0C6E26-03A3-4129-A5DD-3EF31E640C47}" name="Column3821"/>
    <tableColumn id="3822" xr3:uid="{5B9C4C09-9F69-4ABA-8CE6-95AB7FFB8089}" name="Column3822"/>
    <tableColumn id="3823" xr3:uid="{F184EC4B-741C-4753-9295-7B592BB0B8DC}" name="Column3823"/>
    <tableColumn id="3824" xr3:uid="{B3980B1A-54E5-4006-8987-990CD6B1AB59}" name="Column3824"/>
    <tableColumn id="3825" xr3:uid="{DC46BFC3-AE9D-4886-BA36-A926A1BF17AE}" name="Column3825"/>
    <tableColumn id="3826" xr3:uid="{EC528D89-515C-45D7-8ABD-0093B87632D2}" name="Column3826"/>
    <tableColumn id="3827" xr3:uid="{34088398-0CFC-4D81-B2E7-9B899FEB3034}" name="Column3827"/>
    <tableColumn id="3828" xr3:uid="{312A955D-36F0-455D-894C-9F01682B92F7}" name="Column3828"/>
    <tableColumn id="3829" xr3:uid="{5D9B8EEB-B36F-4642-A402-3DD849BE733B}" name="Column3829"/>
    <tableColumn id="3830" xr3:uid="{0CAF5C74-5ED0-4ADC-876C-8DA4CBC4C027}" name="Column3830"/>
    <tableColumn id="3831" xr3:uid="{416BD7FE-3A42-4A43-9D94-7A6588B1D55E}" name="Column3831"/>
    <tableColumn id="3832" xr3:uid="{2C29830A-8B3A-4562-A79F-290661B1FA8D}" name="Column3832"/>
    <tableColumn id="3833" xr3:uid="{366E6821-2506-4F59-9B97-C35A132BFF82}" name="Column3833"/>
    <tableColumn id="3834" xr3:uid="{1C25613D-9DC6-46A9-8F42-3888C91EC8EB}" name="Column3834"/>
    <tableColumn id="3835" xr3:uid="{4D3B3150-04E3-49A7-BCEA-F5B592D4D5B1}" name="Column3835"/>
    <tableColumn id="3836" xr3:uid="{4443C70B-010D-4F90-9BA4-8E3AF7E9B134}" name="Column3836"/>
    <tableColumn id="3837" xr3:uid="{05DAF778-FE7B-49B9-A749-6A83D9839756}" name="Column3837"/>
    <tableColumn id="3838" xr3:uid="{805A618D-DBEE-4C84-A8FE-44BD35562D29}" name="Column3838"/>
    <tableColumn id="3839" xr3:uid="{0884FF3C-DE1C-4FA3-84E4-CFECC563D73B}" name="Column3839"/>
    <tableColumn id="3840" xr3:uid="{BB35935B-E392-428A-8946-3A1B465AD3A1}" name="Column3840"/>
    <tableColumn id="3841" xr3:uid="{7007DA44-DC60-4BBA-9625-9F633EF81E89}" name="Column3841"/>
    <tableColumn id="3842" xr3:uid="{F8423559-E4B0-4557-B353-E2A27AC8F978}" name="Column3842"/>
    <tableColumn id="3843" xr3:uid="{7B830900-0D97-4D4F-95FB-AB9CAF07FEC6}" name="Column3843"/>
    <tableColumn id="3844" xr3:uid="{FD924C42-64A4-4AF3-B348-A4DA830B0645}" name="Column3844"/>
    <tableColumn id="3845" xr3:uid="{38FD57E7-A02D-4FEE-B080-87A13795C49F}" name="Column3845"/>
    <tableColumn id="3846" xr3:uid="{0127052D-042E-449B-8E2C-B3983F3E614D}" name="Column3846"/>
    <tableColumn id="3847" xr3:uid="{D6C0ECC8-23CC-4A7D-B01A-D5656F2D2F91}" name="Column3847"/>
    <tableColumn id="3848" xr3:uid="{6327B648-1704-4F45-8BEB-69A553E57CB8}" name="Column3848"/>
    <tableColumn id="3849" xr3:uid="{A29DF645-89AB-4ABD-A0CB-20F1C9BE088E}" name="Column3849"/>
    <tableColumn id="3850" xr3:uid="{98E308A5-1091-4136-A55B-73CDC51BEEAA}" name="Column3850"/>
    <tableColumn id="3851" xr3:uid="{6CDD2E67-D8FC-470A-89BE-C9C5824F60DC}" name="Column3851"/>
    <tableColumn id="3852" xr3:uid="{00C3413C-4683-4E50-8F37-452684126E3D}" name="Column3852"/>
    <tableColumn id="3853" xr3:uid="{B9682D87-7510-4ECF-A696-3E7108F9A302}" name="Column3853"/>
    <tableColumn id="3854" xr3:uid="{B048ED9A-94EC-4088-9B51-141B34319E4D}" name="Column3854"/>
    <tableColumn id="3855" xr3:uid="{9B673BAD-4836-4569-973F-58D5428B175C}" name="Column3855"/>
    <tableColumn id="3856" xr3:uid="{1FC3521D-3EA0-4981-9939-930876B1778B}" name="Column3856"/>
    <tableColumn id="3857" xr3:uid="{90DD1FE4-8EC0-4899-A96A-B44558D20F66}" name="Column3857"/>
    <tableColumn id="3858" xr3:uid="{4E5B65C3-1708-4E43-A3F6-429676EB0A12}" name="Column3858"/>
    <tableColumn id="3859" xr3:uid="{96BCE045-CE81-4199-B3DD-D14A2AA3FA41}" name="Column3859"/>
    <tableColumn id="3860" xr3:uid="{804B8748-7BC7-4F44-AEB6-A60F943277BD}" name="Column3860"/>
    <tableColumn id="3861" xr3:uid="{54B95A06-AB88-4179-A2C0-51705653D6AA}" name="Column3861"/>
    <tableColumn id="3862" xr3:uid="{565F595D-B94D-4E5A-B1B4-2027ED0F9F20}" name="Column3862"/>
    <tableColumn id="3863" xr3:uid="{E5A312F8-59E7-45F9-8EA5-8CB7D4EA3C9E}" name="Column3863"/>
    <tableColumn id="3864" xr3:uid="{1319F009-9C7F-445C-819C-47C6A2C439AC}" name="Column3864"/>
    <tableColumn id="3865" xr3:uid="{BD0707F9-571B-485B-BD6F-820C8F9037A5}" name="Column3865"/>
    <tableColumn id="3866" xr3:uid="{6AB2F7D5-556D-4A44-8DA1-F3B822102E58}" name="Column3866"/>
    <tableColumn id="3867" xr3:uid="{B9442371-5E41-4E6A-A039-7D12C5B105FB}" name="Column3867"/>
    <tableColumn id="3868" xr3:uid="{BA24D8F7-7F59-41C4-9967-CAF4B7A85A83}" name="Column3868"/>
    <tableColumn id="3869" xr3:uid="{6BE5AED5-0625-447A-A79C-CAAE826BDF77}" name="Column3869"/>
    <tableColumn id="3870" xr3:uid="{DC1E4BB1-387F-45EC-A0FF-4CBF06802556}" name="Column3870"/>
    <tableColumn id="3871" xr3:uid="{E69B9515-1D5C-4D61-B6B2-A7F472102C37}" name="Column3871"/>
    <tableColumn id="3872" xr3:uid="{E20F8B17-7085-466D-BA86-EF2C5329F650}" name="Column3872"/>
    <tableColumn id="3873" xr3:uid="{8FD5146B-F96A-4AAA-8B36-AD286739C979}" name="Column3873"/>
    <tableColumn id="3874" xr3:uid="{EBCBED72-7DD5-45AD-A836-F777C3A39574}" name="Column3874"/>
    <tableColumn id="3875" xr3:uid="{9326F1E1-DA35-4F90-877D-120DC1D1AA68}" name="Column3875"/>
    <tableColumn id="3876" xr3:uid="{97184E70-8154-40F0-A7D0-D9163D399FF9}" name="Column3876"/>
    <tableColumn id="3877" xr3:uid="{D1BC3A67-DE9D-4DD4-AD88-54269523E4C4}" name="Column3877"/>
    <tableColumn id="3878" xr3:uid="{8065633D-B187-43A0-A74D-5C3DDD97495C}" name="Column3878"/>
    <tableColumn id="3879" xr3:uid="{A3070170-1B7D-4B4A-BFAF-C7F1921947D4}" name="Column3879"/>
    <tableColumn id="3880" xr3:uid="{3C11B341-4BDF-46BD-AEBE-6954B2B02CAC}" name="Column3880"/>
    <tableColumn id="3881" xr3:uid="{E1BD47EA-C6FA-46A6-9C87-A8134E268023}" name="Column3881"/>
    <tableColumn id="3882" xr3:uid="{F250D7AC-64D7-4EFE-AA83-EFFB450F3697}" name="Column3882"/>
    <tableColumn id="3883" xr3:uid="{B39829DB-BB9B-49E0-A6D9-0630E89BF911}" name="Column3883"/>
    <tableColumn id="3884" xr3:uid="{5D161662-1413-4F62-9AFB-B0A18261CFF0}" name="Column3884"/>
    <tableColumn id="3885" xr3:uid="{8A8E0B09-51DA-458B-A543-DC878F20084B}" name="Column3885"/>
    <tableColumn id="3886" xr3:uid="{017B45E9-1D6C-4713-809D-4A42A842D3EB}" name="Column3886"/>
    <tableColumn id="3887" xr3:uid="{A8DCBC99-F255-483E-B3F1-71B09BACFDF0}" name="Column3887"/>
    <tableColumn id="3888" xr3:uid="{8D7E56AC-2723-4A4B-8761-BFF4BFD25E92}" name="Column3888"/>
    <tableColumn id="3889" xr3:uid="{B5D5B391-9E65-4BFF-B68C-0150AD106392}" name="Column3889"/>
    <tableColumn id="3890" xr3:uid="{49EA415A-3DB1-4944-94A3-C003CDEE29DB}" name="Column3890"/>
    <tableColumn id="3891" xr3:uid="{CAD6F9DA-CC7A-4E63-BF3E-A515E7890FFB}" name="Column3891"/>
    <tableColumn id="3892" xr3:uid="{3550ACD2-DE82-4F3E-BD0E-BDCFA94270DA}" name="Column3892"/>
    <tableColumn id="3893" xr3:uid="{AB8FE19B-4832-4FC5-A8BE-0E82B0D506A1}" name="Column3893"/>
    <tableColumn id="3894" xr3:uid="{4BCDE88C-ACF0-4237-8DB8-83DAB0EFA56B}" name="Column3894"/>
    <tableColumn id="3895" xr3:uid="{88F17C21-B0BF-4F0A-B122-FE08B6A68D5D}" name="Column3895"/>
    <tableColumn id="3896" xr3:uid="{D1ACA6B2-AFFF-4128-9759-E5A98A9F8282}" name="Column3896"/>
    <tableColumn id="3897" xr3:uid="{2B469810-943C-4058-8545-CD3DDF17605A}" name="Column3897"/>
    <tableColumn id="3898" xr3:uid="{E98A2C95-A6D7-4556-B9E2-A375D0BCB773}" name="Column3898"/>
    <tableColumn id="3899" xr3:uid="{6D9B2D88-B5ED-431F-8FF4-FFFB15710EE8}" name="Column3899"/>
    <tableColumn id="3900" xr3:uid="{CD380FAE-8F54-48BA-BB83-E0695DC84811}" name="Column3900"/>
    <tableColumn id="3901" xr3:uid="{47A733EB-55B1-4146-8023-85C572BA79E9}" name="Column3901"/>
    <tableColumn id="3902" xr3:uid="{4A048AA7-F9B5-49A0-8BC4-0D853D05EFFC}" name="Column3902"/>
    <tableColumn id="3903" xr3:uid="{19D78DC0-D1C5-456E-8BAE-39D29331B53C}" name="Column3903"/>
    <tableColumn id="3904" xr3:uid="{E0F28B46-2D47-49EF-B5CB-39428FA2DF67}" name="Column3904"/>
    <tableColumn id="3905" xr3:uid="{657BB949-6040-4D3A-BFE3-3F97A3D2842C}" name="Column3905"/>
    <tableColumn id="3906" xr3:uid="{9D97A168-10B8-41FD-8A37-BB15E525CBF9}" name="Column3906"/>
    <tableColumn id="3907" xr3:uid="{E5AEF77F-AAE2-4BF0-8ADB-B3BEC04BC363}" name="Column3907"/>
    <tableColumn id="3908" xr3:uid="{BFF00F18-04C5-403D-89A8-E473AC2BA013}" name="Column3908"/>
    <tableColumn id="3909" xr3:uid="{EA19F78C-94FC-4196-BC49-AEA0D2063263}" name="Column3909"/>
    <tableColumn id="3910" xr3:uid="{CF080FEC-2AA1-47FA-A4C0-E764E341FE2E}" name="Column3910"/>
    <tableColumn id="3911" xr3:uid="{AF0C7499-3387-4DAD-BD33-635469D549D5}" name="Column3911"/>
    <tableColumn id="3912" xr3:uid="{40B17947-BF78-48E2-8525-D010337F8660}" name="Column3912"/>
    <tableColumn id="3913" xr3:uid="{9B8B5A6A-ADA0-407D-86DC-3810B24C14E0}" name="Column3913"/>
    <tableColumn id="3914" xr3:uid="{5E1320F1-93CF-4483-985C-B5A62AEDBCB7}" name="Column3914"/>
    <tableColumn id="3915" xr3:uid="{3EA89E75-0D61-4DA1-96F6-C1B851D43E00}" name="Column3915"/>
    <tableColumn id="3916" xr3:uid="{46D1186F-64E7-4A59-8498-19CC1C9D10DC}" name="Column3916"/>
    <tableColumn id="3917" xr3:uid="{307955B9-E836-4E19-9849-93D832C08893}" name="Column3917"/>
    <tableColumn id="3918" xr3:uid="{A13CEC0B-DDB4-4AD7-81E6-E88D4C2BB280}" name="Column3918"/>
    <tableColumn id="3919" xr3:uid="{8107F981-E560-4FB9-9AB2-BA60DE0C5B71}" name="Column3919"/>
    <tableColumn id="3920" xr3:uid="{0AA1C496-0722-494B-999D-79D16670864F}" name="Column3920"/>
    <tableColumn id="3921" xr3:uid="{4D3739E9-8039-4F83-8070-8D98919F337E}" name="Column3921"/>
    <tableColumn id="3922" xr3:uid="{E748F0D2-43D9-4EA8-A710-32B4D4362E02}" name="Column3922"/>
    <tableColumn id="3923" xr3:uid="{4EE52115-52C7-42FE-8B8B-A66DA256C6E1}" name="Column3923"/>
    <tableColumn id="3924" xr3:uid="{4AA3C0D3-216E-409C-B108-6A3159FA6FCD}" name="Column3924"/>
    <tableColumn id="3925" xr3:uid="{558A5C38-42BC-464D-9589-F7D9AD8DC3D8}" name="Column3925"/>
    <tableColumn id="3926" xr3:uid="{C8A85021-A260-4380-8BB0-9DCFCF29A27F}" name="Column3926"/>
    <tableColumn id="3927" xr3:uid="{1B439744-2145-4ACF-A401-C1D4ECB299D0}" name="Column3927"/>
    <tableColumn id="3928" xr3:uid="{E9995388-FDD2-421E-9831-22B0DBF3D2F0}" name="Column3928"/>
    <tableColumn id="3929" xr3:uid="{6F7A51AA-9E47-4304-B403-48DD989CF2F6}" name="Column3929"/>
    <tableColumn id="3930" xr3:uid="{22624764-9FD9-4189-924D-26D122AA5434}" name="Column3930"/>
    <tableColumn id="3931" xr3:uid="{DFCCA23B-93F6-4F03-A772-6414698406B5}" name="Column3931"/>
    <tableColumn id="3932" xr3:uid="{30D19F3B-C847-44BA-8CA0-CC2C9B40D9DA}" name="Column3932"/>
    <tableColumn id="3933" xr3:uid="{2A05738B-5BE2-418E-91F0-9D82938D0B2C}" name="Column3933"/>
    <tableColumn id="3934" xr3:uid="{BE0F33AE-D8D8-49A9-9D43-EAAE381E5FFD}" name="Column3934"/>
    <tableColumn id="3935" xr3:uid="{2D8DB1F0-D61E-44D2-9977-BE21DB412360}" name="Column3935"/>
    <tableColumn id="3936" xr3:uid="{503FB119-A26E-4369-B80D-C5F7147AA334}" name="Column3936"/>
    <tableColumn id="3937" xr3:uid="{AC060118-5301-4D94-BA95-164E6760522C}" name="Column3937"/>
    <tableColumn id="3938" xr3:uid="{DA8189B3-B395-4911-90AA-BA020DD99157}" name="Column3938"/>
    <tableColumn id="3939" xr3:uid="{9B3B79A2-36C3-48FD-AC9A-379F8B1E7815}" name="Column3939"/>
    <tableColumn id="3940" xr3:uid="{07A85900-41C3-4EDE-B367-CC63AADEA7A5}" name="Column3940"/>
    <tableColumn id="3941" xr3:uid="{863C827A-1219-41E0-A03F-DF8E07BCC43E}" name="Column3941"/>
    <tableColumn id="3942" xr3:uid="{6CBA795E-A1A2-4DD1-90AA-010056922F48}" name="Column3942"/>
    <tableColumn id="3943" xr3:uid="{3878F7C3-1B83-4DA2-9DBE-3FA28BC8FD59}" name="Column3943"/>
    <tableColumn id="3944" xr3:uid="{4EB45F7D-1BA4-4E03-B1C2-826DA4556BC7}" name="Column3944"/>
    <tableColumn id="3945" xr3:uid="{8BC8AD26-5303-4B8C-B135-DFF349B7250E}" name="Column3945"/>
    <tableColumn id="3946" xr3:uid="{330FAD6C-2BC4-4CFB-8804-B910AD2E54B7}" name="Column3946"/>
    <tableColumn id="3947" xr3:uid="{CB374E1D-5B24-40C8-BF2B-36534D9C829A}" name="Column3947"/>
    <tableColumn id="3948" xr3:uid="{542134A2-0F12-47E3-8E7B-5EFCCF82695C}" name="Column3948"/>
    <tableColumn id="3949" xr3:uid="{65387DA0-5F86-421A-9C78-692D7C378DF7}" name="Column3949"/>
    <tableColumn id="3950" xr3:uid="{D6CFC9C6-35A9-45D8-9BF0-A6C957099969}" name="Column3950"/>
    <tableColumn id="3951" xr3:uid="{C240302D-0721-4B18-AAA8-6124E6EF003C}" name="Column3951"/>
    <tableColumn id="3952" xr3:uid="{8CEF4A79-12EB-45E6-BD3C-680CFE4B1D8C}" name="Column3952"/>
    <tableColumn id="3953" xr3:uid="{705186FB-ADAB-41A2-8E51-F200361FF719}" name="Column3953"/>
    <tableColumn id="3954" xr3:uid="{A2420120-3550-4BDF-A4B5-7DCC7379CA6C}" name="Column3954"/>
    <tableColumn id="3955" xr3:uid="{0A4D0EBA-02FF-4957-A321-E4A7B84FC243}" name="Column3955"/>
    <tableColumn id="3956" xr3:uid="{D4590951-9E96-40EE-AB87-CB2B9A8634CC}" name="Column3956"/>
    <tableColumn id="3957" xr3:uid="{B9B8418E-650D-4C5B-8B10-81A97501DABE}" name="Column3957"/>
    <tableColumn id="3958" xr3:uid="{6EF5456D-5105-4BC2-BB39-4CD587F1ED9E}" name="Column3958"/>
    <tableColumn id="3959" xr3:uid="{E48DD053-AE2D-4C91-A572-8893D13E45FE}" name="Column3959"/>
    <tableColumn id="3960" xr3:uid="{A2500DC5-B673-42D0-BF11-8BCEF747586F}" name="Column3960"/>
    <tableColumn id="3961" xr3:uid="{90DC2999-73A1-4DE8-B048-C450EEB722AB}" name="Column3961"/>
    <tableColumn id="3962" xr3:uid="{5DE7506A-A3D2-40F7-A3F0-705855AACC3D}" name="Column3962"/>
    <tableColumn id="3963" xr3:uid="{0B564D7B-8A6B-46CB-8767-CF803D56BADA}" name="Column3963"/>
    <tableColumn id="3964" xr3:uid="{AA187A6A-BE86-4D55-912E-E5263119C076}" name="Column3964"/>
    <tableColumn id="3965" xr3:uid="{C3E1CA2A-D02E-4431-A178-D611A1D4B10F}" name="Column3965"/>
    <tableColumn id="3966" xr3:uid="{A57E3D6E-6ACA-409F-B85C-602C7E742ECF}" name="Column3966"/>
    <tableColumn id="3967" xr3:uid="{68749BED-895B-4A3B-A46E-B37E8FC7A26C}" name="Column3967"/>
    <tableColumn id="3968" xr3:uid="{9288397B-E172-4890-AB53-E1346C54638C}" name="Column3968"/>
    <tableColumn id="3969" xr3:uid="{7A65FFF6-518B-4071-AD3A-85957E67DE3C}" name="Column3969"/>
    <tableColumn id="3970" xr3:uid="{98098116-E088-407F-846F-4FFB27D1E5C3}" name="Column3970"/>
    <tableColumn id="3971" xr3:uid="{AA425349-3D1F-48D5-9402-10C1C14A3EEE}" name="Column3971"/>
    <tableColumn id="3972" xr3:uid="{7DAC1D8C-9505-4A45-96F7-2D348093700B}" name="Column3972"/>
    <tableColumn id="3973" xr3:uid="{49784541-5776-4BFC-87F4-B44D34F22F8D}" name="Column3973"/>
    <tableColumn id="3974" xr3:uid="{CBFBD397-AD08-4C1C-8B5B-2AB4EEB74605}" name="Column3974"/>
    <tableColumn id="3975" xr3:uid="{DB4C5C2B-80A6-4F03-BFB5-535E6C878B5A}" name="Column3975"/>
    <tableColumn id="3976" xr3:uid="{45067928-532F-4761-A593-6027E2A422DB}" name="Column3976"/>
    <tableColumn id="3977" xr3:uid="{17D57D48-AD30-4902-BEBF-FA50B62786EE}" name="Column3977"/>
    <tableColumn id="3978" xr3:uid="{C8246E58-7412-49CF-83C6-2AAE9B4D9E96}" name="Column3978"/>
    <tableColumn id="3979" xr3:uid="{CD033E79-55EB-4224-88FD-7A8A3896ED5D}" name="Column3979"/>
    <tableColumn id="3980" xr3:uid="{E99258F7-7016-4EA9-AEA0-AB691B5B987C}" name="Column3980"/>
    <tableColumn id="3981" xr3:uid="{E06D6341-65B6-4C62-B8E4-E1730B5364DF}" name="Column3981"/>
    <tableColumn id="3982" xr3:uid="{5A1FC2A3-3EA2-401D-8F8E-671DD44B9FB3}" name="Column3982"/>
    <tableColumn id="3983" xr3:uid="{56468EAA-128D-45FF-8CB2-DCEFC1F8FD98}" name="Column3983"/>
    <tableColumn id="3984" xr3:uid="{0EC9256E-9A41-4187-9A19-352BB2CEEF53}" name="Column3984"/>
    <tableColumn id="3985" xr3:uid="{2BE63344-F67F-4F94-B219-078B5583EDEF}" name="Column3985"/>
    <tableColumn id="3986" xr3:uid="{3F128A64-39BF-44D6-B4D2-1C651CDE5908}" name="Column3986"/>
    <tableColumn id="3987" xr3:uid="{10FFC7E5-E969-44F3-AB81-BA540CE68B68}" name="Column3987"/>
    <tableColumn id="3988" xr3:uid="{5659F9CC-152A-4162-A0AE-F79C37196C36}" name="Column3988"/>
    <tableColumn id="3989" xr3:uid="{A67E1641-48E6-4E59-8159-C00AF9CC50DD}" name="Column3989"/>
    <tableColumn id="3990" xr3:uid="{A4CEA1CF-54FF-4E01-90DB-B78F06F0B4C4}" name="Column3990"/>
    <tableColumn id="3991" xr3:uid="{6A48E49C-CBFC-4605-B301-FE95C5E2C4D5}" name="Column3991"/>
    <tableColumn id="3992" xr3:uid="{B56B2C59-51E7-4A01-B530-1055522C4006}" name="Column3992"/>
    <tableColumn id="3993" xr3:uid="{BD8659BD-C95C-45EA-93F2-746BBADEB069}" name="Column3993"/>
    <tableColumn id="3994" xr3:uid="{23C41191-8D33-48BB-9243-64981E054817}" name="Column3994"/>
    <tableColumn id="3995" xr3:uid="{6F3E44FE-F88A-4B66-A59B-1567DCE11436}" name="Column3995"/>
    <tableColumn id="3996" xr3:uid="{6F860336-C8C7-4A70-987B-DB15070BA79D}" name="Column3996"/>
    <tableColumn id="3997" xr3:uid="{2EA20454-D572-440C-A17A-3E5903164916}" name="Column3997"/>
    <tableColumn id="3998" xr3:uid="{E6C28B2B-745F-4DA2-AEE2-95A266D9ED62}" name="Column3998"/>
    <tableColumn id="3999" xr3:uid="{092FCB62-CBA1-44E9-B468-25EF86EED213}" name="Column3999"/>
    <tableColumn id="4000" xr3:uid="{6080A987-03D2-41E1-979C-C55F76958AA3}" name="Column4000"/>
    <tableColumn id="4001" xr3:uid="{98DB3933-C00C-476F-965E-6441F4FFA74B}" name="Column4001"/>
    <tableColumn id="4002" xr3:uid="{1156D700-63A1-4857-AAD2-A7BDA42BB5AF}" name="Column4002"/>
    <tableColumn id="4003" xr3:uid="{C6DE0608-95C7-4397-B629-DB16B9074606}" name="Column4003"/>
    <tableColumn id="4004" xr3:uid="{E3E47140-E994-4993-BF81-B539DD5C51E2}" name="Column4004"/>
    <tableColumn id="4005" xr3:uid="{864D5F26-C1EC-4474-8CE8-043AE894BCD3}" name="Column4005"/>
    <tableColumn id="4006" xr3:uid="{F155620B-5B8B-4BF3-909F-D4D3232CBA5B}" name="Column4006"/>
    <tableColumn id="4007" xr3:uid="{C72A7CA3-9D35-4C71-901C-F4FCF8A1483A}" name="Column4007"/>
    <tableColumn id="4008" xr3:uid="{F7EC2576-A928-4D28-A7F6-9BA061E137C4}" name="Column4008"/>
    <tableColumn id="4009" xr3:uid="{560734CF-4691-4D82-B0CA-493293C52FC0}" name="Column4009"/>
    <tableColumn id="4010" xr3:uid="{24CD75FA-B56F-45DE-9AAB-E7EDEB171084}" name="Column4010"/>
    <tableColumn id="4011" xr3:uid="{6C943B1D-7551-40D6-B399-87D4ECF0B832}" name="Column4011"/>
    <tableColumn id="4012" xr3:uid="{9EE06D69-6D12-4FE2-8263-3D43FEDA09AF}" name="Column4012"/>
    <tableColumn id="4013" xr3:uid="{E3A11C80-0F7B-4DC7-ABC8-3E7424168F5C}" name="Column4013"/>
    <tableColumn id="4014" xr3:uid="{BD25326B-4367-4F89-9473-EB2D541D0E9F}" name="Column4014"/>
    <tableColumn id="4015" xr3:uid="{56DED11C-63A2-4C26-9C7A-DCFA0112A473}" name="Column4015"/>
    <tableColumn id="4016" xr3:uid="{9ACDC771-6FAF-4AE0-B29D-52FC397B8B1E}" name="Column4016"/>
    <tableColumn id="4017" xr3:uid="{79D27A07-BE14-407A-8EFA-58E79FFD34F0}" name="Column4017"/>
    <tableColumn id="4018" xr3:uid="{F845D5BA-6DF8-4919-B247-6E12815AAE9C}" name="Column4018"/>
    <tableColumn id="4019" xr3:uid="{4B2121A2-5523-423A-9D2F-022EE40A7A74}" name="Column4019"/>
    <tableColumn id="4020" xr3:uid="{00896E76-7765-4609-8355-98F4FAAFACDA}" name="Column4020"/>
    <tableColumn id="4021" xr3:uid="{61214E5A-4927-4AF7-BF45-34B2B170E105}" name="Column4021"/>
    <tableColumn id="4022" xr3:uid="{994C1878-A4DB-4BD8-A053-C081E74DE5AE}" name="Column4022"/>
    <tableColumn id="4023" xr3:uid="{EDE03D30-468D-4E84-8729-2E5D42DF8AAC}" name="Column4023"/>
    <tableColumn id="4024" xr3:uid="{4158E287-FE30-4D15-BCC0-A13BB80F91D8}" name="Column4024"/>
    <tableColumn id="4025" xr3:uid="{BD55A06D-FEDE-47DE-A4DF-F5DCBD08C8E1}" name="Column4025"/>
    <tableColumn id="4026" xr3:uid="{7FF9DDBD-431A-4F9C-9E47-13116E57B337}" name="Column4026"/>
    <tableColumn id="4027" xr3:uid="{D2836309-1D23-46F9-A961-520B3662C5D4}" name="Column4027"/>
    <tableColumn id="4028" xr3:uid="{EDD4DA15-6536-4538-BAE5-AA5F898ECFED}" name="Column4028"/>
    <tableColumn id="4029" xr3:uid="{A0755733-0C52-422F-9B82-D469A83C7EAC}" name="Column4029"/>
    <tableColumn id="4030" xr3:uid="{33AE557C-88F5-473D-B913-CC4C73DC13B5}" name="Column4030"/>
    <tableColumn id="4031" xr3:uid="{CDA208C7-EE31-4BF0-932B-5AB599ADACC1}" name="Column4031"/>
    <tableColumn id="4032" xr3:uid="{BE9B8F14-A946-4FE4-AB32-D591A44436C6}" name="Column4032"/>
    <tableColumn id="4033" xr3:uid="{EBF31D99-6F2C-49AD-878B-98CEE8EDA41A}" name="Column4033"/>
    <tableColumn id="4034" xr3:uid="{5C602709-A17E-49B6-B8B6-58996D43CCCF}" name="Column4034"/>
    <tableColumn id="4035" xr3:uid="{1C6A9D10-898E-47C5-A0B0-08E7874E39F1}" name="Column4035"/>
    <tableColumn id="4036" xr3:uid="{43E3F48D-9B12-4BAA-84AD-6FBA074D924C}" name="Column4036"/>
    <tableColumn id="4037" xr3:uid="{9747A2C9-BC53-4840-B731-3040D6412C44}" name="Column4037"/>
    <tableColumn id="4038" xr3:uid="{CEA29328-DFFC-4ED2-9C0C-D5B1E1F90991}" name="Column4038"/>
    <tableColumn id="4039" xr3:uid="{7AE21F12-DC65-4F47-A3E3-89ED4BA0CE95}" name="Column4039"/>
    <tableColumn id="4040" xr3:uid="{8FF31AC2-8C62-4460-9A5F-8586D48A3B68}" name="Column4040"/>
    <tableColumn id="4041" xr3:uid="{75153670-5775-4934-9565-F4A7C7033224}" name="Column4041"/>
    <tableColumn id="4042" xr3:uid="{29851373-BE94-433B-A43E-1596932C8248}" name="Column4042"/>
    <tableColumn id="4043" xr3:uid="{D1A30EAA-8CEC-4E3F-AE20-C18AE9A85E85}" name="Column4043"/>
    <tableColumn id="4044" xr3:uid="{80CAD6A2-1DF6-4A85-B0F1-B1B21A5AC9AB}" name="Column4044"/>
    <tableColumn id="4045" xr3:uid="{A3BD0ADC-5AB9-4E7D-A0FD-B49AC344B1BF}" name="Column4045"/>
    <tableColumn id="4046" xr3:uid="{07920864-60BD-44EE-81F3-5BE7D5C178D2}" name="Column4046"/>
    <tableColumn id="4047" xr3:uid="{FA06C9C1-1BD1-4846-B87F-727B42709936}" name="Column4047"/>
    <tableColumn id="4048" xr3:uid="{B7C792E5-844C-480D-84AA-CCCC6F3D0D03}" name="Column4048"/>
    <tableColumn id="4049" xr3:uid="{FE5F5F6D-F621-4F08-A8B5-E08BF8BB4C7C}" name="Column4049"/>
    <tableColumn id="4050" xr3:uid="{8EF2080F-0809-4390-A6B1-BE51E7C7533B}" name="Column4050"/>
    <tableColumn id="4051" xr3:uid="{EBA490D1-3AD4-44CA-A266-179AF2D4D4C8}" name="Column4051"/>
    <tableColumn id="4052" xr3:uid="{0694F467-285E-48B2-8476-A36BD1D5A0A4}" name="Column4052"/>
    <tableColumn id="4053" xr3:uid="{A011ED31-FF97-4CA7-915D-AC4B64F607B9}" name="Column4053"/>
    <tableColumn id="4054" xr3:uid="{8A7CEBC4-AF43-4EB8-B5E7-D66BFFB06C0F}" name="Column4054"/>
    <tableColumn id="4055" xr3:uid="{6740C0DC-9D8E-4B58-A1E7-8F9A298EDE55}" name="Column4055"/>
    <tableColumn id="4056" xr3:uid="{82AD5F5E-4E5E-48A0-9338-9642E03D54EF}" name="Column4056"/>
    <tableColumn id="4057" xr3:uid="{F1B0CB8D-386F-44B2-B875-DBF31F4968CF}" name="Column4057"/>
    <tableColumn id="4058" xr3:uid="{A63B3681-4B69-471D-A66A-E38320A4192D}" name="Column4058"/>
    <tableColumn id="4059" xr3:uid="{59D44CB5-1E5C-4E30-8D51-BCC01E5C8B3D}" name="Column4059"/>
    <tableColumn id="4060" xr3:uid="{02BFD3FE-497C-4F63-AEB6-D4F1B20B07DA}" name="Column4060"/>
    <tableColumn id="4061" xr3:uid="{53FC21EC-11F0-4D1B-AEFD-F4A51126409A}" name="Column4061"/>
    <tableColumn id="4062" xr3:uid="{F3F9C93C-53E8-45B1-AC6A-9E573876B3B8}" name="Column4062"/>
    <tableColumn id="4063" xr3:uid="{32EF917A-6A45-4C9E-99A1-57AB69768D07}" name="Column4063"/>
    <tableColumn id="4064" xr3:uid="{281434EB-37FF-41A3-85DE-F33594062E1E}" name="Column4064"/>
    <tableColumn id="4065" xr3:uid="{E1163D01-C794-4CCC-B2F2-D68FE5D6D8FE}" name="Column4065"/>
    <tableColumn id="4066" xr3:uid="{AA1DB650-6A17-4849-B00E-F3D70AD59B3C}" name="Column4066"/>
    <tableColumn id="4067" xr3:uid="{3FC477D8-795F-4AA3-A4A2-3D93A48E9882}" name="Column4067"/>
    <tableColumn id="4068" xr3:uid="{8ED3B210-E486-4623-AD81-D6627D316F76}" name="Column4068"/>
    <tableColumn id="4069" xr3:uid="{F873E8CD-6FCE-41E7-A833-27C53BAC5EAD}" name="Column4069"/>
    <tableColumn id="4070" xr3:uid="{E8C1218D-1A29-4E2A-B436-E2A162EA14B8}" name="Column4070"/>
    <tableColumn id="4071" xr3:uid="{D3FBEC01-1A20-4C5B-8878-E7F933CEDB99}" name="Column4071"/>
    <tableColumn id="4072" xr3:uid="{686993B3-EE6D-435C-85F2-910898E10EDE}" name="Column4072"/>
    <tableColumn id="4073" xr3:uid="{4E82CBB8-E378-4CE6-907F-15CFE97ABAF9}" name="Column4073"/>
    <tableColumn id="4074" xr3:uid="{EAAD2862-336A-42A3-A5DF-30EF72D4949D}" name="Column4074"/>
    <tableColumn id="4075" xr3:uid="{080614C7-5787-4DBD-9592-A7CF37C95F87}" name="Column4075"/>
    <tableColumn id="4076" xr3:uid="{42F16F82-66EA-4E6F-8998-2DF1819127EB}" name="Column4076"/>
    <tableColumn id="4077" xr3:uid="{CBA48BB8-86A5-471E-8A56-E5D35C4EE7F4}" name="Column4077"/>
    <tableColumn id="4078" xr3:uid="{CD1878FC-A64A-4E63-91BA-611C6E54730D}" name="Column4078"/>
    <tableColumn id="4079" xr3:uid="{6CD721E1-193D-4518-AA4A-29BCE041F4A3}" name="Column4079"/>
    <tableColumn id="4080" xr3:uid="{751028BB-991A-4867-9985-07D13DEFF928}" name="Column4080"/>
    <tableColumn id="4081" xr3:uid="{43B5C744-7DF8-4AB8-B06A-408771BA6247}" name="Column4081"/>
    <tableColumn id="4082" xr3:uid="{31210086-0468-403C-B98F-1015AF1E9756}" name="Column4082"/>
    <tableColumn id="4083" xr3:uid="{8825CBEA-2BB0-434A-B9E7-B316C45F2544}" name="Column4083"/>
    <tableColumn id="4084" xr3:uid="{6C94C976-C689-40D7-8E1D-7E3FDB5907A3}" name="Column4084"/>
    <tableColumn id="4085" xr3:uid="{19A3AEB1-AC98-4F54-91B6-11D4601D52BB}" name="Column4085"/>
    <tableColumn id="4086" xr3:uid="{169078FE-BC37-42B0-B71E-89A98C7D46C9}" name="Column4086"/>
    <tableColumn id="4087" xr3:uid="{07474197-5578-4F3D-8D86-E04B1BB3ED41}" name="Column4087"/>
    <tableColumn id="4088" xr3:uid="{A01A9914-94D6-4BD0-A75F-D1461CBBADB4}" name="Column4088"/>
    <tableColumn id="4089" xr3:uid="{C95D6F9B-0BB5-40B9-ADCF-F69CA57D2E2C}" name="Column4089"/>
    <tableColumn id="4090" xr3:uid="{B836C85F-6BBB-49BE-BA3A-FA58E18B2627}" name="Column4090"/>
    <tableColumn id="4091" xr3:uid="{8E6D3B25-0EF5-4751-90FD-C179AAC5F15A}" name="Column4091"/>
    <tableColumn id="4092" xr3:uid="{7E09BE34-7304-4DB7-9F1B-51C56E6C8F70}" name="Column4092"/>
    <tableColumn id="4093" xr3:uid="{928FEE55-2682-479E-AC7A-8B4CCA9CEA35}" name="Column4093"/>
    <tableColumn id="4094" xr3:uid="{1A869FE7-5A89-4E6C-A9EC-2AB1A85E87BF}" name="Column4094"/>
    <tableColumn id="4095" xr3:uid="{D4F79840-F584-4248-B6A1-EEC49A33B504}" name="Column4095"/>
    <tableColumn id="4096" xr3:uid="{1C2F858F-EEE4-4FE6-828C-479CDD82A838}" name="Column4096"/>
    <tableColumn id="4097" xr3:uid="{66D7E1CD-6325-4741-8610-62ACA374807F}" name="Column4097"/>
    <tableColumn id="4098" xr3:uid="{F12AF83B-D124-4375-8E00-303D6235057D}" name="Column4098"/>
    <tableColumn id="4099" xr3:uid="{3111A621-DE19-4BFD-AD2A-39448C790F7B}" name="Column4099"/>
    <tableColumn id="4100" xr3:uid="{09817CEA-2470-4A57-B39A-84ABB939CAFA}" name="Column4100"/>
    <tableColumn id="4101" xr3:uid="{9D9758FE-6FCA-43F1-BFAB-40CCE47D947D}" name="Column4101"/>
    <tableColumn id="4102" xr3:uid="{22FE07AB-743F-45CA-9C0C-330A2B6D18E7}" name="Column4102"/>
    <tableColumn id="4103" xr3:uid="{E1B3E0D1-93A0-4407-8234-8F9181F3B11E}" name="Column4103"/>
    <tableColumn id="4104" xr3:uid="{2735ACC3-6D55-4858-A469-C118B7179D26}" name="Column4104"/>
    <tableColumn id="4105" xr3:uid="{504813FD-04A8-4531-A7FD-7DFCD9CD9607}" name="Column4105"/>
    <tableColumn id="4106" xr3:uid="{E17AC9F8-C695-44BC-8443-170607089D3A}" name="Column4106"/>
    <tableColumn id="4107" xr3:uid="{C3281B26-BA7B-4797-966F-554E886BBE22}" name="Column4107"/>
    <tableColumn id="4108" xr3:uid="{BCAC6E3C-9872-45E6-AC26-5D089C0FF41C}" name="Column4108"/>
    <tableColumn id="4109" xr3:uid="{7FAAB397-BA9C-4A81-8D0C-26D5C213358D}" name="Column4109"/>
    <tableColumn id="4110" xr3:uid="{2C8785E7-C7E6-4541-BB70-94247842ACBB}" name="Column4110"/>
    <tableColumn id="4111" xr3:uid="{A325D890-31D8-4259-930C-4E474D69EBE4}" name="Column4111"/>
    <tableColumn id="4112" xr3:uid="{FC31A86A-6A3F-49D9-A39B-78F5E051B881}" name="Column4112"/>
    <tableColumn id="4113" xr3:uid="{BCC24593-89A2-4EDA-B53A-7CDEEACAB6CD}" name="Column4113"/>
    <tableColumn id="4114" xr3:uid="{4E79FBD0-18C3-47DD-BCEB-EF0B166FDBC6}" name="Column4114"/>
    <tableColumn id="4115" xr3:uid="{E214A6F4-56F7-4A88-83B2-AEA2F3BC4BFE}" name="Column4115"/>
    <tableColumn id="4116" xr3:uid="{512E2D62-97A5-486A-BA9A-0883A2D7B393}" name="Column4116"/>
    <tableColumn id="4117" xr3:uid="{4D627879-4658-4A64-8F38-35BC8B138CF4}" name="Column4117"/>
    <tableColumn id="4118" xr3:uid="{ADD2D20C-5A03-4C0B-BB19-B6FD53E322A9}" name="Column4118"/>
    <tableColumn id="4119" xr3:uid="{819EEA9C-00D3-495A-8362-E6498BE475EB}" name="Column4119"/>
    <tableColumn id="4120" xr3:uid="{98BA805D-DCC5-4CCF-9B90-8DFCD049B9A7}" name="Column4120"/>
    <tableColumn id="4121" xr3:uid="{6F574A37-408B-4F84-9D48-63CFDEF81C48}" name="Column4121"/>
    <tableColumn id="4122" xr3:uid="{AC5A5705-FEF0-4900-9652-EDCBDE6069CF}" name="Column4122"/>
    <tableColumn id="4123" xr3:uid="{792F9F4A-D942-482C-9C86-CDB3801F572F}" name="Column4123"/>
    <tableColumn id="4124" xr3:uid="{9C832005-2BD0-4F95-BFFC-D8A24030E6D8}" name="Column4124"/>
    <tableColumn id="4125" xr3:uid="{68D1E400-8F94-48E6-AB6E-C048DCC588BA}" name="Column4125"/>
    <tableColumn id="4126" xr3:uid="{BD14C7FC-AA24-4B0A-BC1D-AE027E97B0F7}" name="Column4126"/>
    <tableColumn id="4127" xr3:uid="{85BC2ED0-2B26-4850-9280-6CFFE4082DA9}" name="Column4127"/>
    <tableColumn id="4128" xr3:uid="{809FA1DE-5CE7-400E-880F-6003BB1417F4}" name="Column4128"/>
    <tableColumn id="4129" xr3:uid="{BDBD5F26-ADB8-45B9-8975-DD2CD84CD05B}" name="Column4129"/>
    <tableColumn id="4130" xr3:uid="{ECFE9AF2-8662-47FD-8401-3C12DA1F707B}" name="Column4130"/>
    <tableColumn id="4131" xr3:uid="{703B30A4-663A-4C81-B13B-9F75B2657DC9}" name="Column4131"/>
    <tableColumn id="4132" xr3:uid="{BEB485D3-D2B3-421D-94E2-D63797FDB19B}" name="Column4132"/>
    <tableColumn id="4133" xr3:uid="{71980813-F7B1-4149-B3E9-80BD6081FF4F}" name="Column4133"/>
    <tableColumn id="4134" xr3:uid="{8FCE7BBF-4565-4530-8E06-81709D7B0785}" name="Column4134"/>
    <tableColumn id="4135" xr3:uid="{18A357C5-32B8-423D-9387-67541B3855F8}" name="Column4135"/>
    <tableColumn id="4136" xr3:uid="{442CB2C0-5014-4190-AA2B-B82E3F39619B}" name="Column4136"/>
    <tableColumn id="4137" xr3:uid="{F6879C3B-CF52-4E3B-870C-734C25A45436}" name="Column4137"/>
    <tableColumn id="4138" xr3:uid="{F61B6DD5-B46C-4A59-9076-4A97B7BE6141}" name="Column4138"/>
    <tableColumn id="4139" xr3:uid="{8505F64D-CCBF-4CFF-8CC3-C6A97EEB39D4}" name="Column4139"/>
    <tableColumn id="4140" xr3:uid="{F8D90497-B840-4546-AF3B-E4C79F80FC62}" name="Column4140"/>
    <tableColumn id="4141" xr3:uid="{822FE80A-D178-4479-A865-0AD09ED3FEF5}" name="Column4141"/>
    <tableColumn id="4142" xr3:uid="{66919763-A34D-4DD0-A2DA-C390A8D1A71A}" name="Column4142"/>
    <tableColumn id="4143" xr3:uid="{7306494B-97AB-45E0-9388-D6B2CFAC710F}" name="Column4143"/>
    <tableColumn id="4144" xr3:uid="{A9E18307-0BC9-4FB2-8A07-1776A3134A8B}" name="Column4144"/>
    <tableColumn id="4145" xr3:uid="{8E812ACA-6711-4972-B0B9-50319AC47B9B}" name="Column4145"/>
    <tableColumn id="4146" xr3:uid="{85A178BC-F683-434C-8803-31D3C3E02362}" name="Column4146"/>
    <tableColumn id="4147" xr3:uid="{B98F09FE-14B4-43E8-BE91-D6EFB1F8E94E}" name="Column4147"/>
    <tableColumn id="4148" xr3:uid="{9FC73318-6FB8-4C7C-A389-AA716E0635D8}" name="Column4148"/>
    <tableColumn id="4149" xr3:uid="{0BD29456-A29B-4D2E-8275-F13DAD14D5E9}" name="Column4149"/>
    <tableColumn id="4150" xr3:uid="{34FF2324-2ACA-4887-82A4-4F74DCFFBA11}" name="Column4150"/>
    <tableColumn id="4151" xr3:uid="{BA441B2D-207E-4CFE-8737-09F0B5DB94BF}" name="Column4151"/>
    <tableColumn id="4152" xr3:uid="{446821A6-0B25-4868-A386-524D2D313E3E}" name="Column4152"/>
    <tableColumn id="4153" xr3:uid="{E8E4A3F6-7EEB-4162-A92E-B1E5D1AD138B}" name="Column4153"/>
    <tableColumn id="4154" xr3:uid="{F069E505-CACD-4275-9080-ECAA760F13F8}" name="Column4154"/>
    <tableColumn id="4155" xr3:uid="{8A3588A4-F90D-441F-BA60-10AA023091A7}" name="Column4155"/>
    <tableColumn id="4156" xr3:uid="{61A26710-1354-4D09-94D5-EBBF83C20360}" name="Column4156"/>
    <tableColumn id="4157" xr3:uid="{82133BBB-C5B2-4B1A-8563-5C4F8ECE5264}" name="Column4157"/>
    <tableColumn id="4158" xr3:uid="{A1207D33-BF5C-4198-9EB3-74C4D84A648B}" name="Column4158"/>
    <tableColumn id="4159" xr3:uid="{45E037DF-91D4-4D86-89C9-242850E17516}" name="Column4159"/>
    <tableColumn id="4160" xr3:uid="{A11C5F62-28C5-4DB6-9562-3383E87ADF0A}" name="Column4160"/>
    <tableColumn id="4161" xr3:uid="{64C08CAD-7EF0-47F3-9708-13206475D101}" name="Column4161"/>
    <tableColumn id="4162" xr3:uid="{255482F8-6D04-46AC-A4AA-869607E43420}" name="Column4162"/>
    <tableColumn id="4163" xr3:uid="{72485062-9E52-42EA-9BB9-D8279EDF4A52}" name="Column4163"/>
    <tableColumn id="4164" xr3:uid="{A9ECF799-0F53-4E14-8694-0881017C692D}" name="Column4164"/>
    <tableColumn id="4165" xr3:uid="{C8E8E25F-D8E1-4B24-9FBA-D65EE5E48263}" name="Column4165"/>
    <tableColumn id="4166" xr3:uid="{334CEE0E-B9B0-4FB6-BEB9-3B3F250DAE83}" name="Column4166"/>
    <tableColumn id="4167" xr3:uid="{45CD3304-41FE-40FD-A7B9-BB75A4DD7190}" name="Column4167"/>
    <tableColumn id="4168" xr3:uid="{9D8BBBF8-332F-4893-A172-93025A744A58}" name="Column4168"/>
    <tableColumn id="4169" xr3:uid="{8C45D3A5-D6AF-40C4-8CB8-64362BA957E9}" name="Column4169"/>
    <tableColumn id="4170" xr3:uid="{BB45B1DD-DAA8-4315-B7CD-45FD7E80BDF7}" name="Column4170"/>
    <tableColumn id="4171" xr3:uid="{28B701C1-45AC-4F67-9515-2DD212E4E191}" name="Column4171"/>
    <tableColumn id="4172" xr3:uid="{52085ED6-A5A5-4A0D-9F38-BB6A80934F93}" name="Column4172"/>
    <tableColumn id="4173" xr3:uid="{B86AB0B6-84A4-4491-A52B-2CF98AD88562}" name="Column4173"/>
    <tableColumn id="4174" xr3:uid="{2C2E2ED0-7112-43FC-A4FC-5429EFBDFA97}" name="Column4174"/>
    <tableColumn id="4175" xr3:uid="{827D54DB-3E37-45DF-B658-658490AE8D54}" name="Column4175"/>
    <tableColumn id="4176" xr3:uid="{479858A1-9CE4-4688-AF55-E734D024EB1B}" name="Column4176"/>
    <tableColumn id="4177" xr3:uid="{1B036E54-AC6D-453A-AE19-14299F0DA45A}" name="Column4177"/>
    <tableColumn id="4178" xr3:uid="{AA40F9F4-D0D0-4146-96B8-6FC2CCA0A53A}" name="Column4178"/>
    <tableColumn id="4179" xr3:uid="{7976628D-0470-4454-AB9C-D3CE1FD8519B}" name="Column4179"/>
    <tableColumn id="4180" xr3:uid="{8A388132-D2C7-49CC-90CB-247A17BB3521}" name="Column4180"/>
    <tableColumn id="4181" xr3:uid="{B9BFC904-7FC6-424E-9E5A-83C9A70F09D5}" name="Column4181"/>
    <tableColumn id="4182" xr3:uid="{39CB125D-01BF-4972-B775-3EEB19AEB17C}" name="Column4182"/>
    <tableColumn id="4183" xr3:uid="{DD25A99F-C3DC-462A-BA07-C7270F16A580}" name="Column4183"/>
    <tableColumn id="4184" xr3:uid="{04AF99DB-F7FC-44BE-8783-4BA2FDCD3CD4}" name="Column4184"/>
    <tableColumn id="4185" xr3:uid="{F39DD832-87C1-4AD0-ACE0-E3A726FD5B11}" name="Column4185"/>
    <tableColumn id="4186" xr3:uid="{65F2EFE2-99B1-451E-B83C-28AC2329A561}" name="Column4186"/>
    <tableColumn id="4187" xr3:uid="{235D2382-9DEF-435A-9554-1DF9290EF762}" name="Column4187"/>
    <tableColumn id="4188" xr3:uid="{ABD4A150-708F-4BCE-8886-C088429C8448}" name="Column4188"/>
    <tableColumn id="4189" xr3:uid="{A93709B4-1B99-453E-9D7C-95ADDA981B68}" name="Column4189"/>
    <tableColumn id="4190" xr3:uid="{2123BF93-8842-4997-8B8B-5ED35407262A}" name="Column4190"/>
    <tableColumn id="4191" xr3:uid="{CA3C5525-A3FC-4971-99E8-C14D52804601}" name="Column4191"/>
    <tableColumn id="4192" xr3:uid="{9B40658C-DB40-4BA0-869B-2EB918F2137F}" name="Column4192"/>
    <tableColumn id="4193" xr3:uid="{D4886922-1E86-43DC-8789-BC6EC7655D0B}" name="Column4193"/>
    <tableColumn id="4194" xr3:uid="{50E820EC-473F-4C29-81BD-CB05792D295C}" name="Column4194"/>
    <tableColumn id="4195" xr3:uid="{3402DE4C-D680-4B4F-BD92-051378579048}" name="Column4195"/>
    <tableColumn id="4196" xr3:uid="{E5358852-D245-4966-AEF3-92FD255216F0}" name="Column4196"/>
    <tableColumn id="4197" xr3:uid="{0CD32977-E754-4F98-A47C-CADC0D65D27A}" name="Column4197"/>
    <tableColumn id="4198" xr3:uid="{10371758-7184-4A27-8879-B8C7A0BE8954}" name="Column4198"/>
    <tableColumn id="4199" xr3:uid="{369B4EC0-91B8-40E4-965E-45FA4C22E98B}" name="Column4199"/>
    <tableColumn id="4200" xr3:uid="{3836AD03-0009-4408-A058-4C38F6CC7E64}" name="Column4200"/>
    <tableColumn id="4201" xr3:uid="{0C4619BC-05F2-4B58-B57C-269777949C80}" name="Column4201"/>
    <tableColumn id="4202" xr3:uid="{0C126736-EB2F-4205-A08B-C18F28762168}" name="Column4202"/>
    <tableColumn id="4203" xr3:uid="{3063B69A-34EE-4548-A546-5F15F76A3319}" name="Column4203"/>
    <tableColumn id="4204" xr3:uid="{028E261F-F141-4E78-85E8-88D7D632F3EC}" name="Column4204"/>
    <tableColumn id="4205" xr3:uid="{AA1216DF-1371-4B08-AFCB-6A61C8FFD8C1}" name="Column4205"/>
    <tableColumn id="4206" xr3:uid="{D34ADBD1-691B-49C1-BF12-E329A8FA6C5B}" name="Column4206"/>
    <tableColumn id="4207" xr3:uid="{7DFDF5A1-DC4D-425A-A299-31F37E19771B}" name="Column4207"/>
    <tableColumn id="4208" xr3:uid="{8059F17A-F8FF-462F-825D-B824EF98F080}" name="Column4208"/>
    <tableColumn id="4209" xr3:uid="{2A42AEA9-0FF7-4560-8647-A900F447676B}" name="Column4209"/>
    <tableColumn id="4210" xr3:uid="{889008AE-9CFA-43D7-8BEB-764B7168804A}" name="Column4210"/>
    <tableColumn id="4211" xr3:uid="{D5BD35E0-FDED-4A4B-926D-9706F24028D7}" name="Column4211"/>
    <tableColumn id="4212" xr3:uid="{367F2526-25BE-4530-AEA8-D8DF9FBC994C}" name="Column4212"/>
    <tableColumn id="4213" xr3:uid="{52EA943C-5564-4E9D-B92E-C0FC81F2218F}" name="Column4213"/>
    <tableColumn id="4214" xr3:uid="{546D693F-F88F-437D-8713-37D71B2A185C}" name="Column4214"/>
    <tableColumn id="4215" xr3:uid="{07969E19-1F78-43DF-94AB-347A1B9025B5}" name="Column4215"/>
    <tableColumn id="4216" xr3:uid="{03BE831C-7B87-443C-B06B-20808F8F77DE}" name="Column4216"/>
    <tableColumn id="4217" xr3:uid="{4EEB3218-C418-41DC-B26E-D62A60CDB8B9}" name="Column4217"/>
    <tableColumn id="4218" xr3:uid="{D19E8E1E-F429-47A0-98E2-6CE1B43ED768}" name="Column4218"/>
    <tableColumn id="4219" xr3:uid="{51743308-CD9B-4BA3-B68A-54A9D0EF5757}" name="Column4219"/>
    <tableColumn id="4220" xr3:uid="{6DF2CB8D-08BD-43A8-ABAF-669FF694480E}" name="Column4220"/>
    <tableColumn id="4221" xr3:uid="{100DFD2F-AE74-404E-A18F-508786CB9642}" name="Column4221"/>
    <tableColumn id="4222" xr3:uid="{BF1AD30A-05D2-43A9-958C-3493AFC5C398}" name="Column4222"/>
    <tableColumn id="4223" xr3:uid="{26EF260F-9FA0-4B3B-B2A7-F5DD6E8B782F}" name="Column4223"/>
    <tableColumn id="4224" xr3:uid="{1646FE97-B478-424E-B443-6C2E8AF3837E}" name="Column4224"/>
    <tableColumn id="4225" xr3:uid="{00B0E954-525A-4CA5-ABC0-995879620E08}" name="Column4225"/>
    <tableColumn id="4226" xr3:uid="{D86B7643-7082-491B-B0A5-87B3ED7B6A74}" name="Column4226"/>
    <tableColumn id="4227" xr3:uid="{415BBECF-C54E-4A81-A76C-42A47822B7B7}" name="Column4227"/>
    <tableColumn id="4228" xr3:uid="{A0F70B83-8223-4EE7-89A3-5EB291727CBF}" name="Column4228"/>
    <tableColumn id="4229" xr3:uid="{01F5F518-548F-4AEB-8A57-017BEA1BCD4F}" name="Column4229"/>
    <tableColumn id="4230" xr3:uid="{96A588C7-379E-495E-8C12-196C374A520E}" name="Column4230"/>
    <tableColumn id="4231" xr3:uid="{2E96316D-D50D-4493-92FD-B0F67579A79C}" name="Column4231"/>
    <tableColumn id="4232" xr3:uid="{58E60C6B-574F-4931-8C2D-EFCAAE5513E6}" name="Column4232"/>
    <tableColumn id="4233" xr3:uid="{F0F8BD0F-6BE4-4A16-A7D0-C6EC803A48A1}" name="Column4233"/>
    <tableColumn id="4234" xr3:uid="{CB02D65A-A953-4B02-9BF0-73114572A7A6}" name="Column4234"/>
    <tableColumn id="4235" xr3:uid="{1FEAFE9D-71F7-4640-9F96-B98EDE5405B4}" name="Column4235"/>
    <tableColumn id="4236" xr3:uid="{F3D95AE2-2545-447F-9EE8-A15FE61C89CC}" name="Column4236"/>
    <tableColumn id="4237" xr3:uid="{B20BB805-6901-4C52-B774-25775FF2A81D}" name="Column4237"/>
    <tableColumn id="4238" xr3:uid="{6F5D82A4-C306-4903-A094-2FCB24700920}" name="Column4238"/>
    <tableColumn id="4239" xr3:uid="{9945E9A6-9744-4A9C-8C45-405237F02C0B}" name="Column4239"/>
    <tableColumn id="4240" xr3:uid="{5ABA1ABB-D835-48BA-A41A-85E50B68A1DB}" name="Column4240"/>
    <tableColumn id="4241" xr3:uid="{8F7FDE8C-CC35-4CC9-81BE-F64037DEC983}" name="Column4241"/>
    <tableColumn id="4242" xr3:uid="{01E5B140-F6D0-4CB6-81E7-532B3E8AF274}" name="Column4242"/>
    <tableColumn id="4243" xr3:uid="{CD6DA3F1-BCB0-478D-891D-2CBA02CB35D5}" name="Column4243"/>
    <tableColumn id="4244" xr3:uid="{E1FC0EFD-A5AD-41DD-87D7-FF0CFDF7D76A}" name="Column4244"/>
    <tableColumn id="4245" xr3:uid="{D6E16C90-4B34-4A54-8906-F5DA605BC66A}" name="Column4245"/>
    <tableColumn id="4246" xr3:uid="{D594F906-AF13-48FD-B509-164A87B663E3}" name="Column4246"/>
    <tableColumn id="4247" xr3:uid="{315E3CCD-57AF-45EA-96E4-25043EAC1B06}" name="Column4247"/>
    <tableColumn id="4248" xr3:uid="{77A6B291-A9F1-4A6E-B028-4DFE5042AA5C}" name="Column4248"/>
    <tableColumn id="4249" xr3:uid="{FB48C049-63F7-494D-B615-39F64D791C68}" name="Column4249"/>
    <tableColumn id="4250" xr3:uid="{99C0C1FA-D070-4260-AA9F-0BA66DE17E4D}" name="Column4250"/>
    <tableColumn id="4251" xr3:uid="{26581680-22D8-4256-B0D0-AFB1D249FC63}" name="Column4251"/>
    <tableColumn id="4252" xr3:uid="{1E8BA1DA-00BC-40FA-9656-78393BB9D5CF}" name="Column4252"/>
    <tableColumn id="4253" xr3:uid="{149B06D0-571A-4944-9DA3-BADFBB19D68C}" name="Column4253"/>
    <tableColumn id="4254" xr3:uid="{9D8DDC3D-5AB9-42C2-8FA7-285DF7E3AD70}" name="Column4254"/>
    <tableColumn id="4255" xr3:uid="{DA5D697E-D241-4B1F-A2EA-0292E70331DA}" name="Column4255"/>
    <tableColumn id="4256" xr3:uid="{214199E0-B398-4319-A22D-A66F7BACB44F}" name="Column4256"/>
    <tableColumn id="4257" xr3:uid="{A260A598-4216-42D5-9CCC-27FCEB392A6B}" name="Column4257"/>
    <tableColumn id="4258" xr3:uid="{BB9020DF-718B-4988-A8DC-A1FE7B3ABEB2}" name="Column4258"/>
    <tableColumn id="4259" xr3:uid="{CF5858F1-B456-4C27-9BD8-3E8C64146D38}" name="Column4259"/>
    <tableColumn id="4260" xr3:uid="{74CC63BA-45CB-459B-967B-2A65392A9467}" name="Column4260"/>
    <tableColumn id="4261" xr3:uid="{C98D1DB7-C9C3-483A-805D-965E14968E52}" name="Column4261"/>
    <tableColumn id="4262" xr3:uid="{F0411852-4F6E-444A-A690-563E6F6C0FBF}" name="Column4262"/>
    <tableColumn id="4263" xr3:uid="{20E81C52-ADBE-410A-9CA4-AFC61D00776B}" name="Column4263"/>
    <tableColumn id="4264" xr3:uid="{58432003-CD44-4FA7-8F93-9015D1107708}" name="Column4264"/>
    <tableColumn id="4265" xr3:uid="{10BB9149-70F8-4055-BAF0-5DE86DA0516F}" name="Column4265"/>
    <tableColumn id="4266" xr3:uid="{638127D4-5D7F-49FD-87CA-3364DCF4FC52}" name="Column4266"/>
    <tableColumn id="4267" xr3:uid="{2DD9B3AB-EED3-4287-B387-2DCB1CE71B0B}" name="Column4267"/>
    <tableColumn id="4268" xr3:uid="{1A0757E3-4B11-47BA-AE85-53B41507AF0A}" name="Column4268"/>
    <tableColumn id="4269" xr3:uid="{C7160D19-F688-4AAA-A0C7-5B26CE6A1207}" name="Column4269"/>
    <tableColumn id="4270" xr3:uid="{3B834AE6-2321-4FBB-905A-E8C4DC62CBC9}" name="Column4270"/>
    <tableColumn id="4271" xr3:uid="{D62D7A1C-1527-48B4-8337-A422F4326E9A}" name="Column4271"/>
    <tableColumn id="4272" xr3:uid="{BAAAAD57-25E3-4F0C-9CCF-8A9E69675018}" name="Column4272"/>
    <tableColumn id="4273" xr3:uid="{0480148D-B859-4C19-B481-3FC820B34C16}" name="Column4273"/>
    <tableColumn id="4274" xr3:uid="{27731A9C-420C-4644-8755-B6E386DE7BD5}" name="Column4274"/>
    <tableColumn id="4275" xr3:uid="{6B721674-2B31-4883-909B-30068C1B36A1}" name="Column4275"/>
    <tableColumn id="4276" xr3:uid="{3D9436F3-6CF6-4999-8DB5-84C2F82707B0}" name="Column4276"/>
    <tableColumn id="4277" xr3:uid="{302E99D8-0DE2-48B5-8892-C2B9CBD2BB6D}" name="Column4277"/>
    <tableColumn id="4278" xr3:uid="{9C90C8D3-2DFF-4B22-9F7F-65F213F12FC1}" name="Column4278"/>
    <tableColumn id="4279" xr3:uid="{9D192C64-B9EA-46A0-A635-C957AAFB2797}" name="Column4279"/>
    <tableColumn id="4280" xr3:uid="{8978AFD2-4B15-41BC-8781-A4FA2B29A189}" name="Column4280"/>
    <tableColumn id="4281" xr3:uid="{764FDECA-F102-4D04-B1AB-CE8F69B08CD3}" name="Column4281"/>
    <tableColumn id="4282" xr3:uid="{A7321AAA-9F15-49A5-8667-220B591457C5}" name="Column4282"/>
    <tableColumn id="4283" xr3:uid="{95B26EAB-CDCF-438D-BCB6-F2692E295615}" name="Column4283"/>
    <tableColumn id="4284" xr3:uid="{77C7759E-D255-4444-BC85-F89319DA857D}" name="Column4284"/>
    <tableColumn id="4285" xr3:uid="{57CAEC5B-1FDB-4939-826D-A605FC6D08B9}" name="Column4285"/>
    <tableColumn id="4286" xr3:uid="{EC4DA063-0186-45EE-87E5-5D8CB899D8B1}" name="Column4286"/>
    <tableColumn id="4287" xr3:uid="{61877A79-91A9-41CD-A4CD-BAB0FAD7B4D4}" name="Column4287"/>
    <tableColumn id="4288" xr3:uid="{411209B6-4C3B-4539-A6B0-4565DDA7EDD1}" name="Column4288"/>
    <tableColumn id="4289" xr3:uid="{53D2D681-B076-447E-A64F-D56D3C8710DA}" name="Column4289"/>
    <tableColumn id="4290" xr3:uid="{5E40F009-AC6C-4274-B970-7755E1D92E37}" name="Column4290"/>
    <tableColumn id="4291" xr3:uid="{AC94CABD-20BD-410F-8A89-4ACCE06C443B}" name="Column4291"/>
    <tableColumn id="4292" xr3:uid="{9CD427A3-10CA-43A2-947F-8414C4E764A6}" name="Column4292"/>
    <tableColumn id="4293" xr3:uid="{365D410F-515A-46EE-B816-529C160B1A6F}" name="Column4293"/>
    <tableColumn id="4294" xr3:uid="{42B82F00-332C-4C5E-9B85-BB47163A87A3}" name="Column4294"/>
    <tableColumn id="4295" xr3:uid="{8F4A7BE5-705A-4B1C-8E3E-90BFAE16EAAD}" name="Column4295"/>
    <tableColumn id="4296" xr3:uid="{020D8FB1-82FE-45D4-BD2D-793A1E221DFB}" name="Column4296"/>
    <tableColumn id="4297" xr3:uid="{0D56B3E2-8AEF-4346-A64C-D2CC8F2E8DFB}" name="Column4297"/>
    <tableColumn id="4298" xr3:uid="{F2D90388-F083-4FB8-AE7C-8FD0203774A5}" name="Column4298"/>
    <tableColumn id="4299" xr3:uid="{F98CFC4C-EDEB-44E4-A3CD-5FA6C17B13BB}" name="Column4299"/>
    <tableColumn id="4300" xr3:uid="{29631271-4B7D-4C8B-86E2-77A58E419C70}" name="Column4300"/>
    <tableColumn id="4301" xr3:uid="{E170675A-178E-448B-AC7E-DD15E7173470}" name="Column4301"/>
    <tableColumn id="4302" xr3:uid="{0158BABE-0F38-4F44-AF1D-8C843169297B}" name="Column4302"/>
    <tableColumn id="4303" xr3:uid="{6905A8C0-DA98-4778-8189-C66E1D7B53A9}" name="Column4303"/>
    <tableColumn id="4304" xr3:uid="{9839156D-3993-42A0-9B25-C6783D8B9E6E}" name="Column4304"/>
    <tableColumn id="4305" xr3:uid="{BC010614-89F8-48ED-BFF4-12CB022B42A0}" name="Column4305"/>
    <tableColumn id="4306" xr3:uid="{0F5DFA5C-091D-460D-9AE2-421E8C7A8790}" name="Column4306"/>
    <tableColumn id="4307" xr3:uid="{F1F3A15D-708B-4E9A-A5F9-94D453D74B46}" name="Column4307"/>
    <tableColumn id="4308" xr3:uid="{6DE25738-D260-4439-9155-17DA5990F0C0}" name="Column4308"/>
    <tableColumn id="4309" xr3:uid="{C0F9127C-BE67-4FF9-BF7B-A7E6BC33D5D4}" name="Column4309"/>
    <tableColumn id="4310" xr3:uid="{F70C92FD-9156-4B6F-B68A-5295F23FC464}" name="Column4310"/>
    <tableColumn id="4311" xr3:uid="{3101B52B-ACA9-475C-9A1F-ADEA9985C436}" name="Column4311"/>
    <tableColumn id="4312" xr3:uid="{0B6C43FB-56C5-4B59-8D21-29C1D999F213}" name="Column4312"/>
    <tableColumn id="4313" xr3:uid="{51089081-5D24-43EC-86A8-8ABA4EF971C2}" name="Column4313"/>
    <tableColumn id="4314" xr3:uid="{4A963182-D19D-4535-8B22-6EE5047A8321}" name="Column4314"/>
    <tableColumn id="4315" xr3:uid="{275372DB-1120-41C6-857A-AD4C75FF3185}" name="Column4315"/>
    <tableColumn id="4316" xr3:uid="{CEFE0F63-4348-47C8-93D3-880F5A155EDC}" name="Column4316"/>
    <tableColumn id="4317" xr3:uid="{826BCD13-D5B1-4712-9F49-3791B64B1C0F}" name="Column4317"/>
    <tableColumn id="4318" xr3:uid="{FDBD7849-DF03-43B4-ACA0-7CFE3FE47FB9}" name="Column4318"/>
    <tableColumn id="4319" xr3:uid="{A2F294D1-D4DF-45BB-BDFF-6B12A72539D8}" name="Column4319"/>
    <tableColumn id="4320" xr3:uid="{046F7AFD-ADA8-4D58-BC2A-FA20907BB59B}" name="Column4320"/>
    <tableColumn id="4321" xr3:uid="{16ACB743-8146-4652-B5A2-DD3CDB12A384}" name="Column4321"/>
    <tableColumn id="4322" xr3:uid="{D707FE27-D3F5-4CC2-A9F8-AD0B40109063}" name="Column4322"/>
    <tableColumn id="4323" xr3:uid="{16B73AD4-4CA5-4C82-AABE-551F417CCAF1}" name="Column4323"/>
    <tableColumn id="4324" xr3:uid="{DA85B85E-A561-4249-B73E-2C0EF302843A}" name="Column4324"/>
    <tableColumn id="4325" xr3:uid="{9E7BFE1A-8DB4-40DE-A4DB-EBD103A2B43A}" name="Column4325"/>
    <tableColumn id="4326" xr3:uid="{B7F3C929-915A-457E-BCC2-D5945805512A}" name="Column4326"/>
    <tableColumn id="4327" xr3:uid="{E5E6D3A9-F34E-4B9C-83BC-D170607AD69B}" name="Column4327"/>
    <tableColumn id="4328" xr3:uid="{6CF1C9FD-9708-412B-B38E-BC302EBCD6E5}" name="Column4328"/>
    <tableColumn id="4329" xr3:uid="{322DA77A-7FC5-4527-8AAB-024636E757E2}" name="Column4329"/>
    <tableColumn id="4330" xr3:uid="{C62A8E91-1AD0-489C-8C4A-B321492B85C7}" name="Column4330"/>
    <tableColumn id="4331" xr3:uid="{798741AA-FB18-41BA-A013-65252EA08804}" name="Column4331"/>
    <tableColumn id="4332" xr3:uid="{C1B5140B-CE1A-42CE-8D02-BF58AE54A077}" name="Column4332"/>
    <tableColumn id="4333" xr3:uid="{EACA6748-CFC9-4C14-BA30-E43438418355}" name="Column4333"/>
    <tableColumn id="4334" xr3:uid="{782A4F84-318E-4BD3-948A-14075DC49FE9}" name="Column4334"/>
    <tableColumn id="4335" xr3:uid="{B0CC21DC-ACC4-4ED0-89BA-CD7696B995CF}" name="Column4335"/>
    <tableColumn id="4336" xr3:uid="{22BE06CB-01FA-4E18-AEB4-FC99D2644AF0}" name="Column4336"/>
    <tableColumn id="4337" xr3:uid="{0DD716B2-7935-499A-82D1-3A2E49FE33B1}" name="Column4337"/>
    <tableColumn id="4338" xr3:uid="{183BF539-9C37-4F72-AF57-836A726E2EAB}" name="Column4338"/>
    <tableColumn id="4339" xr3:uid="{CAFE18D7-E755-40CD-976A-2D567E023D86}" name="Column4339"/>
    <tableColumn id="4340" xr3:uid="{C6AC6A2B-D844-43B1-AF8C-A6771AC0455F}" name="Column4340"/>
    <tableColumn id="4341" xr3:uid="{E98013EE-9C18-4055-A8A7-696FEE48A338}" name="Column4341"/>
    <tableColumn id="4342" xr3:uid="{5DC9A70C-63F2-4C2D-BD3E-D559A3D6AD54}" name="Column4342"/>
    <tableColumn id="4343" xr3:uid="{1C6D2A2F-CC1E-4D2B-8E20-529008834654}" name="Column4343"/>
    <tableColumn id="4344" xr3:uid="{0BAEA47A-1B9D-48BF-820A-7A57A55DA5E6}" name="Column4344"/>
    <tableColumn id="4345" xr3:uid="{7DA2AE5A-E8F3-46B4-8771-78CAEB244003}" name="Column4345"/>
    <tableColumn id="4346" xr3:uid="{CC90E4BB-A68F-4E4C-BBEA-7F213620C70F}" name="Column4346"/>
    <tableColumn id="4347" xr3:uid="{A50A8993-0A0B-4D97-9794-7205217FDD08}" name="Column4347"/>
    <tableColumn id="4348" xr3:uid="{E7B86D5B-7CE9-419C-A415-F16FA6D51794}" name="Column4348"/>
    <tableColumn id="4349" xr3:uid="{18303948-D846-4624-A816-863190B8D187}" name="Column4349"/>
    <tableColumn id="4350" xr3:uid="{945A14EC-51CC-4C2C-BA02-FC0D4BFECA5F}" name="Column4350"/>
    <tableColumn id="4351" xr3:uid="{7D1D2EF4-5512-44AA-8F33-7925F3541D3C}" name="Column4351"/>
    <tableColumn id="4352" xr3:uid="{17FA7541-07DD-43FE-879C-8C8F0D8828B0}" name="Column4352"/>
    <tableColumn id="4353" xr3:uid="{FD27D401-2381-473E-82FB-AF9AF6481F1F}" name="Column4353"/>
    <tableColumn id="4354" xr3:uid="{85582934-8A22-45BC-B673-FB1A68297A5C}" name="Column4354"/>
    <tableColumn id="4355" xr3:uid="{33C93B28-9291-413C-BEA6-B3B81790BBF3}" name="Column4355"/>
    <tableColumn id="4356" xr3:uid="{F5715CF9-D1FA-4262-BA22-AA7FD19ABDD6}" name="Column4356"/>
    <tableColumn id="4357" xr3:uid="{C5154F06-EB5B-4C4D-A95B-7F962142AC38}" name="Column4357"/>
    <tableColumn id="4358" xr3:uid="{235B04C6-E122-4717-B9E2-C118DDD110FC}" name="Column4358"/>
    <tableColumn id="4359" xr3:uid="{968162D5-01FF-4886-8E5E-F131F9CD53BD}" name="Column4359"/>
    <tableColumn id="4360" xr3:uid="{5E2024AF-51F7-43D2-BFA5-4F714018AECC}" name="Column4360"/>
    <tableColumn id="4361" xr3:uid="{08CBCBF6-A3EF-453B-9340-C107EC0E3FA2}" name="Column4361"/>
    <tableColumn id="4362" xr3:uid="{1B0E06B9-9AE4-42EC-B4AE-41948925E075}" name="Column4362"/>
    <tableColumn id="4363" xr3:uid="{84EA1E27-F2CF-4C21-8381-73D679C8B37B}" name="Column4363"/>
    <tableColumn id="4364" xr3:uid="{C3F80DE5-0FAA-429D-B9B4-37B0AF6FC8FF}" name="Column4364"/>
    <tableColumn id="4365" xr3:uid="{68AE6D5D-8CD1-4755-9A40-9EF8D524A5F8}" name="Column4365"/>
    <tableColumn id="4366" xr3:uid="{06AF66B6-D8A6-47E5-AFEA-40AAB6536CA0}" name="Column4366"/>
    <tableColumn id="4367" xr3:uid="{2F2BC200-12E5-4553-83D1-29B07EFFBDA5}" name="Column4367"/>
    <tableColumn id="4368" xr3:uid="{A0C38F43-A980-4A70-A5DF-C09709AEF76D}" name="Column4368"/>
    <tableColumn id="4369" xr3:uid="{25C7AE37-B96F-4058-AD6C-C1BB834AE2FD}" name="Column4369"/>
    <tableColumn id="4370" xr3:uid="{C67121B4-9A07-4A32-8250-45BF66E38C8C}" name="Column4370"/>
    <tableColumn id="4371" xr3:uid="{616583EB-81B2-4884-A7E2-7F28B5EE4DE0}" name="Column4371"/>
    <tableColumn id="4372" xr3:uid="{7FE9401F-CBC7-4C95-994F-50116AD2F19F}" name="Column4372"/>
    <tableColumn id="4373" xr3:uid="{3AF283CD-E822-48F5-946A-154396B53AD2}" name="Column4373"/>
    <tableColumn id="4374" xr3:uid="{CE4EE2C0-203F-4B78-8532-D4041DAE10FF}" name="Column4374"/>
    <tableColumn id="4375" xr3:uid="{FE5517FE-9E09-49D2-A1AF-965499A8A98D}" name="Column4375"/>
    <tableColumn id="4376" xr3:uid="{6C1CC94F-8969-4E95-9D56-8EEF331A0CBB}" name="Column4376"/>
    <tableColumn id="4377" xr3:uid="{AF4D571B-ADF5-4B1F-BDC4-760406164640}" name="Column4377"/>
    <tableColumn id="4378" xr3:uid="{50D80483-E2EC-408D-BC10-3485800457E6}" name="Column4378"/>
    <tableColumn id="4379" xr3:uid="{9634074C-5AB2-403D-840C-51D45067AC6D}" name="Column4379"/>
    <tableColumn id="4380" xr3:uid="{FF4C1AE4-F026-4C9D-A774-EB8713C83B82}" name="Column4380"/>
    <tableColumn id="4381" xr3:uid="{94A563EC-C42A-4A4A-B1E3-35B9467A253A}" name="Column4381"/>
    <tableColumn id="4382" xr3:uid="{48222E7D-3FE8-467C-AD11-60DCCF365C85}" name="Column4382"/>
    <tableColumn id="4383" xr3:uid="{29CB3DBD-809D-4466-9479-87349D8681FD}" name="Column4383"/>
    <tableColumn id="4384" xr3:uid="{B69FBE9F-6828-4339-80C0-0EC27E1180D5}" name="Column4384"/>
    <tableColumn id="4385" xr3:uid="{5EAA890C-21FD-4FA6-8E28-307D7B29443C}" name="Column4385"/>
    <tableColumn id="4386" xr3:uid="{AF8D1A9A-4272-441A-8703-63A02FB21C0D}" name="Column4386"/>
    <tableColumn id="4387" xr3:uid="{338E2AA5-2120-4710-A2F7-E8B1949FD512}" name="Column4387"/>
    <tableColumn id="4388" xr3:uid="{4540512C-2F4C-4144-A4B6-14B93A382C93}" name="Column4388"/>
    <tableColumn id="4389" xr3:uid="{52D57234-DC83-4329-BF50-E167D2D836FD}" name="Column4389"/>
    <tableColumn id="4390" xr3:uid="{FA3BC6C9-8EB2-47D0-AF31-78E0CA912632}" name="Column4390"/>
    <tableColumn id="4391" xr3:uid="{4BAB6A6F-B46D-43B9-9BCF-A986210D0620}" name="Column4391"/>
    <tableColumn id="4392" xr3:uid="{ADBEBCE8-35F9-432D-B635-41D8D4561EEF}" name="Column4392"/>
    <tableColumn id="4393" xr3:uid="{8F35E8E3-33CE-4748-9093-7533FF1D3BC6}" name="Column4393"/>
    <tableColumn id="4394" xr3:uid="{3B45A797-771B-4527-9842-6ABFB87461DB}" name="Column4394"/>
    <tableColumn id="4395" xr3:uid="{71A4063C-BEC0-4A97-BBFF-C0B1F952F6F7}" name="Column4395"/>
    <tableColumn id="4396" xr3:uid="{13A7319E-80D4-4531-A5B3-C9E8452F578C}" name="Column4396"/>
    <tableColumn id="4397" xr3:uid="{8433DCF8-DB73-49DD-83C8-6CC57AA7E3FF}" name="Column4397"/>
    <tableColumn id="4398" xr3:uid="{8C69E09D-29A8-40D4-9DD4-8B39714F7F59}" name="Column4398"/>
    <tableColumn id="4399" xr3:uid="{7DAEAAF3-58D3-48A7-AF6F-E170F64FBBB7}" name="Column4399"/>
    <tableColumn id="4400" xr3:uid="{358BCE43-4E5A-4B0F-A823-BF34EC38125B}" name="Column4400"/>
    <tableColumn id="4401" xr3:uid="{F4C5F616-28D7-48F4-992F-4085B53EE7D6}" name="Column4401"/>
    <tableColumn id="4402" xr3:uid="{94EDA658-790A-491B-820F-01F2785F71A2}" name="Column4402"/>
    <tableColumn id="4403" xr3:uid="{96DBE803-43A8-4EC1-B03D-6DA386AD586E}" name="Column4403"/>
    <tableColumn id="4404" xr3:uid="{EB7F4BD1-EB96-4324-9268-14B706EA8C8E}" name="Column4404"/>
    <tableColumn id="4405" xr3:uid="{72F63E30-351E-408C-9B27-2B8670D761AA}" name="Column4405"/>
    <tableColumn id="4406" xr3:uid="{DEBC194C-EA81-4F22-87F9-DF1E141775DF}" name="Column4406"/>
    <tableColumn id="4407" xr3:uid="{5F264673-7285-431F-9679-31234A2828C2}" name="Column4407"/>
    <tableColumn id="4408" xr3:uid="{1F07449E-F890-4F9D-BA16-94A559DF6BD8}" name="Column4408"/>
    <tableColumn id="4409" xr3:uid="{C69E4799-B6F6-4B92-BBE9-C84EA0154CEC}" name="Column4409"/>
    <tableColumn id="4410" xr3:uid="{5DF69F47-7D4E-47DB-8511-55D989034B85}" name="Column4410"/>
    <tableColumn id="4411" xr3:uid="{68325034-D2B2-4917-AC67-D8F3E8C4B60E}" name="Column4411"/>
    <tableColumn id="4412" xr3:uid="{5B0A1DF5-F8AF-49A5-BA92-4E4EB82B2D88}" name="Column4412"/>
    <tableColumn id="4413" xr3:uid="{8B54E872-E412-475A-8F52-D69FAF3A7C49}" name="Column4413"/>
    <tableColumn id="4414" xr3:uid="{5BEB0B8F-D32B-4C6B-B33C-F0C803F78382}" name="Column4414"/>
    <tableColumn id="4415" xr3:uid="{566F0CFF-E9E7-49A2-AAD1-47688E372D64}" name="Column4415"/>
    <tableColumn id="4416" xr3:uid="{B8BED096-93F9-4C55-83E7-E342643AF683}" name="Column4416"/>
    <tableColumn id="4417" xr3:uid="{894456DB-AEF7-4079-BB7A-F0F588B7AEAB}" name="Column4417"/>
    <tableColumn id="4418" xr3:uid="{CCCA1607-EA62-420F-9D73-E950F0208ECE}" name="Column4418"/>
    <tableColumn id="4419" xr3:uid="{C1CFA349-766A-4747-952F-4125A0663E6F}" name="Column4419"/>
    <tableColumn id="4420" xr3:uid="{00F81576-F64B-470E-9D2D-47CD9E31E8F5}" name="Column4420"/>
    <tableColumn id="4421" xr3:uid="{CFF02C33-AABF-4E48-928C-A16370624D20}" name="Column4421"/>
    <tableColumn id="4422" xr3:uid="{C1BF45CC-B213-4E37-93B7-38C031B69D09}" name="Column4422"/>
    <tableColumn id="4423" xr3:uid="{E654427A-A4A2-4A0C-93EE-E1B92B6F4114}" name="Column4423"/>
    <tableColumn id="4424" xr3:uid="{45006F43-3A54-49BB-AD27-F58B9BD271B1}" name="Column4424"/>
    <tableColumn id="4425" xr3:uid="{75DB3549-5268-4BB0-9410-60E15F2C044A}" name="Column4425"/>
    <tableColumn id="4426" xr3:uid="{21C01A4E-F938-4E20-AEE3-73621B8F8B3E}" name="Column4426"/>
    <tableColumn id="4427" xr3:uid="{8F1D4DC3-10AE-4A30-B048-0B297E96901C}" name="Column4427"/>
    <tableColumn id="4428" xr3:uid="{762DFCBF-6C20-438D-8BB8-7E221157C2C2}" name="Column4428"/>
    <tableColumn id="4429" xr3:uid="{77E879DF-5C69-4322-8610-D52C538682C7}" name="Column4429"/>
    <tableColumn id="4430" xr3:uid="{93B2B901-A77D-4E56-82D1-8C6A4A0A6B16}" name="Column4430"/>
    <tableColumn id="4431" xr3:uid="{32E975C8-BACE-4C34-B5BA-F4519C8894EE}" name="Column4431"/>
    <tableColumn id="4432" xr3:uid="{564C1B5E-B0CD-4676-B9CF-1BEDE0BE5F93}" name="Column4432"/>
    <tableColumn id="4433" xr3:uid="{F1F4F48C-2478-49FC-AE4F-7FC97C4D0EF0}" name="Column4433"/>
    <tableColumn id="4434" xr3:uid="{483E91B5-320B-46EE-B2FC-C9D35C2D3D26}" name="Column4434"/>
    <tableColumn id="4435" xr3:uid="{1173D032-8995-49DC-A22B-2C799F24E50A}" name="Column4435"/>
    <tableColumn id="4436" xr3:uid="{41FF86E5-1AAD-4683-A654-F0F4F0CA3291}" name="Column4436"/>
    <tableColumn id="4437" xr3:uid="{5709B279-D7E1-4D74-8533-22F35F14587F}" name="Column4437"/>
    <tableColumn id="4438" xr3:uid="{4EA7E211-A9E8-44F8-B953-11B9F1F00E68}" name="Column4438"/>
    <tableColumn id="4439" xr3:uid="{28AE5302-8500-41B7-AA9D-2F720D4EA0AB}" name="Column4439"/>
    <tableColumn id="4440" xr3:uid="{B5904915-E887-4E4A-BB72-CC6FF68932A9}" name="Column4440"/>
    <tableColumn id="4441" xr3:uid="{8500591C-68AD-46E0-89B9-30973649F53F}" name="Column4441"/>
    <tableColumn id="4442" xr3:uid="{B68CEE5D-5B97-42C6-B901-C0DE8DF4F587}" name="Column4442"/>
    <tableColumn id="4443" xr3:uid="{A062187B-5138-478F-B39F-79FE787A5361}" name="Column4443"/>
    <tableColumn id="4444" xr3:uid="{6B60B399-6996-42D7-80FB-555C75F1F8CC}" name="Column4444"/>
    <tableColumn id="4445" xr3:uid="{1B13C6E5-11D7-4F31-983C-A6DCA8E824BB}" name="Column4445"/>
    <tableColumn id="4446" xr3:uid="{1B7F669C-BEE9-4C2E-947F-764A4DBAF20A}" name="Column4446"/>
    <tableColumn id="4447" xr3:uid="{ABAB8F81-D461-4B46-ADF3-261D69291BF7}" name="Column4447"/>
    <tableColumn id="4448" xr3:uid="{8C66F521-58CF-4351-88FE-69C76178AF74}" name="Column4448"/>
    <tableColumn id="4449" xr3:uid="{A0FF35B0-3729-49A0-A9C8-77F4B00585E6}" name="Column4449"/>
    <tableColumn id="4450" xr3:uid="{D10401A0-387F-468B-82B0-5B86427B32AB}" name="Column4450"/>
    <tableColumn id="4451" xr3:uid="{DDEB0C6D-6E1D-49BB-85C1-69FFC5FF7261}" name="Column4451"/>
    <tableColumn id="4452" xr3:uid="{DC8CEF69-DF24-4935-979E-7465D484EE51}" name="Column4452"/>
    <tableColumn id="4453" xr3:uid="{EBBBD493-C096-4955-80D5-3092F7179A90}" name="Column4453"/>
    <tableColumn id="4454" xr3:uid="{FFFDB8C6-92BB-436F-998C-9CB6987DA75C}" name="Column4454"/>
    <tableColumn id="4455" xr3:uid="{6B590868-CC6E-450E-8EF3-4A4FE88E273C}" name="Column4455"/>
    <tableColumn id="4456" xr3:uid="{1029BEAA-EFD1-49B9-B881-7CA1BB30E561}" name="Column4456"/>
    <tableColumn id="4457" xr3:uid="{38B0B782-11FA-47C1-B398-34072BEB3E72}" name="Column4457"/>
    <tableColumn id="4458" xr3:uid="{BE8FA15D-05CB-4031-96BB-50E8E5C05B72}" name="Column4458"/>
    <tableColumn id="4459" xr3:uid="{D7BD575E-8202-45AE-9C2E-12EBD2D3367F}" name="Column4459"/>
    <tableColumn id="4460" xr3:uid="{232EE52E-D49F-42A2-8807-26CCB580650D}" name="Column4460"/>
    <tableColumn id="4461" xr3:uid="{AA389D71-33C5-422A-BAE0-0E47A6603E3A}" name="Column4461"/>
    <tableColumn id="4462" xr3:uid="{E544DCE0-362E-43F9-A74F-9B685D0EF902}" name="Column4462"/>
    <tableColumn id="4463" xr3:uid="{36DFB64F-9DF6-4D68-8447-B327F3C9F5CA}" name="Column4463"/>
    <tableColumn id="4464" xr3:uid="{618634DA-BC87-46A1-B174-482CE1C9FAB1}" name="Column4464"/>
    <tableColumn id="4465" xr3:uid="{425DD9D3-99D1-443F-98CB-F7BEFC4854D4}" name="Column4465"/>
    <tableColumn id="4466" xr3:uid="{658D5DFE-0B12-46C7-A2C8-B00234EC03BA}" name="Column4466"/>
    <tableColumn id="4467" xr3:uid="{ED12D984-C160-4E5E-BEC1-25F311F15A7D}" name="Column4467"/>
    <tableColumn id="4468" xr3:uid="{7E2B2333-7155-4BF7-BB9F-80912CA25456}" name="Column4468"/>
    <tableColumn id="4469" xr3:uid="{3B71E3C0-D8E1-42A3-803F-AF8A37D5BD8E}" name="Column4469"/>
    <tableColumn id="4470" xr3:uid="{013EA5BC-5ABF-4655-B419-0C85FAF7B224}" name="Column4470"/>
    <tableColumn id="4471" xr3:uid="{4D727BEF-AA2D-4507-A910-871EA8035CDD}" name="Column4471"/>
    <tableColumn id="4472" xr3:uid="{EF2B5C3A-6AC5-4D2B-9B5A-CC6F0C8C9803}" name="Column4472"/>
    <tableColumn id="4473" xr3:uid="{87C216BD-9376-48B6-A8A9-40A27CC441FE}" name="Column4473"/>
    <tableColumn id="4474" xr3:uid="{71EAA6C0-C4D2-4293-AAD6-8E65FE04110B}" name="Column4474"/>
    <tableColumn id="4475" xr3:uid="{3FFC5ED9-841B-40B4-A660-0E655461B739}" name="Column4475"/>
    <tableColumn id="4476" xr3:uid="{FF42CA7B-0124-42FD-AE2C-5C901269E451}" name="Column4476"/>
    <tableColumn id="4477" xr3:uid="{66042B8B-033A-41D7-80E9-B76686CB220C}" name="Column4477"/>
    <tableColumn id="4478" xr3:uid="{9D658FAB-69C3-4793-9789-E5CC30E7512E}" name="Column4478"/>
    <tableColumn id="4479" xr3:uid="{A2E39EDF-3C12-4471-BF91-D8A9E88964F5}" name="Column4479"/>
    <tableColumn id="4480" xr3:uid="{24EB933E-EF14-4CBD-BF99-6C1002B35848}" name="Column4480"/>
    <tableColumn id="4481" xr3:uid="{24686D5C-AFC5-44A8-91CA-27C61360CEEB}" name="Column4481"/>
    <tableColumn id="4482" xr3:uid="{0B89B322-4503-4BD1-ADBD-2513DC8DABDD}" name="Column4482"/>
    <tableColumn id="4483" xr3:uid="{4AE68345-EB73-4E3E-BF9B-1441F7C1C081}" name="Column4483"/>
    <tableColumn id="4484" xr3:uid="{F8966EA7-E81F-4D4C-A338-31839413A2B8}" name="Column4484"/>
    <tableColumn id="4485" xr3:uid="{1BFCA6FE-46E0-4881-8648-B6679900BF97}" name="Column4485"/>
    <tableColumn id="4486" xr3:uid="{0FF36367-7964-4FDF-9538-505D828FBC52}" name="Column4486"/>
    <tableColumn id="4487" xr3:uid="{F651DB27-1F03-4B6E-AFA5-C352E3D43F75}" name="Column4487"/>
    <tableColumn id="4488" xr3:uid="{F8EDCAA4-B743-4B9B-840F-AA76B73DD900}" name="Column4488"/>
    <tableColumn id="4489" xr3:uid="{158B68C3-8DD3-4C73-A114-8D4681DD75AC}" name="Column4489"/>
    <tableColumn id="4490" xr3:uid="{B1FDDFE4-FE3A-4B1F-BF0D-0E6855DC8225}" name="Column4490"/>
    <tableColumn id="4491" xr3:uid="{AA75F803-4172-45A9-AB1B-ABC5DC92893F}" name="Column4491"/>
    <tableColumn id="4492" xr3:uid="{4C6BE562-C74A-4586-B85A-46998525343A}" name="Column4492"/>
    <tableColumn id="4493" xr3:uid="{C68BFB44-7A29-4A1B-8917-2CEB8ED14105}" name="Column4493"/>
    <tableColumn id="4494" xr3:uid="{4AB486A5-79B8-4DD6-9D98-82743E38C774}" name="Column4494"/>
    <tableColumn id="4495" xr3:uid="{DC1977E0-52E3-4A2B-ADD5-0DC66034D68E}" name="Column4495"/>
    <tableColumn id="4496" xr3:uid="{FBC7ABF2-2F3C-4D37-937D-0997FCE43170}" name="Column4496"/>
    <tableColumn id="4497" xr3:uid="{B9665E9C-8BB8-405D-B396-3C066D024F6F}" name="Column4497"/>
    <tableColumn id="4498" xr3:uid="{732303A7-5800-4AEE-BC5F-9DC54CC071E6}" name="Column4498"/>
    <tableColumn id="4499" xr3:uid="{87492A1C-71CD-4764-A5CA-9BEE9F4BF0A5}" name="Column4499"/>
    <tableColumn id="4500" xr3:uid="{7F67D2DE-E91F-4469-A5B3-3E908F54A3D6}" name="Column4500"/>
    <tableColumn id="4501" xr3:uid="{BEB65665-121F-44B7-8E0E-8F88B5368255}" name="Column4501"/>
    <tableColumn id="4502" xr3:uid="{BBD58D26-040E-4875-B39A-B3DC8BC0FD80}" name="Column4502"/>
    <tableColumn id="4503" xr3:uid="{E08BCF3F-5CD0-46B4-BDDA-3BDDAB39EAF3}" name="Column4503"/>
    <tableColumn id="4504" xr3:uid="{0A829041-DEE4-417B-8FFA-1669E759C3E3}" name="Column4504"/>
    <tableColumn id="4505" xr3:uid="{A8092738-5965-4D91-908D-3E81C8BF9ADE}" name="Column4505"/>
    <tableColumn id="4506" xr3:uid="{FD075887-1C86-48C3-9064-7084E6410782}" name="Column4506"/>
    <tableColumn id="4507" xr3:uid="{4E51ACD4-27BF-47C6-A431-B473B25D7E89}" name="Column4507"/>
    <tableColumn id="4508" xr3:uid="{060C599E-0E06-4015-90B7-B37C718049BD}" name="Column4508"/>
    <tableColumn id="4509" xr3:uid="{A83A6857-800F-4660-B03C-C54AB64419A3}" name="Column4509"/>
    <tableColumn id="4510" xr3:uid="{BEE877D7-3512-46CA-99D9-9FC48B273D50}" name="Column4510"/>
    <tableColumn id="4511" xr3:uid="{A49087F0-684B-4680-8C28-ADBD02F9C1ED}" name="Column4511"/>
    <tableColumn id="4512" xr3:uid="{F76B6A46-D8A8-4FA5-8AD0-117C0C5C7042}" name="Column4512"/>
    <tableColumn id="4513" xr3:uid="{4EA970B6-B9AB-4C97-9636-625B50266A73}" name="Column4513"/>
    <tableColumn id="4514" xr3:uid="{DEC3B337-C247-4749-8A3B-254B1BC9C3EE}" name="Column4514"/>
    <tableColumn id="4515" xr3:uid="{D151FF72-5707-4312-8660-F615286EAADB}" name="Column4515"/>
    <tableColumn id="4516" xr3:uid="{FEDCD3CF-F90B-457B-ADA2-6C70A27B63B5}" name="Column4516"/>
    <tableColumn id="4517" xr3:uid="{2957D7A5-A114-4D43-94A8-B3D3E6B2EDA2}" name="Column4517"/>
    <tableColumn id="4518" xr3:uid="{EB9E82B2-7511-463C-BA55-B9D758A83982}" name="Column4518"/>
    <tableColumn id="4519" xr3:uid="{B15F42FB-B931-46BE-A673-D079B82FE70A}" name="Column4519"/>
    <tableColumn id="4520" xr3:uid="{4B1358FB-B718-473D-A294-1A5D909BADC5}" name="Column4520"/>
    <tableColumn id="4521" xr3:uid="{3CDD4882-DB62-4107-9D69-4A983C06D67D}" name="Column4521"/>
    <tableColumn id="4522" xr3:uid="{C5E8EE04-AD45-47B7-B240-70CD12D69569}" name="Column4522"/>
    <tableColumn id="4523" xr3:uid="{FF6A9A79-3D01-4876-99B6-54110F59747D}" name="Column4523"/>
    <tableColumn id="4524" xr3:uid="{C911971D-5D6C-43EB-B98F-C6B0186A371E}" name="Column4524"/>
    <tableColumn id="4525" xr3:uid="{0F8BC3C4-04FE-4C4E-B549-72A7EFE8F630}" name="Column4525"/>
    <tableColumn id="4526" xr3:uid="{FA638A57-7F58-4F0E-AE04-37999717D7FE}" name="Column4526"/>
    <tableColumn id="4527" xr3:uid="{162E83C8-E304-4EBB-9009-FE92EECA37C1}" name="Column4527"/>
    <tableColumn id="4528" xr3:uid="{F73A84C3-14A4-4521-A9D0-4A901677F4EA}" name="Column4528"/>
    <tableColumn id="4529" xr3:uid="{58D8E6B4-DFDC-4191-B437-D42A80ABD056}" name="Column4529"/>
    <tableColumn id="4530" xr3:uid="{15336F99-C9AE-4067-B746-46860B05ED95}" name="Column4530"/>
    <tableColumn id="4531" xr3:uid="{8E9B0185-9FE9-4355-974E-C603EFBF887C}" name="Column4531"/>
    <tableColumn id="4532" xr3:uid="{066A53E1-7C7A-45FA-B14E-748667DE56A2}" name="Column4532"/>
    <tableColumn id="4533" xr3:uid="{4D74AC6B-A780-47C1-9AAC-E396C3A398BA}" name="Column4533"/>
    <tableColumn id="4534" xr3:uid="{CAB2034A-E69D-46C8-BB96-EB9F99EC5C8A}" name="Column4534"/>
    <tableColumn id="4535" xr3:uid="{22279D63-E168-4D06-9E8E-2F0E95A3D3E7}" name="Column4535"/>
    <tableColumn id="4536" xr3:uid="{EDF49022-B0B1-48EC-8832-178AA553E4F3}" name="Column4536"/>
    <tableColumn id="4537" xr3:uid="{84C9D6EE-0471-47DA-ABD6-9A0B38767DCE}" name="Column4537"/>
    <tableColumn id="4538" xr3:uid="{19FDC3B5-935E-4A3E-A919-A6C81A23A87A}" name="Column4538"/>
    <tableColumn id="4539" xr3:uid="{32EE3A1B-A4A0-4E9C-8214-41AD34ACCC58}" name="Column4539"/>
    <tableColumn id="4540" xr3:uid="{91D351F8-8866-4FA5-9691-09F91486A410}" name="Column4540"/>
    <tableColumn id="4541" xr3:uid="{63A95423-A3D1-474F-83D3-FC05495AFED0}" name="Column4541"/>
    <tableColumn id="4542" xr3:uid="{9B584D0A-2DCE-428F-B9DD-AD8287DA8057}" name="Column4542"/>
    <tableColumn id="4543" xr3:uid="{FED011F7-E22E-48BA-B5B6-D62B2A4ABC8B}" name="Column4543"/>
    <tableColumn id="4544" xr3:uid="{AEA9CA9D-C7F4-457C-BA1F-00BF039C3079}" name="Column4544"/>
    <tableColumn id="4545" xr3:uid="{8AEF69EC-6C35-431C-B06A-2B985B48807D}" name="Column4545"/>
    <tableColumn id="4546" xr3:uid="{02AC248C-3027-4304-AD3F-136CF312E387}" name="Column4546"/>
    <tableColumn id="4547" xr3:uid="{10E2C3D7-0F47-4171-A208-7C28E28FC833}" name="Column4547"/>
    <tableColumn id="4548" xr3:uid="{44273D4C-308F-4D8A-8B6D-30F293F6AB6F}" name="Column4548"/>
    <tableColumn id="4549" xr3:uid="{914BF1CE-CA6D-4673-A3EC-11B073918897}" name="Column4549"/>
    <tableColumn id="4550" xr3:uid="{744F676D-FB68-4058-B532-F8FA3A027676}" name="Column4550"/>
    <tableColumn id="4551" xr3:uid="{E13AAA11-D7AB-4588-8E47-9194DEA24460}" name="Column4551"/>
    <tableColumn id="4552" xr3:uid="{1FA58990-10D7-438A-8512-A0181CFA8746}" name="Column4552"/>
    <tableColumn id="4553" xr3:uid="{104B5190-DCEE-4D59-8637-CF677E65C68A}" name="Column4553"/>
    <tableColumn id="4554" xr3:uid="{24E647DE-3404-402D-9524-48B7390B0C82}" name="Column4554"/>
    <tableColumn id="4555" xr3:uid="{D76918C2-7274-465A-8CBB-0E21FFF70EF1}" name="Column4555"/>
    <tableColumn id="4556" xr3:uid="{1D7334D4-B24A-4538-841D-462DC0C45C23}" name="Column4556"/>
    <tableColumn id="4557" xr3:uid="{94E9391A-3330-4BFF-9090-C5253AB21FD7}" name="Column4557"/>
    <tableColumn id="4558" xr3:uid="{17BF3562-0ABA-46B7-90BA-D4132DFCBDAC}" name="Column4558"/>
    <tableColumn id="4559" xr3:uid="{40FDD979-A80B-40C8-B16C-88C35A73BE67}" name="Column4559"/>
    <tableColumn id="4560" xr3:uid="{FEF7A66E-9CEA-4DD4-85C6-95650EFCAEFA}" name="Column4560"/>
    <tableColumn id="4561" xr3:uid="{7F72410B-7CBA-4243-887D-FCDC963E9F9E}" name="Column4561"/>
    <tableColumn id="4562" xr3:uid="{A98410CC-7DC3-421A-B17B-51F367ED8A26}" name="Column4562"/>
    <tableColumn id="4563" xr3:uid="{A75F2BAC-27E3-45B4-896E-BCEB2C2DE701}" name="Column4563"/>
    <tableColumn id="4564" xr3:uid="{98DDF6F8-98CA-4011-8211-84A80935CDC3}" name="Column4564"/>
    <tableColumn id="4565" xr3:uid="{F8CDEA5C-A60E-4076-B0E7-50F24B862F11}" name="Column4565"/>
    <tableColumn id="4566" xr3:uid="{AA854E7A-7EED-4489-8629-A307DCFC1954}" name="Column4566"/>
    <tableColumn id="4567" xr3:uid="{5CB0672E-06AB-41F8-B942-D78CF5098DD1}" name="Column4567"/>
    <tableColumn id="4568" xr3:uid="{BD6DDCF7-D06F-461F-8104-5E349E3A22FF}" name="Column4568"/>
    <tableColumn id="4569" xr3:uid="{4638A2A9-0590-47F4-A9B4-2F1DBE24046E}" name="Column4569"/>
    <tableColumn id="4570" xr3:uid="{E1C94D3B-9492-4252-867C-E03D6E176CC8}" name="Column4570"/>
    <tableColumn id="4571" xr3:uid="{AA6143F9-686C-43CB-A8D4-BE0398284C0E}" name="Column4571"/>
    <tableColumn id="4572" xr3:uid="{CFB7821E-F84A-4C4F-AEFF-1E72EE7DABE4}" name="Column4572"/>
    <tableColumn id="4573" xr3:uid="{1039F549-F4F4-49A2-A4BC-95B7D219069B}" name="Column4573"/>
    <tableColumn id="4574" xr3:uid="{853B0B79-46AF-45D6-AE67-F3724ABEAF51}" name="Column4574"/>
    <tableColumn id="4575" xr3:uid="{CDEAD7E6-D708-4E4E-ABE8-845F4DFE1BB9}" name="Column4575"/>
    <tableColumn id="4576" xr3:uid="{A2CBD965-DBCC-4EAF-BFC8-D31E5884CFF6}" name="Column4576"/>
    <tableColumn id="4577" xr3:uid="{549528A0-0F6E-4241-BF96-95CF5D8EB526}" name="Column4577"/>
    <tableColumn id="4578" xr3:uid="{1B8A3D6B-8B4D-43E0-8B35-00D5C785EEB7}" name="Column4578"/>
    <tableColumn id="4579" xr3:uid="{B13EECCA-213E-4A2E-A20B-D58FFC978098}" name="Column4579"/>
    <tableColumn id="4580" xr3:uid="{A6DF5D80-F6C9-4E6D-8990-BC24D2C94DEF}" name="Column4580"/>
    <tableColumn id="4581" xr3:uid="{B8509BC9-D2CE-44B5-9CF9-43E042C7101B}" name="Column4581"/>
    <tableColumn id="4582" xr3:uid="{6F04C77E-A16A-474D-BE22-EAC017C0952E}" name="Column4582"/>
    <tableColumn id="4583" xr3:uid="{F8E7E6EF-0D89-4BA2-862D-BC496EE0E121}" name="Column4583"/>
    <tableColumn id="4584" xr3:uid="{073487BF-1A50-4BAC-BE7C-CF7BC206FC70}" name="Column4584"/>
    <tableColumn id="4585" xr3:uid="{1649E4EC-CF7B-4228-A708-08DAA28F8650}" name="Column4585"/>
    <tableColumn id="4586" xr3:uid="{11315565-38C5-45BA-B4D9-D51DE342B5CF}" name="Column4586"/>
    <tableColumn id="4587" xr3:uid="{1B227007-821B-460E-8992-3AA3EF861286}" name="Column4587"/>
    <tableColumn id="4588" xr3:uid="{BB69F734-E1C9-4325-889F-51E3F2D8E791}" name="Column4588"/>
    <tableColumn id="4589" xr3:uid="{6815C1D6-6577-4E3E-AB1A-A0654C6241E1}" name="Column4589"/>
    <tableColumn id="4590" xr3:uid="{FC74E489-E440-4AFF-9526-E811D668CFD7}" name="Column4590"/>
    <tableColumn id="4591" xr3:uid="{8303A5FB-0700-4943-804E-C87AAE2B0D58}" name="Column4591"/>
    <tableColumn id="4592" xr3:uid="{E0BBCF34-190F-4FE5-909C-F02AD5B2DB5A}" name="Column4592"/>
    <tableColumn id="4593" xr3:uid="{ED80B189-8C1E-4B25-A5B4-B0965E910529}" name="Column4593"/>
    <tableColumn id="4594" xr3:uid="{7C71DEA1-D6EE-42BA-BE29-C92A88B69DD5}" name="Column4594"/>
    <tableColumn id="4595" xr3:uid="{CB23B25D-44C0-4CF0-9FE7-FCA91A81B770}" name="Column4595"/>
    <tableColumn id="4596" xr3:uid="{C0B2EC8F-FE5A-4FE7-A83B-9BD060CD4801}" name="Column4596"/>
    <tableColumn id="4597" xr3:uid="{6ABDB7AA-C6F8-464E-B766-D9A86318F45E}" name="Column4597"/>
    <tableColumn id="4598" xr3:uid="{B0B9BD7C-B72E-4C6E-8C0F-4F8E0F5A1BAE}" name="Column4598"/>
    <tableColumn id="4599" xr3:uid="{A53B69D8-6115-48BA-ADBA-FFCBDFFA8211}" name="Column4599"/>
    <tableColumn id="4600" xr3:uid="{0799C99B-C26B-4174-8B23-5886D74721C7}" name="Column4600"/>
    <tableColumn id="4601" xr3:uid="{342FBC23-088B-48EC-884F-9964977D505D}" name="Column4601"/>
    <tableColumn id="4602" xr3:uid="{6DBAEB57-8C34-435C-BFF2-5F1023FD8B87}" name="Column4602"/>
    <tableColumn id="4603" xr3:uid="{A3C20B62-6DF3-481E-A2C3-9A9B8BD17A11}" name="Column4603"/>
    <tableColumn id="4604" xr3:uid="{148BE3E3-6933-4F06-9F9E-0AAF972A87AE}" name="Column4604"/>
    <tableColumn id="4605" xr3:uid="{721A7B92-BFA6-4939-9D81-4DA1F7B48D35}" name="Column4605"/>
    <tableColumn id="4606" xr3:uid="{A2358FF6-8D33-4007-98D8-D9202839C4A0}" name="Column4606"/>
    <tableColumn id="4607" xr3:uid="{73B50AB5-5BA1-4265-B2EC-1F4A4165E735}" name="Column4607"/>
    <tableColumn id="4608" xr3:uid="{31ADC271-AF73-4E3F-AB26-8C2323B2C37F}" name="Column4608"/>
    <tableColumn id="4609" xr3:uid="{3EDA1D1E-AC85-4BD1-BDEE-513C2873C997}" name="Column4609"/>
    <tableColumn id="4610" xr3:uid="{AA3E5083-7ABC-43D2-B2DA-DB4F7501C844}" name="Column4610"/>
    <tableColumn id="4611" xr3:uid="{7D54B2EB-CF90-4C30-94A0-5214734B9817}" name="Column4611"/>
    <tableColumn id="4612" xr3:uid="{3CDF61BD-6532-434A-BEEC-C24207DDB32E}" name="Column4612"/>
    <tableColumn id="4613" xr3:uid="{D3C346CD-7115-4AD9-B2A5-ECB12393FD74}" name="Column4613"/>
    <tableColumn id="4614" xr3:uid="{F5C6DF64-CFB3-4AFB-826B-178AB45CA431}" name="Column4614"/>
    <tableColumn id="4615" xr3:uid="{75923B2B-A232-4B05-A5CF-22B1FE2BD11F}" name="Column4615"/>
    <tableColumn id="4616" xr3:uid="{5EC77639-83FD-4913-898A-03054C08D18F}" name="Column4616"/>
    <tableColumn id="4617" xr3:uid="{8DCB83AC-3A23-4E6B-82A5-9D90A1D3E6DF}" name="Column4617"/>
    <tableColumn id="4618" xr3:uid="{4525605E-8D44-4896-87A9-1FDCDD52C52D}" name="Column4618"/>
    <tableColumn id="4619" xr3:uid="{84EF8A13-B9CD-4204-A797-F51C7983F0E3}" name="Column4619"/>
    <tableColumn id="4620" xr3:uid="{3640C222-24A2-426C-8392-E2C5A2564FE6}" name="Column4620"/>
    <tableColumn id="4621" xr3:uid="{971A4D4C-A97E-4C3B-B004-7B1D1ACBD286}" name="Column4621"/>
    <tableColumn id="4622" xr3:uid="{EF70DE64-7E47-4054-B2CF-DF81E57D100E}" name="Column4622"/>
    <tableColumn id="4623" xr3:uid="{6C0B6DF9-4C91-4930-BC41-630E834D07C4}" name="Column4623"/>
    <tableColumn id="4624" xr3:uid="{4A682A62-CBAE-4618-8924-C464A85A73E2}" name="Column4624"/>
    <tableColumn id="4625" xr3:uid="{32C258DE-A868-429F-BA9E-1BD5926873C0}" name="Column4625"/>
    <tableColumn id="4626" xr3:uid="{1AC023AF-6DF3-4A61-9A68-4CF582A86ED8}" name="Column4626"/>
    <tableColumn id="4627" xr3:uid="{0B2544FC-E67B-4047-AEFB-9704333707FA}" name="Column4627"/>
    <tableColumn id="4628" xr3:uid="{824690A6-09D6-4DCB-B2E4-E6863F916F49}" name="Column4628"/>
    <tableColumn id="4629" xr3:uid="{8DA37590-D759-4194-BD9D-2E56C1BFDAE0}" name="Column4629"/>
    <tableColumn id="4630" xr3:uid="{8DF119FF-19E6-44BA-9960-281970181EDF}" name="Column4630"/>
    <tableColumn id="4631" xr3:uid="{EBB47848-6621-433C-8A27-8104BE38EED2}" name="Column4631"/>
    <tableColumn id="4632" xr3:uid="{FD81AAB8-A179-4B89-B3B6-619639348813}" name="Column4632"/>
    <tableColumn id="4633" xr3:uid="{0665CF7B-38B2-46A1-A399-932F0A070631}" name="Column4633"/>
    <tableColumn id="4634" xr3:uid="{0C9A253A-5FDA-4A06-AB64-52DF627E77D3}" name="Column4634"/>
    <tableColumn id="4635" xr3:uid="{078693EC-C938-4A1A-9C3B-2FD57B7811AA}" name="Column4635"/>
    <tableColumn id="4636" xr3:uid="{E204F7D0-3D13-448E-93E5-F5FBD8AFD088}" name="Column4636"/>
    <tableColumn id="4637" xr3:uid="{CB4ED681-BDE6-474B-ADCC-8A10A2FAC24E}" name="Column4637"/>
    <tableColumn id="4638" xr3:uid="{92226460-F575-4032-ACF2-30DF0EB2658D}" name="Column4638"/>
    <tableColumn id="4639" xr3:uid="{7396302F-4DE0-424C-BE84-ABE5144C8C32}" name="Column4639"/>
    <tableColumn id="4640" xr3:uid="{1E085AA0-F8AE-4FF2-88C3-7A64426D175E}" name="Column4640"/>
    <tableColumn id="4641" xr3:uid="{96B9DFBB-D826-4194-A043-488A1B981F5A}" name="Column4641"/>
    <tableColumn id="4642" xr3:uid="{51DD05DC-6620-4DA9-8030-535F91C0E93B}" name="Column4642"/>
    <tableColumn id="4643" xr3:uid="{72ADAF1B-7EE7-4D27-97A3-AC7D0D78F1A9}" name="Column4643"/>
    <tableColumn id="4644" xr3:uid="{3B8CF4F6-CA57-45A4-93DD-890A82FE12D9}" name="Column4644"/>
    <tableColumn id="4645" xr3:uid="{0EBA31C5-F089-40B0-91FC-D37CAAC922E4}" name="Column4645"/>
    <tableColumn id="4646" xr3:uid="{ECA18427-8B9F-4B16-A8D0-E52EEE86F2BD}" name="Column4646"/>
    <tableColumn id="4647" xr3:uid="{9F1A0CD5-3FB3-4740-8C03-402E01476482}" name="Column4647"/>
    <tableColumn id="4648" xr3:uid="{86BA95A8-B477-492F-A359-5265065D1175}" name="Column4648"/>
    <tableColumn id="4649" xr3:uid="{9D14CC6A-D3B2-41E9-8D05-0055EE7F6C3E}" name="Column4649"/>
    <tableColumn id="4650" xr3:uid="{5FDFE009-1E85-47FE-9CCC-458EF7DFC7EE}" name="Column4650"/>
    <tableColumn id="4651" xr3:uid="{D932F580-2887-48D8-9F38-B6F0D32222A3}" name="Column4651"/>
    <tableColumn id="4652" xr3:uid="{0D836ADF-E994-4417-97D9-4E863924E255}" name="Column4652"/>
    <tableColumn id="4653" xr3:uid="{86E3EDB3-3760-4ABC-8D9F-557CAB223AD9}" name="Column4653"/>
    <tableColumn id="4654" xr3:uid="{509603B8-4D1D-48AB-880C-502A14EA4CBB}" name="Column4654"/>
    <tableColumn id="4655" xr3:uid="{3627AC0A-B510-48E0-849A-5EE8A48D811F}" name="Column4655"/>
    <tableColumn id="4656" xr3:uid="{1156CF7E-8545-4442-86C2-14DDA2786F13}" name="Column4656"/>
    <tableColumn id="4657" xr3:uid="{E78F070B-8196-4794-8D89-31932E965C6B}" name="Column4657"/>
    <tableColumn id="4658" xr3:uid="{E511BC93-2729-4C1E-A927-68B4DC2059D7}" name="Column4658"/>
    <tableColumn id="4659" xr3:uid="{875AC11E-6E5A-42B8-90F7-1F2125B5F2B3}" name="Column4659"/>
    <tableColumn id="4660" xr3:uid="{6B707495-907D-4C85-9E1A-2719A0B5D52A}" name="Column4660"/>
    <tableColumn id="4661" xr3:uid="{FE66EDA9-200B-4347-A432-388581EE6AE4}" name="Column4661"/>
    <tableColumn id="4662" xr3:uid="{D65C1976-5144-4DE0-A8D1-610B9636FAE0}" name="Column4662"/>
    <tableColumn id="4663" xr3:uid="{E0FC04BB-F6B1-4EC2-9A8F-A9653C5963C5}" name="Column4663"/>
    <tableColumn id="4664" xr3:uid="{FDE40BE7-DB55-430E-89AE-D3062B73A999}" name="Column4664"/>
    <tableColumn id="4665" xr3:uid="{6C08CF8F-6317-43C5-9DB9-640FA583008D}" name="Column4665"/>
    <tableColumn id="4666" xr3:uid="{BB4E0903-DEEB-4510-8F6D-FDD8766D0740}" name="Column4666"/>
    <tableColumn id="4667" xr3:uid="{275CD1D4-1324-45A8-9557-A94440C38132}" name="Column4667"/>
    <tableColumn id="4668" xr3:uid="{A4E339AC-17EE-4788-BF05-867FB4F6B0EC}" name="Column4668"/>
    <tableColumn id="4669" xr3:uid="{C38CC384-42F6-4CF2-BDE2-CF05C453693E}" name="Column4669"/>
    <tableColumn id="4670" xr3:uid="{07394B4E-82CC-4744-ABC0-263C16EC360B}" name="Column4670"/>
    <tableColumn id="4671" xr3:uid="{C4C4C89B-B351-4934-9EDE-75B216567C7D}" name="Column4671"/>
    <tableColumn id="4672" xr3:uid="{7EBDAFE8-C8BE-48BE-884B-8C845E85EBFD}" name="Column4672"/>
    <tableColumn id="4673" xr3:uid="{243B74D5-7DE7-4DB3-8911-200D7680C424}" name="Column4673"/>
    <tableColumn id="4674" xr3:uid="{459AFD00-C819-487A-8AC4-3DDC1E5110A5}" name="Column4674"/>
    <tableColumn id="4675" xr3:uid="{D9D9F0F0-70CA-4677-8C76-CCA1B909B46A}" name="Column4675"/>
    <tableColumn id="4676" xr3:uid="{D0ADF06D-9DF3-44EA-A0B1-8A5A051ABE93}" name="Column4676"/>
    <tableColumn id="4677" xr3:uid="{08479A71-2999-43DB-9C33-348AD9DD2F6A}" name="Column4677"/>
    <tableColumn id="4678" xr3:uid="{165882AC-5280-4388-A4F4-D9385F6D7BAF}" name="Column4678"/>
    <tableColumn id="4679" xr3:uid="{911C4C82-9FB8-48F4-BEC7-6DDC2EC12E33}" name="Column4679"/>
    <tableColumn id="4680" xr3:uid="{C7F489B9-A522-46A1-B607-CC80FEFC82DB}" name="Column4680"/>
    <tableColumn id="4681" xr3:uid="{9BE57E1D-A2B9-4910-8B72-66E0333E302F}" name="Column4681"/>
    <tableColumn id="4682" xr3:uid="{5B1878AC-B127-4A9B-96C3-BA7E6BB8F5E2}" name="Column4682"/>
    <tableColumn id="4683" xr3:uid="{443CE41C-070C-421A-85D0-9173246FC4B0}" name="Column4683"/>
    <tableColumn id="4684" xr3:uid="{0BF47547-3351-423E-8617-A2408BB8B877}" name="Column4684"/>
    <tableColumn id="4685" xr3:uid="{930AF0A7-DDE9-4592-8278-E703DC017684}" name="Column4685"/>
    <tableColumn id="4686" xr3:uid="{C0603A89-1B76-4C99-8734-228FB10EBE67}" name="Column4686"/>
    <tableColumn id="4687" xr3:uid="{7D8FF040-BDB7-42A4-A0C5-74143D03335B}" name="Column4687"/>
    <tableColumn id="4688" xr3:uid="{5F4BDBCF-AB87-4DE9-AE3A-C1DCD12F2776}" name="Column4688"/>
    <tableColumn id="4689" xr3:uid="{9E049E9B-28C4-4612-A992-B4A4EF94B60D}" name="Column4689"/>
    <tableColumn id="4690" xr3:uid="{A13AEF9D-D569-4B21-9963-9F2B8539FAE5}" name="Column4690"/>
    <tableColumn id="4691" xr3:uid="{3816634C-6FF6-4158-A07F-E554B26427C0}" name="Column4691"/>
    <tableColumn id="4692" xr3:uid="{BEB84581-B420-455A-B42C-F7D20BD9B126}" name="Column4692"/>
    <tableColumn id="4693" xr3:uid="{35E28465-60A5-45FD-A913-E0B243729FBA}" name="Column4693"/>
    <tableColumn id="4694" xr3:uid="{8EE8307B-B2F8-4001-8319-FF1C822E65F0}" name="Column4694"/>
    <tableColumn id="4695" xr3:uid="{C5C25D03-049E-4950-B9FC-7DCF0FFD99F2}" name="Column4695"/>
    <tableColumn id="4696" xr3:uid="{3AA9DB03-6763-44DE-A9DF-093F84AFB5E8}" name="Column4696"/>
    <tableColumn id="4697" xr3:uid="{7DAA5652-8B55-41D2-90F6-99ACD27EA909}" name="Column4697"/>
    <tableColumn id="4698" xr3:uid="{D26F55D4-0E6C-4A5D-A493-15FC411DF82F}" name="Column4698"/>
    <tableColumn id="4699" xr3:uid="{310A3A6E-96B6-447F-81D5-F6C41F3EBC5B}" name="Column4699"/>
    <tableColumn id="4700" xr3:uid="{8A96114A-4E68-4157-8970-65A83AAF7D77}" name="Column4700"/>
    <tableColumn id="4701" xr3:uid="{D172803F-ADE5-4FD2-A0C9-6CFA6497737E}" name="Column4701"/>
    <tableColumn id="4702" xr3:uid="{55C3C04C-8F09-4DD8-9427-1B9F90924952}" name="Column4702"/>
    <tableColumn id="4703" xr3:uid="{EEC1A876-1DFB-4908-9A71-453FD1555B52}" name="Column4703"/>
    <tableColumn id="4704" xr3:uid="{50BCB91B-C630-4344-9F07-D9078C572415}" name="Column4704"/>
    <tableColumn id="4705" xr3:uid="{A0D0BE50-4F06-4492-9C04-51ED8EFFB23C}" name="Column4705"/>
    <tableColumn id="4706" xr3:uid="{C734C69C-FFE8-4847-8621-3A2476562FAB}" name="Column4706"/>
    <tableColumn id="4707" xr3:uid="{972C658F-15FC-422F-ADF9-44D497EC96DE}" name="Column4707"/>
    <tableColumn id="4708" xr3:uid="{094ABA2C-893A-4C8D-A7BD-B41EC4845A87}" name="Column4708"/>
    <tableColumn id="4709" xr3:uid="{DCD3E6A7-1924-46F1-8B5A-B320110596F6}" name="Column4709"/>
    <tableColumn id="4710" xr3:uid="{46E5D0B8-6C24-4B13-BBDC-399F2AEFE572}" name="Column4710"/>
    <tableColumn id="4711" xr3:uid="{8CC159A8-F493-4C13-A208-46889FB29897}" name="Column4711"/>
    <tableColumn id="4712" xr3:uid="{06402AD1-BF09-40DB-8CD4-7319239428C6}" name="Column4712"/>
    <tableColumn id="4713" xr3:uid="{BD7C6274-4427-48E5-96CC-851B3DDBA45B}" name="Column4713"/>
    <tableColumn id="4714" xr3:uid="{17A2EEA2-820F-456E-BAA2-1FDDDCFFCD14}" name="Column4714"/>
    <tableColumn id="4715" xr3:uid="{3B3F9BA9-F6E9-46D3-B7FF-88C357BDC745}" name="Column4715"/>
    <tableColumn id="4716" xr3:uid="{1E6AB002-FF5E-4FB5-9FD4-4D411AFC8726}" name="Column4716"/>
    <tableColumn id="4717" xr3:uid="{5C5CE362-8DB4-4459-AC4C-AF6BD9DDBBFA}" name="Column4717"/>
    <tableColumn id="4718" xr3:uid="{7E08FD14-9B80-46CA-8F1B-4343FEB52EE7}" name="Column4718"/>
    <tableColumn id="4719" xr3:uid="{58342EEA-F2AF-4362-B531-D1326680B198}" name="Column4719"/>
    <tableColumn id="4720" xr3:uid="{E66F52A7-FA33-4290-B947-67B6912176FC}" name="Column4720"/>
    <tableColumn id="4721" xr3:uid="{D8A580BB-3FED-4429-AF3C-338DF7C87B76}" name="Column4721"/>
    <tableColumn id="4722" xr3:uid="{AA874212-6E75-45ED-9386-E0852031B560}" name="Column4722"/>
    <tableColumn id="4723" xr3:uid="{EFB64591-1AAD-444C-A7BE-8BF5085DB455}" name="Column4723"/>
    <tableColumn id="4724" xr3:uid="{279D62B6-0037-43DC-9A08-C4B73EBFCC92}" name="Column4724"/>
    <tableColumn id="4725" xr3:uid="{8ECC6AFE-B272-4DCE-B08A-755CF97949A2}" name="Column4725"/>
    <tableColumn id="4726" xr3:uid="{7D819E0C-3173-4C6B-8684-12B4D1BBC1FA}" name="Column4726"/>
    <tableColumn id="4727" xr3:uid="{A80D5655-95FD-40DF-A594-B4C2FF456AD2}" name="Column4727"/>
    <tableColumn id="4728" xr3:uid="{0119B0B2-AB42-461B-99D4-A12FCDC90131}" name="Column4728"/>
    <tableColumn id="4729" xr3:uid="{D845E5E1-69E6-43E8-B0F4-D51DD65DF90E}" name="Column4729"/>
    <tableColumn id="4730" xr3:uid="{27982A08-5205-462F-AE4D-40209EC1B04E}" name="Column4730"/>
    <tableColumn id="4731" xr3:uid="{4C7663DE-9BB9-4E6B-8440-4354A4683554}" name="Column4731"/>
    <tableColumn id="4732" xr3:uid="{BDADB349-D75F-42D9-9784-331B48BA689A}" name="Column4732"/>
    <tableColumn id="4733" xr3:uid="{7B1BDAA4-7EC1-459B-B27D-D73FCA8363D2}" name="Column4733"/>
    <tableColumn id="4734" xr3:uid="{D5C274F5-2E56-4E8B-AC93-29B11307CF56}" name="Column4734"/>
    <tableColumn id="4735" xr3:uid="{746CCDDA-257A-4AE0-ADF9-1027BEF33DD9}" name="Column4735"/>
    <tableColumn id="4736" xr3:uid="{2E61E97A-C453-4889-9A89-9E72976E7FD7}" name="Column4736"/>
    <tableColumn id="4737" xr3:uid="{9F89199E-B715-4C52-9C9C-2B1AF8B92BA8}" name="Column4737"/>
    <tableColumn id="4738" xr3:uid="{61593A90-3D25-4E78-8855-C8CD8F71D8C8}" name="Column4738"/>
    <tableColumn id="4739" xr3:uid="{22F12D68-748F-4E52-B6AF-7EDC91D6399F}" name="Column4739"/>
    <tableColumn id="4740" xr3:uid="{4F2E2697-3EB3-4770-9516-4E9D67DC63C6}" name="Column4740"/>
    <tableColumn id="4741" xr3:uid="{30C412D3-5D69-4C17-9B31-A75F28C6691C}" name="Column4741"/>
    <tableColumn id="4742" xr3:uid="{945345F4-E8E1-4855-8F7C-DE471E872D02}" name="Column4742"/>
    <tableColumn id="4743" xr3:uid="{459510DC-823B-4B96-B1D4-B91243C57ACB}" name="Column4743"/>
    <tableColumn id="4744" xr3:uid="{BB3BD7C0-3E36-42AA-9551-7A38D058EAC5}" name="Column4744"/>
    <tableColumn id="4745" xr3:uid="{B47F9EB9-885E-4D70-B2E3-F12ABEB134F5}" name="Column4745"/>
    <tableColumn id="4746" xr3:uid="{32C5C12B-BD85-42AD-9E55-C0AF82308486}" name="Column4746"/>
    <tableColumn id="4747" xr3:uid="{5B5835F7-ED23-4253-884D-4A0D3C202E8D}" name="Column4747"/>
    <tableColumn id="4748" xr3:uid="{4AC0BAF9-F400-459C-B9B2-E3A744CB0D29}" name="Column4748"/>
    <tableColumn id="4749" xr3:uid="{0C4AA8BE-3561-4C29-86FA-9E94C03ABD28}" name="Column4749"/>
    <tableColumn id="4750" xr3:uid="{5DB27DA0-7689-4111-9ABB-64F347F9FD0F}" name="Column4750"/>
    <tableColumn id="4751" xr3:uid="{1EEE4EAD-D533-4BAF-A427-D68A3581210B}" name="Column4751"/>
    <tableColumn id="4752" xr3:uid="{79AEEF19-AD12-4444-A3AF-C5F6C8C33321}" name="Column4752"/>
    <tableColumn id="4753" xr3:uid="{817AA840-5B21-4D17-8B58-FD008D952F15}" name="Column4753"/>
    <tableColumn id="4754" xr3:uid="{AD9272BB-11F2-488C-848E-D532C25BE863}" name="Column4754"/>
    <tableColumn id="4755" xr3:uid="{8BFA3D54-AC77-4223-A27A-93DBE8F7197E}" name="Column4755"/>
    <tableColumn id="4756" xr3:uid="{7EB74D76-B439-4008-B41C-D74C42F9378C}" name="Column4756"/>
    <tableColumn id="4757" xr3:uid="{3A272E1C-0CC5-4C5B-833D-95F03A651EB7}" name="Column4757"/>
    <tableColumn id="4758" xr3:uid="{0142C622-A675-48F5-BFB0-CF29DC13F167}" name="Column4758"/>
    <tableColumn id="4759" xr3:uid="{43AC48A0-327F-4447-97A6-19A00754FB6B}" name="Column4759"/>
    <tableColumn id="4760" xr3:uid="{FEF3A4C6-C6DC-4A88-B055-11818E22BC45}" name="Column4760"/>
    <tableColumn id="4761" xr3:uid="{6BC39EA3-482C-49E7-8EB5-EED28D6D5B1D}" name="Column4761"/>
    <tableColumn id="4762" xr3:uid="{2FDCA15D-A21A-40BC-B06B-BDF80BD41A81}" name="Column4762"/>
    <tableColumn id="4763" xr3:uid="{4671B464-05AC-4F2B-8C4A-61F1768EA776}" name="Column4763"/>
    <tableColumn id="4764" xr3:uid="{1483904C-0BD3-4455-A82F-022DB341F048}" name="Column4764"/>
    <tableColumn id="4765" xr3:uid="{39E8AE04-9AE0-4F50-9613-311F1D174607}" name="Column4765"/>
    <tableColumn id="4766" xr3:uid="{1499D088-8774-4664-AF13-77D8710EDC8C}" name="Column4766"/>
    <tableColumn id="4767" xr3:uid="{9C5CE09B-12B4-4DED-B9DA-0F4E7C518137}" name="Column4767"/>
    <tableColumn id="4768" xr3:uid="{E4BE876E-FF27-40DC-B779-9730EF711786}" name="Column4768"/>
    <tableColumn id="4769" xr3:uid="{1B1C18F1-E1F1-428C-B806-C05D15E5A23D}" name="Column4769"/>
    <tableColumn id="4770" xr3:uid="{9486736C-FE29-4FA6-8EF6-FAD5509F40EC}" name="Column4770"/>
    <tableColumn id="4771" xr3:uid="{5F869EB4-B58B-4B19-AEFB-7207FB153272}" name="Column4771"/>
    <tableColumn id="4772" xr3:uid="{38C32C44-A51A-4EEC-8595-36BD3094B2B9}" name="Column4772"/>
    <tableColumn id="4773" xr3:uid="{F3B52CA5-A6D0-4693-9428-BD611A1A53BC}" name="Column4773"/>
    <tableColumn id="4774" xr3:uid="{53D829FB-2850-4985-871A-842AC0FB528D}" name="Column4774"/>
    <tableColumn id="4775" xr3:uid="{A029AD51-F419-421B-9672-014915BBE6D7}" name="Column4775"/>
    <tableColumn id="4776" xr3:uid="{81C400A0-19B0-436C-AF95-3D9FF99A022A}" name="Column4776"/>
    <tableColumn id="4777" xr3:uid="{DC8BCD2C-D45E-4B6E-8BF5-EC0C8A22304F}" name="Column4777"/>
    <tableColumn id="4778" xr3:uid="{55F7F7E7-2267-4B66-B4FC-E5D02D6A08D1}" name="Column4778"/>
    <tableColumn id="4779" xr3:uid="{D9D2E74E-DE89-484D-ADF3-EB3923920A9A}" name="Column4779"/>
    <tableColumn id="4780" xr3:uid="{860D29EF-F8CC-4A02-A901-E8D234EC5293}" name="Column4780"/>
    <tableColumn id="4781" xr3:uid="{7CF1D2D6-F7D2-492F-8ECE-A79003C35B11}" name="Column4781"/>
    <tableColumn id="4782" xr3:uid="{2A4A4B1D-D27F-40EC-BACF-4AAB5130C8C2}" name="Column4782"/>
    <tableColumn id="4783" xr3:uid="{6C39FFE1-291F-4248-BAF5-186BC14A05D6}" name="Column4783"/>
    <tableColumn id="4784" xr3:uid="{85463299-39EB-4434-8D9F-7FE7617B14D0}" name="Column4784"/>
    <tableColumn id="4785" xr3:uid="{ABE26085-9FC7-4FC0-8713-9961AD2B8118}" name="Column4785"/>
    <tableColumn id="4786" xr3:uid="{FFE68699-5C07-4D1C-A74A-41E2B167C8AF}" name="Column4786"/>
    <tableColumn id="4787" xr3:uid="{7986F09D-3AC5-4C4C-89AC-FA46D07E14A2}" name="Column4787"/>
    <tableColumn id="4788" xr3:uid="{97773659-C3FE-4A66-AFE5-77BBEDB68526}" name="Column4788"/>
    <tableColumn id="4789" xr3:uid="{26CD1AFB-833C-4A7A-8758-C622E64DBE32}" name="Column4789"/>
    <tableColumn id="4790" xr3:uid="{4FA66ADC-9756-450E-8FC3-089E18DB1C63}" name="Column4790"/>
    <tableColumn id="4791" xr3:uid="{C687F45D-FAD6-4EB2-9FCA-286B1ED60AEA}" name="Column4791"/>
    <tableColumn id="4792" xr3:uid="{DC1E6D38-4437-4D38-87B1-9F35A9A68F75}" name="Column4792"/>
    <tableColumn id="4793" xr3:uid="{D460343F-9B52-4E1C-87F0-0FEFCC405536}" name="Column4793"/>
    <tableColumn id="4794" xr3:uid="{C45A7795-74B4-45B6-8F7E-82FFE9C41FA1}" name="Column4794"/>
    <tableColumn id="4795" xr3:uid="{78D728B4-54AE-4D37-891A-D48E67480CE6}" name="Column4795"/>
    <tableColumn id="4796" xr3:uid="{943AC5D0-D86E-4E86-88E4-EC4A276D9FB7}" name="Column4796"/>
    <tableColumn id="4797" xr3:uid="{8E8E2C93-B5FD-4988-98DB-20F81579FD95}" name="Column4797"/>
    <tableColumn id="4798" xr3:uid="{65DAD4C5-0B19-4706-9A70-E065373A9C6B}" name="Column4798"/>
    <tableColumn id="4799" xr3:uid="{76EBB772-3305-462C-A30E-0E3AFC2FE674}" name="Column4799"/>
    <tableColumn id="4800" xr3:uid="{3636E64C-E6D3-4C23-AF85-F132EFD3BABE}" name="Column4800"/>
    <tableColumn id="4801" xr3:uid="{766570A7-4FC7-4063-B0A1-83471FF098D6}" name="Column4801"/>
    <tableColumn id="4802" xr3:uid="{B26D7797-F816-4F83-92DD-EA5F2A8BEC1E}" name="Column4802"/>
    <tableColumn id="4803" xr3:uid="{81F0724F-1FBA-4640-A480-1046C3CD347A}" name="Column4803"/>
    <tableColumn id="4804" xr3:uid="{432F712F-F9C7-417D-B931-7385F320C499}" name="Column4804"/>
    <tableColumn id="4805" xr3:uid="{3A82F426-7A34-45FE-B3F6-6C7B57017F9C}" name="Column4805"/>
    <tableColumn id="4806" xr3:uid="{C3702ECF-2420-4E13-89A0-66445269784F}" name="Column4806"/>
    <tableColumn id="4807" xr3:uid="{7E1D1472-F625-4D23-B0A5-0A6A9922BE8F}" name="Column4807"/>
    <tableColumn id="4808" xr3:uid="{9492B88D-BDD7-4E78-A06E-DC5B68D37889}" name="Column4808"/>
    <tableColumn id="4809" xr3:uid="{DA0965A4-87D4-4065-BE5F-2D066FDCE270}" name="Column4809"/>
    <tableColumn id="4810" xr3:uid="{FE4C1DDF-A2C7-4730-BEAA-BB87019E2C02}" name="Column4810"/>
    <tableColumn id="4811" xr3:uid="{99CE90B3-1959-4BAE-B7BC-73F28AEF948A}" name="Column4811"/>
    <tableColumn id="4812" xr3:uid="{B12DDA44-85EC-4ECF-8A13-A81920F5AC3F}" name="Column4812"/>
    <tableColumn id="4813" xr3:uid="{93BB78F1-4AC9-4996-9A3E-958C97A84049}" name="Column4813"/>
    <tableColumn id="4814" xr3:uid="{B71EDF14-395C-45D2-955A-C71276129455}" name="Column4814"/>
    <tableColumn id="4815" xr3:uid="{1EB62CFC-9DCD-4BEC-A585-5A99DC14E905}" name="Column4815"/>
    <tableColumn id="4816" xr3:uid="{76695B97-D190-4A30-B43C-573ABD3311B7}" name="Column4816"/>
    <tableColumn id="4817" xr3:uid="{9606AB8A-27D4-48EE-9387-6A4AE72D138F}" name="Column4817"/>
    <tableColumn id="4818" xr3:uid="{D9A6BFCF-A43D-44AC-A3A9-777B3C24E00E}" name="Column4818"/>
    <tableColumn id="4819" xr3:uid="{3BAB559A-1403-4AD6-B5CA-AC80509685BD}" name="Column4819"/>
    <tableColumn id="4820" xr3:uid="{D9EE453A-9D10-4D2F-A21C-8D740150CE9E}" name="Column4820"/>
    <tableColumn id="4821" xr3:uid="{D95DC0A0-D6F7-4469-A658-F514967E788E}" name="Column4821"/>
    <tableColumn id="4822" xr3:uid="{0EC6EBDD-D47A-4EC4-8CC9-FB3DC6EE80CE}" name="Column4822"/>
    <tableColumn id="4823" xr3:uid="{425CA6B5-B13E-4311-95B7-B0AE4EF68EDE}" name="Column4823"/>
    <tableColumn id="4824" xr3:uid="{07424D77-1F67-415F-AE55-5227FAB83A52}" name="Column4824"/>
    <tableColumn id="4825" xr3:uid="{F2696AF6-CC4C-42AC-A332-BB5240647004}" name="Column4825"/>
    <tableColumn id="4826" xr3:uid="{CBC492B8-DB93-4D00-9408-B4F9EA03FC8A}" name="Column4826"/>
    <tableColumn id="4827" xr3:uid="{32446F44-107C-4410-8F49-92694ADF6C5A}" name="Column4827"/>
    <tableColumn id="4828" xr3:uid="{9D69CB45-72CE-40F5-ABBC-02E9A251458A}" name="Column4828"/>
    <tableColumn id="4829" xr3:uid="{7DD3DB4C-DCB4-455E-B2C2-2B5C9F79B5D2}" name="Column4829"/>
    <tableColumn id="4830" xr3:uid="{D862C419-FDF4-4320-B8FE-AE5DE0D79CB4}" name="Column4830"/>
    <tableColumn id="4831" xr3:uid="{CCBC25F2-9A6D-49EE-BD15-95EB6EC27A32}" name="Column4831"/>
    <tableColumn id="4832" xr3:uid="{2DF14A8E-4FE8-446B-9071-1209E4F5950D}" name="Column4832"/>
    <tableColumn id="4833" xr3:uid="{7163159C-ECB8-468F-B291-2BF7EEBBD643}" name="Column4833"/>
    <tableColumn id="4834" xr3:uid="{0083C03B-2996-4C90-AB91-D22F9CE6B582}" name="Column4834"/>
    <tableColumn id="4835" xr3:uid="{5258A7D3-7018-4D6E-A370-4E4E5E5FBF56}" name="Column4835"/>
    <tableColumn id="4836" xr3:uid="{9E933509-3247-44EA-90C8-68C4F14BBD4F}" name="Column4836"/>
    <tableColumn id="4837" xr3:uid="{DD8578C9-095A-42E6-A34E-6B1D3DD4F52F}" name="Column4837"/>
    <tableColumn id="4838" xr3:uid="{28AAF92E-E6A7-45F2-B817-358D5E44CD8B}" name="Column4838"/>
    <tableColumn id="4839" xr3:uid="{5BB0C9A6-6972-465D-9918-B8DC19040910}" name="Column4839"/>
    <tableColumn id="4840" xr3:uid="{74B87FA3-124C-4784-9E0A-33FD95E501C2}" name="Column4840"/>
    <tableColumn id="4841" xr3:uid="{84955C26-CAE6-478D-9271-948127806DAE}" name="Column4841"/>
    <tableColumn id="4842" xr3:uid="{F0910D52-E300-4B10-A9FC-70B0385D1202}" name="Column4842"/>
    <tableColumn id="4843" xr3:uid="{51050288-80B9-44BA-B972-3FC4AB4E9C40}" name="Column4843"/>
    <tableColumn id="4844" xr3:uid="{C8DA9111-6D0E-40F7-9113-B1617E5FDA94}" name="Column4844"/>
    <tableColumn id="4845" xr3:uid="{C020FC9D-A1A0-4CC8-800F-C98E351F217F}" name="Column4845"/>
    <tableColumn id="4846" xr3:uid="{6BD678A9-1DFA-42F5-B20B-AB4015A7D82B}" name="Column4846"/>
    <tableColumn id="4847" xr3:uid="{77A28857-81DD-4223-B720-19666133440C}" name="Column4847"/>
    <tableColumn id="4848" xr3:uid="{40458AB5-4355-4B4E-96F8-3B5EA8BD2388}" name="Column4848"/>
    <tableColumn id="4849" xr3:uid="{59ED99D9-B703-4F21-8AF6-642696C644E0}" name="Column4849"/>
    <tableColumn id="4850" xr3:uid="{36CCB23C-7439-4914-8F51-D72FBA2D5BA1}" name="Column4850"/>
    <tableColumn id="4851" xr3:uid="{46957AB3-8A3D-4E15-B0DF-B0390A8993EF}" name="Column4851"/>
    <tableColumn id="4852" xr3:uid="{5E78DB11-0116-43DB-AFCD-B44E1CB4784C}" name="Column4852"/>
    <tableColumn id="4853" xr3:uid="{3742B07F-37E2-44FC-A600-15A527A9C8CB}" name="Column4853"/>
    <tableColumn id="4854" xr3:uid="{2B573406-5538-4E25-971F-45BB6C9C9885}" name="Column4854"/>
    <tableColumn id="4855" xr3:uid="{B4B5F69D-5304-4EF0-8206-312A6D8D1853}" name="Column4855"/>
    <tableColumn id="4856" xr3:uid="{C6D017C2-1347-4D9A-919A-EF3888F1158B}" name="Column4856"/>
    <tableColumn id="4857" xr3:uid="{69FB55B9-F31B-4EB4-ABD4-A47A8186849D}" name="Column4857"/>
    <tableColumn id="4858" xr3:uid="{48891D09-836F-4D7E-A969-4BD48A3C2226}" name="Column4858"/>
    <tableColumn id="4859" xr3:uid="{AC2341C1-9B31-42DA-9605-03C3158BAA71}" name="Column4859"/>
    <tableColumn id="4860" xr3:uid="{4F4E4DCC-13C6-4AD2-912A-DBD960B4309E}" name="Column4860"/>
    <tableColumn id="4861" xr3:uid="{EC6A7E84-BF6C-47AA-A29A-9226A94E0E75}" name="Column4861"/>
    <tableColumn id="4862" xr3:uid="{06E4BA5C-1D5B-4F2F-A9B2-265138AA179A}" name="Column4862"/>
    <tableColumn id="4863" xr3:uid="{BD2F11D6-0D16-4993-B40F-17D4155E7073}" name="Column4863"/>
    <tableColumn id="4864" xr3:uid="{14734B33-425E-4E15-A3C8-91378CADFB64}" name="Column4864"/>
    <tableColumn id="4865" xr3:uid="{87C1D206-FA99-4DA4-89E1-78113CCFE099}" name="Column4865"/>
    <tableColumn id="4866" xr3:uid="{4396CD23-F915-4893-9A30-697604201F08}" name="Column4866"/>
    <tableColumn id="4867" xr3:uid="{5DEED8EC-EDB3-4BCC-9672-43404007E284}" name="Column4867"/>
    <tableColumn id="4868" xr3:uid="{90D3C1AB-14BB-48C2-84BB-9EB46DCEB4C5}" name="Column4868"/>
    <tableColumn id="4869" xr3:uid="{0E414011-1C1F-4C11-ADA8-8652EC82AF62}" name="Column4869"/>
    <tableColumn id="4870" xr3:uid="{0E142FF9-3BC0-4440-900B-D4950AB8CB42}" name="Column4870"/>
    <tableColumn id="4871" xr3:uid="{2BBC89D1-06A8-4C82-B262-37854D93D3B8}" name="Column4871"/>
    <tableColumn id="4872" xr3:uid="{20D51EB6-0D2F-4D0B-B4B3-7669DB4C5871}" name="Column4872"/>
    <tableColumn id="4873" xr3:uid="{9C3F563E-F58B-4CF5-A175-9573718A4909}" name="Column4873"/>
    <tableColumn id="4874" xr3:uid="{F8F34174-92AE-42DB-9D63-8CA792E24499}" name="Column4874"/>
    <tableColumn id="4875" xr3:uid="{4E468436-E341-4BC0-90BA-AC048B5AD3A6}" name="Column4875"/>
    <tableColumn id="4876" xr3:uid="{B96ECD3D-76EC-4F31-BD42-8A1F85C3FDD1}" name="Column4876"/>
    <tableColumn id="4877" xr3:uid="{FE73EBEA-F0F3-4115-9690-D0D29846EE4B}" name="Column4877"/>
    <tableColumn id="4878" xr3:uid="{58C1CBA1-E945-437C-89F0-21213FA518E0}" name="Column4878"/>
    <tableColumn id="4879" xr3:uid="{9C2E83FC-3138-499E-B5FD-CD02F1B8E077}" name="Column4879"/>
    <tableColumn id="4880" xr3:uid="{9DD21D16-EC25-4094-98D3-5767C88B6464}" name="Column4880"/>
    <tableColumn id="4881" xr3:uid="{6F299C7F-34C2-493F-91BE-D75EDAF13133}" name="Column4881"/>
    <tableColumn id="4882" xr3:uid="{0BD82188-1BB4-45E6-9455-78BC36ABB371}" name="Column4882"/>
    <tableColumn id="4883" xr3:uid="{FAE42037-4D5E-441A-832B-3E90B4775083}" name="Column4883"/>
    <tableColumn id="4884" xr3:uid="{8E7C3FA8-CC8F-4DE1-B94D-C72186EB657E}" name="Column4884"/>
    <tableColumn id="4885" xr3:uid="{D4689EEC-E802-4FE5-BF65-B03D876FA9B6}" name="Column4885"/>
    <tableColumn id="4886" xr3:uid="{31EC5A92-85AC-46AA-B98C-0F7AD03D4E48}" name="Column4886"/>
    <tableColumn id="4887" xr3:uid="{3184881C-F9CE-49E3-8841-2BC6279C11D7}" name="Column4887"/>
    <tableColumn id="4888" xr3:uid="{0065CFFA-D157-4733-8B1B-F6B9159083F9}" name="Column4888"/>
    <tableColumn id="4889" xr3:uid="{E7A3FBEE-B623-4663-B91E-61EC42C3A166}" name="Column4889"/>
    <tableColumn id="4890" xr3:uid="{260427ED-B7F1-42F6-905A-518BC54AF60A}" name="Column4890"/>
    <tableColumn id="4891" xr3:uid="{0FE7EFF2-4BFB-4E80-A252-A723DB0340D3}" name="Column4891"/>
    <tableColumn id="4892" xr3:uid="{0614351B-84F2-4398-9080-D58900BCDDD2}" name="Column4892"/>
    <tableColumn id="4893" xr3:uid="{977A941C-1219-4BA8-AA1F-3E08C55D1F48}" name="Column4893"/>
    <tableColumn id="4894" xr3:uid="{902AFE74-2B34-47F8-B9E4-59D414A7F003}" name="Column4894"/>
    <tableColumn id="4895" xr3:uid="{ED5857EB-D3F3-4FE0-BE72-F88A04369047}" name="Column4895"/>
    <tableColumn id="4896" xr3:uid="{BF1BE69E-2E37-480B-B0A3-746AE408E186}" name="Column4896"/>
    <tableColumn id="4897" xr3:uid="{A11F9123-8FEF-403B-9541-90C5A840B9A7}" name="Column4897"/>
    <tableColumn id="4898" xr3:uid="{075C3A13-2A19-4E39-8A2C-9E5E8E098AD1}" name="Column4898"/>
    <tableColumn id="4899" xr3:uid="{DA18E5C6-B267-4DDB-8A93-10F33B28130B}" name="Column4899"/>
    <tableColumn id="4900" xr3:uid="{E057E20F-FAF4-4BE5-A641-7E972FD987BC}" name="Column4900"/>
    <tableColumn id="4901" xr3:uid="{16D7D533-8D9B-44D0-858B-AC3F84AD40D7}" name="Column4901"/>
    <tableColumn id="4902" xr3:uid="{518F42B0-309F-457B-976C-442B1BE33082}" name="Column4902"/>
    <tableColumn id="4903" xr3:uid="{1F4676AF-F6AF-47B9-B41E-DA5945C008D1}" name="Column4903"/>
    <tableColumn id="4904" xr3:uid="{FA368914-0BB2-4683-91E0-DAE019CA9CBB}" name="Column4904"/>
    <tableColumn id="4905" xr3:uid="{D4B4C28F-5301-4805-8669-1965B7164E5E}" name="Column4905"/>
    <tableColumn id="4906" xr3:uid="{D3E1C680-2C44-4A2B-9361-CD4955BC3BA4}" name="Column4906"/>
    <tableColumn id="4907" xr3:uid="{46514F42-0723-4C5F-B27D-B03E0F32946A}" name="Column4907"/>
    <tableColumn id="4908" xr3:uid="{D7CA7FCA-27CE-4C42-8949-BE280B673C43}" name="Column4908"/>
    <tableColumn id="4909" xr3:uid="{880E4EFB-22A2-4F86-90AD-7C70291748E6}" name="Column4909"/>
    <tableColumn id="4910" xr3:uid="{65F030DA-40DD-487D-AD14-67B403A9E74A}" name="Column4910"/>
    <tableColumn id="4911" xr3:uid="{28AA913B-DE01-4081-82CB-FBAD56DE5458}" name="Column4911"/>
    <tableColumn id="4912" xr3:uid="{33E1AE75-65E5-4F58-A0A6-5D0A05FCB34F}" name="Column4912"/>
    <tableColumn id="4913" xr3:uid="{43CA653B-9602-4069-9BE6-DFD2F028B60F}" name="Column4913"/>
    <tableColumn id="4914" xr3:uid="{F1715E10-D44B-4FF3-9E04-8AE43A3AF39F}" name="Column4914"/>
    <tableColumn id="4915" xr3:uid="{C18B32B3-031A-4F00-8520-A892BAFC77A1}" name="Column4915"/>
    <tableColumn id="4916" xr3:uid="{A4F53B32-BC27-4CE1-B2A0-76915CB36223}" name="Column4916"/>
    <tableColumn id="4917" xr3:uid="{E996E7D3-0318-43BA-A97F-37BC083D404B}" name="Column4917"/>
    <tableColumn id="4918" xr3:uid="{DC3BA498-245B-4AFD-A499-94BD03EB38B8}" name="Column4918"/>
    <tableColumn id="4919" xr3:uid="{C6669A15-98D9-41A8-AEF1-E3AEEDB05524}" name="Column4919"/>
    <tableColumn id="4920" xr3:uid="{A14D2382-06AC-4C6C-8515-456852ED96E3}" name="Column4920"/>
    <tableColumn id="4921" xr3:uid="{EDEE0125-E791-4DD0-8A09-597DB434128F}" name="Column4921"/>
    <tableColumn id="4922" xr3:uid="{FFC35285-3896-410C-9512-8D703FEA1957}" name="Column4922"/>
    <tableColumn id="4923" xr3:uid="{336D03FB-9868-4069-BDCE-DE1204740D45}" name="Column4923"/>
    <tableColumn id="4924" xr3:uid="{BAD67527-1394-44E1-B3D7-7D17D66A4773}" name="Column4924"/>
    <tableColumn id="4925" xr3:uid="{4E365836-49A2-4992-831F-4A21A4B65635}" name="Column4925"/>
    <tableColumn id="4926" xr3:uid="{39824214-CE87-49DE-A062-F580A18A7476}" name="Column4926"/>
    <tableColumn id="4927" xr3:uid="{1380D88C-6F64-4651-8C51-02DF6653DD11}" name="Column4927"/>
    <tableColumn id="4928" xr3:uid="{6DDF5578-D8C4-45D6-A1A8-93BE6D36BF04}" name="Column4928"/>
    <tableColumn id="4929" xr3:uid="{E155A88A-D020-4C8A-AD6A-04E203BD1C31}" name="Column4929"/>
    <tableColumn id="4930" xr3:uid="{706F4874-94E8-4E54-88E6-400E522CD6C4}" name="Column4930"/>
    <tableColumn id="4931" xr3:uid="{8B2FD1C5-0FA7-4D88-AA23-094D4D876D43}" name="Column4931"/>
    <tableColumn id="4932" xr3:uid="{B8F0B6C3-EE60-490B-943C-E5C1A9397DC9}" name="Column4932"/>
    <tableColumn id="4933" xr3:uid="{A454EF45-0B2B-4EA2-BDFA-F2BA3E96DC90}" name="Column4933"/>
    <tableColumn id="4934" xr3:uid="{59D63B1A-2BC0-4ACA-B98E-D2EC68AB3E00}" name="Column4934"/>
    <tableColumn id="4935" xr3:uid="{8B134766-DE84-4C54-9518-4DE0D3B24356}" name="Column4935"/>
    <tableColumn id="4936" xr3:uid="{32302F94-E5C1-4847-B71C-19ADDBA29759}" name="Column4936"/>
    <tableColumn id="4937" xr3:uid="{FF50D3FF-4036-4985-85D3-3D4E979BDE3A}" name="Column4937"/>
    <tableColumn id="4938" xr3:uid="{14D443C8-71F4-4CE5-87BB-D23156A1D3F7}" name="Column4938"/>
    <tableColumn id="4939" xr3:uid="{D867CED6-2A53-40CB-827B-5E02676B662F}" name="Column4939"/>
    <tableColumn id="4940" xr3:uid="{0FD37462-BCDA-429B-B859-F00CACD66795}" name="Column4940"/>
    <tableColumn id="4941" xr3:uid="{54868AB2-4F1F-4A87-8386-0633A020F9DF}" name="Column4941"/>
    <tableColumn id="4942" xr3:uid="{3D997858-68A0-451E-9C49-2A3CF9306816}" name="Column4942"/>
    <tableColumn id="4943" xr3:uid="{6DE3DB30-546D-4056-A502-FF4EB1F935ED}" name="Column4943"/>
    <tableColumn id="4944" xr3:uid="{C1412767-2723-47EF-B240-18ABC164FAC5}" name="Column4944"/>
    <tableColumn id="4945" xr3:uid="{CF6BA56B-D425-4161-BB9A-34B005AB8FA0}" name="Column4945"/>
    <tableColumn id="4946" xr3:uid="{D9B4387E-32FB-42BF-AD4B-2D520532AB53}" name="Column4946"/>
    <tableColumn id="4947" xr3:uid="{C738AB9F-4752-4D1C-B813-1D11B28B7AD0}" name="Column4947"/>
    <tableColumn id="4948" xr3:uid="{FBD61B0E-F7F3-4377-8A63-89FC3EBD3BDD}" name="Column4948"/>
    <tableColumn id="4949" xr3:uid="{B7A7C52C-A7B8-4F47-93AA-0E8D0E94D0E9}" name="Column4949"/>
    <tableColumn id="4950" xr3:uid="{9892659A-40E6-4CE5-9413-0C179876A7F0}" name="Column4950"/>
    <tableColumn id="4951" xr3:uid="{7D11EE02-3FF7-41BA-9CB0-D9FB9BAD9A07}" name="Column4951"/>
    <tableColumn id="4952" xr3:uid="{230742BC-9825-4B63-8B71-BAB4EBADE9E5}" name="Column4952"/>
    <tableColumn id="4953" xr3:uid="{999BEF35-3955-4B73-BC97-14B8576E628D}" name="Column4953"/>
    <tableColumn id="4954" xr3:uid="{0C78A364-0F2E-4769-AE06-ADBF0514C584}" name="Column4954"/>
    <tableColumn id="4955" xr3:uid="{0DFAB961-97A5-4DBD-B317-2CF5D1978F14}" name="Column4955"/>
    <tableColumn id="4956" xr3:uid="{BDCEE145-1A4E-4F1E-9FEF-9E3A39B7A4BA}" name="Column4956"/>
    <tableColumn id="4957" xr3:uid="{29556262-571F-4FB6-A148-F267840BB1E8}" name="Column4957"/>
    <tableColumn id="4958" xr3:uid="{BD274904-75C0-433B-B6C2-2D86482ED00C}" name="Column4958"/>
    <tableColumn id="4959" xr3:uid="{931C512C-10FC-4E71-B84F-4AE353158F5F}" name="Column4959"/>
    <tableColumn id="4960" xr3:uid="{5C612A7A-7C0E-49E3-B389-81B93D248B28}" name="Column4960"/>
    <tableColumn id="4961" xr3:uid="{C46327CB-F2F3-43F2-AE96-F901ACC886EC}" name="Column4961"/>
    <tableColumn id="4962" xr3:uid="{89E9EC0E-F4F8-43F4-B110-40B49CA702AC}" name="Column4962"/>
    <tableColumn id="4963" xr3:uid="{F6912E15-C7BE-4659-9546-11FEF9EA8A1D}" name="Column4963"/>
    <tableColumn id="4964" xr3:uid="{67D51F4A-0060-4EE7-96FE-F46D93C4AE22}" name="Column4964"/>
    <tableColumn id="4965" xr3:uid="{062A49DC-5ACE-46B0-8897-BF27600DCBAD}" name="Column4965"/>
    <tableColumn id="4966" xr3:uid="{2DAA2C55-B457-487D-B264-85FED45FB1D9}" name="Column4966"/>
    <tableColumn id="4967" xr3:uid="{632902F0-6B4F-4490-9770-2E9F88E4F074}" name="Column4967"/>
    <tableColumn id="4968" xr3:uid="{66DEB16F-4EDD-48D8-B83B-494162D4BC86}" name="Column4968"/>
    <tableColumn id="4969" xr3:uid="{15A0CD82-A3A9-498C-8451-EEFC0BCA44A6}" name="Column4969"/>
    <tableColumn id="4970" xr3:uid="{D99C4025-ECC5-441E-A69C-6EB56940D0C3}" name="Column4970"/>
    <tableColumn id="4971" xr3:uid="{D4AC4725-7351-471A-A1B1-A4C1B6B9F92E}" name="Column4971"/>
    <tableColumn id="4972" xr3:uid="{14481751-5BF0-4B8B-8C03-516203333BC1}" name="Column4972"/>
    <tableColumn id="4973" xr3:uid="{FDA9C73F-BF40-41C1-ABB9-F2426E17C981}" name="Column4973"/>
    <tableColumn id="4974" xr3:uid="{0F102DA2-14B6-47D9-A295-89E17166F05A}" name="Column4974"/>
    <tableColumn id="4975" xr3:uid="{45EBAFBF-A137-49E2-81D0-2D530EA62230}" name="Column4975"/>
    <tableColumn id="4976" xr3:uid="{E8DDF1E1-BFEB-4764-A011-8785051F16F9}" name="Column4976"/>
    <tableColumn id="4977" xr3:uid="{F7FB6075-A85B-4FE9-B197-48D5FB593B92}" name="Column4977"/>
    <tableColumn id="4978" xr3:uid="{8CA2DBE0-BBAB-42C1-B0D6-9C70A1BE389F}" name="Column4978"/>
    <tableColumn id="4979" xr3:uid="{206BEE92-65D4-4754-8B40-AC54A077E5F9}" name="Column4979"/>
    <tableColumn id="4980" xr3:uid="{41981CD7-D0F3-4636-840F-1A320ADDB794}" name="Column4980"/>
    <tableColumn id="4981" xr3:uid="{C57CADA8-B80A-45FD-8C54-8EE310960DA2}" name="Column4981"/>
    <tableColumn id="4982" xr3:uid="{52F0709F-0585-4DFC-8AB6-804370AD1984}" name="Column4982"/>
    <tableColumn id="4983" xr3:uid="{98EFA709-B8F0-485C-A062-0B3E7B4899D7}" name="Column4983"/>
    <tableColumn id="4984" xr3:uid="{4664FBE5-4090-48C7-A7DF-3FE25967D395}" name="Column4984"/>
    <tableColumn id="4985" xr3:uid="{FC52B859-A4E6-4C84-95E0-0BC6D80418B4}" name="Column4985"/>
    <tableColumn id="4986" xr3:uid="{1A910556-9945-4EAB-8841-86861372EC72}" name="Column4986"/>
    <tableColumn id="4987" xr3:uid="{C5ED18A0-D23A-454C-A982-7051121B60F0}" name="Column4987"/>
    <tableColumn id="4988" xr3:uid="{E7198626-6364-49FF-AE16-0696CA6B12DA}" name="Column4988"/>
    <tableColumn id="4989" xr3:uid="{13950730-C4F0-443F-A7C8-B89DD935A57F}" name="Column4989"/>
    <tableColumn id="4990" xr3:uid="{D3F44468-69D5-4218-B924-815A28278760}" name="Column4990"/>
    <tableColumn id="4991" xr3:uid="{0BE350F9-061C-4517-BBEB-620ABEC62B82}" name="Column4991"/>
    <tableColumn id="4992" xr3:uid="{72057B63-DCAA-4A5E-8F27-3BF60FC6C466}" name="Column4992"/>
    <tableColumn id="4993" xr3:uid="{6D91F492-5905-4712-B37E-10E9A65DA7F7}" name="Column4993"/>
    <tableColumn id="4994" xr3:uid="{2D04B366-7A7A-465F-9AA6-0D3822B9F5AA}" name="Column4994"/>
    <tableColumn id="4995" xr3:uid="{B0D4E744-75E2-4B3E-8328-BCBDCA1C1ACC}" name="Column4995"/>
    <tableColumn id="4996" xr3:uid="{E8E27BB1-B054-47CE-B50E-5B10501991F7}" name="Column4996"/>
    <tableColumn id="4997" xr3:uid="{EA600B15-FA37-4C7C-804F-FCF12E4079BE}" name="Column4997"/>
    <tableColumn id="4998" xr3:uid="{F63829D3-4127-44AD-B492-5CE87C142CFC}" name="Column4998"/>
    <tableColumn id="4999" xr3:uid="{D7B51AD0-D9DD-473C-9256-D277A53F6D78}" name="Column4999"/>
    <tableColumn id="5000" xr3:uid="{28127796-1B15-40A2-9B46-EA0471AA47B5}" name="Column5000"/>
    <tableColumn id="5001" xr3:uid="{10477A85-ECFF-45F2-93DD-C1A3F22D8624}" name="Column5001"/>
    <tableColumn id="5002" xr3:uid="{85991DE7-30B4-414E-85FA-069CB3CDB170}" name="Column5002"/>
    <tableColumn id="5003" xr3:uid="{FC7DDB8A-1685-4B3F-A2F4-4EA30DA0A8F6}" name="Column5003"/>
    <tableColumn id="5004" xr3:uid="{DC220BA6-A6BA-453C-86A1-322239F08A63}" name="Column5004"/>
    <tableColumn id="5005" xr3:uid="{8F0B8FBF-5C43-49AE-A237-B663ACA98E0B}" name="Column5005"/>
    <tableColumn id="5006" xr3:uid="{6B4B3663-B402-484A-9C43-F096CBC022A2}" name="Column5006"/>
    <tableColumn id="5007" xr3:uid="{BDDC692D-A5DC-42ED-AE20-7EB2DB527D2A}" name="Column5007"/>
    <tableColumn id="5008" xr3:uid="{C3DD395E-DCEA-4F0E-95F4-5EA8ED6795BF}" name="Column5008"/>
    <tableColumn id="5009" xr3:uid="{0926BB3D-950D-466C-84D5-2541A8356946}" name="Column5009"/>
    <tableColumn id="5010" xr3:uid="{C19AD988-11E9-4A5B-B3F8-9A9781333E7C}" name="Column5010"/>
    <tableColumn id="5011" xr3:uid="{7286000B-DC32-451B-B045-17DD835DDAEA}" name="Column5011"/>
    <tableColumn id="5012" xr3:uid="{77E2FC8C-0448-4DB7-9F66-E07E58DE72DB}" name="Column5012"/>
    <tableColumn id="5013" xr3:uid="{8A6C3676-52EA-4E2C-B15E-9D3A9839E520}" name="Column5013"/>
    <tableColumn id="5014" xr3:uid="{33C39279-0E85-4624-931B-FE36F8C546F7}" name="Column5014"/>
    <tableColumn id="5015" xr3:uid="{77F0D447-D0B0-4025-BDB9-A5A11CCB8B1C}" name="Column5015"/>
    <tableColumn id="5016" xr3:uid="{FC38497F-A806-453F-8C0A-04B3023E712B}" name="Column5016"/>
    <tableColumn id="5017" xr3:uid="{6B9B4C40-1A71-4396-BE5C-B909A299BEFF}" name="Column5017"/>
    <tableColumn id="5018" xr3:uid="{0F57AB7B-3AC6-4F4F-885B-7BB4D346B682}" name="Column5018"/>
    <tableColumn id="5019" xr3:uid="{14C9E5E8-3CB5-4D92-AFF6-19639E1E998E}" name="Column5019"/>
    <tableColumn id="5020" xr3:uid="{AE0420BD-3986-4160-9A8B-89D0D8E02F9D}" name="Column5020"/>
    <tableColumn id="5021" xr3:uid="{BA667C1D-4AB0-455F-A37C-14B4B545C179}" name="Column5021"/>
    <tableColumn id="5022" xr3:uid="{A3CED355-3CB5-403A-8BD7-EABD1A85D86A}" name="Column5022"/>
    <tableColumn id="5023" xr3:uid="{8A312A1D-8697-43D1-9478-9A9748832EBA}" name="Column5023"/>
    <tableColumn id="5024" xr3:uid="{02B325CA-4197-4569-8DBC-2F4C2D41D515}" name="Column5024"/>
    <tableColumn id="5025" xr3:uid="{4EB39C9B-2783-4153-AEC0-AB0AAFCA2E22}" name="Column5025"/>
    <tableColumn id="5026" xr3:uid="{DB23B8F1-50DD-4D76-9D06-D42B766F1024}" name="Column5026"/>
    <tableColumn id="5027" xr3:uid="{6F702724-41BA-4A71-BC8A-95B873D89A7A}" name="Column5027"/>
    <tableColumn id="5028" xr3:uid="{09F8736A-EF10-41C5-BA0C-727B619772CF}" name="Column5028"/>
    <tableColumn id="5029" xr3:uid="{26FF1531-A880-4BF1-8667-F9C5CA0C3DCF}" name="Column5029"/>
    <tableColumn id="5030" xr3:uid="{446E6FD1-0B23-42EA-8409-8F93304C306A}" name="Column5030"/>
    <tableColumn id="5031" xr3:uid="{32D91F75-BFC8-4724-9ABE-EEDCEEEE1E8C}" name="Column5031"/>
    <tableColumn id="5032" xr3:uid="{6109A7C9-F401-4287-9A60-63AFFF800B88}" name="Column5032"/>
    <tableColumn id="5033" xr3:uid="{28DE4D3F-B99D-464B-B910-D95AE9497231}" name="Column5033"/>
    <tableColumn id="5034" xr3:uid="{FCF8187E-D049-45A9-AAEB-81F161F5FB9A}" name="Column5034"/>
    <tableColumn id="5035" xr3:uid="{C9D57216-6652-43A0-A7CF-FF43387A5140}" name="Column5035"/>
    <tableColumn id="5036" xr3:uid="{44111E82-47AC-493A-8E0A-83CDEC474ADC}" name="Column5036"/>
    <tableColumn id="5037" xr3:uid="{C923C513-273B-48A5-B1B3-3D7EE9903799}" name="Column5037"/>
    <tableColumn id="5038" xr3:uid="{F7809665-C495-404A-8E49-918B3D9A41DA}" name="Column5038"/>
    <tableColumn id="5039" xr3:uid="{7F18F491-E0E4-4792-B0EE-9BD3ACA270C4}" name="Column5039"/>
    <tableColumn id="5040" xr3:uid="{38820728-2045-4406-9F73-627D47548708}" name="Column5040"/>
    <tableColumn id="5041" xr3:uid="{0A180FD6-AB3A-4E0E-AE4E-96F3D9C71E6E}" name="Column5041"/>
    <tableColumn id="5042" xr3:uid="{B6BDF8E4-7919-403A-A88A-4F94C80F52C8}" name="Column5042"/>
    <tableColumn id="5043" xr3:uid="{DE4F46C7-6BC2-496B-8E8C-826ACC4BAB38}" name="Column5043"/>
    <tableColumn id="5044" xr3:uid="{AEEBB700-388A-4996-92A1-11853E603524}" name="Column5044"/>
    <tableColumn id="5045" xr3:uid="{4030E2A6-EC70-4C12-9C04-E58245E81F3A}" name="Column5045"/>
    <tableColumn id="5046" xr3:uid="{5B25F5A4-ACA7-4696-9C9E-92D7EFB9D6D2}" name="Column5046"/>
    <tableColumn id="5047" xr3:uid="{9AA0805F-EF85-4B25-BDCA-925696DA0740}" name="Column5047"/>
    <tableColumn id="5048" xr3:uid="{9DA80002-7245-457A-A852-5C0932E7506D}" name="Column5048"/>
    <tableColumn id="5049" xr3:uid="{62C3926A-F620-47D5-82C2-6BD38C1A0D11}" name="Column5049"/>
    <tableColumn id="5050" xr3:uid="{1B4EA4F4-EFF9-45DC-879E-93729BFCE0E9}" name="Column5050"/>
    <tableColumn id="5051" xr3:uid="{35D1483D-E405-416B-B001-622937AA5295}" name="Column5051"/>
    <tableColumn id="5052" xr3:uid="{F8E9DC96-C660-4D84-8B5F-6AE264C3A292}" name="Column5052"/>
    <tableColumn id="5053" xr3:uid="{61A878D7-AD08-4A32-8156-7AD16380601D}" name="Column5053"/>
    <tableColumn id="5054" xr3:uid="{0AD5F69B-7E26-4C03-974A-7FFB3396D171}" name="Column5054"/>
    <tableColumn id="5055" xr3:uid="{CC171D76-1CE8-4BE2-8E0B-AF1E463F4E39}" name="Column5055"/>
    <tableColumn id="5056" xr3:uid="{1DF614CC-1B41-4AD9-AD6C-2FC829D40EA2}" name="Column5056"/>
    <tableColumn id="5057" xr3:uid="{BDA83A6C-5358-46CF-B373-49B361EF497C}" name="Column5057"/>
    <tableColumn id="5058" xr3:uid="{1F206474-943A-42FC-80CC-536784DBD7C8}" name="Column5058"/>
    <tableColumn id="5059" xr3:uid="{F0EFDD3B-83BF-4787-8A60-8965C484394A}" name="Column5059"/>
    <tableColumn id="5060" xr3:uid="{6C6FE63A-B652-4F88-BFF5-FD7570F58D52}" name="Column5060"/>
    <tableColumn id="5061" xr3:uid="{42BE9883-AFEB-4C30-A3A6-B5B48602B782}" name="Column5061"/>
    <tableColumn id="5062" xr3:uid="{86503A16-A665-43FF-893E-8A55EC7F653D}" name="Column5062"/>
    <tableColumn id="5063" xr3:uid="{98C21CF3-F56D-4377-855D-4B570406A1C2}" name="Column5063"/>
    <tableColumn id="5064" xr3:uid="{359A6D67-5EE3-49D5-BA22-A91327EA6D38}" name="Column5064"/>
    <tableColumn id="5065" xr3:uid="{2A8554EF-3CAC-45C0-B7D0-523747111964}" name="Column5065"/>
    <tableColumn id="5066" xr3:uid="{D9659DBF-02A8-46B3-B1C6-99C62375CC3A}" name="Column5066"/>
    <tableColumn id="5067" xr3:uid="{16A3997F-FD49-4F43-B391-AD66FB8C5654}" name="Column5067"/>
    <tableColumn id="5068" xr3:uid="{4D24F772-3242-491E-A18B-0E758E5C2DD7}" name="Column5068"/>
    <tableColumn id="5069" xr3:uid="{E802870F-AE1D-4DAA-99DF-34136F9D6699}" name="Column5069"/>
    <tableColumn id="5070" xr3:uid="{22F405CB-9F68-4E5A-BA2A-4E156E424187}" name="Column5070"/>
    <tableColumn id="5071" xr3:uid="{5E6AEA0D-0F00-4EB5-84FD-6AC26F5954EC}" name="Column5071"/>
    <tableColumn id="5072" xr3:uid="{5829C6CE-E3B3-4DA8-B12B-0790318382FF}" name="Column5072"/>
    <tableColumn id="5073" xr3:uid="{9ADA01FB-54AE-48E8-8114-55C918799FEB}" name="Column5073"/>
    <tableColumn id="5074" xr3:uid="{AB76C020-BF78-4B7B-BFEE-39B5DDC78846}" name="Column5074"/>
    <tableColumn id="5075" xr3:uid="{655DE12D-136A-4EF3-BB8C-8F49341FF8AB}" name="Column5075"/>
    <tableColumn id="5076" xr3:uid="{CE887683-28A2-4515-80EA-4419E6C70925}" name="Column5076"/>
    <tableColumn id="5077" xr3:uid="{05717925-FC4F-467A-B556-7D78720F2ACB}" name="Column5077"/>
    <tableColumn id="5078" xr3:uid="{4A2EECC7-1784-4D64-AF0B-DE5666CFBE49}" name="Column5078"/>
    <tableColumn id="5079" xr3:uid="{06D0FDBB-DE2B-4BCF-AB86-40B07C405B15}" name="Column5079"/>
    <tableColumn id="5080" xr3:uid="{568F0430-35A6-4A6E-A36F-99F2A4E0DA65}" name="Column5080"/>
    <tableColumn id="5081" xr3:uid="{58E42A4E-F14E-46C8-ADB3-C4D767BD63A9}" name="Column5081"/>
    <tableColumn id="5082" xr3:uid="{335E7720-CDEA-4854-B093-5EBD9E6A7A1D}" name="Column5082"/>
    <tableColumn id="5083" xr3:uid="{23379778-A04D-476E-8392-8EAD05134E80}" name="Column5083"/>
    <tableColumn id="5084" xr3:uid="{2624E669-8FC8-45EA-8184-C2B09CF7A53B}" name="Column5084"/>
    <tableColumn id="5085" xr3:uid="{505BDFEF-B849-4B86-A7AA-62EBA5FFD817}" name="Column5085"/>
    <tableColumn id="5086" xr3:uid="{DC54092A-15DD-4015-B145-FD34A95E4414}" name="Column5086"/>
    <tableColumn id="5087" xr3:uid="{74210CDC-A470-4254-8125-9E1010833D32}" name="Column5087"/>
    <tableColumn id="5088" xr3:uid="{220CF7C6-585D-4824-8B95-B448DD982274}" name="Column5088"/>
    <tableColumn id="5089" xr3:uid="{DF90029F-78CD-4572-8C84-9D58537A1047}" name="Column5089"/>
    <tableColumn id="5090" xr3:uid="{FC8D9243-B3E2-48CD-BFF1-C86EB56DAC8F}" name="Column5090"/>
    <tableColumn id="5091" xr3:uid="{F5CCF175-C128-4EA0-A435-722E93FE18A0}" name="Column5091"/>
    <tableColumn id="5092" xr3:uid="{B0DBC932-70FE-4FFA-9AFE-3181991B0F5C}" name="Column5092"/>
    <tableColumn id="5093" xr3:uid="{9F44AE08-62DC-4593-A219-D35465A9EE00}" name="Column5093"/>
    <tableColumn id="5094" xr3:uid="{6A3C7B85-D93D-4398-9CAF-17DD43230D9E}" name="Column5094"/>
    <tableColumn id="5095" xr3:uid="{99F1BBC5-747D-4123-8E96-35A301543339}" name="Column5095"/>
    <tableColumn id="5096" xr3:uid="{AF56D2A4-4EF2-42AC-9A62-9946AAAC0288}" name="Column5096"/>
    <tableColumn id="5097" xr3:uid="{7AB60385-052E-4422-A772-8E33F5F321A0}" name="Column5097"/>
    <tableColumn id="5098" xr3:uid="{33647CD7-BA3D-4A2A-9E80-29A9C866654D}" name="Column5098"/>
    <tableColumn id="5099" xr3:uid="{12C45030-C037-4C6D-9A23-5575A7A78192}" name="Column5099"/>
    <tableColumn id="5100" xr3:uid="{8D3AC282-033E-4FA6-B0F7-56A9DA722323}" name="Column5100"/>
    <tableColumn id="5101" xr3:uid="{07A72327-BD26-4645-A186-622C3CBD246B}" name="Column5101"/>
    <tableColumn id="5102" xr3:uid="{CBACCF3D-1D56-46F5-B8BB-CFE34BEAD1FE}" name="Column5102"/>
    <tableColumn id="5103" xr3:uid="{016E7EF3-952B-4B66-BFB0-CF876583CD28}" name="Column5103"/>
    <tableColumn id="5104" xr3:uid="{FBC88C5C-2794-4269-8AE8-746A91825335}" name="Column5104"/>
    <tableColumn id="5105" xr3:uid="{3DA69499-A06B-437C-BD66-176494874BAF}" name="Column5105"/>
    <tableColumn id="5106" xr3:uid="{B3FDE5DB-3DE4-42B9-BD0F-89C1AECEBB29}" name="Column5106"/>
    <tableColumn id="5107" xr3:uid="{2E714D10-DD38-4444-89D8-D97608842B66}" name="Column5107"/>
    <tableColumn id="5108" xr3:uid="{92F90FFF-DAF7-4DDB-B291-566EFA75ACA5}" name="Column5108"/>
    <tableColumn id="5109" xr3:uid="{C7351B62-B294-4572-BD6D-A99CEA150AD5}" name="Column5109"/>
    <tableColumn id="5110" xr3:uid="{EB07EE41-D5B8-4590-B47A-F0312AC4C729}" name="Column5110"/>
    <tableColumn id="5111" xr3:uid="{173C6398-6456-488B-A7BE-55EE1F963F43}" name="Column5111"/>
    <tableColumn id="5112" xr3:uid="{63BC4B1E-C296-4448-9E2F-AA1C4A70E34D}" name="Column5112"/>
    <tableColumn id="5113" xr3:uid="{A8D85B31-37C2-4F20-9C48-CBE40BF635FE}" name="Column5113"/>
    <tableColumn id="5114" xr3:uid="{61C796A6-B902-4560-9294-3427A2718A99}" name="Column5114"/>
    <tableColumn id="5115" xr3:uid="{EBCC58F8-222D-4566-8078-43E8F472058E}" name="Column5115"/>
    <tableColumn id="5116" xr3:uid="{425BE618-6D84-489A-B80E-F313711AE64D}" name="Column5116"/>
    <tableColumn id="5117" xr3:uid="{71523D3B-1048-4C1E-B62D-623A242D8BC4}" name="Column5117"/>
    <tableColumn id="5118" xr3:uid="{CF706863-10AE-4D4A-B088-2ADB788810C2}" name="Column5118"/>
    <tableColumn id="5119" xr3:uid="{00D8169C-E739-48C1-BEE3-BDAA1676CBCB}" name="Column5119"/>
    <tableColumn id="5120" xr3:uid="{9AF5CBB7-23B3-43C3-9D57-D0CADF9F8AA2}" name="Column5120"/>
    <tableColumn id="5121" xr3:uid="{AA9AE0C8-43E0-4850-87B0-0DC3288F1539}" name="Column5121"/>
    <tableColumn id="5122" xr3:uid="{D4E994AA-E0C1-44DF-B455-C24B169F0374}" name="Column5122"/>
    <tableColumn id="5123" xr3:uid="{A5BD6D44-4E6C-43F1-911A-D372B3A11095}" name="Column5123"/>
    <tableColumn id="5124" xr3:uid="{BE0512F7-6C6F-4480-BFD1-624370055FA1}" name="Column5124"/>
    <tableColumn id="5125" xr3:uid="{0939261D-462F-4F92-92F0-5C1442C1F27E}" name="Column5125"/>
    <tableColumn id="5126" xr3:uid="{F438E6B9-E01D-455E-AF08-138163F09582}" name="Column5126"/>
    <tableColumn id="5127" xr3:uid="{AA9EED7C-A8F4-48FC-8BC7-E5E1B4EA2A6E}" name="Column5127"/>
    <tableColumn id="5128" xr3:uid="{9F6CA962-3967-4157-9930-8E2E560A8C66}" name="Column5128"/>
    <tableColumn id="5129" xr3:uid="{40AF1A6F-DBD4-4661-9F91-95EBE191238A}" name="Column5129"/>
    <tableColumn id="5130" xr3:uid="{2B40520C-EB77-4966-BC02-EA962E012232}" name="Column5130"/>
    <tableColumn id="5131" xr3:uid="{AA0BEEAD-FF10-4C09-9444-6D6DD6DCE545}" name="Column5131"/>
    <tableColumn id="5132" xr3:uid="{20F0F7FD-9FF1-427F-93E1-5F4EC2AD7573}" name="Column5132"/>
    <tableColumn id="5133" xr3:uid="{93B10201-04C0-40CC-B737-A708A2CE21AF}" name="Column5133"/>
    <tableColumn id="5134" xr3:uid="{76166469-72BD-4EC0-AD8A-D1F79FCD34B5}" name="Column5134"/>
    <tableColumn id="5135" xr3:uid="{1B7E7B28-457B-487C-814F-CEA0875AA955}" name="Column5135"/>
    <tableColumn id="5136" xr3:uid="{107797DD-186C-4D93-BE8E-4575A6BA6E1C}" name="Column5136"/>
    <tableColumn id="5137" xr3:uid="{C0E48258-E16F-4202-B66A-6AEE0E6C7C90}" name="Column5137"/>
    <tableColumn id="5138" xr3:uid="{7FD3531F-1A42-4A2C-857F-BD67D4674FF1}" name="Column5138"/>
    <tableColumn id="5139" xr3:uid="{A8274426-8BE3-48FD-84A4-DD9C23184AC4}" name="Column5139"/>
    <tableColumn id="5140" xr3:uid="{CB9F5DB7-6D97-48FA-997E-ADBAF7011073}" name="Column5140"/>
    <tableColumn id="5141" xr3:uid="{9C539781-EC48-4531-9CFC-3A14B6FE60ED}" name="Column5141"/>
    <tableColumn id="5142" xr3:uid="{87499BCA-3981-4986-A4E1-9029507146D7}" name="Column5142"/>
    <tableColumn id="5143" xr3:uid="{7B268C0D-7425-41FC-B22C-C1FBFE4C4D9B}" name="Column5143"/>
    <tableColumn id="5144" xr3:uid="{377DEE84-41A6-4DBB-8F17-4A59AEB40362}" name="Column5144"/>
    <tableColumn id="5145" xr3:uid="{DFDD00B3-8135-48D4-96C2-953406B16570}" name="Column5145"/>
    <tableColumn id="5146" xr3:uid="{576DDD5C-78AF-418B-A159-0535DC164B85}" name="Column5146"/>
    <tableColumn id="5147" xr3:uid="{619FCE68-9DC4-484B-AA9F-E11ECB94D45F}" name="Column5147"/>
    <tableColumn id="5148" xr3:uid="{118FA6D9-1E2A-4A4B-BFB4-39814804B3C3}" name="Column5148"/>
    <tableColumn id="5149" xr3:uid="{816FAFDF-660D-411B-A7FB-47DA0AC5EC78}" name="Column5149"/>
    <tableColumn id="5150" xr3:uid="{592097CB-DD8D-4499-9A15-D78DE35D7F60}" name="Column5150"/>
    <tableColumn id="5151" xr3:uid="{461BD57E-D256-43C0-BF34-7D0841D5B9C7}" name="Column5151"/>
    <tableColumn id="5152" xr3:uid="{EE50A81E-41FD-4AE0-AD48-A3FDE1C157AA}" name="Column5152"/>
    <tableColumn id="5153" xr3:uid="{6D9ED5BB-CA4F-4184-B133-2AA8D2485739}" name="Column5153"/>
    <tableColumn id="5154" xr3:uid="{139E2942-3AEE-4AAC-A2D6-189DCD499A16}" name="Column5154"/>
    <tableColumn id="5155" xr3:uid="{D0C946A5-E800-4D47-8B5F-75FD0D44E1B8}" name="Column5155"/>
    <tableColumn id="5156" xr3:uid="{601D7056-0D4F-44A4-A1FB-61D583D070DA}" name="Column5156"/>
    <tableColumn id="5157" xr3:uid="{9C437308-29A5-4728-B2B3-AAA8E11E7C2F}" name="Column5157"/>
    <tableColumn id="5158" xr3:uid="{AA88A575-19F1-462B-8C82-A9C1BDD4CF0A}" name="Column5158"/>
    <tableColumn id="5159" xr3:uid="{4D8E542F-FD06-4C15-9742-1B596C9F4F84}" name="Column5159"/>
    <tableColumn id="5160" xr3:uid="{8E8AAE37-E37C-4DD8-B38D-98BB8E304C62}" name="Column5160"/>
    <tableColumn id="5161" xr3:uid="{1CFFC838-4666-4F45-B38D-3B282C4D9D3A}" name="Column5161"/>
    <tableColumn id="5162" xr3:uid="{7A9514F4-FDC2-433A-9D9F-B62C2639A4E5}" name="Column5162"/>
    <tableColumn id="5163" xr3:uid="{F43F2956-321A-460D-A098-178606DED81C}" name="Column5163"/>
    <tableColumn id="5164" xr3:uid="{86DF3B29-2C90-43B4-A439-AD5DADC62202}" name="Column5164"/>
    <tableColumn id="5165" xr3:uid="{8A13427F-B111-46F7-BD98-0BF20F4E4A4D}" name="Column5165"/>
    <tableColumn id="5166" xr3:uid="{8F9BF596-AC4C-43C9-8ED8-266D6364405E}" name="Column5166"/>
    <tableColumn id="5167" xr3:uid="{59F423E2-FB08-4791-A150-FD51F610A08C}" name="Column5167"/>
    <tableColumn id="5168" xr3:uid="{22426A30-1139-4A72-90F6-7BB1D7042DD9}" name="Column5168"/>
    <tableColumn id="5169" xr3:uid="{B0C2FE7F-66C7-4DDC-B99D-08CAFC445C57}" name="Column5169"/>
    <tableColumn id="5170" xr3:uid="{196674C1-818C-4496-BB59-62AD1570CE05}" name="Column5170"/>
    <tableColumn id="5171" xr3:uid="{E31E498B-612E-434F-8072-7364A5E2A924}" name="Column5171"/>
    <tableColumn id="5172" xr3:uid="{75882148-C946-4034-B838-C4F861B82B03}" name="Column5172"/>
    <tableColumn id="5173" xr3:uid="{325F6EAA-7415-482D-8246-EA24BD36FDDB}" name="Column5173"/>
    <tableColumn id="5174" xr3:uid="{EDDFAF8C-4ACE-4D1D-8611-7EFD4719EC16}" name="Column5174"/>
    <tableColumn id="5175" xr3:uid="{828EF59A-1472-4361-932D-65AED5DD2A1D}" name="Column5175"/>
    <tableColumn id="5176" xr3:uid="{4A39145B-0DD2-4800-BA61-5CB23DF1F229}" name="Column5176"/>
    <tableColumn id="5177" xr3:uid="{C6F6999A-BACE-4D55-996A-D0837219433D}" name="Column5177"/>
    <tableColumn id="5178" xr3:uid="{32AEB1D2-75F9-4281-851C-E03B496F37F9}" name="Column5178"/>
    <tableColumn id="5179" xr3:uid="{28A04CDA-480F-4F29-B5DB-E84F4DFA45C9}" name="Column5179"/>
    <tableColumn id="5180" xr3:uid="{B69CE71C-DB72-470A-BD30-42BB3867B4D9}" name="Column5180"/>
    <tableColumn id="5181" xr3:uid="{CC2E5640-ED8E-4A61-803B-95E17E8A62E9}" name="Column5181"/>
    <tableColumn id="5182" xr3:uid="{0ED5D37C-49F0-47CF-BB09-4DFADB446B27}" name="Column5182"/>
    <tableColumn id="5183" xr3:uid="{73D93220-280D-4BB1-B5D5-9BA817CB4E02}" name="Column5183"/>
    <tableColumn id="5184" xr3:uid="{14D6A773-E43F-4F1C-BB51-15612BBBB6E7}" name="Column5184"/>
    <tableColumn id="5185" xr3:uid="{1DDBCF4B-08B8-4EDC-B597-066478B09DA4}" name="Column5185"/>
    <tableColumn id="5186" xr3:uid="{982D23B9-9CC7-4EC8-92FC-A00730B1EA8B}" name="Column5186"/>
    <tableColumn id="5187" xr3:uid="{3F78BD22-C4DB-4666-AC32-16D9F8DCAA3E}" name="Column5187"/>
    <tableColumn id="5188" xr3:uid="{976C1603-BE55-4BED-AC22-BEDC1411C79B}" name="Column5188"/>
    <tableColumn id="5189" xr3:uid="{21BCFEF8-F82C-4EE0-ADF5-AAA74368AD5B}" name="Column5189"/>
    <tableColumn id="5190" xr3:uid="{8B8F84D4-02F0-41AB-B419-CF6DF3FD0656}" name="Column5190"/>
    <tableColumn id="5191" xr3:uid="{1DAAD338-2E26-4EA7-84C0-584F79A36E19}" name="Column5191"/>
    <tableColumn id="5192" xr3:uid="{E158C780-A69D-47BB-8C73-C2CFA8045191}" name="Column5192"/>
    <tableColumn id="5193" xr3:uid="{4C234D43-4BF9-4BCB-854A-6D58FD52D6F1}" name="Column5193"/>
    <tableColumn id="5194" xr3:uid="{849C59E1-1BB7-4676-998C-1A512BA7428C}" name="Column5194"/>
    <tableColumn id="5195" xr3:uid="{DE598F4E-3D53-457E-A92A-2427ED70333E}" name="Column5195"/>
    <tableColumn id="5196" xr3:uid="{C5F89DBD-BF96-4E44-844E-8F24C9F9A074}" name="Column5196"/>
    <tableColumn id="5197" xr3:uid="{014A11EF-25A8-4D70-85F8-43FB0808878F}" name="Column5197"/>
    <tableColumn id="5198" xr3:uid="{41572E60-14B2-4681-B011-03ED5B5D9E36}" name="Column5198"/>
    <tableColumn id="5199" xr3:uid="{310A5CA3-17C8-43CA-812E-937AC667BE1F}" name="Column5199"/>
    <tableColumn id="5200" xr3:uid="{D7393501-5CA3-4AB9-BDB9-AE321A614745}" name="Column5200"/>
    <tableColumn id="5201" xr3:uid="{619D9F3B-A0A6-4E5D-8959-0065CCB3C651}" name="Column5201"/>
    <tableColumn id="5202" xr3:uid="{8FB4ADF6-14D9-4B68-8843-5DA902A7994A}" name="Column5202"/>
    <tableColumn id="5203" xr3:uid="{97CAA170-01DA-41FA-A7CC-6FA6A3313F66}" name="Column5203"/>
    <tableColumn id="5204" xr3:uid="{419025B0-B8B4-468F-B800-6BEA19059190}" name="Column5204"/>
    <tableColumn id="5205" xr3:uid="{722C280B-E3BD-4924-A92F-2EDA524F80D5}" name="Column5205"/>
    <tableColumn id="5206" xr3:uid="{0CA7095F-8D31-4E23-B1C4-B681C0090FFB}" name="Column5206"/>
    <tableColumn id="5207" xr3:uid="{A05376C3-100E-4E8E-81A3-8670114673D6}" name="Column5207"/>
    <tableColumn id="5208" xr3:uid="{92BE5F7B-49D7-4BA7-80BB-72102B2B2480}" name="Column5208"/>
    <tableColumn id="5209" xr3:uid="{1C259F8F-8AAE-40CD-80B0-E9DE2776698F}" name="Column5209"/>
    <tableColumn id="5210" xr3:uid="{E1A81948-F8C8-474F-9A81-75A0DED9AE9B}" name="Column5210"/>
    <tableColumn id="5211" xr3:uid="{5FDE8ABC-1059-4A4C-A1A7-9C478749665F}" name="Column5211"/>
    <tableColumn id="5212" xr3:uid="{F527DF66-6BDC-4874-B0CF-9B63710E23A7}" name="Column5212"/>
    <tableColumn id="5213" xr3:uid="{29277997-202C-42EE-AA73-5635CA42B039}" name="Column5213"/>
    <tableColumn id="5214" xr3:uid="{DD961FCB-D147-4713-BF82-F390218862EC}" name="Column5214"/>
    <tableColumn id="5215" xr3:uid="{5EA85B5E-F8E5-4F1A-B0CC-F5C0E62A6F20}" name="Column5215"/>
    <tableColumn id="5216" xr3:uid="{A58D0CC5-695B-4407-933A-FBBFFF0EC128}" name="Column5216"/>
    <tableColumn id="5217" xr3:uid="{B6CE6757-93CF-4A89-916D-EDCC4AE79536}" name="Column5217"/>
    <tableColumn id="5218" xr3:uid="{63BB5BDB-C868-40B2-92D3-C83CE08150FA}" name="Column5218"/>
    <tableColumn id="5219" xr3:uid="{577AC1D2-D0B0-4DA6-9E54-B4DECBB15BE8}" name="Column5219"/>
    <tableColumn id="5220" xr3:uid="{9C141E38-BAF5-4718-8A20-91EABABED407}" name="Column5220"/>
    <tableColumn id="5221" xr3:uid="{1EC36168-A40C-428F-B799-918B42BD7CA9}" name="Column5221"/>
    <tableColumn id="5222" xr3:uid="{B60F79CA-0478-444E-A37C-94C145363554}" name="Column5222"/>
    <tableColumn id="5223" xr3:uid="{F4947E8A-F74F-4C70-82C7-33F8C04D5196}" name="Column5223"/>
    <tableColumn id="5224" xr3:uid="{73E89CDF-62BE-4316-9B41-0C2BFBFBC37E}" name="Column5224"/>
    <tableColumn id="5225" xr3:uid="{CF3ECEA3-9C23-41AB-A416-A13B23335839}" name="Column5225"/>
    <tableColumn id="5226" xr3:uid="{333C844E-A0C9-4BEE-9126-DFD7A49D7B9B}" name="Column5226"/>
    <tableColumn id="5227" xr3:uid="{D4994092-A9BD-4ECF-89A8-FCE39AF2CC1C}" name="Column5227"/>
    <tableColumn id="5228" xr3:uid="{4146BE3A-499D-45B6-A745-3E273713EA03}" name="Column5228"/>
    <tableColumn id="5229" xr3:uid="{C93D8D7F-2404-47E9-890A-FBE4F372CCAE}" name="Column5229"/>
    <tableColumn id="5230" xr3:uid="{84799157-0CB8-4B23-B740-388F7363EE8D}" name="Column5230"/>
    <tableColumn id="5231" xr3:uid="{D53A7145-34CE-4BDE-8BF6-0C4B44931F19}" name="Column5231"/>
    <tableColumn id="5232" xr3:uid="{B9501D3B-C0D6-4EC3-AD1D-50717D8D6018}" name="Column5232"/>
    <tableColumn id="5233" xr3:uid="{C4DF2C0C-97FB-467F-968B-A0233A0B044E}" name="Column5233"/>
    <tableColumn id="5234" xr3:uid="{7AB2467E-2758-4AE8-8279-CB3982DFE6B5}" name="Column5234"/>
    <tableColumn id="5235" xr3:uid="{CE1CA79E-0419-419F-AE5A-9B9C020297B9}" name="Column5235"/>
    <tableColumn id="5236" xr3:uid="{2ACE3F98-58A0-4C04-B9B8-FD8FE1CC5BDE}" name="Column5236"/>
    <tableColumn id="5237" xr3:uid="{382ACB59-E8FF-454E-86E4-80F8908DD4F9}" name="Column5237"/>
    <tableColumn id="5238" xr3:uid="{C8B6BDB9-15B0-4BE3-9BFD-C9EB417980F2}" name="Column5238"/>
    <tableColumn id="5239" xr3:uid="{3FC716F4-E1F7-4B71-AD76-7DF8335C4DC5}" name="Column5239"/>
    <tableColumn id="5240" xr3:uid="{4435D115-6F65-432B-A202-4C7F7D0086F1}" name="Column5240"/>
    <tableColumn id="5241" xr3:uid="{B3CE517D-E36F-45D4-AFA6-A36B2E9488E5}" name="Column5241"/>
    <tableColumn id="5242" xr3:uid="{31493A2D-F987-4155-8A8E-3CF76C416CD5}" name="Column5242"/>
    <tableColumn id="5243" xr3:uid="{EEF6388F-80E4-4A88-A1FC-6D90D0248750}" name="Column5243"/>
    <tableColumn id="5244" xr3:uid="{FF3E8191-CFB8-4770-BE30-725358FE961E}" name="Column5244"/>
    <tableColumn id="5245" xr3:uid="{95095625-0CBD-4F85-91E3-C666209B9D6A}" name="Column5245"/>
    <tableColumn id="5246" xr3:uid="{AD6E95EA-7DE3-499B-842D-CA24D667EFD3}" name="Column5246"/>
    <tableColumn id="5247" xr3:uid="{3227A8BA-C728-44C9-B899-6A19B58B5BD2}" name="Column5247"/>
    <tableColumn id="5248" xr3:uid="{257235E2-9B5A-4891-B4A0-8F5F6D149841}" name="Column5248"/>
    <tableColumn id="5249" xr3:uid="{1D264582-3127-40F3-8316-9E2C73EA31A7}" name="Column5249"/>
    <tableColumn id="5250" xr3:uid="{D6F26FDA-2E7D-47E1-A482-2D7EBDCDFF41}" name="Column5250"/>
    <tableColumn id="5251" xr3:uid="{7D190555-B152-4837-80EE-09441C53E15F}" name="Column5251"/>
    <tableColumn id="5252" xr3:uid="{FCB5B2F5-A163-4186-8447-A912FA10EE53}" name="Column5252"/>
    <tableColumn id="5253" xr3:uid="{823DE632-0E4E-48EE-8D1B-7B3B020B44AD}" name="Column5253"/>
    <tableColumn id="5254" xr3:uid="{EE401D59-CB0C-4564-ACA1-B4A33078DC15}" name="Column5254"/>
    <tableColumn id="5255" xr3:uid="{DDB5B354-F7E8-404C-BCA1-28B021D94648}" name="Column5255"/>
    <tableColumn id="5256" xr3:uid="{31D2D6FD-9FF0-4A82-8854-EE61E771B573}" name="Column5256"/>
    <tableColumn id="5257" xr3:uid="{68514F6C-150E-4665-BB7E-E5F51C6DDE01}" name="Column5257"/>
    <tableColumn id="5258" xr3:uid="{C8578442-F74B-46F0-A4A9-6B86C3793245}" name="Column5258"/>
    <tableColumn id="5259" xr3:uid="{1E839539-7ADC-4EBE-8203-DA64FCB9C113}" name="Column5259"/>
    <tableColumn id="5260" xr3:uid="{3767EC66-8CDF-4C6E-9DF5-DB90AEC8EADC}" name="Column5260"/>
    <tableColumn id="5261" xr3:uid="{3465EE76-E234-4E4C-9CAC-E4EEEB6814C8}" name="Column5261"/>
    <tableColumn id="5262" xr3:uid="{B864C1F3-084E-4ED1-8DF0-C002909E6A3B}" name="Column5262"/>
    <tableColumn id="5263" xr3:uid="{2D00DFF5-9DD0-4D8A-9FDD-A23168D22775}" name="Column5263"/>
    <tableColumn id="5264" xr3:uid="{3734ECAC-6DBB-428C-89F0-87BB4A764F6B}" name="Column5264"/>
    <tableColumn id="5265" xr3:uid="{6FC275EB-2DAE-4720-AE68-F5A6AFA8409F}" name="Column5265"/>
    <tableColumn id="5266" xr3:uid="{29E2D782-9F9F-4F35-9C85-67BFC7755A99}" name="Column5266"/>
    <tableColumn id="5267" xr3:uid="{1BCA449F-1B42-4B71-B6A1-CCBD440BA32B}" name="Column5267"/>
    <tableColumn id="5268" xr3:uid="{BD1F7018-007E-433B-ACFE-9A93F462BCF8}" name="Column5268"/>
    <tableColumn id="5269" xr3:uid="{7FC3A034-B97F-4628-A0CD-69622F90F48A}" name="Column5269"/>
    <tableColumn id="5270" xr3:uid="{A118B8E8-B088-4D62-A872-179275C71227}" name="Column5270"/>
    <tableColumn id="5271" xr3:uid="{3AAF85F9-489E-461C-8862-73F8BB37F4C0}" name="Column5271"/>
    <tableColumn id="5272" xr3:uid="{CF63EF8F-E1E9-4A45-A1E6-68EC2E6FAE28}" name="Column5272"/>
    <tableColumn id="5273" xr3:uid="{BE36C774-63D4-43F0-9CDD-5A787574F3BA}" name="Column5273"/>
    <tableColumn id="5274" xr3:uid="{3EAFE000-0EB2-4E60-97ED-7F7EE0261779}" name="Column5274"/>
    <tableColumn id="5275" xr3:uid="{E35FB8C0-3CF9-42CB-AD6E-1760E7102EC3}" name="Column5275"/>
    <tableColumn id="5276" xr3:uid="{BB1B4E92-B5F2-4CEA-B1A1-09BC5BCD5433}" name="Column5276"/>
    <tableColumn id="5277" xr3:uid="{1EEC6491-2B86-4557-89AB-84A47A54A14A}" name="Column5277"/>
    <tableColumn id="5278" xr3:uid="{D221C704-9D9F-455D-A251-80F258166A42}" name="Column5278"/>
    <tableColumn id="5279" xr3:uid="{D452CF42-61DA-43BE-A2C5-65C45456DD84}" name="Column5279"/>
    <tableColumn id="5280" xr3:uid="{C09652E7-FACD-4C83-B20D-B0E57C31AB8E}" name="Column5280"/>
    <tableColumn id="5281" xr3:uid="{664E4391-1702-4941-A8CB-EDF2A72A2205}" name="Column5281"/>
    <tableColumn id="5282" xr3:uid="{9AE7D3AD-D442-4DDE-873B-72B0F6E5C97F}" name="Column5282"/>
    <tableColumn id="5283" xr3:uid="{6E9F197E-14BA-4E75-986C-2314C7E9CB36}" name="Column5283"/>
    <tableColumn id="5284" xr3:uid="{B86D2F7A-CC9C-492A-BF3C-4078A94CFF57}" name="Column5284"/>
    <tableColumn id="5285" xr3:uid="{A3F3D3CE-7EB8-42DD-B1CC-4B74D3047936}" name="Column5285"/>
    <tableColumn id="5286" xr3:uid="{A0A4E09B-150E-42E8-9075-4A67A8B2A2C0}" name="Column5286"/>
    <tableColumn id="5287" xr3:uid="{7D1A577E-8428-4C25-BD2A-FB4BDB0953E1}" name="Column5287"/>
    <tableColumn id="5288" xr3:uid="{43227E27-8BF5-4E92-A08B-FAC943968F47}" name="Column5288"/>
    <tableColumn id="5289" xr3:uid="{A3016484-F497-432E-873B-988C55D09E09}" name="Column5289"/>
    <tableColumn id="5290" xr3:uid="{90BFC265-2AC9-42DC-882B-76A5D7EF6C73}" name="Column5290"/>
    <tableColumn id="5291" xr3:uid="{D1ED4F1C-A630-4931-A615-DAAEEFC27CE4}" name="Column5291"/>
    <tableColumn id="5292" xr3:uid="{F8C6E223-4E63-4FAC-A062-65D16F306F98}" name="Column5292"/>
    <tableColumn id="5293" xr3:uid="{32364EE2-C01A-4E91-9A37-2F5D9C1B684E}" name="Column5293"/>
    <tableColumn id="5294" xr3:uid="{B11E841C-98E7-4A79-9CD3-8277CB329EE9}" name="Column5294"/>
    <tableColumn id="5295" xr3:uid="{FDCA2FD3-D281-4E23-841B-1D834440DAF0}" name="Column5295"/>
    <tableColumn id="5296" xr3:uid="{80B5BAB3-B72A-4DD4-8E17-617C2998681B}" name="Column5296"/>
    <tableColumn id="5297" xr3:uid="{A1CC52EA-C277-4A70-9288-3500FDFA647D}" name="Column5297"/>
    <tableColumn id="5298" xr3:uid="{3F087D38-9A37-41D8-84A8-20C0F88B116B}" name="Column5298"/>
    <tableColumn id="5299" xr3:uid="{C26BC0EF-AC23-4E52-83D0-1BF54F849EB6}" name="Column5299"/>
    <tableColumn id="5300" xr3:uid="{C8D0AA2D-04C1-40D1-B685-F1BB5D961749}" name="Column5300"/>
    <tableColumn id="5301" xr3:uid="{F2DF4942-21DB-4626-A60E-A659ABC007A6}" name="Column5301"/>
    <tableColumn id="5302" xr3:uid="{DB254C46-1A7A-47E6-837C-E4D0CD89D54D}" name="Column5302"/>
    <tableColumn id="5303" xr3:uid="{38B132AF-41DB-4404-B9F8-3CD008B305D3}" name="Column5303"/>
    <tableColumn id="5304" xr3:uid="{8D9C8D58-71D7-4104-8F3B-DF20DF25DADE}" name="Column5304"/>
    <tableColumn id="5305" xr3:uid="{D54BE55D-7ABB-4A84-A32D-7766B42964A2}" name="Column5305"/>
    <tableColumn id="5306" xr3:uid="{2310DF59-12BF-4142-BF2D-70A8ECA765B9}" name="Column5306"/>
    <tableColumn id="5307" xr3:uid="{964F1633-5DD2-4E28-A736-A96974940BE4}" name="Column5307"/>
    <tableColumn id="5308" xr3:uid="{DF2D1F0F-1E45-43F2-868B-D10C122DB128}" name="Column5308"/>
    <tableColumn id="5309" xr3:uid="{462D3A13-D93B-45EA-B1FA-76167F4764D6}" name="Column5309"/>
    <tableColumn id="5310" xr3:uid="{76C97053-79A2-4DD3-8B6C-7107E7A85C2D}" name="Column5310"/>
    <tableColumn id="5311" xr3:uid="{DF9BBE49-C7B2-480B-BF3A-079C8FC302D4}" name="Column5311"/>
    <tableColumn id="5312" xr3:uid="{5D77ABC2-FF7D-4F66-A065-8F5691CCCBFD}" name="Column5312"/>
    <tableColumn id="5313" xr3:uid="{09303833-DD9A-43A1-8945-0B697D56E011}" name="Column5313"/>
    <tableColumn id="5314" xr3:uid="{CFF45075-1ED2-4DA0-8F38-8CB6643BA4E1}" name="Column5314"/>
    <tableColumn id="5315" xr3:uid="{836ED0E7-CE0E-40EA-BAA7-B3C7BB9F1E1A}" name="Column5315"/>
    <tableColumn id="5316" xr3:uid="{475B89D7-68DB-4C2B-807B-86F75D8837CA}" name="Column5316"/>
    <tableColumn id="5317" xr3:uid="{659C4893-B9A7-41A6-8778-48E0DF9D0866}" name="Column5317"/>
    <tableColumn id="5318" xr3:uid="{9330D923-D31E-4556-BE39-17C382E0DA4B}" name="Column5318"/>
    <tableColumn id="5319" xr3:uid="{9DCD33FF-7430-4E6F-9189-4BC3AC0CCA0D}" name="Column5319"/>
    <tableColumn id="5320" xr3:uid="{E7EB5131-5017-46B8-A978-5B76869012BF}" name="Column5320"/>
    <tableColumn id="5321" xr3:uid="{10C81F79-7637-4772-B42C-E3D03A79ECF5}" name="Column5321"/>
    <tableColumn id="5322" xr3:uid="{EDCB9B48-1372-4F70-95F6-A5D90FE4EED7}" name="Column5322"/>
    <tableColumn id="5323" xr3:uid="{8340FFBA-D925-4B1F-92C9-707E95DB1221}" name="Column5323"/>
    <tableColumn id="5324" xr3:uid="{5B887BF4-E164-4F5D-B74F-CB97666DE8E7}" name="Column5324"/>
    <tableColumn id="5325" xr3:uid="{06F3EE55-F109-491D-B6D6-D7E372C89847}" name="Column5325"/>
    <tableColumn id="5326" xr3:uid="{67B6EC5B-F65A-4E20-91BD-805419FF02F4}" name="Column5326"/>
    <tableColumn id="5327" xr3:uid="{D01D93CC-1757-492B-9374-5DFD09BD3272}" name="Column5327"/>
    <tableColumn id="5328" xr3:uid="{58AF5185-F333-45F8-93E4-B04BEE45C7BB}" name="Column5328"/>
    <tableColumn id="5329" xr3:uid="{A6A38726-AE65-42A6-B48E-3A0A9B5D4BB7}" name="Column5329"/>
    <tableColumn id="5330" xr3:uid="{4FA3AFD4-916A-4DE8-995B-38E201C44089}" name="Column5330"/>
    <tableColumn id="5331" xr3:uid="{AC995444-A726-4EA4-A293-DAD024F67686}" name="Column5331"/>
    <tableColumn id="5332" xr3:uid="{1778EE93-3387-44FC-8272-6A733AE82059}" name="Column5332"/>
    <tableColumn id="5333" xr3:uid="{C36F4777-550D-4270-805A-1573589C15E3}" name="Column5333"/>
    <tableColumn id="5334" xr3:uid="{CEDCD289-9C91-4658-8A64-122CA090AD83}" name="Column5334"/>
    <tableColumn id="5335" xr3:uid="{68395A96-AE17-44AA-92ED-39BF922900B1}" name="Column5335"/>
    <tableColumn id="5336" xr3:uid="{35263C97-A003-410D-B52B-F653ED794320}" name="Column5336"/>
    <tableColumn id="5337" xr3:uid="{D44A31AE-0993-4915-97B1-99C5CBD49D33}" name="Column5337"/>
    <tableColumn id="5338" xr3:uid="{587173D6-DDC3-4C3D-AB58-9359A9DB9A13}" name="Column5338"/>
    <tableColumn id="5339" xr3:uid="{5CAAB6C4-C1FC-41E6-834E-A4EBA6E97F7B}" name="Column5339"/>
    <tableColumn id="5340" xr3:uid="{AC5F2218-9170-42CE-9F49-D844DE0C6E1B}" name="Column5340"/>
    <tableColumn id="5341" xr3:uid="{149B889A-9F77-4726-9A37-B5954C030B0D}" name="Column5341"/>
    <tableColumn id="5342" xr3:uid="{12E79D78-9484-4EE2-B489-7EF15C322014}" name="Column5342"/>
    <tableColumn id="5343" xr3:uid="{04106B24-4100-4CB4-9B6B-0F980AF81940}" name="Column5343"/>
    <tableColumn id="5344" xr3:uid="{9809C858-1BC0-4C47-93F1-0C1087F066B2}" name="Column5344"/>
    <tableColumn id="5345" xr3:uid="{A689B295-528B-4A4B-907B-6973FEEE2472}" name="Column5345"/>
    <tableColumn id="5346" xr3:uid="{29245CA4-472E-4DBB-B3D4-F5FBA633AA9C}" name="Column5346"/>
    <tableColumn id="5347" xr3:uid="{659D9A72-785A-4213-918A-A2E09228A872}" name="Column5347"/>
    <tableColumn id="5348" xr3:uid="{36F994CB-54B7-40DB-B29E-C28CE0B2587A}" name="Column5348"/>
    <tableColumn id="5349" xr3:uid="{8A204344-A769-4644-AFD7-E6C8601A6FD7}" name="Column5349"/>
    <tableColumn id="5350" xr3:uid="{3B87825D-2084-403C-A4AE-73AA781CE639}" name="Column5350"/>
    <tableColumn id="5351" xr3:uid="{F2322F73-8BBD-4F61-A11F-EC61B78AD6FF}" name="Column5351"/>
    <tableColumn id="5352" xr3:uid="{9F217B68-D201-44A6-9C5B-4EB0CB051E8F}" name="Column5352"/>
    <tableColumn id="5353" xr3:uid="{1AC872A0-67F7-4A73-B327-94FFE5EC8A15}" name="Column5353"/>
    <tableColumn id="5354" xr3:uid="{2C36C3D3-8D69-431A-AA85-924E62ED928F}" name="Column5354"/>
    <tableColumn id="5355" xr3:uid="{1890702F-F23C-46F7-B4BC-615294C6ACAC}" name="Column5355"/>
    <tableColumn id="5356" xr3:uid="{F8892785-31FB-4A12-AC24-9F10CC1C8446}" name="Column5356"/>
    <tableColumn id="5357" xr3:uid="{CA1F4068-1C6E-4A51-9752-D3CFED536454}" name="Column5357"/>
    <tableColumn id="5358" xr3:uid="{9D204A93-9DFE-47E2-9C5D-4B77F71BD458}" name="Column5358"/>
    <tableColumn id="5359" xr3:uid="{83508775-0A25-43B2-A119-A3171D979715}" name="Column5359"/>
    <tableColumn id="5360" xr3:uid="{273965D4-9F44-4170-BAEA-8CF7D44E7BF6}" name="Column5360"/>
    <tableColumn id="5361" xr3:uid="{B99AB2A1-7111-4B79-A324-8BD0700B2F26}" name="Column5361"/>
    <tableColumn id="5362" xr3:uid="{5D063D3C-6655-4C41-BE86-FBEF67C4382B}" name="Column5362"/>
    <tableColumn id="5363" xr3:uid="{FE37C43E-4813-4257-B7E2-B2C9C9E69440}" name="Column5363"/>
    <tableColumn id="5364" xr3:uid="{6B1D69AA-95E1-400C-AFB8-D20B11ADDB78}" name="Column5364"/>
    <tableColumn id="5365" xr3:uid="{7D91840E-84AB-4087-AB0D-B61D76696EAB}" name="Column5365"/>
    <tableColumn id="5366" xr3:uid="{E9F27BC9-026F-4000-ADBE-4F7217EAD5AD}" name="Column5366"/>
    <tableColumn id="5367" xr3:uid="{874856E8-B42C-4215-B990-6C1E26EDD961}" name="Column5367"/>
    <tableColumn id="5368" xr3:uid="{15CFE88C-6BAA-45FF-AC5C-5923F7DD0729}" name="Column5368"/>
    <tableColumn id="5369" xr3:uid="{ACD10C1C-1C36-443D-990F-D1BFE025FFB6}" name="Column5369"/>
    <tableColumn id="5370" xr3:uid="{FBE37582-550E-4693-AEF1-2254F0BA5508}" name="Column5370"/>
    <tableColumn id="5371" xr3:uid="{A23BF304-6C00-45CA-9CF3-5C493E8E8F3C}" name="Column5371"/>
    <tableColumn id="5372" xr3:uid="{F851557E-7F27-4E92-B2E5-05D35BAF3131}" name="Column5372"/>
    <tableColumn id="5373" xr3:uid="{23FCB64F-B5D7-4A02-A865-46975EB3717C}" name="Column5373"/>
    <tableColumn id="5374" xr3:uid="{973665F3-0429-4DA5-A88B-201D6831A7D5}" name="Column5374"/>
    <tableColumn id="5375" xr3:uid="{30DFD42A-B428-446B-9DCE-9DC91FC745BE}" name="Column5375"/>
    <tableColumn id="5376" xr3:uid="{04CE8B8D-0D4A-4150-836C-06766F015896}" name="Column5376"/>
    <tableColumn id="5377" xr3:uid="{C19D94A4-96D4-4BEC-9E64-BDD15F715E0C}" name="Column5377"/>
    <tableColumn id="5378" xr3:uid="{6DED62EC-39AA-4A05-9A49-053BA8420AB0}" name="Column5378"/>
    <tableColumn id="5379" xr3:uid="{C72B1A22-6A96-4672-807F-BEA1145431DC}" name="Column5379"/>
    <tableColumn id="5380" xr3:uid="{4CA87741-7F59-4F48-91DC-9859DC7E4283}" name="Column5380"/>
    <tableColumn id="5381" xr3:uid="{93BF64C9-9282-4FDA-B2D5-E4799AB08734}" name="Column5381"/>
    <tableColumn id="5382" xr3:uid="{9EB61AA2-6070-442D-A157-566744E3B6EC}" name="Column5382"/>
    <tableColumn id="5383" xr3:uid="{ED55C7F5-1A06-4FD3-BFE6-A0937E3AA19B}" name="Column5383"/>
    <tableColumn id="5384" xr3:uid="{17BAF682-87D4-4048-A463-900E65AD68D9}" name="Column5384"/>
    <tableColumn id="5385" xr3:uid="{AA904385-9A40-443F-A792-662825C9C412}" name="Column5385"/>
    <tableColumn id="5386" xr3:uid="{CCC399A7-4F9E-4559-A26A-C886929F9215}" name="Column5386"/>
    <tableColumn id="5387" xr3:uid="{4D79CB15-972A-42C2-ADEF-523259921BC9}" name="Column5387"/>
    <tableColumn id="5388" xr3:uid="{31F73872-2F24-4D74-B1C9-167F5CC7CBC5}" name="Column5388"/>
    <tableColumn id="5389" xr3:uid="{B4BC04E5-96C1-479B-893D-9021650B67C1}" name="Column5389"/>
    <tableColumn id="5390" xr3:uid="{D77B2338-6B8F-4ED8-A70C-7426A2030803}" name="Column5390"/>
    <tableColumn id="5391" xr3:uid="{CC26DC66-71EC-42EA-9BDF-0F63B6A5B031}" name="Column5391"/>
    <tableColumn id="5392" xr3:uid="{C2D9B50A-6235-41B0-8955-3B73379610C6}" name="Column5392"/>
    <tableColumn id="5393" xr3:uid="{5BABD171-9B8C-4161-A7E8-C883B231F89D}" name="Column5393"/>
    <tableColumn id="5394" xr3:uid="{60CA5BBB-78C6-4DA4-A6E2-1AD9880A8EAA}" name="Column5394"/>
    <tableColumn id="5395" xr3:uid="{841FB60F-C5CC-4D1D-9638-20ED21BC7E31}" name="Column5395"/>
    <tableColumn id="5396" xr3:uid="{077C333D-8E73-42A1-ACED-DA92180D2E14}" name="Column5396"/>
    <tableColumn id="5397" xr3:uid="{AB3780C9-4B8C-4D7E-8D40-FD1BDC38ACF3}" name="Column5397"/>
    <tableColumn id="5398" xr3:uid="{B85B6284-1839-43B6-B476-41B70B34B7AB}" name="Column5398"/>
    <tableColumn id="5399" xr3:uid="{40FFEF4A-0BE7-4EFB-853F-5DA8CF7225EE}" name="Column5399"/>
    <tableColumn id="5400" xr3:uid="{33CAD56C-F88A-4E85-881D-40834CB9143E}" name="Column5400"/>
    <tableColumn id="5401" xr3:uid="{C34B6EC3-3481-4CF3-9951-5BC659E1919C}" name="Column5401"/>
    <tableColumn id="5402" xr3:uid="{8AD5CA19-C160-4A0B-AA2D-1EC26479D4DC}" name="Column5402"/>
    <tableColumn id="5403" xr3:uid="{EE6CF347-E414-4042-BB4F-819F9CBF4923}" name="Column5403"/>
    <tableColumn id="5404" xr3:uid="{62464051-A40A-4A5C-A059-C4FD1CFAEB6A}" name="Column5404"/>
    <tableColumn id="5405" xr3:uid="{787A2C90-7334-4B43-A267-E2392A431141}" name="Column5405"/>
    <tableColumn id="5406" xr3:uid="{E40A59FA-7F0A-4681-9571-EABCC871F127}" name="Column5406"/>
    <tableColumn id="5407" xr3:uid="{5E80EA60-6162-415E-9A5B-C40639236109}" name="Column5407"/>
    <tableColumn id="5408" xr3:uid="{424A226F-FDAA-43C4-BC9A-BA3B2E63A0B9}" name="Column5408"/>
    <tableColumn id="5409" xr3:uid="{2C602B63-09AB-49B4-8DDC-F97BE20287E2}" name="Column5409"/>
    <tableColumn id="5410" xr3:uid="{6214FE31-2FAC-4C95-AFD7-85E2BD2995C1}" name="Column5410"/>
    <tableColumn id="5411" xr3:uid="{1BD657EE-D0EB-4BD9-BA51-95569E0E585E}" name="Column5411"/>
    <tableColumn id="5412" xr3:uid="{12C3C75C-43EC-4241-9857-6841BD4F62E3}" name="Column5412"/>
    <tableColumn id="5413" xr3:uid="{B32F92D0-BC76-4FE7-AA18-D619972B0B26}" name="Column5413"/>
    <tableColumn id="5414" xr3:uid="{FF001501-DC2B-4014-8C51-398DCFE8E869}" name="Column5414"/>
    <tableColumn id="5415" xr3:uid="{A23C3A81-DC21-4C77-BA05-C177745B1134}" name="Column5415"/>
    <tableColumn id="5416" xr3:uid="{238B3789-081C-4DC2-914A-DABB730CBCE6}" name="Column5416"/>
    <tableColumn id="5417" xr3:uid="{70830237-21A4-4D34-BFF2-99620EBB4E4C}" name="Column5417"/>
    <tableColumn id="5418" xr3:uid="{F085462A-4A90-49F5-98E3-E65B56B3C88A}" name="Column5418"/>
    <tableColumn id="5419" xr3:uid="{0001450E-940E-4A9E-9E83-5A31CCA65D99}" name="Column5419"/>
    <tableColumn id="5420" xr3:uid="{89E8D820-F4F4-41DD-A468-900424E2502D}" name="Column5420"/>
    <tableColumn id="5421" xr3:uid="{7529B3A0-AA12-43F2-8400-2FF6CFC379FB}" name="Column5421"/>
    <tableColumn id="5422" xr3:uid="{8124DC2B-5BBF-49CF-9FCA-39A7573D7CB0}" name="Column5422"/>
    <tableColumn id="5423" xr3:uid="{DB2ABB26-C7D4-4074-8ECC-E6028DCBA4AC}" name="Column5423"/>
    <tableColumn id="5424" xr3:uid="{758666A3-C63F-4E00-A081-493A60C579B4}" name="Column5424"/>
    <tableColumn id="5425" xr3:uid="{755DDB54-9750-4EAC-BE94-A3BA5C9C93F3}" name="Column5425"/>
    <tableColumn id="5426" xr3:uid="{326CB1C1-8745-4EFF-A799-A4B59EBEA6C6}" name="Column5426"/>
    <tableColumn id="5427" xr3:uid="{2463C488-0BFF-4D07-8896-363561785C0E}" name="Column5427"/>
    <tableColumn id="5428" xr3:uid="{6281AA70-734B-4E6C-B8F9-E28523743B3A}" name="Column5428"/>
    <tableColumn id="5429" xr3:uid="{C99B1DF9-0120-49E6-8DF6-806D6972F3DF}" name="Column5429"/>
    <tableColumn id="5430" xr3:uid="{285F09B6-B896-4EE4-A7D2-4698B0D6C8E6}" name="Column5430"/>
    <tableColumn id="5431" xr3:uid="{E8F57F20-61E1-420B-B8B9-E4CD822257B5}" name="Column5431"/>
    <tableColumn id="5432" xr3:uid="{192F5955-C043-417A-943A-E09F1399D785}" name="Column5432"/>
    <tableColumn id="5433" xr3:uid="{010F2BCA-D090-44F2-904E-F0E6DDF932AE}" name="Column5433"/>
    <tableColumn id="5434" xr3:uid="{C03F7685-BBB6-4F75-9149-F039B757CD26}" name="Column5434"/>
    <tableColumn id="5435" xr3:uid="{2E83453C-133E-4D75-8130-79DB3C561979}" name="Column5435"/>
    <tableColumn id="5436" xr3:uid="{1DA40C52-2335-46A0-AF69-E889EE745F58}" name="Column5436"/>
    <tableColumn id="5437" xr3:uid="{B08F0605-8A7D-44A9-A990-6E39345A236B}" name="Column5437"/>
    <tableColumn id="5438" xr3:uid="{9658926E-497D-47BF-A1AC-18F3AAC73760}" name="Column5438"/>
    <tableColumn id="5439" xr3:uid="{FD5FE049-3D66-4C66-A46F-2E0DA12B5222}" name="Column5439"/>
    <tableColumn id="5440" xr3:uid="{57E3A40F-F2C7-4F3D-B72B-7845052A8F14}" name="Column5440"/>
    <tableColumn id="5441" xr3:uid="{9E3EDCBD-DA91-4374-B86C-177B3393F4B8}" name="Column5441"/>
    <tableColumn id="5442" xr3:uid="{055FD031-77C8-4A2C-B7C0-0EF7AB2A2A2F}" name="Column5442"/>
    <tableColumn id="5443" xr3:uid="{89E2D2D5-A09D-4759-857C-D18F5EA14347}" name="Column5443"/>
    <tableColumn id="5444" xr3:uid="{6C7BF960-A598-44FB-B77C-785BCF3D9469}" name="Column5444"/>
    <tableColumn id="5445" xr3:uid="{F9438E57-BCE3-4575-9DDD-D3CC704E9F0D}" name="Column5445"/>
    <tableColumn id="5446" xr3:uid="{C5F2C552-0FAC-40E1-8560-D1E0855577D1}" name="Column5446"/>
    <tableColumn id="5447" xr3:uid="{75244851-DB83-4535-B652-056A51048FCC}" name="Column5447"/>
    <tableColumn id="5448" xr3:uid="{FC1CB231-E863-464D-8C41-B4A05E54CC1F}" name="Column5448"/>
    <tableColumn id="5449" xr3:uid="{7B7655D5-2561-48F6-BD71-44B266FDD5BD}" name="Column5449"/>
    <tableColumn id="5450" xr3:uid="{253B9B24-FD0E-4408-A2E4-E30B97C44D37}" name="Column5450"/>
    <tableColumn id="5451" xr3:uid="{9CC3A03B-E5C1-4DCD-88A0-16C7E08D5235}" name="Column5451"/>
    <tableColumn id="5452" xr3:uid="{E0879794-8E8E-4B9C-8188-6211D94DBBD9}" name="Column5452"/>
    <tableColumn id="5453" xr3:uid="{98D9A2ED-47CA-4220-8EA0-62FD6D50A4E3}" name="Column5453"/>
    <tableColumn id="5454" xr3:uid="{0E798D33-379A-4AB3-A959-BE1960AB7F0E}" name="Column5454"/>
    <tableColumn id="5455" xr3:uid="{3DA54B1A-8364-4144-9BCB-60E983B9FAB3}" name="Column5455"/>
    <tableColumn id="5456" xr3:uid="{4D4DFD89-D506-4BFF-AFE1-CBA4AC0708E3}" name="Column5456"/>
    <tableColumn id="5457" xr3:uid="{212AB273-C0DC-401A-B3BD-5F7FB6B114E4}" name="Column5457"/>
    <tableColumn id="5458" xr3:uid="{D7513007-F0F2-4C5B-9324-92FA3158F6F2}" name="Column5458"/>
    <tableColumn id="5459" xr3:uid="{CD8A347C-4064-4AB6-B962-025B990CED49}" name="Column5459"/>
    <tableColumn id="5460" xr3:uid="{275BE795-CCD3-40F0-A6CB-6422D2D0A1FD}" name="Column5460"/>
    <tableColumn id="5461" xr3:uid="{4630841E-08CF-419D-B023-4AA800A1090E}" name="Column5461"/>
    <tableColumn id="5462" xr3:uid="{8B3F1A13-6D0F-43B3-9864-373CD0CB3595}" name="Column5462"/>
    <tableColumn id="5463" xr3:uid="{A5515EAD-D10A-4B1E-AF11-77D587DF9082}" name="Column5463"/>
    <tableColumn id="5464" xr3:uid="{371362B9-6010-4A5A-9379-6963CFC5D9EB}" name="Column5464"/>
    <tableColumn id="5465" xr3:uid="{3702F482-78BE-4987-8AFE-A60EDB99BD85}" name="Column5465"/>
    <tableColumn id="5466" xr3:uid="{3474A877-6692-49BB-B083-C54C6FC1989D}" name="Column5466"/>
    <tableColumn id="5467" xr3:uid="{4D510F05-4520-45DB-9589-A70D1D4E13FB}" name="Column5467"/>
    <tableColumn id="5468" xr3:uid="{EFBE6799-CF9D-42E8-804A-56F85BD52B06}" name="Column5468"/>
    <tableColumn id="5469" xr3:uid="{3E2E0DEA-86F2-46DC-857A-038D3BADF0F0}" name="Column5469"/>
    <tableColumn id="5470" xr3:uid="{FC579C2C-063B-4F04-86EC-94D66870F15C}" name="Column5470"/>
    <tableColumn id="5471" xr3:uid="{5105B397-C093-4842-8B7C-5D50003BC279}" name="Column5471"/>
    <tableColumn id="5472" xr3:uid="{721259C2-D20D-4BDB-95AF-A75E1392085E}" name="Column5472"/>
    <tableColumn id="5473" xr3:uid="{0CD72AEB-3360-40C2-BB90-A961DF1C39A0}" name="Column5473"/>
    <tableColumn id="5474" xr3:uid="{7131B75A-F8E1-4040-82C9-C140B210C188}" name="Column5474"/>
    <tableColumn id="5475" xr3:uid="{3574C99E-7056-40C3-A9EE-D17A15F9789F}" name="Column5475"/>
    <tableColumn id="5476" xr3:uid="{07197072-6B6B-4A7E-9A3D-C69464721F7C}" name="Column5476"/>
    <tableColumn id="5477" xr3:uid="{AC1BE02F-0777-402B-8958-56E6259F608B}" name="Column5477"/>
    <tableColumn id="5478" xr3:uid="{20DEC866-948A-40F6-A098-B16042CBED36}" name="Column5478"/>
    <tableColumn id="5479" xr3:uid="{A1D76E94-6F33-4EA1-9DD4-B33F825F90D1}" name="Column5479"/>
    <tableColumn id="5480" xr3:uid="{05CD0056-8E6A-427B-BC23-06CE68D010B4}" name="Column5480"/>
    <tableColumn id="5481" xr3:uid="{624EEB9A-0414-43C5-92C2-2F1DDB56C404}" name="Column5481"/>
    <tableColumn id="5482" xr3:uid="{DC8F1594-AD6A-4D37-A2AF-4A32BE6C8558}" name="Column5482"/>
    <tableColumn id="5483" xr3:uid="{38F919B7-BDB2-4165-8399-1BB764EDE80E}" name="Column5483"/>
    <tableColumn id="5484" xr3:uid="{F4FA4008-3B30-4AEC-9AF3-C887D75C0974}" name="Column5484"/>
    <tableColumn id="5485" xr3:uid="{43DF3596-3F55-4A42-8692-17EB04E3B2F2}" name="Column5485"/>
    <tableColumn id="5486" xr3:uid="{F97A667D-FAF3-487E-8897-D87B34E04F1D}" name="Column5486"/>
    <tableColumn id="5487" xr3:uid="{0AAFC2D0-C98B-49EA-B131-6EF0363E3E0B}" name="Column5487"/>
    <tableColumn id="5488" xr3:uid="{7EA3585B-C71A-40FD-AFF6-287982F72FD7}" name="Column5488"/>
    <tableColumn id="5489" xr3:uid="{B4F710BE-0F91-4D4F-8A85-EFF302AB5377}" name="Column5489"/>
    <tableColumn id="5490" xr3:uid="{DA7B614E-8086-4FB2-93DD-CEEFC027A2F3}" name="Column5490"/>
    <tableColumn id="5491" xr3:uid="{F74CB8E2-72D5-4A32-97E1-22122754F0B3}" name="Column5491"/>
    <tableColumn id="5492" xr3:uid="{699F5C86-6E44-4041-8312-DAB39F3215EF}" name="Column5492"/>
    <tableColumn id="5493" xr3:uid="{2B6CB328-2CFE-42BD-A1A1-AAA4BEE6B65C}" name="Column5493"/>
    <tableColumn id="5494" xr3:uid="{80D65DEB-925D-4141-8A5F-5B3973E8C24A}" name="Column5494"/>
    <tableColumn id="5495" xr3:uid="{30ACF949-F8E2-4C62-8A16-7C341142CAE2}" name="Column5495"/>
    <tableColumn id="5496" xr3:uid="{84CC57B9-B188-4E83-8140-70BBDAD4E470}" name="Column5496"/>
    <tableColumn id="5497" xr3:uid="{6FDCB844-4713-4246-A21A-BB49C2F522B5}" name="Column5497"/>
    <tableColumn id="5498" xr3:uid="{13F4EA4B-A891-4878-8C93-64B5E46A0BE1}" name="Column5498"/>
    <tableColumn id="5499" xr3:uid="{AB4E3BD8-6AFB-4BE5-9542-BDEE8577F7CB}" name="Column5499"/>
    <tableColumn id="5500" xr3:uid="{BFD9CA7F-31D3-4A47-9816-C941EF849F60}" name="Column5500"/>
    <tableColumn id="5501" xr3:uid="{5597C589-A48A-4774-B811-84F0EEC22A3D}" name="Column5501"/>
    <tableColumn id="5502" xr3:uid="{050FF9B5-FE92-4EE4-8CF5-8170EBA6BFA8}" name="Column5502"/>
    <tableColumn id="5503" xr3:uid="{206957B3-7B84-471C-9EEA-E20A8E2BF6E2}" name="Column5503"/>
    <tableColumn id="5504" xr3:uid="{D8627363-2B93-44B9-A1FA-EA3BDEDFCFD0}" name="Column5504"/>
    <tableColumn id="5505" xr3:uid="{8C6CF262-C51F-4BF5-9BA5-7636CFFC23ED}" name="Column5505"/>
    <tableColumn id="5506" xr3:uid="{59542519-497A-4B65-B5BF-E11BFCF02CBD}" name="Column5506"/>
    <tableColumn id="5507" xr3:uid="{84E7216F-C812-4532-A926-7E4CF10D2D2D}" name="Column5507"/>
    <tableColumn id="5508" xr3:uid="{3CE8E997-DB61-4773-BAC9-71EE813BBD32}" name="Column5508"/>
    <tableColumn id="5509" xr3:uid="{88F54BC3-BB0F-4FA7-8600-46DAB3803F91}" name="Column5509"/>
    <tableColumn id="5510" xr3:uid="{49E54C56-195F-4A34-8793-BB4A53ACF33D}" name="Column5510"/>
    <tableColumn id="5511" xr3:uid="{F3F189F6-6083-47D0-9083-6DB3716D85EC}" name="Column5511"/>
    <tableColumn id="5512" xr3:uid="{9C7E4F47-1637-47A7-8A2E-E76D2387F859}" name="Column5512"/>
    <tableColumn id="5513" xr3:uid="{89856B4B-266A-4DED-A752-14A86EC6A51F}" name="Column5513"/>
    <tableColumn id="5514" xr3:uid="{447B7810-DC99-435A-A5A9-4217CA92DD84}" name="Column5514"/>
    <tableColumn id="5515" xr3:uid="{E25B84F3-2007-4643-A677-80E43F60611E}" name="Column5515"/>
    <tableColumn id="5516" xr3:uid="{164FB04C-A02E-460E-AE8B-D62DA24B3268}" name="Column5516"/>
    <tableColumn id="5517" xr3:uid="{94322516-3227-48FD-B054-E5CE6D2D1E46}" name="Column5517"/>
    <tableColumn id="5518" xr3:uid="{6882CF9B-95D6-4202-93E6-60395B7C6ECE}" name="Column5518"/>
    <tableColumn id="5519" xr3:uid="{857245FE-87CE-4AAB-B139-19528042B76B}" name="Column5519"/>
    <tableColumn id="5520" xr3:uid="{C63BC71B-6178-4E20-B5C8-1804A154EE84}" name="Column5520"/>
    <tableColumn id="5521" xr3:uid="{9D0DC7FB-A6A3-4ED1-8130-6165A38C7B18}" name="Column5521"/>
    <tableColumn id="5522" xr3:uid="{0977AA1A-019F-456F-8343-82B4B2A87C57}" name="Column5522"/>
    <tableColumn id="5523" xr3:uid="{5C70ED6C-32ED-4413-B843-9D6A6106F3A4}" name="Column5523"/>
    <tableColumn id="5524" xr3:uid="{567E880E-B8ED-4FF7-AC5A-18806D6FEAAB}" name="Column5524"/>
    <tableColumn id="5525" xr3:uid="{101B9819-2697-459D-8319-0C5BE87AF8D4}" name="Column5525"/>
    <tableColumn id="5526" xr3:uid="{4CDDC9E9-18F5-476B-98C8-7FDC9282C1EC}" name="Column5526"/>
    <tableColumn id="5527" xr3:uid="{65D468D8-19C8-44AD-8404-6FD79B7B9BD3}" name="Column5527"/>
    <tableColumn id="5528" xr3:uid="{222D1B58-C241-4E8B-9449-D05D3EEA8ACF}" name="Column5528"/>
    <tableColumn id="5529" xr3:uid="{838FEB64-0617-484A-B748-E01CC6AB2823}" name="Column5529"/>
    <tableColumn id="5530" xr3:uid="{18D1A8FB-560A-44C2-ADD6-696ACE7197F7}" name="Column5530"/>
    <tableColumn id="5531" xr3:uid="{300CC3AA-9891-49CC-9A34-9A851A6A7521}" name="Column5531"/>
    <tableColumn id="5532" xr3:uid="{FE62C76A-6D98-4405-856B-C25952EEBEDB}" name="Column5532"/>
    <tableColumn id="5533" xr3:uid="{98C43D4A-CD99-4503-9B56-72DCABF4B54D}" name="Column5533"/>
    <tableColumn id="5534" xr3:uid="{BD28B3CA-58BA-4118-A709-A44F464AB139}" name="Column5534"/>
    <tableColumn id="5535" xr3:uid="{9984C7D5-EA47-48A9-80B8-52CE22C9D3E3}" name="Column5535"/>
    <tableColumn id="5536" xr3:uid="{82AC0E48-CC40-4532-BC8F-814AFFB8E326}" name="Column5536"/>
    <tableColumn id="5537" xr3:uid="{2E531B66-C353-4AC9-AF72-C12054982881}" name="Column5537"/>
    <tableColumn id="5538" xr3:uid="{F61644EC-3CE1-4764-91FF-4FB6D9F8F37A}" name="Column5538"/>
    <tableColumn id="5539" xr3:uid="{C4F5ABB8-8D73-4932-91A4-02A05E38C4D5}" name="Column5539"/>
    <tableColumn id="5540" xr3:uid="{78B061DE-60CC-41AB-B077-99F770431E4D}" name="Column5540"/>
    <tableColumn id="5541" xr3:uid="{717A7F94-FED6-4B47-85CC-46E8CAB3CB6B}" name="Column5541"/>
    <tableColumn id="5542" xr3:uid="{013F768C-2C66-46D4-B53F-F7A09680BD38}" name="Column5542"/>
    <tableColumn id="5543" xr3:uid="{217BFE06-A024-40CF-B657-49369E83C69D}" name="Column5543"/>
    <tableColumn id="5544" xr3:uid="{FE9E468F-AAD6-4F1C-A5D5-0AD6FEEA1FA2}" name="Column5544"/>
    <tableColumn id="5545" xr3:uid="{B6F4086D-84AC-4F11-8FA7-0BA7E2462B51}" name="Column5545"/>
    <tableColumn id="5546" xr3:uid="{7E3823CA-A232-4BD7-8C2C-0B79497E6CA8}" name="Column5546"/>
    <tableColumn id="5547" xr3:uid="{DB3AC4FF-18C6-4754-8E44-8CA41D1DBE57}" name="Column5547"/>
    <tableColumn id="5548" xr3:uid="{3AEFFF51-3022-4CCA-85BF-7F218D63F0B4}" name="Column5548"/>
    <tableColumn id="5549" xr3:uid="{2C1A475C-AEB8-4015-B9C9-725E6FDBE081}" name="Column5549"/>
    <tableColumn id="5550" xr3:uid="{E4B460C9-6344-4DDE-ADC8-E923ABA230A5}" name="Column5550"/>
    <tableColumn id="5551" xr3:uid="{86BBC33B-1761-413E-849E-C3EE7AA8D90F}" name="Column5551"/>
    <tableColumn id="5552" xr3:uid="{CFA455FE-4758-46B8-B03C-3BEDA5869FED}" name="Column5552"/>
    <tableColumn id="5553" xr3:uid="{E30C0DE6-49FB-4A7D-B8AA-018AB0CFB1DC}" name="Column5553"/>
    <tableColumn id="5554" xr3:uid="{C72D6FBD-39D6-4E29-AAF5-C38DE7D004BE}" name="Column5554"/>
    <tableColumn id="5555" xr3:uid="{3080DD71-FCAB-4ACD-9D17-959956C3F7EC}" name="Column5555"/>
    <tableColumn id="5556" xr3:uid="{BAD4A807-4BFD-404E-8031-8FBF73A0CA7C}" name="Column5556"/>
    <tableColumn id="5557" xr3:uid="{9F55AFBA-C254-4C9A-A853-4A1563D4DBDC}" name="Column5557"/>
    <tableColumn id="5558" xr3:uid="{F92B9D1C-7CC1-44FB-BEE8-B7E263B8AB90}" name="Column5558"/>
    <tableColumn id="5559" xr3:uid="{C67AA911-7FED-47D0-B947-84F517EDBDA2}" name="Column5559"/>
    <tableColumn id="5560" xr3:uid="{B13DF848-DC90-4E33-A929-B386039F9224}" name="Column5560"/>
    <tableColumn id="5561" xr3:uid="{B287AF0D-6631-41DF-9DE1-6BFB0ACB1EDC}" name="Column5561"/>
    <tableColumn id="5562" xr3:uid="{A610EF25-138B-4540-8BD9-37B8490A11AE}" name="Column5562"/>
    <tableColumn id="5563" xr3:uid="{C4537938-FD98-4C45-B005-5C60D960EA29}" name="Column5563"/>
    <tableColumn id="5564" xr3:uid="{DB45E160-380D-4B97-94EA-0CA7644915FA}" name="Column5564"/>
    <tableColumn id="5565" xr3:uid="{18E0F60A-994A-49F2-8402-E9997FEFA2F9}" name="Column5565"/>
    <tableColumn id="5566" xr3:uid="{706DFDF5-1E43-472F-8E95-ED0CD85CB0F3}" name="Column5566"/>
    <tableColumn id="5567" xr3:uid="{E8DC9740-2C96-480D-A749-4F14CAF1911D}" name="Column5567"/>
    <tableColumn id="5568" xr3:uid="{3565EA8E-7060-4918-9385-1111B623B665}" name="Column5568"/>
    <tableColumn id="5569" xr3:uid="{60A3D063-F118-4BBB-8893-7FE6BEC95A87}" name="Column5569"/>
    <tableColumn id="5570" xr3:uid="{B15A7FB2-684E-4A80-A701-F3F1E7446C55}" name="Column5570"/>
    <tableColumn id="5571" xr3:uid="{8DB7F8CB-56EA-413C-B778-132BF9A23465}" name="Column5571"/>
    <tableColumn id="5572" xr3:uid="{37EE6048-1023-42A7-8812-54C190655CA9}" name="Column5572"/>
    <tableColumn id="5573" xr3:uid="{F85E9DC1-3696-4273-93D9-1D04D41F27F0}" name="Column5573"/>
    <tableColumn id="5574" xr3:uid="{8D4624EA-1D8A-48DD-85B7-CE0EDB82A8D8}" name="Column5574"/>
    <tableColumn id="5575" xr3:uid="{4EC19F6D-94EE-4A22-82B1-AA2AA2876AAA}" name="Column5575"/>
    <tableColumn id="5576" xr3:uid="{3B2E2449-AE68-4ECF-87F4-F7FBC6BC84C6}" name="Column5576"/>
    <tableColumn id="5577" xr3:uid="{A5B24463-5A10-4EBF-8112-575B9E9C4CE4}" name="Column5577"/>
    <tableColumn id="5578" xr3:uid="{47216782-8D7F-4E44-8B51-9D57ED420B10}" name="Column5578"/>
    <tableColumn id="5579" xr3:uid="{79581084-B580-48E7-AB25-C26CBA7757C8}" name="Column5579"/>
    <tableColumn id="5580" xr3:uid="{4D60C1AB-1079-4FCA-8A6C-F6A679710290}" name="Column5580"/>
    <tableColumn id="5581" xr3:uid="{83B2AA73-A942-4AF6-887A-B33E766837D3}" name="Column5581"/>
    <tableColumn id="5582" xr3:uid="{66F61A49-2514-4A79-A7FF-B705E2437DA5}" name="Column5582"/>
    <tableColumn id="5583" xr3:uid="{FFDCA831-DE8E-4B30-800D-DC5F31B14C32}" name="Column5583"/>
    <tableColumn id="5584" xr3:uid="{7E59B0A2-C571-4D79-BBFB-1BE0E761580E}" name="Column5584"/>
    <tableColumn id="5585" xr3:uid="{6B3DF2FF-AFEB-4084-9DFF-ED5055C9F244}" name="Column5585"/>
    <tableColumn id="5586" xr3:uid="{F887A370-C7E6-4DBD-AD0F-66BC35C9ED47}" name="Column5586"/>
    <tableColumn id="5587" xr3:uid="{575DD702-8515-4051-A689-75EB454E48F1}" name="Column5587"/>
    <tableColumn id="5588" xr3:uid="{0261530E-A250-4630-B02D-0B2EC9B419F0}" name="Column5588"/>
    <tableColumn id="5589" xr3:uid="{F6E4B25B-E4E8-4C05-9AE5-513A7D1C1571}" name="Column5589"/>
    <tableColumn id="5590" xr3:uid="{85261873-E2A6-47CD-8FAD-04E64D70EC87}" name="Column5590"/>
    <tableColumn id="5591" xr3:uid="{A5F18204-531B-444E-8E92-1ACD2A9E7650}" name="Column5591"/>
    <tableColumn id="5592" xr3:uid="{73143384-F2F5-49B4-BAE3-2662D1ECD27C}" name="Column5592"/>
    <tableColumn id="5593" xr3:uid="{854A82D8-27F0-4077-89DB-73365556FAE1}" name="Column5593"/>
    <tableColumn id="5594" xr3:uid="{B8888A1D-7081-4E8E-BB1C-1E6620429324}" name="Column5594"/>
    <tableColumn id="5595" xr3:uid="{62D9FA6B-3828-4046-BCC2-0653D5D8A6B3}" name="Column5595"/>
    <tableColumn id="5596" xr3:uid="{0BE809D0-D126-4AEC-8E7A-18B9FAFCA92D}" name="Column5596"/>
    <tableColumn id="5597" xr3:uid="{BEDC71F5-6CE0-4751-9DF3-6F07656B8D77}" name="Column5597"/>
    <tableColumn id="5598" xr3:uid="{C727B2B1-9198-44C1-87C2-DC0FEE440F68}" name="Column5598"/>
    <tableColumn id="5599" xr3:uid="{DE0BD5A8-3FB8-4296-B724-795CA7EE751A}" name="Column5599"/>
    <tableColumn id="5600" xr3:uid="{202FBB8A-50EE-46A5-89E6-0FA97A47A59F}" name="Column5600"/>
    <tableColumn id="5601" xr3:uid="{598C0976-4B2F-4089-97ED-2BE53CF93BC8}" name="Column5601"/>
    <tableColumn id="5602" xr3:uid="{CDD5555F-FDB0-406A-AF40-4EFBC05FBA1D}" name="Column5602"/>
    <tableColumn id="5603" xr3:uid="{1E81704C-1C28-422F-8709-D326D8ADD6BA}" name="Column5603"/>
    <tableColumn id="5604" xr3:uid="{79979C56-B984-4A32-9656-FD2F1F85541C}" name="Column5604"/>
    <tableColumn id="5605" xr3:uid="{F1A37868-8273-43DC-962A-D1D87839369F}" name="Column5605"/>
    <tableColumn id="5606" xr3:uid="{4ACF44FC-A7E4-429A-9FBA-7DB4520339CB}" name="Column5606"/>
    <tableColumn id="5607" xr3:uid="{33A62626-0721-40F3-8C71-316D8E9B279A}" name="Column5607"/>
    <tableColumn id="5608" xr3:uid="{811B82BC-3F34-4990-9CE0-29ACC990ABE2}" name="Column5608"/>
    <tableColumn id="5609" xr3:uid="{6475F47F-538A-422A-9B89-4B4508BAD2B1}" name="Column5609"/>
    <tableColumn id="5610" xr3:uid="{F56D5B3B-8053-4191-94B9-3B63A87B4FA4}" name="Column5610"/>
    <tableColumn id="5611" xr3:uid="{0AC1C062-091E-4758-99CB-FE1A185A297E}" name="Column5611"/>
    <tableColumn id="5612" xr3:uid="{FA6D7E03-E35F-4640-970F-097F697845AE}" name="Column5612"/>
    <tableColumn id="5613" xr3:uid="{4FF2FED2-DA6D-430B-BA5E-C7AA7D511927}" name="Column5613"/>
    <tableColumn id="5614" xr3:uid="{67DECFEC-78EC-4B86-9F09-3DA224C830F0}" name="Column5614"/>
    <tableColumn id="5615" xr3:uid="{53019615-9670-44D4-8446-B47364F6E31A}" name="Column5615"/>
    <tableColumn id="5616" xr3:uid="{1885F681-A1BF-4271-98CE-F67B7377B13F}" name="Column5616"/>
    <tableColumn id="5617" xr3:uid="{40AB6C25-ADEC-4DA3-AFD4-2C5ED02CECF0}" name="Column5617"/>
    <tableColumn id="5618" xr3:uid="{DE77D5DA-EEAF-4BBB-B84E-0D0470DDD75E}" name="Column5618"/>
    <tableColumn id="5619" xr3:uid="{A81350B4-E92A-4586-8DF4-F150F4F68060}" name="Column5619"/>
    <tableColumn id="5620" xr3:uid="{1A1E8495-5CCF-43C5-8B76-FF69FF028E3D}" name="Column5620"/>
    <tableColumn id="5621" xr3:uid="{0799F376-C48F-4ADB-A6FC-102C2DAD8D57}" name="Column5621"/>
    <tableColumn id="5622" xr3:uid="{BCDE2DC4-C03B-4D7B-9D30-B19D3E0F9AEA}" name="Column5622"/>
    <tableColumn id="5623" xr3:uid="{F87A0459-8CE3-429B-823B-B81CD6CFFBFD}" name="Column5623"/>
    <tableColumn id="5624" xr3:uid="{C6736105-3725-47E7-B47C-801495F6E28A}" name="Column5624"/>
    <tableColumn id="5625" xr3:uid="{3FF7C272-78CB-475E-A73E-6537153A215F}" name="Column5625"/>
    <tableColumn id="5626" xr3:uid="{CB977417-2905-4C2F-9ECC-5C13424DA412}" name="Column5626"/>
    <tableColumn id="5627" xr3:uid="{D914BB67-FFEE-4405-9ACE-D41AD172704A}" name="Column5627"/>
    <tableColumn id="5628" xr3:uid="{82520856-7EF0-4925-AD43-C24067E0DFBE}" name="Column5628"/>
    <tableColumn id="5629" xr3:uid="{7EBD8E47-4263-4D27-BD85-1C9B621D1FBE}" name="Column5629"/>
    <tableColumn id="5630" xr3:uid="{3CFB1B80-7542-4A1C-91E6-74D117DAD588}" name="Column5630"/>
    <tableColumn id="5631" xr3:uid="{144A8694-0164-4A54-AE72-43015A55F757}" name="Column5631"/>
    <tableColumn id="5632" xr3:uid="{C7E8CC6F-3FD2-4FC1-9AF9-0BB059A2D440}" name="Column5632"/>
    <tableColumn id="5633" xr3:uid="{21D5BC3E-421A-46DD-A89B-EB7B4AAD00A6}" name="Column5633"/>
    <tableColumn id="5634" xr3:uid="{688745AB-7A8C-4BFA-ACCC-01F510F44007}" name="Column5634"/>
    <tableColumn id="5635" xr3:uid="{0913F030-F909-4943-B59C-8046C1C43AA0}" name="Column5635"/>
    <tableColumn id="5636" xr3:uid="{A1DE204D-66EC-422F-A533-AFEBB7B7B1EA}" name="Column5636"/>
    <tableColumn id="5637" xr3:uid="{459AE7AA-0E05-46FE-B716-B392C8F3A38B}" name="Column5637"/>
    <tableColumn id="5638" xr3:uid="{FA0C28B5-3A00-49AE-9CA0-A36DDC182E2C}" name="Column5638"/>
    <tableColumn id="5639" xr3:uid="{71BCADF2-975C-423E-893D-EC6B1B59008C}" name="Column5639"/>
    <tableColumn id="5640" xr3:uid="{D711A83E-D0CA-4F11-894D-64FA06DA0406}" name="Column5640"/>
    <tableColumn id="5641" xr3:uid="{103A4164-8992-466B-9072-F895B592513C}" name="Column5641"/>
    <tableColumn id="5642" xr3:uid="{AB1A455D-ECFD-4FEE-B313-B6B84F5465D4}" name="Column5642"/>
    <tableColumn id="5643" xr3:uid="{F544C9FB-CF69-402C-94B1-053108D29CAE}" name="Column5643"/>
    <tableColumn id="5644" xr3:uid="{3C037BFC-7115-4F2E-9FC6-DAF9B0C1618F}" name="Column5644"/>
    <tableColumn id="5645" xr3:uid="{BB1F064A-E2A2-4464-B498-C67A3E81ACAB}" name="Column5645"/>
    <tableColumn id="5646" xr3:uid="{B954ED95-C6C3-4339-8467-E704E04294F9}" name="Column5646"/>
    <tableColumn id="5647" xr3:uid="{D96E245D-6101-43C0-84FF-3A66F28249D9}" name="Column5647"/>
    <tableColumn id="5648" xr3:uid="{8DECCE8A-3460-4969-BC1B-9E07C57971A1}" name="Column5648"/>
    <tableColumn id="5649" xr3:uid="{85FAD461-F6CC-47C9-A329-1B79A4F6FC99}" name="Column5649"/>
    <tableColumn id="5650" xr3:uid="{9B3F2EF9-05BD-4AE0-99F7-51FA31DC19BC}" name="Column5650"/>
    <tableColumn id="5651" xr3:uid="{F51F53E9-EF9E-4E99-85E0-C0B790CCF151}" name="Column5651"/>
    <tableColumn id="5652" xr3:uid="{87835B8F-3E40-42D4-B707-0C6F267A263B}" name="Column5652"/>
    <tableColumn id="5653" xr3:uid="{AE8DE553-0460-41F6-8977-08EA4D798A6C}" name="Column5653"/>
    <tableColumn id="5654" xr3:uid="{35CC7BA0-446B-4EF6-AC63-885E17593BCE}" name="Column5654"/>
    <tableColumn id="5655" xr3:uid="{3A920BBC-C482-414A-831C-2126D11ADD9E}" name="Column5655"/>
    <tableColumn id="5656" xr3:uid="{74C7090D-8360-4CC2-B648-AC9340263455}" name="Column5656"/>
    <tableColumn id="5657" xr3:uid="{042282F8-96D4-404C-8AFF-0A5A5C604372}" name="Column5657"/>
    <tableColumn id="5658" xr3:uid="{2A5D32D4-43AC-4744-B463-6CB079746A47}" name="Column5658"/>
    <tableColumn id="5659" xr3:uid="{C97E574A-5251-467B-8880-BD51CD8E0D50}" name="Column5659"/>
    <tableColumn id="5660" xr3:uid="{7655232A-478E-43C7-B4AB-890201B58084}" name="Column5660"/>
    <tableColumn id="5661" xr3:uid="{323C3456-91C0-48AD-AABA-98E8A8B0AA74}" name="Column5661"/>
    <tableColumn id="5662" xr3:uid="{0F3919AB-3D27-4CF1-A0AE-CEFD7C611547}" name="Column5662"/>
    <tableColumn id="5663" xr3:uid="{79B36E02-C4BA-4546-BCEC-542AC2AC0600}" name="Column5663"/>
    <tableColumn id="5664" xr3:uid="{BF33B9CE-E7EE-4205-8F3A-B91FE2FBE069}" name="Column5664"/>
    <tableColumn id="5665" xr3:uid="{F902A4FB-C1F7-486C-8317-321221297DF1}" name="Column5665"/>
    <tableColumn id="5666" xr3:uid="{4D47B0F9-4D0C-4691-AC4B-D262BBAD2DF6}" name="Column5666"/>
    <tableColumn id="5667" xr3:uid="{94AF59E7-E162-461C-B19F-5CDEAC6E5C6C}" name="Column5667"/>
    <tableColumn id="5668" xr3:uid="{648D972D-93CF-4275-8581-76EE6BCCF70C}" name="Column5668"/>
    <tableColumn id="5669" xr3:uid="{77577637-B8F0-45A7-A785-810D606FCC54}" name="Column5669"/>
    <tableColumn id="5670" xr3:uid="{A4DBE665-3593-4662-A1F8-E2CCE74AF8D3}" name="Column5670"/>
    <tableColumn id="5671" xr3:uid="{E2F23EE4-08C4-405B-BC75-A8FEAE03F42E}" name="Column5671"/>
    <tableColumn id="5672" xr3:uid="{C2B97361-2744-4D4F-B000-FF31EC8225CE}" name="Column5672"/>
    <tableColumn id="5673" xr3:uid="{1C22A509-1984-4E66-AE21-F3374201F8CC}" name="Column5673"/>
    <tableColumn id="5674" xr3:uid="{54D732AF-B2C6-4081-918D-67E66E3147BC}" name="Column5674"/>
    <tableColumn id="5675" xr3:uid="{674C2CEF-FC41-4653-A6D8-42DE126FAAD2}" name="Column5675"/>
    <tableColumn id="5676" xr3:uid="{DDC7EBA7-E515-40AF-B6C9-2F0E265632F9}" name="Column5676"/>
    <tableColumn id="5677" xr3:uid="{472D2BFB-7D6C-4EC4-BCB3-75A510520931}" name="Column5677"/>
    <tableColumn id="5678" xr3:uid="{22AD0E8A-882D-4E55-8ED0-B13F3D5A34C1}" name="Column5678"/>
    <tableColumn id="5679" xr3:uid="{F2E42692-7F70-4A01-8F2D-AB027DF28DE1}" name="Column5679"/>
    <tableColumn id="5680" xr3:uid="{30A34C7B-65E7-4A76-8E3E-5DBDFA435D9D}" name="Column5680"/>
    <tableColumn id="5681" xr3:uid="{9BBDD017-D2BB-4976-BFED-73C170F7D4A0}" name="Column5681"/>
    <tableColumn id="5682" xr3:uid="{E63732C0-4C9C-4968-91C4-5029857B2B7C}" name="Column5682"/>
    <tableColumn id="5683" xr3:uid="{02606712-0E67-453D-A60A-D80611006C7C}" name="Column5683"/>
    <tableColumn id="5684" xr3:uid="{2A8B8D47-C9D2-41EE-8929-3FFD80DF906A}" name="Column5684"/>
    <tableColumn id="5685" xr3:uid="{002CCEE1-C2B6-4817-B7FF-C1B608546AAB}" name="Column5685"/>
    <tableColumn id="5686" xr3:uid="{F7E234B2-B0D5-4E93-8017-1A21009DA595}" name="Column5686"/>
    <tableColumn id="5687" xr3:uid="{59A80242-5E6D-402B-ABD2-85F7CBE8A18B}" name="Column5687"/>
    <tableColumn id="5688" xr3:uid="{D7A332DE-8A1C-4B26-87BB-7D7E6A9225DA}" name="Column5688"/>
    <tableColumn id="5689" xr3:uid="{4E73396F-1EC5-46FB-B471-E0A168347F6B}" name="Column5689"/>
    <tableColumn id="5690" xr3:uid="{99E122B2-345B-4C8A-B597-038533BB6050}" name="Column5690"/>
    <tableColumn id="5691" xr3:uid="{C7919C02-08D8-4130-BABE-6C2FC72A1AA0}" name="Column5691"/>
    <tableColumn id="5692" xr3:uid="{11CDD456-C035-4257-9719-0A7596274600}" name="Column5692"/>
    <tableColumn id="5693" xr3:uid="{1CE45FED-8737-4E22-A67F-D7D86737A7C9}" name="Column5693"/>
    <tableColumn id="5694" xr3:uid="{4CBDA2A3-7229-4A30-8A1D-5FEAB0BA5E02}" name="Column5694"/>
    <tableColumn id="5695" xr3:uid="{4142500F-51DE-41ED-AAFF-0CF9FEC2BA09}" name="Column5695"/>
    <tableColumn id="5696" xr3:uid="{D79CDD9D-9E9E-4704-AC8D-6D5E4EE49E8F}" name="Column5696"/>
    <tableColumn id="5697" xr3:uid="{7DB7EF5B-A5ED-4F46-A57D-7E9110E9AA6F}" name="Column5697"/>
    <tableColumn id="5698" xr3:uid="{E7796C4F-C1B9-43FB-9AF1-372D5E4358A2}" name="Column5698"/>
    <tableColumn id="5699" xr3:uid="{B6914274-A799-4D5F-AC52-06234104F74C}" name="Column5699"/>
    <tableColumn id="5700" xr3:uid="{50FE32E2-8B97-4064-B6A6-C518BB6F89ED}" name="Column5700"/>
    <tableColumn id="5701" xr3:uid="{073585C4-72DD-4C80-B764-C5219B1D2A2A}" name="Column5701"/>
    <tableColumn id="5702" xr3:uid="{91AABF09-C0D4-40CB-AE89-BE14F912D4A6}" name="Column5702"/>
    <tableColumn id="5703" xr3:uid="{A297817A-AA8E-414C-A7B1-B704C23B906C}" name="Column5703"/>
    <tableColumn id="5704" xr3:uid="{33CDE576-124C-4E8C-A5F2-534CA310A054}" name="Column5704"/>
    <tableColumn id="5705" xr3:uid="{7DFC8D64-C7A4-4970-A433-0212C5CFC83B}" name="Column5705"/>
    <tableColumn id="5706" xr3:uid="{74B55738-E6DB-415C-AABA-B4D23093598B}" name="Column5706"/>
    <tableColumn id="5707" xr3:uid="{E688AD29-660B-4B3D-A011-5D8EC9E928CF}" name="Column5707"/>
    <tableColumn id="5708" xr3:uid="{26F29CDC-FEC9-4E71-90C1-59D7641F9A8D}" name="Column5708"/>
    <tableColumn id="5709" xr3:uid="{37F1C2E4-BAEF-4E7D-8397-35CDA8D06F82}" name="Column5709"/>
    <tableColumn id="5710" xr3:uid="{1DCC5EA9-AD97-4B5B-A3BD-39CD3CCE2BC6}" name="Column5710"/>
    <tableColumn id="5711" xr3:uid="{B71CF89A-3020-433F-96B2-2AAEFF79E7BF}" name="Column5711"/>
    <tableColumn id="5712" xr3:uid="{67411BE7-2332-4E36-BC80-6E194793D574}" name="Column5712"/>
    <tableColumn id="5713" xr3:uid="{D8959D6D-CCDE-4785-8774-2CAC2549CB19}" name="Column5713"/>
    <tableColumn id="5714" xr3:uid="{C349F649-DA78-48AA-AB8D-0695753633AD}" name="Column5714"/>
    <tableColumn id="5715" xr3:uid="{DCD075FB-B581-4302-ADC1-CD4F7A7D6EE4}" name="Column5715"/>
    <tableColumn id="5716" xr3:uid="{D64235BD-2EA0-4A9F-8890-F90F7F364146}" name="Column5716"/>
    <tableColumn id="5717" xr3:uid="{ABDB0D24-F5E5-42CF-B22A-3C619909AE5C}" name="Column5717"/>
    <tableColumn id="5718" xr3:uid="{5966DBD6-F579-4FAA-BF62-E9D6F3F880C5}" name="Column5718"/>
    <tableColumn id="5719" xr3:uid="{D672F58D-599E-4A26-B879-CAF5705DD8E3}" name="Column5719"/>
    <tableColumn id="5720" xr3:uid="{DEE8F62A-5A8A-4F47-8AC5-D4CE16F35E16}" name="Column5720"/>
    <tableColumn id="5721" xr3:uid="{601FB2B6-EE06-4CB2-B1BD-20867075ABAA}" name="Column5721"/>
    <tableColumn id="5722" xr3:uid="{40134DAD-2ECC-47BA-BAB3-05A13DDCFE46}" name="Column5722"/>
    <tableColumn id="5723" xr3:uid="{FDD40664-6670-40AE-ADA9-6D912BBCF6A3}" name="Column5723"/>
    <tableColumn id="5724" xr3:uid="{CD3E22CB-AD18-49AD-A417-D4F2E253378C}" name="Column5724"/>
    <tableColumn id="5725" xr3:uid="{90A0AF23-80C7-442A-B647-9B935E17EEF6}" name="Column5725"/>
    <tableColumn id="5726" xr3:uid="{7F5001C0-E497-4956-A424-EC84B2B846ED}" name="Column5726"/>
    <tableColumn id="5727" xr3:uid="{65FBFCAB-F3AA-4B3C-AE1B-BAE15DFEBE92}" name="Column5727"/>
    <tableColumn id="5728" xr3:uid="{74A42F22-0353-475E-AD54-98B637A11EDC}" name="Column5728"/>
    <tableColumn id="5729" xr3:uid="{2B2CCB1B-ADBC-4EDE-BDCB-E4C90CF09EBE}" name="Column5729"/>
    <tableColumn id="5730" xr3:uid="{93F43244-2EF6-473E-95B3-A950656D4D30}" name="Column5730"/>
    <tableColumn id="5731" xr3:uid="{33CDBF13-2DC1-4D26-9101-8557DDF88037}" name="Column5731"/>
    <tableColumn id="5732" xr3:uid="{D55B6CBC-04CE-4F9D-BC35-58D3FFCA0647}" name="Column5732"/>
    <tableColumn id="5733" xr3:uid="{50BD504B-3566-44C3-AD9E-C49C1DFB822F}" name="Column5733"/>
    <tableColumn id="5734" xr3:uid="{6D3FECEE-90AF-4F00-A727-1169BED66ABE}" name="Column5734"/>
    <tableColumn id="5735" xr3:uid="{D99931C5-1AAA-4D28-9914-2CFF26F60EC9}" name="Column5735"/>
    <tableColumn id="5736" xr3:uid="{447916EB-A538-480A-BF68-0A62953EDB5F}" name="Column5736"/>
    <tableColumn id="5737" xr3:uid="{DB49E925-7EBA-4CF9-895B-5102E28D001E}" name="Column5737"/>
    <tableColumn id="5738" xr3:uid="{5FD7E4E4-EBE8-45E9-9249-0774EEDA1F03}" name="Column5738"/>
    <tableColumn id="5739" xr3:uid="{DD623237-C858-4C56-8A76-7EAD5CD281F4}" name="Column5739"/>
    <tableColumn id="5740" xr3:uid="{96226EFD-E8C4-448E-8B38-E5D25AB8DBD4}" name="Column5740"/>
    <tableColumn id="5741" xr3:uid="{849D389A-BE86-49DF-BD12-113A711DB33F}" name="Column5741"/>
    <tableColumn id="5742" xr3:uid="{1FE66BB9-C47F-46A2-839F-11A09CFF2448}" name="Column5742"/>
    <tableColumn id="5743" xr3:uid="{3DC44532-A375-4DA9-9360-49AA2C65FD8A}" name="Column5743"/>
    <tableColumn id="5744" xr3:uid="{9CE9CE94-91A1-48CC-90FE-74DA91C752E3}" name="Column5744"/>
    <tableColumn id="5745" xr3:uid="{6D7C6356-886D-4F8B-8587-96B106CA8473}" name="Column5745"/>
    <tableColumn id="5746" xr3:uid="{E25D5615-77F8-457B-AF20-A1EC70F095C4}" name="Column5746"/>
    <tableColumn id="5747" xr3:uid="{AD4F8097-386B-4D37-A097-0C8A97B19183}" name="Column5747"/>
    <tableColumn id="5748" xr3:uid="{8ACCEC78-B8DF-4DAD-9CF7-4BB99448D858}" name="Column5748"/>
    <tableColumn id="5749" xr3:uid="{F68FBBE4-DEBF-4A9C-8E17-C9FBB94C3CEA}" name="Column5749"/>
    <tableColumn id="5750" xr3:uid="{2A8DC25F-84D6-47DC-8BA6-DF0D6036DFE2}" name="Column5750"/>
    <tableColumn id="5751" xr3:uid="{0C7E6439-9B57-4BD6-9849-4D2DFAD1BDA2}" name="Column5751"/>
    <tableColumn id="5752" xr3:uid="{251B7DB5-3C5E-496C-AE71-478F33198670}" name="Column5752"/>
    <tableColumn id="5753" xr3:uid="{30BB88FF-B0E8-46EE-B5DA-25DDE65D9CC1}" name="Column5753"/>
    <tableColumn id="5754" xr3:uid="{967D2AC6-6020-437D-8581-4C5B2E961999}" name="Column5754"/>
    <tableColumn id="5755" xr3:uid="{B6D428D9-3599-4DA2-8F89-B72920A3743B}" name="Column5755"/>
    <tableColumn id="5756" xr3:uid="{350602E5-5D20-4F33-91A0-A9E506BEDB48}" name="Column5756"/>
    <tableColumn id="5757" xr3:uid="{C9A88BF4-A1E7-4A6A-8E36-8CC931C9B573}" name="Column5757"/>
    <tableColumn id="5758" xr3:uid="{A31FB9DB-A76A-4A77-AB9E-C03E8967BB30}" name="Column5758"/>
    <tableColumn id="5759" xr3:uid="{FAB1D38B-E601-48C3-816D-676DE3E9397B}" name="Column5759"/>
    <tableColumn id="5760" xr3:uid="{91BF7C07-6CF6-4B33-A3DD-8646899076B7}" name="Column5760"/>
    <tableColumn id="5761" xr3:uid="{C472592B-46C4-40CF-B3DE-9953E9173816}" name="Column5761"/>
    <tableColumn id="5762" xr3:uid="{DA49D55C-C34F-4C67-B12B-5D280190DC0D}" name="Column5762"/>
    <tableColumn id="5763" xr3:uid="{D38F1D92-B869-4979-B405-542216940F21}" name="Column5763"/>
    <tableColumn id="5764" xr3:uid="{CF99EFD3-56F3-4F1F-A112-FF2EA84D7DC7}" name="Column5764"/>
    <tableColumn id="5765" xr3:uid="{B98BCF47-3878-4EAE-9ED5-E3E06EF722D0}" name="Column5765"/>
    <tableColumn id="5766" xr3:uid="{DFE2E17F-0916-4FE4-8548-B2C91622FC29}" name="Column5766"/>
    <tableColumn id="5767" xr3:uid="{DC1F5C2D-5F11-4A8C-A67F-FE8976AB4DAC}" name="Column5767"/>
    <tableColumn id="5768" xr3:uid="{8796608D-B8F6-4A48-A218-ED0694325550}" name="Column5768"/>
    <tableColumn id="5769" xr3:uid="{B01D5467-6C8D-4ABE-9F89-E1CB41D31754}" name="Column5769"/>
    <tableColumn id="5770" xr3:uid="{C7366C31-079C-4B52-B4C3-AC926F75F986}" name="Column5770"/>
    <tableColumn id="5771" xr3:uid="{E914BABC-8453-4A22-BD28-BDEC04CA63EE}" name="Column5771"/>
    <tableColumn id="5772" xr3:uid="{6F3B5933-2C52-4D95-BAC4-276755698D27}" name="Column5772"/>
    <tableColumn id="5773" xr3:uid="{9EB32255-C023-4C93-B99E-4C8707E2FE2A}" name="Column5773"/>
    <tableColumn id="5774" xr3:uid="{2F2AA9F1-32FA-4C86-A2E5-78334B80238B}" name="Column5774"/>
    <tableColumn id="5775" xr3:uid="{21001A15-4D12-4CF4-8C37-A5C1DD3BC89A}" name="Column5775"/>
    <tableColumn id="5776" xr3:uid="{9A3C4502-C3B3-4FC7-A1FD-87E7EFA69E31}" name="Column5776"/>
    <tableColumn id="5777" xr3:uid="{CCB2B807-F044-439A-86AB-4FD2149BD0D8}" name="Column5777"/>
    <tableColumn id="5778" xr3:uid="{16380E56-8C52-411C-B805-D227CF950EC7}" name="Column5778"/>
    <tableColumn id="5779" xr3:uid="{7AA5D478-75AD-4093-8328-15D65D295CEF}" name="Column5779"/>
    <tableColumn id="5780" xr3:uid="{277FDB24-F2E0-4038-A33E-DF9E495F2702}" name="Column5780"/>
    <tableColumn id="5781" xr3:uid="{FBCB0EF0-4B11-4FAE-B3DB-2C32F000D880}" name="Column5781"/>
    <tableColumn id="5782" xr3:uid="{C9E1660A-AB78-4A09-A9A6-26A43E92F427}" name="Column5782"/>
    <tableColumn id="5783" xr3:uid="{2A3D5793-026B-4B69-8674-9C9088CDE1BB}" name="Column5783"/>
    <tableColumn id="5784" xr3:uid="{52DCA3F0-C443-412E-A55F-B3680B63517B}" name="Column5784"/>
    <tableColumn id="5785" xr3:uid="{D236DE19-D163-4BDB-9C18-67421DA70CE8}" name="Column5785"/>
    <tableColumn id="5786" xr3:uid="{4D949224-AA90-49FC-B77E-749D7925D337}" name="Column5786"/>
    <tableColumn id="5787" xr3:uid="{1C239202-7128-416C-9B16-167645CA5998}" name="Column5787"/>
    <tableColumn id="5788" xr3:uid="{3C7549E4-9031-44E3-BFF6-97721D4336BA}" name="Column5788"/>
    <tableColumn id="5789" xr3:uid="{8CFC807C-4E1A-42EE-8154-DB461A9A25FB}" name="Column5789"/>
    <tableColumn id="5790" xr3:uid="{51E2F6C9-D490-41AC-9596-E1FE6C78B82F}" name="Column5790"/>
    <tableColumn id="5791" xr3:uid="{30FD1F51-89BC-4424-B039-303A16A3B342}" name="Column5791"/>
    <tableColumn id="5792" xr3:uid="{458EF0AD-63C1-40B6-B2A6-AF8D8054AEF1}" name="Column5792"/>
    <tableColumn id="5793" xr3:uid="{98C23AB8-EA24-44B6-8412-5B6E92849453}" name="Column5793"/>
    <tableColumn id="5794" xr3:uid="{C837ACD5-5C00-4079-8749-C824746CBA5A}" name="Column5794"/>
    <tableColumn id="5795" xr3:uid="{347AE5C8-C0D8-4343-A620-99BE04D0AE7C}" name="Column5795"/>
    <tableColumn id="5796" xr3:uid="{47BB35F1-DCFE-48EF-9E4A-7B766FC522C1}" name="Column5796"/>
    <tableColumn id="5797" xr3:uid="{2DDC4BC0-0AC0-4CAD-9650-F7671F585B92}" name="Column5797"/>
    <tableColumn id="5798" xr3:uid="{ABA84955-4F7D-4718-866A-B7EF09D7A302}" name="Column5798"/>
    <tableColumn id="5799" xr3:uid="{07715E8B-C845-4A84-A2AA-87E46BA44326}" name="Column5799"/>
    <tableColumn id="5800" xr3:uid="{A94B5AB0-7144-401B-ADDF-D9C77893E722}" name="Column5800"/>
    <tableColumn id="5801" xr3:uid="{A3D23A83-0A80-417F-B26B-FD53CDA3AB65}" name="Column5801"/>
    <tableColumn id="5802" xr3:uid="{27879D78-25AB-4EC8-A0B2-90DFDC7A505B}" name="Column5802"/>
    <tableColumn id="5803" xr3:uid="{9399FF56-96FF-44B3-B889-ABFD31D8CE6C}" name="Column5803"/>
    <tableColumn id="5804" xr3:uid="{910F8A29-D44C-4AC4-B974-22268035FAD3}" name="Column5804"/>
    <tableColumn id="5805" xr3:uid="{AA469979-0CB7-4AD5-AC5C-1DBE18A28EA0}" name="Column5805"/>
    <tableColumn id="5806" xr3:uid="{0AF63A46-2189-4CA9-8E96-F5A2C2CB1398}" name="Column5806"/>
    <tableColumn id="5807" xr3:uid="{54238BA5-403A-4B30-AD8D-F7FE5DCC5351}" name="Column5807"/>
    <tableColumn id="5808" xr3:uid="{CED9EEDB-8CEF-491C-A60B-5646E49638D6}" name="Column5808"/>
    <tableColumn id="5809" xr3:uid="{05BBF273-3719-40C4-8EA3-0F98DDA8F058}" name="Column5809"/>
    <tableColumn id="5810" xr3:uid="{496B32C6-8A36-43C8-85C6-C16D7DF934D0}" name="Column5810"/>
    <tableColumn id="5811" xr3:uid="{360490F6-AFCD-432A-B2BF-70486AFFC05D}" name="Column5811"/>
    <tableColumn id="5812" xr3:uid="{0939BF79-3906-46DA-98F4-FC25F0AB8431}" name="Column5812"/>
    <tableColumn id="5813" xr3:uid="{3DA38EF9-03BB-4B65-8DA9-CF2014CCB78E}" name="Column5813"/>
    <tableColumn id="5814" xr3:uid="{4E2437EF-E01A-4642-B4D0-3CB29C4C0CAE}" name="Column5814"/>
    <tableColumn id="5815" xr3:uid="{9A1DCC9B-8F1A-4346-BC1C-E45CE56B7C09}" name="Column5815"/>
    <tableColumn id="5816" xr3:uid="{AC87D2EE-9F15-450B-8C7C-DDBB56C39472}" name="Column5816"/>
    <tableColumn id="5817" xr3:uid="{6A194939-5CFA-40E6-9051-A959ADFABB24}" name="Column5817"/>
    <tableColumn id="5818" xr3:uid="{C4690153-3D69-45CA-84DF-EFD9FCB98E98}" name="Column5818"/>
    <tableColumn id="5819" xr3:uid="{717D6F6A-7DA2-4B35-ACB2-39C0300E44D1}" name="Column5819"/>
    <tableColumn id="5820" xr3:uid="{B35ECE72-D0A3-4DCE-ADC8-5E84CC0F89B6}" name="Column5820"/>
    <tableColumn id="5821" xr3:uid="{50033269-6B76-407D-AF9D-5E774C871B2E}" name="Column5821"/>
    <tableColumn id="5822" xr3:uid="{A6834619-E8A2-4A45-AF74-8E8A3B1C7D1E}" name="Column5822"/>
    <tableColumn id="5823" xr3:uid="{94C30A6C-DA3B-494D-9E71-23AD3108231D}" name="Column5823"/>
    <tableColumn id="5824" xr3:uid="{4A2C47BA-5B6E-4F52-9973-458F3053D81A}" name="Column5824"/>
    <tableColumn id="5825" xr3:uid="{5768C018-C501-4703-9971-703DAB885970}" name="Column5825"/>
    <tableColumn id="5826" xr3:uid="{18E4A86F-CF28-41E6-AC4D-2BAF25780D7D}" name="Column5826"/>
    <tableColumn id="5827" xr3:uid="{311CFF7F-7320-4609-BD4C-293A68EF59A8}" name="Column5827"/>
    <tableColumn id="5828" xr3:uid="{850805B1-F3A7-40A7-A99E-09A7D9C762C9}" name="Column5828"/>
    <tableColumn id="5829" xr3:uid="{232E289B-FCBD-4BC7-A972-322FB8733D4B}" name="Column5829"/>
    <tableColumn id="5830" xr3:uid="{C79937F2-F961-4CE0-9BFE-16E727EB59BE}" name="Column5830"/>
    <tableColumn id="5831" xr3:uid="{8DCF4851-8DFA-40CA-84CF-7B8316F06B47}" name="Column5831"/>
    <tableColumn id="5832" xr3:uid="{0AF11644-8CE9-4AB4-86C4-BDA22AB3D8A9}" name="Column5832"/>
    <tableColumn id="5833" xr3:uid="{240DE412-8631-4D5F-BB39-8E41511C7B56}" name="Column5833"/>
    <tableColumn id="5834" xr3:uid="{4A5F2A41-A13E-4A6E-992B-958436DAA72E}" name="Column5834"/>
    <tableColumn id="5835" xr3:uid="{650CCBF8-E2C6-4B28-A744-5FBBB9787AB7}" name="Column5835"/>
    <tableColumn id="5836" xr3:uid="{B6852B14-AE20-42B8-B93F-0CEA659F79EB}" name="Column5836"/>
    <tableColumn id="5837" xr3:uid="{DE34B5E0-FD8C-457B-8E96-63ACB50B55DF}" name="Column5837"/>
    <tableColumn id="5838" xr3:uid="{B7888F18-6130-4D3F-9B3B-D622399EBB1B}" name="Column5838"/>
    <tableColumn id="5839" xr3:uid="{CE22B0A2-605B-432C-912A-95071DF6F1B9}" name="Column5839"/>
    <tableColumn id="5840" xr3:uid="{35085070-72B2-4D3C-84C7-2D2EAA259AB4}" name="Column5840"/>
    <tableColumn id="5841" xr3:uid="{C28117B2-E676-4D78-BA96-86BECACBB3A7}" name="Column5841"/>
    <tableColumn id="5842" xr3:uid="{F637DC71-4947-41AF-A160-05B169913B78}" name="Column5842"/>
    <tableColumn id="5843" xr3:uid="{0F18E3BB-A9EC-42EC-8DA1-25CA05189356}" name="Column5843"/>
    <tableColumn id="5844" xr3:uid="{604CD7F6-D3BE-40DE-981F-57A9F3300ABC}" name="Column5844"/>
    <tableColumn id="5845" xr3:uid="{61FBEB44-9E72-4791-9D1B-6223EEF84207}" name="Column5845"/>
    <tableColumn id="5846" xr3:uid="{2B6251C3-D07F-4D2B-B4D4-43D0407E6912}" name="Column5846"/>
    <tableColumn id="5847" xr3:uid="{43CF8C5B-6BB4-4BE9-8E8F-D1B90BE0F88B}" name="Column5847"/>
    <tableColumn id="5848" xr3:uid="{8F52D20C-9885-4722-9402-4FF8EF47B813}" name="Column5848"/>
    <tableColumn id="5849" xr3:uid="{8B2237F7-7E81-445A-AB20-314EC1328128}" name="Column5849"/>
    <tableColumn id="5850" xr3:uid="{B9923127-ECCC-491A-98BB-6FB3FE50F7A5}" name="Column5850"/>
    <tableColumn id="5851" xr3:uid="{08C0A9BF-84BF-4657-B327-9152ED401CC5}" name="Column5851"/>
    <tableColumn id="5852" xr3:uid="{DB8EB7C7-21BC-494B-BCCB-E75C646878BD}" name="Column5852"/>
    <tableColumn id="5853" xr3:uid="{DBCCA01E-4C57-4A71-9CE8-D06272687BD4}" name="Column5853"/>
    <tableColumn id="5854" xr3:uid="{053C01B9-2B5A-48F6-872D-2A6E3B35BD65}" name="Column5854"/>
    <tableColumn id="5855" xr3:uid="{0FE6569E-31D3-404D-81D8-53370897BAAC}" name="Column5855"/>
    <tableColumn id="5856" xr3:uid="{582CB852-67B8-4402-BD83-99CE0D05D6C3}" name="Column5856"/>
    <tableColumn id="5857" xr3:uid="{448CD10F-D635-49CB-AC68-281238A46CCA}" name="Column5857"/>
    <tableColumn id="5858" xr3:uid="{8D072B4B-68B6-43AD-80F8-05F7322AAC75}" name="Column5858"/>
    <tableColumn id="5859" xr3:uid="{DBA590EC-2AD2-4038-805F-C9F87013E23C}" name="Column5859"/>
    <tableColumn id="5860" xr3:uid="{965B1BCC-BBD2-435A-873D-55DA0EF8C940}" name="Column5860"/>
    <tableColumn id="5861" xr3:uid="{880E29E4-BB6A-4634-AAA6-89061B272CF6}" name="Column5861"/>
    <tableColumn id="5862" xr3:uid="{D0396F5B-634C-4D31-A0B7-357634B350BF}" name="Column5862"/>
    <tableColumn id="5863" xr3:uid="{804443BF-4F89-4055-8FB8-1AEE0D5AA328}" name="Column5863"/>
    <tableColumn id="5864" xr3:uid="{04B1B7D8-559C-418B-B5BF-933418814625}" name="Column5864"/>
    <tableColumn id="5865" xr3:uid="{AF39AF5F-0752-4E2D-911E-A99D9DC82169}" name="Column5865"/>
    <tableColumn id="5866" xr3:uid="{DAD496B8-CEF1-4148-A11F-9EFB68B398F3}" name="Column5866"/>
    <tableColumn id="5867" xr3:uid="{12BDEE82-BDE5-4AEE-8339-60528ACC45D9}" name="Column5867"/>
    <tableColumn id="5868" xr3:uid="{854E3D64-CA7B-45E2-8071-48E95FC02337}" name="Column5868"/>
    <tableColumn id="5869" xr3:uid="{3739EC00-A768-4F54-9320-A094BEC82052}" name="Column5869"/>
    <tableColumn id="5870" xr3:uid="{9982B51C-1866-4840-9E1D-ED342259EF73}" name="Column5870"/>
    <tableColumn id="5871" xr3:uid="{11033565-1988-46CD-825C-F232A1352714}" name="Column5871"/>
    <tableColumn id="5872" xr3:uid="{8F1DFC70-F092-4AF1-BAB8-D0EBEE09E7F1}" name="Column5872"/>
    <tableColumn id="5873" xr3:uid="{81686FFE-9A29-4667-AF3E-3F9F853FC59A}" name="Column5873"/>
    <tableColumn id="5874" xr3:uid="{CF269BBC-9695-4834-BE1B-298BBD3E8836}" name="Column5874"/>
    <tableColumn id="5875" xr3:uid="{87BDBDF3-851A-43C9-9E35-EEF2BD1F93E8}" name="Column5875"/>
    <tableColumn id="5876" xr3:uid="{BF3E59C6-999B-4877-ABD5-D5A11748D308}" name="Column5876"/>
    <tableColumn id="5877" xr3:uid="{FE16E935-E38C-4DC9-A09D-EE5008D0D8AC}" name="Column5877"/>
    <tableColumn id="5878" xr3:uid="{02494E31-DDC7-486F-B3D9-2998AB5F3E48}" name="Column5878"/>
    <tableColumn id="5879" xr3:uid="{8FDB39B0-089B-4EDA-A9C6-3586F15AC380}" name="Column5879"/>
    <tableColumn id="5880" xr3:uid="{257DCFD6-058A-48F2-86F0-DABE42DCD179}" name="Column5880"/>
    <tableColumn id="5881" xr3:uid="{DF15EE69-4768-4601-B797-A9C77E2B9954}" name="Column5881"/>
    <tableColumn id="5882" xr3:uid="{D3DAA677-8359-44BA-AF5C-1F6E86D22F80}" name="Column5882"/>
    <tableColumn id="5883" xr3:uid="{1792AD12-4D85-40D3-A449-C766B168A400}" name="Column5883"/>
    <tableColumn id="5884" xr3:uid="{24694974-7F26-45BA-98C3-FA99F50F95DC}" name="Column5884"/>
    <tableColumn id="5885" xr3:uid="{A0C9EBDD-7BE6-4CA7-9093-F9264B89AE18}" name="Column5885"/>
    <tableColumn id="5886" xr3:uid="{BCB9D2E7-5430-4918-8986-6012CDEB9F61}" name="Column5886"/>
    <tableColumn id="5887" xr3:uid="{ADAB1C47-59D9-47B7-ABD2-3B59422649AE}" name="Column5887"/>
    <tableColumn id="5888" xr3:uid="{0DFE4A6D-DA1D-4548-975D-EFACC8DBA2D9}" name="Column5888"/>
    <tableColumn id="5889" xr3:uid="{882A2EE1-02FD-4C75-A775-E9F7B9DA7CCA}" name="Column5889"/>
    <tableColumn id="5890" xr3:uid="{4917574D-4E68-4887-8D82-AA16274A0F05}" name="Column5890"/>
    <tableColumn id="5891" xr3:uid="{7BDFAB0F-21B4-424F-B59A-416418C34E42}" name="Column5891"/>
    <tableColumn id="5892" xr3:uid="{B5A495B1-A9B1-4EC2-8BD8-19EE0E565F55}" name="Column5892"/>
    <tableColumn id="5893" xr3:uid="{7F04D12B-5682-4553-ACCD-7682A1F8585C}" name="Column5893"/>
    <tableColumn id="5894" xr3:uid="{2476AA04-F93C-48AE-A2BF-592733FD53D6}" name="Column5894"/>
    <tableColumn id="5895" xr3:uid="{5EA52B5B-2937-43C6-84C4-A65C3C2726BF}" name="Column5895"/>
    <tableColumn id="5896" xr3:uid="{AE2668C9-AAA2-4CB7-9559-FF0AA4F48E1F}" name="Column5896"/>
    <tableColumn id="5897" xr3:uid="{3E31CF1E-C837-431D-82E5-F5C81483F213}" name="Column5897"/>
    <tableColumn id="5898" xr3:uid="{A633F053-A782-48BA-9A76-732133D26E68}" name="Column5898"/>
    <tableColumn id="5899" xr3:uid="{EE6BBEB1-F225-49E4-A7AB-E77A2D5339B2}" name="Column5899"/>
    <tableColumn id="5900" xr3:uid="{221F3067-4DE2-4D8C-B3BA-8C93F955CC6F}" name="Column5900"/>
    <tableColumn id="5901" xr3:uid="{7739B585-68AE-47B7-BC03-ED78529A14D1}" name="Column5901"/>
    <tableColumn id="5902" xr3:uid="{5E22B9B4-BAEC-4871-8FC1-42B4F218A5EE}" name="Column5902"/>
    <tableColumn id="5903" xr3:uid="{AD546F6F-149B-4E84-952F-E2164DA7BF2F}" name="Column5903"/>
    <tableColumn id="5904" xr3:uid="{7517317D-A7AA-47D2-AC4E-D38058A7B59C}" name="Column5904"/>
    <tableColumn id="5905" xr3:uid="{E74874F0-1613-4ABD-901A-ACB3BE896620}" name="Column5905"/>
    <tableColumn id="5906" xr3:uid="{F31C0E13-6F25-4F02-80F9-CF5ED573EA39}" name="Column5906"/>
    <tableColumn id="5907" xr3:uid="{7DC928AA-0E4C-4AD2-A79C-84FDDA7E900F}" name="Column5907"/>
    <tableColumn id="5908" xr3:uid="{2BE3CD73-3A23-4679-9C2C-FE01AF4FD4FF}" name="Column5908"/>
    <tableColumn id="5909" xr3:uid="{5F5E6EE8-261B-499B-9112-9ACAD6F2EAEE}" name="Column5909"/>
    <tableColumn id="5910" xr3:uid="{30EE9A0D-FFA9-4012-805C-A3CB2C7DCD2B}" name="Column5910"/>
    <tableColumn id="5911" xr3:uid="{DC79D95C-B2BD-470E-ACC0-AC7F665420A0}" name="Column5911"/>
    <tableColumn id="5912" xr3:uid="{358A5663-509E-4639-84DB-FA1B8147EF85}" name="Column5912"/>
    <tableColumn id="5913" xr3:uid="{466FC3D9-DC06-452E-9B35-A83209C64BD7}" name="Column5913"/>
    <tableColumn id="5914" xr3:uid="{3A3635E3-4C08-49A1-A6CC-8826058A8EFD}" name="Column5914"/>
    <tableColumn id="5915" xr3:uid="{B552BB58-5DDE-426B-A2AD-627E27FB7902}" name="Column5915"/>
    <tableColumn id="5916" xr3:uid="{736C92F0-CFD8-4AFB-8118-EF0D5A90FBC9}" name="Column5916"/>
    <tableColumn id="5917" xr3:uid="{886599B5-C458-4164-83FE-68FB153A7877}" name="Column5917"/>
    <tableColumn id="5918" xr3:uid="{E7BCB356-E211-451E-BB91-95A1559BD698}" name="Column5918"/>
    <tableColumn id="5919" xr3:uid="{F464579F-C004-4AA0-B839-CAE9C2E11D1B}" name="Column5919"/>
    <tableColumn id="5920" xr3:uid="{4C0535E7-9253-490B-B6ED-9560F3BD6902}" name="Column5920"/>
    <tableColumn id="5921" xr3:uid="{07FF0E1B-62CB-4E18-9FF5-8B3543DDE892}" name="Column5921"/>
    <tableColumn id="5922" xr3:uid="{00E37F89-2FD6-44D1-9BC6-5AC0A65C90EC}" name="Column5922"/>
    <tableColumn id="5923" xr3:uid="{F799ACFA-D894-44B2-ACAB-3A065A6F87B9}" name="Column5923"/>
    <tableColumn id="5924" xr3:uid="{1CEA8707-A16C-45F0-B223-F9224B3C2E92}" name="Column5924"/>
    <tableColumn id="5925" xr3:uid="{ECD6428B-9F1F-4732-A02B-4DC05AC22463}" name="Column5925"/>
    <tableColumn id="5926" xr3:uid="{83839E79-E4C1-44D3-B38E-BC0EC332701A}" name="Column5926"/>
    <tableColumn id="5927" xr3:uid="{BF84DFA2-044D-42AD-B7E0-48D00CAA1747}" name="Column5927"/>
    <tableColumn id="5928" xr3:uid="{6F4B4C25-BD26-45B6-85A8-076992A48474}" name="Column5928"/>
    <tableColumn id="5929" xr3:uid="{2F263873-CA4D-40EB-A977-FA10B0367A8D}" name="Column5929"/>
    <tableColumn id="5930" xr3:uid="{1F26E063-3159-442F-AC15-AFFD7AC7537E}" name="Column5930"/>
    <tableColumn id="5931" xr3:uid="{3D95AD30-8FF7-482B-B54C-6DE7B367236C}" name="Column5931"/>
    <tableColumn id="5932" xr3:uid="{4972F78C-05D1-4BFB-92A6-45D3E44A4875}" name="Column5932"/>
    <tableColumn id="5933" xr3:uid="{305BC4FC-FE6C-423F-9F9C-75F9514E66F8}" name="Column5933"/>
    <tableColumn id="5934" xr3:uid="{264BC23E-78C0-420E-8843-B4DF15527D79}" name="Column5934"/>
    <tableColumn id="5935" xr3:uid="{D35D74EC-A015-4F95-A077-ACD6A73A149C}" name="Column5935"/>
    <tableColumn id="5936" xr3:uid="{71ED6B05-6E8F-471C-9A0D-54E80E25507F}" name="Column5936"/>
    <tableColumn id="5937" xr3:uid="{553920C7-CFC5-44CE-9B7F-AD0A6967C3CC}" name="Column5937"/>
    <tableColumn id="5938" xr3:uid="{354200DD-24EC-4F1C-8F9F-23643F1FA116}" name="Column5938"/>
    <tableColumn id="5939" xr3:uid="{F2C02C33-CED8-4CFA-9792-DCF0D30A4421}" name="Column5939"/>
    <tableColumn id="5940" xr3:uid="{01D94BD7-6462-4CD3-8BD9-6A9DACED6C07}" name="Column5940"/>
    <tableColumn id="5941" xr3:uid="{1FB5AD7A-91DC-4D80-B535-C86FEBE061E1}" name="Column5941"/>
    <tableColumn id="5942" xr3:uid="{82B697A7-E344-4864-8E84-22F7A7E13B30}" name="Column5942"/>
    <tableColumn id="5943" xr3:uid="{FD546500-FAB5-45D8-A03E-6B2E989C04DC}" name="Column5943"/>
    <tableColumn id="5944" xr3:uid="{87398ECF-FEB0-49DC-AD11-FB1178E21FBF}" name="Column5944"/>
    <tableColumn id="5945" xr3:uid="{F8C35E81-E5F0-4C1A-9B8F-DE39D0ACE765}" name="Column5945"/>
    <tableColumn id="5946" xr3:uid="{141A3E95-46E3-4610-86EB-7002FCD11D88}" name="Column5946"/>
    <tableColumn id="5947" xr3:uid="{FB26EAA0-BE20-4966-8250-855C8DEF9262}" name="Column5947"/>
    <tableColumn id="5948" xr3:uid="{DD4CDEB2-706D-423B-A185-34834D449ECA}" name="Column5948"/>
    <tableColumn id="5949" xr3:uid="{9F6167AB-167E-40AA-88D5-10472094D997}" name="Column5949"/>
    <tableColumn id="5950" xr3:uid="{F679DDB8-458F-4EAC-BCEF-D84B7F92375D}" name="Column5950"/>
    <tableColumn id="5951" xr3:uid="{8FE01354-4C07-462A-A9AB-9AD711B3517D}" name="Column5951"/>
    <tableColumn id="5952" xr3:uid="{7BC72BE6-FD52-413D-8791-901C52800166}" name="Column5952"/>
    <tableColumn id="5953" xr3:uid="{DED6C96D-CCE6-47E2-AD5E-A7D8D6B24044}" name="Column5953"/>
    <tableColumn id="5954" xr3:uid="{9FE7D094-9CAB-41D7-9F9D-1F9E1318EA04}" name="Column5954"/>
    <tableColumn id="5955" xr3:uid="{DC93D1F1-8016-4DE9-8731-93E0777126FA}" name="Column5955"/>
    <tableColumn id="5956" xr3:uid="{8078F2C0-C2FF-4D43-A4D3-193095E98D92}" name="Column5956"/>
    <tableColumn id="5957" xr3:uid="{BA5517D0-A287-41D0-9A90-6D62D2104398}" name="Column5957"/>
    <tableColumn id="5958" xr3:uid="{BD42A0E5-4F7C-490D-9A5B-F9737D32397C}" name="Column5958"/>
    <tableColumn id="5959" xr3:uid="{73910882-3614-47F3-A298-D22348192037}" name="Column5959"/>
    <tableColumn id="5960" xr3:uid="{820746E4-8968-4256-964F-9A9CBA66E906}" name="Column5960"/>
    <tableColumn id="5961" xr3:uid="{57EB69FE-65D2-42E4-9CD6-134BFCA43446}" name="Column5961"/>
    <tableColumn id="5962" xr3:uid="{BF1EC80D-8AA4-4D1D-9B6E-40BB14908DA1}" name="Column5962"/>
    <tableColumn id="5963" xr3:uid="{80A900CB-9335-40F9-ABD6-BC91CE8D4C4F}" name="Column5963"/>
    <tableColumn id="5964" xr3:uid="{14D4BD36-BAE9-47C9-A5F3-DCE7A63013E2}" name="Column5964"/>
    <tableColumn id="5965" xr3:uid="{4DFFDC99-38E8-47EC-B0D4-D89EB57E9E2C}" name="Column5965"/>
    <tableColumn id="5966" xr3:uid="{6B6E3137-868F-4CE9-B55D-14CE77F15624}" name="Column5966"/>
    <tableColumn id="5967" xr3:uid="{C946F99F-054C-4896-A188-DEC993806AA9}" name="Column5967"/>
    <tableColumn id="5968" xr3:uid="{6FECD8BF-F9B8-4843-8A65-64BF2694979C}" name="Column5968"/>
    <tableColumn id="5969" xr3:uid="{62FDBAF9-8B8F-481A-A79B-1498EF35B6D0}" name="Column5969"/>
    <tableColumn id="5970" xr3:uid="{BACED26E-BE88-483D-8D71-FF33FBBB6E87}" name="Column5970"/>
    <tableColumn id="5971" xr3:uid="{162B2B8C-3207-4F44-A196-B15D4510D9BB}" name="Column5971"/>
    <tableColumn id="5972" xr3:uid="{30837319-722E-45CA-9F9A-D6D6EEFF277F}" name="Column5972"/>
    <tableColumn id="5973" xr3:uid="{564E2955-851B-4D6D-B143-8E7144D5BD9A}" name="Column5973"/>
    <tableColumn id="5974" xr3:uid="{24D8014D-B89F-4558-8858-5F6CE50A875F}" name="Column5974"/>
    <tableColumn id="5975" xr3:uid="{4ED53CA3-044C-477B-86D2-721D36989DB0}" name="Column5975"/>
    <tableColumn id="5976" xr3:uid="{C936CC70-5E2A-41DC-A697-689CD0272E34}" name="Column5976"/>
    <tableColumn id="5977" xr3:uid="{C985D981-812A-4593-B6B6-E488781EFDF8}" name="Column5977"/>
    <tableColumn id="5978" xr3:uid="{849F8A3E-7F97-415B-851B-6161744508E9}" name="Column5978"/>
    <tableColumn id="5979" xr3:uid="{EB537827-C65B-42C4-AC38-E4B5082B5A9C}" name="Column5979"/>
    <tableColumn id="5980" xr3:uid="{6CCB354E-B1A5-4289-A3A9-D5252D82A8EB}" name="Column5980"/>
    <tableColumn id="5981" xr3:uid="{DD19659C-18A5-4C2D-B456-E71DEAB2D6AF}" name="Column5981"/>
    <tableColumn id="5982" xr3:uid="{1C9E9316-9360-44BF-A47E-80DA0E883CE0}" name="Column5982"/>
    <tableColumn id="5983" xr3:uid="{5DBED8B2-6AA7-428B-AB0E-6DBB4E9D930B}" name="Column5983"/>
    <tableColumn id="5984" xr3:uid="{C2DFDFAE-53A6-4892-9839-A59B3AF7E251}" name="Column5984"/>
    <tableColumn id="5985" xr3:uid="{894BDCEA-2148-4B42-8D25-35BFF42C4859}" name="Column5985"/>
    <tableColumn id="5986" xr3:uid="{9C45BB9E-5A5E-4BDB-A2E1-4FC5E010B014}" name="Column5986"/>
    <tableColumn id="5987" xr3:uid="{93C55BD7-1253-47A8-B0A6-8928562980F5}" name="Column5987"/>
    <tableColumn id="5988" xr3:uid="{9AF3E09C-A6EE-4EFE-8940-4B327834073C}" name="Column5988"/>
    <tableColumn id="5989" xr3:uid="{1F9EDD72-1175-4AA1-9C1C-C8967EFAABB5}" name="Column5989"/>
    <tableColumn id="5990" xr3:uid="{A67574E8-DA75-4728-8872-88F83E3785A5}" name="Column5990"/>
    <tableColumn id="5991" xr3:uid="{220E0DA1-5988-41D5-A425-74E9A53BE968}" name="Column5991"/>
    <tableColumn id="5992" xr3:uid="{1FD755DE-7E78-48A1-AE02-52CBB988D4C0}" name="Column5992"/>
    <tableColumn id="5993" xr3:uid="{7E6824CA-9F4C-464F-97B9-974ABC3B748C}" name="Column5993"/>
    <tableColumn id="5994" xr3:uid="{5191BB22-2EA8-480F-BCE7-12C5023EFCF3}" name="Column5994"/>
    <tableColumn id="5995" xr3:uid="{6E4E4B8F-C8FE-44FC-8631-6C08EEBA7DB7}" name="Column5995"/>
    <tableColumn id="5996" xr3:uid="{6802AE81-F18D-4C51-8311-D81C6F2C6AE6}" name="Column5996"/>
    <tableColumn id="5997" xr3:uid="{38AC5249-1BCD-43A1-84A3-C7E30E2D4B5D}" name="Column5997"/>
    <tableColumn id="5998" xr3:uid="{5FF9F7F5-723D-406F-B5F1-C3A674FD1B92}" name="Column5998"/>
    <tableColumn id="5999" xr3:uid="{5520B1F1-8360-4584-BBC3-9F3B6BE19281}" name="Column5999"/>
    <tableColumn id="6000" xr3:uid="{BA49B64C-1FE1-4F38-9494-CB4C848EC637}" name="Column6000"/>
    <tableColumn id="6001" xr3:uid="{38456DCE-261F-4273-9466-36312BC3B4D7}" name="Column6001"/>
    <tableColumn id="6002" xr3:uid="{68330BB5-9DDA-4887-B6D4-243EAFF04A5E}" name="Column6002"/>
    <tableColumn id="6003" xr3:uid="{534B7CBC-63A8-471C-8461-B7FF216E081F}" name="Column6003"/>
    <tableColumn id="6004" xr3:uid="{3D94858C-1450-4E75-B5A3-DAD980F46C3E}" name="Column6004"/>
    <tableColumn id="6005" xr3:uid="{2CBD638B-C6E9-4FBC-9318-ED4FB14FE32E}" name="Column6005"/>
    <tableColumn id="6006" xr3:uid="{04A33B96-5B64-4E04-A056-335592978BEC}" name="Column6006"/>
    <tableColumn id="6007" xr3:uid="{3BFCAD40-D9C3-440F-88B3-55BDFFCDBFBB}" name="Column6007"/>
    <tableColumn id="6008" xr3:uid="{38C5CDDC-780A-4541-A02A-801E651EEB42}" name="Column6008"/>
    <tableColumn id="6009" xr3:uid="{9CE7F21C-1600-48F6-93C9-64E4D2733021}" name="Column6009"/>
    <tableColumn id="6010" xr3:uid="{C7F5FFDC-8D0D-4B52-BC4B-397315F05990}" name="Column6010"/>
    <tableColumn id="6011" xr3:uid="{7352730E-08FE-4410-A0F5-6D80D03F6625}" name="Column6011"/>
    <tableColumn id="6012" xr3:uid="{8B563743-63D3-413E-8628-902E926BFE75}" name="Column6012"/>
    <tableColumn id="6013" xr3:uid="{8646B2C8-0EE0-4589-8B12-26F6CF7887A8}" name="Column6013"/>
    <tableColumn id="6014" xr3:uid="{F12FEC56-5718-4B65-9A47-79A029599822}" name="Column6014"/>
    <tableColumn id="6015" xr3:uid="{B789ED1B-AB39-40A5-908A-79EE37F772BE}" name="Column6015"/>
    <tableColumn id="6016" xr3:uid="{CFA1205D-4A12-4C0E-B2F5-3971C22E3569}" name="Column6016"/>
    <tableColumn id="6017" xr3:uid="{65BB6F1D-267A-46F8-B10D-63D664563AC6}" name="Column6017"/>
    <tableColumn id="6018" xr3:uid="{D47024B3-BC67-4754-835F-6C4EE6B8F56A}" name="Column6018"/>
    <tableColumn id="6019" xr3:uid="{C7C17ED3-341F-4EA3-91E1-EC4247632ABB}" name="Column6019"/>
    <tableColumn id="6020" xr3:uid="{923E24F2-DBFB-4D7D-89B1-EB5CD7BB4C34}" name="Column6020"/>
    <tableColumn id="6021" xr3:uid="{F85AE767-363A-4C48-9B50-B2E633FAA107}" name="Column6021"/>
    <tableColumn id="6022" xr3:uid="{BB9DD224-F7AD-4E18-9297-F9CBA1E9BE6C}" name="Column6022"/>
    <tableColumn id="6023" xr3:uid="{1EB73A74-13F5-48A4-AE99-ADD6010A47C1}" name="Column6023"/>
    <tableColumn id="6024" xr3:uid="{6C4FEAB6-979D-40AC-81B6-C28F6FA4F5BC}" name="Column6024"/>
    <tableColumn id="6025" xr3:uid="{28F987C4-D21D-4294-8580-BFDF83057071}" name="Column6025"/>
    <tableColumn id="6026" xr3:uid="{B4F46A82-EFBE-4792-8871-E6B28239D1D7}" name="Column6026"/>
    <tableColumn id="6027" xr3:uid="{CF69F399-C10C-4B41-821F-75D71F4C66C6}" name="Column6027"/>
    <tableColumn id="6028" xr3:uid="{1B6EBFF3-A418-4753-B055-FB1C7AAAACC0}" name="Column6028"/>
    <tableColumn id="6029" xr3:uid="{0CC61469-E16E-4968-9774-B870302E7942}" name="Column6029"/>
    <tableColumn id="6030" xr3:uid="{FD4C5535-FAC7-40C8-A73C-0CD32AE2E5DE}" name="Column6030"/>
    <tableColumn id="6031" xr3:uid="{2F7A242A-F6B1-44EA-876A-4F98E2B1D434}" name="Column6031"/>
    <tableColumn id="6032" xr3:uid="{4EA3B63C-C555-4E70-9135-BA9E049C3727}" name="Column6032"/>
    <tableColumn id="6033" xr3:uid="{594BFA6A-8DD2-4C30-9D4C-D08876F5B029}" name="Column6033"/>
    <tableColumn id="6034" xr3:uid="{9918221B-FDAA-4D0B-B87E-B349A247774D}" name="Column6034"/>
    <tableColumn id="6035" xr3:uid="{702DD7FC-A0C7-4AF4-9900-B067294F2D0F}" name="Column6035"/>
    <tableColumn id="6036" xr3:uid="{A280963C-5297-41BB-B74C-936A32CC8A2B}" name="Column6036"/>
    <tableColumn id="6037" xr3:uid="{CA4BF923-2F80-4195-B9D4-F93E676C0567}" name="Column6037"/>
    <tableColumn id="6038" xr3:uid="{57CE6905-77CC-40DF-BDA5-EEE0A423CC62}" name="Column6038"/>
    <tableColumn id="6039" xr3:uid="{692F2658-04B8-4E77-B3C8-3B9131F49ADC}" name="Column6039"/>
    <tableColumn id="6040" xr3:uid="{9FBCCC3A-59AE-41D0-8ABA-FE5A6A48F765}" name="Column6040"/>
    <tableColumn id="6041" xr3:uid="{ECF6573D-A8FA-4465-B4F9-32EB9235A773}" name="Column6041"/>
    <tableColumn id="6042" xr3:uid="{2087D0CB-D994-44F7-8D02-A7522E9768ED}" name="Column6042"/>
    <tableColumn id="6043" xr3:uid="{608A6F3B-0A2D-4A25-80D9-73142A6250FA}" name="Column6043"/>
    <tableColumn id="6044" xr3:uid="{47B0B8C5-3CFB-4EA8-A956-A760B300DF21}" name="Column6044"/>
    <tableColumn id="6045" xr3:uid="{C4FB6320-D68A-4169-BBFC-01A693DCCC0C}" name="Column6045"/>
    <tableColumn id="6046" xr3:uid="{4A8522BA-0A57-4737-BC4F-5B1A5CD8379D}" name="Column6046"/>
    <tableColumn id="6047" xr3:uid="{7D449170-CDBF-4F0B-84A4-BCAA4C1BA97C}" name="Column6047"/>
    <tableColumn id="6048" xr3:uid="{C3F67979-E49C-4954-ADCE-3ABDD68F2B90}" name="Column6048"/>
    <tableColumn id="6049" xr3:uid="{5DFDB56A-9A58-4E29-9FD3-00DEF7BC8DCC}" name="Column6049"/>
    <tableColumn id="6050" xr3:uid="{D529EDF8-B80C-4224-94EB-ED32B6F3BBB7}" name="Column6050"/>
    <tableColumn id="6051" xr3:uid="{356750B3-AECA-451D-A6A5-69B43D43FF6F}" name="Column6051"/>
    <tableColumn id="6052" xr3:uid="{8C07E420-7968-4FF1-B9F1-3B18994A7219}" name="Column6052"/>
    <tableColumn id="6053" xr3:uid="{477C8A34-3027-4C0F-8653-6DD1BCB17DBA}" name="Column6053"/>
    <tableColumn id="6054" xr3:uid="{B90F0D99-114B-4FAB-B873-0DDD6A778BED}" name="Column6054"/>
    <tableColumn id="6055" xr3:uid="{C41E6EF5-5E94-426D-98F1-959EE9B39212}" name="Column6055"/>
    <tableColumn id="6056" xr3:uid="{BD797482-93F7-410D-8E55-1CDADF1DC13C}" name="Column6056"/>
    <tableColumn id="6057" xr3:uid="{1A19DEA6-FE88-4A6C-9DB6-4BF45917953E}" name="Column6057"/>
    <tableColumn id="6058" xr3:uid="{A358A8C5-8F6E-46CD-95D1-874060165290}" name="Column6058"/>
    <tableColumn id="6059" xr3:uid="{E6398E7B-7F57-48BA-8D88-C44DD5037B4B}" name="Column6059"/>
    <tableColumn id="6060" xr3:uid="{4AA74CF3-79CB-4FA8-858D-C68BF36E0879}" name="Column6060"/>
    <tableColumn id="6061" xr3:uid="{F1A95B23-AC58-4977-9CD2-4D5C336AA663}" name="Column6061"/>
    <tableColumn id="6062" xr3:uid="{841C7A22-3EEF-4DEC-B365-B36614BBB79B}" name="Column6062"/>
    <tableColumn id="6063" xr3:uid="{2B3F1727-B718-4EF5-8F94-23F5392BBAA7}" name="Column6063"/>
    <tableColumn id="6064" xr3:uid="{AEC80181-8392-4C21-A9AB-52C039241CAD}" name="Column6064"/>
    <tableColumn id="6065" xr3:uid="{F3055DB9-86BC-4A6B-94D2-F69B8C6AC46A}" name="Column6065"/>
    <tableColumn id="6066" xr3:uid="{CC8DD648-1A19-42DB-A7E7-4F5CB50B78EB}" name="Column6066"/>
    <tableColumn id="6067" xr3:uid="{E1820B10-25BE-49EA-A5CF-35DC4224ADB0}" name="Column6067"/>
    <tableColumn id="6068" xr3:uid="{B19F86F6-895C-4CF0-99C7-F37A68C811C5}" name="Column6068"/>
    <tableColumn id="6069" xr3:uid="{985677C0-7067-4DCF-96F1-E64F49E3A05E}" name="Column6069"/>
    <tableColumn id="6070" xr3:uid="{4293F2BC-343D-4472-9840-36CADB051694}" name="Column6070"/>
    <tableColumn id="6071" xr3:uid="{17C589A6-ADD2-43C8-9990-701E1814E450}" name="Column6071"/>
    <tableColumn id="6072" xr3:uid="{CAABED24-0E4E-4DF6-ABD0-B1C724297A4B}" name="Column6072"/>
    <tableColumn id="6073" xr3:uid="{787FBB83-6C9B-4031-AF93-6AEBAE38FC8A}" name="Column6073"/>
    <tableColumn id="6074" xr3:uid="{905BE9F7-650C-454E-8CA3-5C4C7319C2EF}" name="Column6074"/>
    <tableColumn id="6075" xr3:uid="{00E629DD-BCF5-4F8C-AAD1-2057DC97A9B0}" name="Column6075"/>
    <tableColumn id="6076" xr3:uid="{6DC8ED7A-4FC4-4A02-AA47-CB058F86572B}" name="Column6076"/>
    <tableColumn id="6077" xr3:uid="{DAD3296C-EF92-48C6-ADD0-C69464B8D70D}" name="Column6077"/>
    <tableColumn id="6078" xr3:uid="{92C5A9CB-AAA0-4A31-BFD6-1CD9A0C00235}" name="Column6078"/>
    <tableColumn id="6079" xr3:uid="{64ECE4F6-55AA-475C-BDAD-41753EBDF0A5}" name="Column6079"/>
    <tableColumn id="6080" xr3:uid="{5083EF09-A29D-405C-A604-1353F1AD5F04}" name="Column6080"/>
    <tableColumn id="6081" xr3:uid="{A3D6C831-E7A7-484A-B607-662EA1A3D884}" name="Column6081"/>
    <tableColumn id="6082" xr3:uid="{9BE760D8-3042-45CE-9521-50F60A1B52F7}" name="Column6082"/>
    <tableColumn id="6083" xr3:uid="{85D47FA2-D442-4CC1-8F09-1844A223E77A}" name="Column6083"/>
    <tableColumn id="6084" xr3:uid="{585528C8-9187-4BA0-A007-B9FE80D41C29}" name="Column6084"/>
    <tableColumn id="6085" xr3:uid="{F4D65D15-FE68-450A-85DF-658C14DE1F85}" name="Column6085"/>
    <tableColumn id="6086" xr3:uid="{45642156-BC08-4B85-ADC4-2ABC3D9B1D3A}" name="Column6086"/>
    <tableColumn id="6087" xr3:uid="{024C3447-6EE1-4DF2-8265-FBB8B3DD3503}" name="Column6087"/>
    <tableColumn id="6088" xr3:uid="{19587E78-D917-4FC7-966C-16814D8935A1}" name="Column6088"/>
    <tableColumn id="6089" xr3:uid="{F64315A4-91CF-4995-B9DA-181BEED8ED65}" name="Column6089"/>
    <tableColumn id="6090" xr3:uid="{0237819F-BA5B-42FD-941E-7F944404DB38}" name="Column6090"/>
    <tableColumn id="6091" xr3:uid="{58D089A9-F716-45B4-B742-4819C4AF0AFE}" name="Column6091"/>
    <tableColumn id="6092" xr3:uid="{B003E50B-9E9E-48DF-A201-8D6A65FFCB0C}" name="Column6092"/>
    <tableColumn id="6093" xr3:uid="{6BD21003-0A70-4655-A29B-0AA2F612F15D}" name="Column6093"/>
    <tableColumn id="6094" xr3:uid="{312594AD-C85E-4E53-B63E-A9F9A2021A40}" name="Column6094"/>
    <tableColumn id="6095" xr3:uid="{D76DF1C5-AE7B-4DF2-B748-36BE3EE3B8C6}" name="Column6095"/>
    <tableColumn id="6096" xr3:uid="{3ADC3947-5B79-4DBC-8787-D3C4DC8BB17F}" name="Column6096"/>
    <tableColumn id="6097" xr3:uid="{D47EEC8D-006F-4987-9A92-45F426C1FA72}" name="Column6097"/>
    <tableColumn id="6098" xr3:uid="{4498B899-4620-4CB1-AA3F-8ACC2F137640}" name="Column6098"/>
    <tableColumn id="6099" xr3:uid="{899BA6D9-AEB4-4F68-A208-BEEA7BB6A091}" name="Column6099"/>
    <tableColumn id="6100" xr3:uid="{A0F3E0FD-1D02-4F6F-8328-A3A31987F9B8}" name="Column6100"/>
    <tableColumn id="6101" xr3:uid="{B20898D9-8E53-49A6-98D9-FE1B15F26229}" name="Column6101"/>
    <tableColumn id="6102" xr3:uid="{A25DB8F7-091B-4F73-B4DA-4CDF1215E7ED}" name="Column6102"/>
    <tableColumn id="6103" xr3:uid="{FC93EAC1-8E7F-47A4-92D7-A7B02F751256}" name="Column6103"/>
    <tableColumn id="6104" xr3:uid="{5ED5742D-753D-42D2-8D99-9FB6CB8D2BA5}" name="Column6104"/>
    <tableColumn id="6105" xr3:uid="{F4841916-44B8-472C-97F9-614680E82830}" name="Column6105"/>
    <tableColumn id="6106" xr3:uid="{A946FE18-E5B1-4FF3-BAB2-DC01CB5B9207}" name="Column6106"/>
    <tableColumn id="6107" xr3:uid="{D3619303-3126-4069-A646-84F8DDBAE775}" name="Column6107"/>
    <tableColumn id="6108" xr3:uid="{13C092EE-FDF7-4BD2-840F-D251EDCBEBEE}" name="Column6108"/>
    <tableColumn id="6109" xr3:uid="{F0B7E030-3398-4A7B-B39F-12B0BE0EA026}" name="Column6109"/>
    <tableColumn id="6110" xr3:uid="{C255C177-9CA5-4EAB-BE98-C017E65E1DDC}" name="Column6110"/>
    <tableColumn id="6111" xr3:uid="{AFA16804-351F-420A-BB31-040C593E586A}" name="Column6111"/>
    <tableColumn id="6112" xr3:uid="{CC3F1F04-A060-4136-B514-4E232DED8347}" name="Column6112"/>
    <tableColumn id="6113" xr3:uid="{41488000-1E1B-4D2E-AEAD-D8DCDA15ECFC}" name="Column6113"/>
    <tableColumn id="6114" xr3:uid="{D7C1AB86-7D58-461A-AED2-34CDDE38944A}" name="Column6114"/>
    <tableColumn id="6115" xr3:uid="{4A0C42CA-F54F-4A6E-9F7F-E1FBA84377A0}" name="Column6115"/>
    <tableColumn id="6116" xr3:uid="{23E3CC9A-2F44-4D09-9E2B-955F51C251D4}" name="Column6116"/>
    <tableColumn id="6117" xr3:uid="{F401130B-A0CD-44C7-8316-A7A072A04583}" name="Column6117"/>
    <tableColumn id="6118" xr3:uid="{7EECF951-89AD-43A5-BCF0-3CF3591CD959}" name="Column6118"/>
    <tableColumn id="6119" xr3:uid="{9E7DE754-9517-4DB5-9C79-EC0706CF0939}" name="Column6119"/>
    <tableColumn id="6120" xr3:uid="{F9A65B7C-F518-4F2A-8D40-4B2403F7EC7F}" name="Column6120"/>
    <tableColumn id="6121" xr3:uid="{EDE37A9F-E894-4764-8897-6ACFD889DA0F}" name="Column6121"/>
    <tableColumn id="6122" xr3:uid="{C535B082-F865-4B52-B090-33ED84DCB9A6}" name="Column6122"/>
    <tableColumn id="6123" xr3:uid="{22259FA0-D627-421C-B29D-E05415F44A23}" name="Column6123"/>
    <tableColumn id="6124" xr3:uid="{B1A54C29-EC2F-4C8D-A785-17768BA58A75}" name="Column6124"/>
    <tableColumn id="6125" xr3:uid="{19FFAFFC-17F3-4C93-A289-4046A509CEF2}" name="Column6125"/>
    <tableColumn id="6126" xr3:uid="{8BAE8290-6A47-40B8-BC6D-7D4AE26E50FD}" name="Column6126"/>
    <tableColumn id="6127" xr3:uid="{1F648257-1D47-4F2F-A972-825EB4E4DC04}" name="Column6127"/>
    <tableColumn id="6128" xr3:uid="{B2312F84-F120-4E9C-95F3-C93BCF962E3A}" name="Column6128"/>
    <tableColumn id="6129" xr3:uid="{2C9E4F74-F803-4AE2-9819-62898A7E7B2A}" name="Column6129"/>
    <tableColumn id="6130" xr3:uid="{DDCEEB01-0542-4684-90B2-334CB59846F4}" name="Column6130"/>
    <tableColumn id="6131" xr3:uid="{6F593684-9803-4431-A565-E64A80E8989B}" name="Column6131"/>
    <tableColumn id="6132" xr3:uid="{074F85D1-859C-461C-AC4B-8714557C83F2}" name="Column6132"/>
    <tableColumn id="6133" xr3:uid="{4B93E44C-D2B1-4F86-92C4-94A8C88C0B19}" name="Column6133"/>
    <tableColumn id="6134" xr3:uid="{E0FBD57F-E801-4B4F-954C-DD9D8BB64375}" name="Column6134"/>
    <tableColumn id="6135" xr3:uid="{49EEBBDF-2D86-452D-80C1-5E61CBE11ABA}" name="Column6135"/>
    <tableColumn id="6136" xr3:uid="{D26700A8-10AB-4F3A-BCC8-2EF947494CF9}" name="Column6136"/>
    <tableColumn id="6137" xr3:uid="{890F6781-443C-4743-88D7-FD3A9B7B7915}" name="Column6137"/>
    <tableColumn id="6138" xr3:uid="{3C21BD6C-5DED-4BD1-B4B7-C5DCE18F7B05}" name="Column6138"/>
    <tableColumn id="6139" xr3:uid="{00F15EA5-0F9B-4F6B-823C-AA6C9C924AC8}" name="Column6139"/>
    <tableColumn id="6140" xr3:uid="{9A3CB6D8-7CBA-4F2C-84C8-E64CA5DE0A69}" name="Column6140"/>
    <tableColumn id="6141" xr3:uid="{F1B0A176-3F17-4B58-B2E6-8130F063E54D}" name="Column6141"/>
    <tableColumn id="6142" xr3:uid="{E94FD0DA-2393-4F2C-9BC9-06317F2C89E4}" name="Column6142"/>
    <tableColumn id="6143" xr3:uid="{92B2DC61-2465-4232-A656-381E80A0367E}" name="Column6143"/>
    <tableColumn id="6144" xr3:uid="{0EBA8D93-224F-49D9-A561-796E788251DF}" name="Column6144"/>
    <tableColumn id="6145" xr3:uid="{91F35D48-98D0-4A47-8BBA-7D6DF72E0BC3}" name="Column6145"/>
    <tableColumn id="6146" xr3:uid="{30708B7D-75EE-4EE6-9E49-356A72A65811}" name="Column6146"/>
    <tableColumn id="6147" xr3:uid="{EB0BC1C2-2CC5-47AC-B2D4-AD2AE91FC808}" name="Column6147"/>
    <tableColumn id="6148" xr3:uid="{7C2D3DA9-1DCD-4980-B96E-2BD3892BD53A}" name="Column6148"/>
    <tableColumn id="6149" xr3:uid="{8B9F7037-E59D-4349-B1E8-C008F6F72426}" name="Column6149"/>
    <tableColumn id="6150" xr3:uid="{463BBE7C-F798-4B1C-A5FB-7B436883538D}" name="Column6150"/>
    <tableColumn id="6151" xr3:uid="{06A12F8B-6DCB-40BC-AAF8-0E911A59E9C6}" name="Column6151"/>
    <tableColumn id="6152" xr3:uid="{1D348381-DD62-448E-9AF7-6682DE14D272}" name="Column6152"/>
    <tableColumn id="6153" xr3:uid="{EABAEBC5-FC9B-465E-8570-D7FB666453FB}" name="Column6153"/>
    <tableColumn id="6154" xr3:uid="{85EFA859-4060-4C4C-9E62-79D7DF1C7B24}" name="Column6154"/>
    <tableColumn id="6155" xr3:uid="{F718CB87-D905-4D2D-AF26-43181A9C4573}" name="Column6155"/>
    <tableColumn id="6156" xr3:uid="{FAEB4D93-0E71-489E-9828-B9371895F749}" name="Column6156"/>
    <tableColumn id="6157" xr3:uid="{8D45402F-BBA5-4BA6-AD34-530D684390D4}" name="Column6157"/>
    <tableColumn id="6158" xr3:uid="{1C52DCFD-3B0D-4A81-B5DF-85D8BA7C4157}" name="Column6158"/>
    <tableColumn id="6159" xr3:uid="{1FE21218-3857-4536-85B7-58A87DF3BA7E}" name="Column6159"/>
    <tableColumn id="6160" xr3:uid="{B7D27F8E-6171-4E8D-B4CD-C0E03D4EAFC6}" name="Column6160"/>
    <tableColumn id="6161" xr3:uid="{4D8DA482-0BB6-4891-A7A2-0500C8CCC91C}" name="Column6161"/>
    <tableColumn id="6162" xr3:uid="{F54DEC5E-6C41-4F78-84DF-07D065D78496}" name="Column6162"/>
    <tableColumn id="6163" xr3:uid="{3CF3959D-574A-476E-A79E-7F3D6B1E88A1}" name="Column6163"/>
    <tableColumn id="6164" xr3:uid="{F292D808-44A2-48A0-9D76-3000740B29E8}" name="Column6164"/>
    <tableColumn id="6165" xr3:uid="{5198FDFC-D89E-4C40-A4C8-002F77A39DDB}" name="Column6165"/>
    <tableColumn id="6166" xr3:uid="{BE4018FA-0ACF-4E1A-8973-CBB73A956EAA}" name="Column6166"/>
    <tableColumn id="6167" xr3:uid="{A66402DF-8939-4919-98B5-AA166A220058}" name="Column6167"/>
    <tableColumn id="6168" xr3:uid="{9067FBA0-CFEB-4B6D-95C1-5452C4513624}" name="Column6168"/>
    <tableColumn id="6169" xr3:uid="{DA047D71-34B3-4AE2-BA2F-F9DAB561D9E9}" name="Column6169"/>
    <tableColumn id="6170" xr3:uid="{6F422AD9-7AD5-4C4F-8EC5-0BC7A975C946}" name="Column6170"/>
    <tableColumn id="6171" xr3:uid="{14F79D14-BE86-4FB6-B1F8-AD59EA1DA1DB}" name="Column6171"/>
    <tableColumn id="6172" xr3:uid="{0FB518AE-4439-4DDF-9940-8A44D09D10D9}" name="Column6172"/>
    <tableColumn id="6173" xr3:uid="{DA213EC3-5C1A-4AF4-BCBB-ED07C348F08C}" name="Column6173"/>
    <tableColumn id="6174" xr3:uid="{10DD742F-E5B3-45AC-96AC-0A1B8C656CAF}" name="Column6174"/>
    <tableColumn id="6175" xr3:uid="{9F1EF755-5F65-4A0F-B6E8-B323188B47CC}" name="Column6175"/>
    <tableColumn id="6176" xr3:uid="{8012EB9F-92B3-44A5-B545-FE444C26A9C7}" name="Column6176"/>
    <tableColumn id="6177" xr3:uid="{EFF2AD5C-3B22-4EFD-A5FE-9AB01732C3EC}" name="Column6177"/>
    <tableColumn id="6178" xr3:uid="{AD253A25-E2FF-4FB5-9742-981D58F495F4}" name="Column6178"/>
    <tableColumn id="6179" xr3:uid="{98A65DD0-B7DC-4131-A6A4-BD96FBB0307E}" name="Column6179"/>
    <tableColumn id="6180" xr3:uid="{73E20988-596F-4EFD-B645-58F64D5CEE87}" name="Column6180"/>
    <tableColumn id="6181" xr3:uid="{F4B7F2DA-6D96-4A9A-8DE4-64ADECA82B24}" name="Column6181"/>
    <tableColumn id="6182" xr3:uid="{E288AA1B-6751-43B3-ABD8-8BE71DA83247}" name="Column6182"/>
    <tableColumn id="6183" xr3:uid="{4ABEBDE3-9047-4C69-8956-7A35170503CF}" name="Column6183"/>
    <tableColumn id="6184" xr3:uid="{6CDA4281-B5B4-48AC-A173-9015564B157F}" name="Column6184"/>
    <tableColumn id="6185" xr3:uid="{4A0ACCA1-1FDA-4347-80BB-49891E5E48EB}" name="Column6185"/>
    <tableColumn id="6186" xr3:uid="{B4FAFFE1-23FC-4694-9863-1EF953BF4932}" name="Column6186"/>
    <tableColumn id="6187" xr3:uid="{61071993-62D2-4C7B-BBCF-192BE881F79B}" name="Column6187"/>
    <tableColumn id="6188" xr3:uid="{753953FB-DCB1-4162-A9DA-E8BE9A0CC8D5}" name="Column6188"/>
    <tableColumn id="6189" xr3:uid="{7347FF11-F501-4E87-AB6F-2414A1A36BB8}" name="Column6189"/>
    <tableColumn id="6190" xr3:uid="{E5A35396-9AFB-41EC-B6A0-91E40E18D855}" name="Column6190"/>
    <tableColumn id="6191" xr3:uid="{B0A66B7C-61BB-428E-BB21-D6ECF3057358}" name="Column6191"/>
    <tableColumn id="6192" xr3:uid="{9737B4F0-6939-4876-8B44-BD2A5BBE3806}" name="Column6192"/>
    <tableColumn id="6193" xr3:uid="{79D6AE83-D3EE-469F-BCB9-05279D1FD50E}" name="Column6193"/>
    <tableColumn id="6194" xr3:uid="{9033C1A9-8F74-4E6B-8AC0-D9F52B3A2837}" name="Column6194"/>
    <tableColumn id="6195" xr3:uid="{667881DF-2123-4D41-8EC2-27DC229440E0}" name="Column6195"/>
    <tableColumn id="6196" xr3:uid="{F6510DBD-C6E6-4333-B734-96C66AD5FE3D}" name="Column6196"/>
    <tableColumn id="6197" xr3:uid="{399F5B59-8DE3-49AB-ACE7-1FF32DE50B3E}" name="Column6197"/>
    <tableColumn id="6198" xr3:uid="{D23448E7-E2AA-4502-97CA-9923FE6EB108}" name="Column6198"/>
    <tableColumn id="6199" xr3:uid="{D9FA87EC-4C04-49F6-908E-C86B6A5A6AC9}" name="Column6199"/>
    <tableColumn id="6200" xr3:uid="{95E9DAA2-48F2-4C37-A1E4-8AADC23008E8}" name="Column6200"/>
    <tableColumn id="6201" xr3:uid="{F4EA2D93-F5D3-404D-B294-201D758FD06A}" name="Column6201"/>
    <tableColumn id="6202" xr3:uid="{FFB97FA1-AD35-4998-999F-AAD43461C69E}" name="Column6202"/>
    <tableColumn id="6203" xr3:uid="{C3EAC1E9-BD1E-4E16-B997-FE0A1F937FA5}" name="Column6203"/>
    <tableColumn id="6204" xr3:uid="{0D293BFB-A2F0-4B05-9B82-490480372D73}" name="Column6204"/>
    <tableColumn id="6205" xr3:uid="{0A86F59E-75EF-4441-9432-C500F676302C}" name="Column6205"/>
    <tableColumn id="6206" xr3:uid="{3ACC6048-6CB8-4EF4-A29B-D052826E48C1}" name="Column6206"/>
    <tableColumn id="6207" xr3:uid="{8091C212-A735-42B6-B2F2-C6DB58B085B7}" name="Column6207"/>
    <tableColumn id="6208" xr3:uid="{4BCCD0FF-EAB7-4D8C-BF4D-6B853CC7AAFA}" name="Column6208"/>
    <tableColumn id="6209" xr3:uid="{49C96C06-92D3-42F2-A3D0-A598F3397C19}" name="Column6209"/>
    <tableColumn id="6210" xr3:uid="{9A4FDB2F-6E78-4DF2-8707-5217BDE132E4}" name="Column6210"/>
    <tableColumn id="6211" xr3:uid="{74BE89BC-DAB3-4FA9-BC76-187CAA8093DA}" name="Column6211"/>
    <tableColumn id="6212" xr3:uid="{2485A555-E967-4C04-87E9-AA445695E1C2}" name="Column6212"/>
    <tableColumn id="6213" xr3:uid="{A33717CD-189E-421D-8808-C94157582626}" name="Column6213"/>
    <tableColumn id="6214" xr3:uid="{891D33EF-1E0D-4C75-917E-BDE98961E90F}" name="Column6214"/>
    <tableColumn id="6215" xr3:uid="{C5E7217A-3B6C-478A-BD3C-BE55F4FC4459}" name="Column6215"/>
    <tableColumn id="6216" xr3:uid="{5DD9B741-085A-4D2A-BCCF-A425CFA573AE}" name="Column6216"/>
    <tableColumn id="6217" xr3:uid="{A04E8C30-3D68-41E3-B840-FED2E4A2C9B5}" name="Column6217"/>
    <tableColumn id="6218" xr3:uid="{0762C8D2-EAB5-48E5-ACA6-BC3DCCE95276}" name="Column6218"/>
    <tableColumn id="6219" xr3:uid="{00F3B06D-BB72-4B53-B57D-F4D8E463571F}" name="Column6219"/>
    <tableColumn id="6220" xr3:uid="{040CAE74-5698-4DB2-B27D-6AA5039329C7}" name="Column6220"/>
    <tableColumn id="6221" xr3:uid="{C68FDA10-9AB6-4EED-9FA3-7A9111025A01}" name="Column6221"/>
    <tableColumn id="6222" xr3:uid="{76579443-5934-4663-9980-B2B2499C4BFF}" name="Column6222"/>
    <tableColumn id="6223" xr3:uid="{4C8CB750-FBD8-4F73-9615-2EC8BD53E840}" name="Column6223"/>
    <tableColumn id="6224" xr3:uid="{B17285C3-12CE-4090-81B4-1A38E122CD3C}" name="Column6224"/>
    <tableColumn id="6225" xr3:uid="{75FABF9D-9C25-4DBD-BB00-CF1F60549010}" name="Column6225"/>
    <tableColumn id="6226" xr3:uid="{6F44AFD0-3E7B-4C4E-97C2-5086DDF98570}" name="Column6226"/>
    <tableColumn id="6227" xr3:uid="{FA90389D-FD1A-42CD-9D50-C0A66274FFF7}" name="Column6227"/>
    <tableColumn id="6228" xr3:uid="{8DC459F2-57F0-4D3C-9EDF-C72D514338B8}" name="Column6228"/>
    <tableColumn id="6229" xr3:uid="{35FA9567-2EEC-4A00-8566-2626EE7154ED}" name="Column6229"/>
    <tableColumn id="6230" xr3:uid="{EC4DAEE5-D64A-4527-B4B8-7075A59536F5}" name="Column6230"/>
    <tableColumn id="6231" xr3:uid="{75D5F4E4-F2CA-4DDA-A852-922CEE6D8715}" name="Column6231"/>
    <tableColumn id="6232" xr3:uid="{6E7DBF6E-E2C6-4657-B544-F088A7081B49}" name="Column6232"/>
    <tableColumn id="6233" xr3:uid="{41142D0E-0DA6-4E97-8091-9EBB6A87E184}" name="Column6233"/>
    <tableColumn id="6234" xr3:uid="{8B3DCB03-B02A-4EA8-B4AA-F48F67D2FB14}" name="Column6234"/>
    <tableColumn id="6235" xr3:uid="{917CF59C-9256-445C-AB39-7DAF26635D78}" name="Column6235"/>
    <tableColumn id="6236" xr3:uid="{F8748E4E-E23E-40EF-BFBC-1842D6119C29}" name="Column6236"/>
    <tableColumn id="6237" xr3:uid="{05A743AA-0F35-4315-98E3-77BCB7202D9E}" name="Column6237"/>
    <tableColumn id="6238" xr3:uid="{56B5733E-3151-4E41-A105-EAFC3587186A}" name="Column6238"/>
    <tableColumn id="6239" xr3:uid="{E24C1060-4AE3-457D-9356-BEE157EF48C0}" name="Column6239"/>
    <tableColumn id="6240" xr3:uid="{EA842AF9-7554-4B86-8807-8808B505E013}" name="Column6240"/>
    <tableColumn id="6241" xr3:uid="{0917D902-0D3E-402F-B90D-3532B0FCCD53}" name="Column6241"/>
    <tableColumn id="6242" xr3:uid="{A07ECBC6-C4FD-4057-89A4-E9B4DCEE0B85}" name="Column6242"/>
    <tableColumn id="6243" xr3:uid="{49EF697B-AA90-4B58-A7BA-44DAAD3EE4C8}" name="Column6243"/>
    <tableColumn id="6244" xr3:uid="{198ABBFB-9EE5-46BB-BE5D-12B6DE6B6AEA}" name="Column6244"/>
    <tableColumn id="6245" xr3:uid="{D0D24279-4981-469A-9FCD-15EC32C51A26}" name="Column6245"/>
    <tableColumn id="6246" xr3:uid="{9EB1FA62-FDE8-4C48-977B-5016B9FC8E10}" name="Column6246"/>
    <tableColumn id="6247" xr3:uid="{B86B2BEB-8672-4F5C-A5A6-54FD0B35563C}" name="Column6247"/>
    <tableColumn id="6248" xr3:uid="{6A17BC09-2FEF-4F4C-83C4-8E27DB3574A3}" name="Column6248"/>
    <tableColumn id="6249" xr3:uid="{0B4AE08B-CEF2-4E9E-90F8-AB73FA168D4B}" name="Column6249"/>
    <tableColumn id="6250" xr3:uid="{7E7E8FED-825D-43AA-9754-C727F980E36E}" name="Column6250"/>
    <tableColumn id="6251" xr3:uid="{B34DC2DE-A363-40D6-88C6-5ED2E3D35999}" name="Column6251"/>
    <tableColumn id="6252" xr3:uid="{0071DAB7-9699-46AF-8A7A-178F23FEC8BB}" name="Column6252"/>
    <tableColumn id="6253" xr3:uid="{C919C9D3-29E2-47E9-9ADA-87ED997BB2B1}" name="Column6253"/>
    <tableColumn id="6254" xr3:uid="{A2ED2382-B00E-45F0-9D5C-0E1AF5533574}" name="Column6254"/>
    <tableColumn id="6255" xr3:uid="{7CFFA22B-B178-49AA-87B6-62F84CC6FC99}" name="Column6255"/>
    <tableColumn id="6256" xr3:uid="{089F6B18-0CB4-4076-AD19-0F4D43114C17}" name="Column6256"/>
    <tableColumn id="6257" xr3:uid="{A6F77C44-112E-4780-815D-5B47801667EB}" name="Column6257"/>
    <tableColumn id="6258" xr3:uid="{07E1D8FD-CA21-47CE-ACC5-4978D2A9DCD9}" name="Column6258"/>
    <tableColumn id="6259" xr3:uid="{C80F5508-5ACD-41A1-8836-F19E6E975ECC}" name="Column6259"/>
    <tableColumn id="6260" xr3:uid="{3EC840EF-4993-465D-9CC9-ED6A5D810945}" name="Column6260"/>
    <tableColumn id="6261" xr3:uid="{AF5B2E99-7F69-4926-8AE0-5D81D01D3F1A}" name="Column6261"/>
    <tableColumn id="6262" xr3:uid="{28D6247C-B949-430A-A480-E21467E4E531}" name="Column6262"/>
    <tableColumn id="6263" xr3:uid="{235E4F5E-1166-47BA-A0D6-B1787447DDFA}" name="Column6263"/>
    <tableColumn id="6264" xr3:uid="{DC511FBA-0A1C-4CD3-B853-57DB94CC4244}" name="Column6264"/>
    <tableColumn id="6265" xr3:uid="{FF99507A-1939-43E0-A00B-D5BCFDED7A0A}" name="Column6265"/>
    <tableColumn id="6266" xr3:uid="{F7D3AB5D-9A8C-4CFE-A3CE-D60D57653300}" name="Column6266"/>
    <tableColumn id="6267" xr3:uid="{DFF6C12E-CE2D-4BD8-8F80-3BE3A7908A82}" name="Column6267"/>
    <tableColumn id="6268" xr3:uid="{5828822B-8555-4867-837F-E07AD31FEC5C}" name="Column6268"/>
    <tableColumn id="6269" xr3:uid="{1612968C-0BA4-428C-A37E-D38146273653}" name="Column6269"/>
    <tableColumn id="6270" xr3:uid="{D809167F-D834-41CD-B470-C47D247F80C3}" name="Column6270"/>
    <tableColumn id="6271" xr3:uid="{2709D03A-9F45-45B0-9FAA-D5695082B5DF}" name="Column6271"/>
    <tableColumn id="6272" xr3:uid="{5C46FC37-368F-4F62-B395-DBC2B7B143C1}" name="Column6272"/>
    <tableColumn id="6273" xr3:uid="{BE679D14-91A1-4A6E-A4C7-CCB3DFAC969B}" name="Column6273"/>
    <tableColumn id="6274" xr3:uid="{30A9CC16-A4B6-4904-9058-B9271B7BE65B}" name="Column6274"/>
    <tableColumn id="6275" xr3:uid="{43BC4D0F-AB70-44D3-8303-8B77DD5327D0}" name="Column6275"/>
    <tableColumn id="6276" xr3:uid="{4719D68E-7A74-40B3-904A-FDCBE23D9F17}" name="Column6276"/>
    <tableColumn id="6277" xr3:uid="{3B24E5BF-017A-48B5-ACB2-DA4CA904D70F}" name="Column6277"/>
    <tableColumn id="6278" xr3:uid="{9BBEF132-29E4-4EDB-96E7-854C77182F04}" name="Column6278"/>
    <tableColumn id="6279" xr3:uid="{9339510F-7993-4951-89F3-EF84FA27AC4D}" name="Column6279"/>
    <tableColumn id="6280" xr3:uid="{7AB77F8E-A16E-4BE8-9D99-9F305CFDE789}" name="Column6280"/>
    <tableColumn id="6281" xr3:uid="{C978A36C-7106-4DEE-A68D-0EBBC969FBE6}" name="Column6281"/>
    <tableColumn id="6282" xr3:uid="{7ADFC333-2B36-4E7F-AC25-E2D3CE21E237}" name="Column6282"/>
    <tableColumn id="6283" xr3:uid="{0720BADA-E6EA-42BE-9F9A-6938E09A48D8}" name="Column6283"/>
    <tableColumn id="6284" xr3:uid="{13D8D09D-ED37-49B6-9BBB-BF5C001ADBD9}" name="Column6284"/>
    <tableColumn id="6285" xr3:uid="{3348F3FC-D1D9-46A6-81AE-3070094F64B5}" name="Column6285"/>
    <tableColumn id="6286" xr3:uid="{8E7003C3-74A3-4B50-BBDF-7E17D2027CE0}" name="Column6286"/>
    <tableColumn id="6287" xr3:uid="{5F29E9B5-F3A6-4FCB-B558-9630988CC413}" name="Column6287"/>
    <tableColumn id="6288" xr3:uid="{BDEEB1E6-EC6B-44BB-B7F3-CDC5C0321360}" name="Column6288"/>
    <tableColumn id="6289" xr3:uid="{04C6D52D-D050-412A-8788-0D5A0AC638F5}" name="Column6289"/>
    <tableColumn id="6290" xr3:uid="{644EC6CB-08A1-4C36-A1C8-6CCF215A57CE}" name="Column6290"/>
    <tableColumn id="6291" xr3:uid="{BB13AAFA-D325-47EB-9C01-3B88421BD07C}" name="Column6291"/>
    <tableColumn id="6292" xr3:uid="{8B34D5A8-8070-4A16-95AF-EBEA9FC62951}" name="Column6292"/>
    <tableColumn id="6293" xr3:uid="{E89E1684-B51C-4D78-8655-A63855252072}" name="Column6293"/>
    <tableColumn id="6294" xr3:uid="{A8BCBE9D-A57E-4C59-A39A-337125E32024}" name="Column6294"/>
    <tableColumn id="6295" xr3:uid="{6207BA18-2339-4865-B053-76AC79800013}" name="Column6295"/>
    <tableColumn id="6296" xr3:uid="{F16B4F35-84F1-479F-8368-653EA9DD8E3B}" name="Column6296"/>
    <tableColumn id="6297" xr3:uid="{481B3D05-FC03-4265-B179-5BC7EEBD0CD3}" name="Column6297"/>
    <tableColumn id="6298" xr3:uid="{5712CA17-01E1-4A5E-B9EC-A3AEE13D8D4E}" name="Column6298"/>
    <tableColumn id="6299" xr3:uid="{19D186BA-ECF1-4FA8-958D-B58DD7FEA837}" name="Column6299"/>
    <tableColumn id="6300" xr3:uid="{68B40B99-A070-4086-86A6-723473BA5F22}" name="Column6300"/>
    <tableColumn id="6301" xr3:uid="{0F803FA7-4C29-45CC-AD6C-18CECEF3CC48}" name="Column6301"/>
    <tableColumn id="6302" xr3:uid="{717793B0-D6B3-4024-807F-9F014C9E4421}" name="Column6302"/>
    <tableColumn id="6303" xr3:uid="{34A587FC-7A9F-4E8A-9157-5520327FC96F}" name="Column6303"/>
    <tableColumn id="6304" xr3:uid="{6F82055B-3ECF-4739-B018-852C3042A8D2}" name="Column6304"/>
    <tableColumn id="6305" xr3:uid="{CB3B9C8D-2E9E-4F60-BCEF-6376D868C763}" name="Column6305"/>
    <tableColumn id="6306" xr3:uid="{C25183EC-5A10-4ACF-A0E1-B207C58EACAB}" name="Column6306"/>
    <tableColumn id="6307" xr3:uid="{6864F68A-36C2-4233-909E-75CF3430F2D8}" name="Column6307"/>
    <tableColumn id="6308" xr3:uid="{C8A8F0BB-0004-4904-8F40-30090B619233}" name="Column6308"/>
    <tableColumn id="6309" xr3:uid="{9D51E3E2-7F42-4A84-A8CC-ED3E42080D86}" name="Column6309"/>
    <tableColumn id="6310" xr3:uid="{A3F241B0-60E7-4FA8-8AB3-39307977F945}" name="Column6310"/>
    <tableColumn id="6311" xr3:uid="{09D55AE1-1661-4245-91EC-2DFECFE0632D}" name="Column6311"/>
    <tableColumn id="6312" xr3:uid="{46FD3E3F-6E5A-4F25-A247-B0157A0E3817}" name="Column6312"/>
    <tableColumn id="6313" xr3:uid="{1AA095EB-259C-4D87-873E-F2288CE3A6E6}" name="Column6313"/>
    <tableColumn id="6314" xr3:uid="{AF0B927B-A35B-408D-A412-60913451CB05}" name="Column6314"/>
    <tableColumn id="6315" xr3:uid="{00FCA867-E995-4D1F-B1F2-F0DC47803461}" name="Column6315"/>
    <tableColumn id="6316" xr3:uid="{5AF14319-A98D-4E69-BD87-258CD3094AD5}" name="Column6316"/>
    <tableColumn id="6317" xr3:uid="{4E61C155-8FC2-41D2-8522-674E3A1E1E38}" name="Column6317"/>
    <tableColumn id="6318" xr3:uid="{3CABEC52-523A-4B92-8695-5AB8B3E3526B}" name="Column6318"/>
    <tableColumn id="6319" xr3:uid="{394609A9-A39B-4FFC-91AF-B885619C9D40}" name="Column6319"/>
    <tableColumn id="6320" xr3:uid="{3202D62C-6D39-489E-ABFC-3074514AD09E}" name="Column6320"/>
    <tableColumn id="6321" xr3:uid="{86B515BD-AFF4-43B3-8F93-CAF80ACFF3E2}" name="Column6321"/>
    <tableColumn id="6322" xr3:uid="{2C886D65-F8D1-404A-9532-A27698EECF30}" name="Column6322"/>
    <tableColumn id="6323" xr3:uid="{07ADFA5D-383E-4138-B134-EB90A3EA986B}" name="Column6323"/>
    <tableColumn id="6324" xr3:uid="{6F7F525C-E45E-436E-9952-C3F7D5E82665}" name="Column6324"/>
    <tableColumn id="6325" xr3:uid="{2FE9F1AF-5699-4A85-8890-80A26ECB1635}" name="Column6325"/>
    <tableColumn id="6326" xr3:uid="{6C56CE6C-9B87-4988-8F55-66208DF02C78}" name="Column6326"/>
    <tableColumn id="6327" xr3:uid="{0C6387CB-9B7A-402A-9D0D-D5A99C8B2C98}" name="Column6327"/>
    <tableColumn id="6328" xr3:uid="{97613C0D-98A7-4664-8950-C7984DDE1956}" name="Column6328"/>
    <tableColumn id="6329" xr3:uid="{2838F9CD-9F00-44CA-98BA-15A17F921CFB}" name="Column6329"/>
    <tableColumn id="6330" xr3:uid="{C109D48F-8985-44F5-9753-C0B14A00669A}" name="Column6330"/>
    <tableColumn id="6331" xr3:uid="{0D5E39B2-B545-4C16-8E84-A3DAAA012C73}" name="Column6331"/>
    <tableColumn id="6332" xr3:uid="{885A05C8-BF1E-4697-A2D5-0DE64FC43483}" name="Column6332"/>
    <tableColumn id="6333" xr3:uid="{DA8411E7-798B-4644-86D4-400B19A090DF}" name="Column6333"/>
    <tableColumn id="6334" xr3:uid="{21153AA5-6531-4AC9-9FF1-AEB9F19B54F6}" name="Column6334"/>
    <tableColumn id="6335" xr3:uid="{79129C53-EE8A-4609-A3C4-E80E1DB2A803}" name="Column6335"/>
    <tableColumn id="6336" xr3:uid="{5F1C2675-5516-4D1F-87F0-16AA7A943D07}" name="Column6336"/>
    <tableColumn id="6337" xr3:uid="{DAD21F70-320E-4D6F-8621-5341ECB14993}" name="Column6337"/>
    <tableColumn id="6338" xr3:uid="{68057F7E-9E2B-467F-90D2-22673CBC986F}" name="Column6338"/>
    <tableColumn id="6339" xr3:uid="{F6DEB542-69B1-425E-935F-A0CFFDAAB766}" name="Column6339"/>
    <tableColumn id="6340" xr3:uid="{F553334A-A5FC-461B-A9B8-0D2CDBAA471B}" name="Column6340"/>
    <tableColumn id="6341" xr3:uid="{11FF4DDA-38F5-4BD5-B5ED-56178D9349BC}" name="Column6341"/>
    <tableColumn id="6342" xr3:uid="{C62E44BF-1102-409E-9FC5-007A5EB24788}" name="Column6342"/>
    <tableColumn id="6343" xr3:uid="{43FFC09E-97B9-4BBC-9B20-A589BB5CDC59}" name="Column6343"/>
    <tableColumn id="6344" xr3:uid="{E7DCF22C-CB2A-441F-9E31-5C7618CE52D3}" name="Column6344"/>
    <tableColumn id="6345" xr3:uid="{BAF5CE57-904B-42FE-9936-E76447F7E62A}" name="Column6345"/>
    <tableColumn id="6346" xr3:uid="{AEEEC712-E5CB-431D-8A03-9556FA3D7505}" name="Column6346"/>
    <tableColumn id="6347" xr3:uid="{D8B9CF2E-D0B6-43C5-A0DC-752EFF659B3D}" name="Column6347"/>
    <tableColumn id="6348" xr3:uid="{4DC6B574-0FD0-428C-A5DD-67743B7624A8}" name="Column6348"/>
    <tableColumn id="6349" xr3:uid="{8A14229F-39DC-4811-83A2-30C08F9578F5}" name="Column6349"/>
    <tableColumn id="6350" xr3:uid="{913F18DC-2075-4FB1-AAD2-78ED16FA2BE1}" name="Column6350"/>
    <tableColumn id="6351" xr3:uid="{15D5A362-4C02-4AE2-ACFA-336ED7B03731}" name="Column6351"/>
    <tableColumn id="6352" xr3:uid="{656A6FE0-A61D-47BF-A51B-DBEB139625FB}" name="Column6352"/>
    <tableColumn id="6353" xr3:uid="{09A721F5-8FAE-4E14-AA04-3EEDD9E7186E}" name="Column6353"/>
    <tableColumn id="6354" xr3:uid="{7767893C-B486-417C-ABA7-53AC23138D54}" name="Column6354"/>
    <tableColumn id="6355" xr3:uid="{44306F24-0F94-496E-8DBC-2D9E8B1A97C0}" name="Column6355"/>
    <tableColumn id="6356" xr3:uid="{64E043AF-8661-4183-8603-F09BB69FD1BF}" name="Column6356"/>
    <tableColumn id="6357" xr3:uid="{22A99E78-D28A-4D16-963B-84D2713085A3}" name="Column6357"/>
    <tableColumn id="6358" xr3:uid="{280D66C2-74D3-48C8-8350-E15AEE7314C4}" name="Column6358"/>
    <tableColumn id="6359" xr3:uid="{391AE6C2-40C1-4E67-AA5B-EB2F5EA2ABE0}" name="Column6359"/>
    <tableColumn id="6360" xr3:uid="{C2C884FE-EDB0-4845-9710-D7272FD3E183}" name="Column6360"/>
    <tableColumn id="6361" xr3:uid="{2933D80A-F735-458E-990F-D40AE3CCF011}" name="Column6361"/>
    <tableColumn id="6362" xr3:uid="{DF0FF794-C814-44C7-9410-DE0392F1F48C}" name="Column6362"/>
    <tableColumn id="6363" xr3:uid="{6804FAA0-178C-4C54-995A-AE22C6808081}" name="Column6363"/>
    <tableColumn id="6364" xr3:uid="{3015C9B0-294B-4EF6-A166-A38AC2583331}" name="Column6364"/>
    <tableColumn id="6365" xr3:uid="{53AD20A7-D9F9-44CD-A0BF-C2D934E0245C}" name="Column6365"/>
    <tableColumn id="6366" xr3:uid="{1554BF76-9571-4A15-8A92-85FA58CF15B1}" name="Column6366"/>
    <tableColumn id="6367" xr3:uid="{2430FFD7-B032-426F-BBD4-1CCFA9E93781}" name="Column6367"/>
    <tableColumn id="6368" xr3:uid="{7E145768-B636-4885-B299-CCCF726EA35C}" name="Column6368"/>
    <tableColumn id="6369" xr3:uid="{DFC8F275-435B-47C6-BB1D-922B9591B2CC}" name="Column6369"/>
    <tableColumn id="6370" xr3:uid="{4E2FD978-9566-4796-8179-2DBA56D1939F}" name="Column6370"/>
    <tableColumn id="6371" xr3:uid="{450E385E-C9E2-4AD1-9EBC-2BA545322396}" name="Column6371"/>
    <tableColumn id="6372" xr3:uid="{2B5BEB1F-71D7-4006-9960-E003E156A4F8}" name="Column6372"/>
    <tableColumn id="6373" xr3:uid="{6199A198-9EEB-4935-B73E-4DC84D6FF472}" name="Column6373"/>
    <tableColumn id="6374" xr3:uid="{C3B74FFA-3810-4C06-BB30-2282A229522F}" name="Column6374"/>
    <tableColumn id="6375" xr3:uid="{7427A771-0921-4A53-8442-96A1A2E838AB}" name="Column6375"/>
    <tableColumn id="6376" xr3:uid="{C6C22CFD-F2CC-483F-BF5E-858FD794C4B7}" name="Column6376"/>
    <tableColumn id="6377" xr3:uid="{71287A35-B048-4B6E-9180-9A883984E18A}" name="Column6377"/>
    <tableColumn id="6378" xr3:uid="{706CD7A4-0658-490E-B9A0-CDAA44415FE6}" name="Column6378"/>
    <tableColumn id="6379" xr3:uid="{32E2DDA2-36FE-43BD-9398-1610155AB716}" name="Column6379"/>
    <tableColumn id="6380" xr3:uid="{BA62DE92-2F16-4DF2-960D-869D59109289}" name="Column6380"/>
    <tableColumn id="6381" xr3:uid="{50B7BF34-B852-418B-B252-CA462EB5FC9C}" name="Column6381"/>
    <tableColumn id="6382" xr3:uid="{59A8FD30-D9D9-4729-9FBC-7937213E86AE}" name="Column6382"/>
    <tableColumn id="6383" xr3:uid="{EB83B967-3152-401E-A121-9230B21E019B}" name="Column6383"/>
    <tableColumn id="6384" xr3:uid="{E17BEE7B-1EFE-49DB-9BA2-4800D9C604EC}" name="Column6384"/>
    <tableColumn id="6385" xr3:uid="{67043F31-2F25-47D5-8F3A-B2B144F90957}" name="Column6385"/>
    <tableColumn id="6386" xr3:uid="{4D82EA64-2525-4821-9A41-DCBC9E4E3F4F}" name="Column6386"/>
    <tableColumn id="6387" xr3:uid="{BA702A4F-945C-4ED6-9E31-3367BCD9AF98}" name="Column6387"/>
    <tableColumn id="6388" xr3:uid="{7FE8A1C7-DE01-482B-BC99-40BE6FD32E2B}" name="Column6388"/>
    <tableColumn id="6389" xr3:uid="{63289136-F26D-4710-ACA1-F8C51327B93C}" name="Column6389"/>
    <tableColumn id="6390" xr3:uid="{40C25817-16FD-43CD-A299-691F590FC906}" name="Column6390"/>
    <tableColumn id="6391" xr3:uid="{C6F5EA05-80F5-4C03-8F28-F2A26C774CBA}" name="Column6391"/>
    <tableColumn id="6392" xr3:uid="{DE6F40EF-539C-4F32-BB4D-2A95F19B208E}" name="Column6392"/>
    <tableColumn id="6393" xr3:uid="{3CDDD5F9-D98B-4ADF-81A6-43FDCB36F10C}" name="Column6393"/>
    <tableColumn id="6394" xr3:uid="{2BE3D9BF-99FA-41AE-83DB-8C8327350735}" name="Column6394"/>
    <tableColumn id="6395" xr3:uid="{C9E0A41A-228F-4D76-A019-407B1EB3E379}" name="Column6395"/>
    <tableColumn id="6396" xr3:uid="{3C28195C-120F-437F-9EAD-4185E081E471}" name="Column6396"/>
    <tableColumn id="6397" xr3:uid="{A95242FF-9561-4D7F-A19A-5344445D9219}" name="Column6397"/>
    <tableColumn id="6398" xr3:uid="{98E5EDB0-F76C-422F-9861-6F7610BCB9E8}" name="Column6398"/>
    <tableColumn id="6399" xr3:uid="{135AD26E-D773-48D1-AFD1-905930EEC9F5}" name="Column6399"/>
    <tableColumn id="6400" xr3:uid="{51869041-543D-4F71-86D6-13AEAC1F1314}" name="Column6400"/>
    <tableColumn id="6401" xr3:uid="{87FDB2E5-5DBC-4E5A-A903-B91882ACA061}" name="Column6401"/>
    <tableColumn id="6402" xr3:uid="{3B08A06A-F045-4D9F-807A-51946A914867}" name="Column6402"/>
    <tableColumn id="6403" xr3:uid="{72B181BF-C5FD-4082-95C0-0A148C21A4E7}" name="Column6403"/>
    <tableColumn id="6404" xr3:uid="{B8724349-AFF2-4334-B440-197C0E45B4D9}" name="Column6404"/>
    <tableColumn id="6405" xr3:uid="{2102AE59-FDA0-4CFE-88FF-6986ED0A3075}" name="Column6405"/>
    <tableColumn id="6406" xr3:uid="{2B6818F4-BFF2-43FD-8380-5760734678EE}" name="Column6406"/>
    <tableColumn id="6407" xr3:uid="{052FBD47-BD4A-4FD7-AEA5-1286A01F8B8C}" name="Column6407"/>
    <tableColumn id="6408" xr3:uid="{5985002A-4199-465B-BE5D-3544E3B0FD78}" name="Column6408"/>
    <tableColumn id="6409" xr3:uid="{9B38CE56-7F42-4FD4-B1C2-2844B82275B9}" name="Column6409"/>
    <tableColumn id="6410" xr3:uid="{66C9A02B-5120-4905-BA40-84DF6480AB7D}" name="Column6410"/>
    <tableColumn id="6411" xr3:uid="{26470F9C-08DD-48E0-9855-008D75387F7E}" name="Column6411"/>
    <tableColumn id="6412" xr3:uid="{E79B1A7F-CFFF-4B12-A371-F2F782023B99}" name="Column6412"/>
    <tableColumn id="6413" xr3:uid="{83AA5B15-4EF2-4D15-A4BD-2C5E63B65123}" name="Column6413"/>
    <tableColumn id="6414" xr3:uid="{0A895B23-C922-4694-BE02-05AADCE568A8}" name="Column6414"/>
    <tableColumn id="6415" xr3:uid="{63758252-28A7-4CD0-921E-2B34063299F2}" name="Column6415"/>
    <tableColumn id="6416" xr3:uid="{CBD1155C-4969-419A-952F-E43BEB27D299}" name="Column6416"/>
    <tableColumn id="6417" xr3:uid="{26F6E1A6-07EE-47B0-B8AF-7BE75729D644}" name="Column6417"/>
    <tableColumn id="6418" xr3:uid="{0693C0E5-098C-4608-9951-5B09D958C5A6}" name="Column6418"/>
    <tableColumn id="6419" xr3:uid="{95CF9A4B-E485-4E9C-9635-F640CB70E3A3}" name="Column6419"/>
    <tableColumn id="6420" xr3:uid="{2F51E875-8C1B-4140-9139-EA0AD87A9618}" name="Column6420"/>
    <tableColumn id="6421" xr3:uid="{36D0261D-D5EC-4159-83F8-74544BF56370}" name="Column6421"/>
    <tableColumn id="6422" xr3:uid="{F405024D-2EDD-4C80-A3B4-29D220E45CFB}" name="Column6422"/>
    <tableColumn id="6423" xr3:uid="{D841E0BE-BF1D-4AF0-A72D-D143B332402D}" name="Column6423"/>
    <tableColumn id="6424" xr3:uid="{FB2D3B7E-99BD-49D2-A545-08FD6EAB09F0}" name="Column6424"/>
    <tableColumn id="6425" xr3:uid="{45A97605-84C9-477A-A714-0D687C9AF940}" name="Column6425"/>
    <tableColumn id="6426" xr3:uid="{238B3614-653B-4B08-BE38-D766F0A72D96}" name="Column6426"/>
    <tableColumn id="6427" xr3:uid="{5093B422-E358-4F59-9338-F8D2D1CC2F54}" name="Column6427"/>
    <tableColumn id="6428" xr3:uid="{BC59229D-A65C-4603-A551-EFF0F5B0AC23}" name="Column6428"/>
    <tableColumn id="6429" xr3:uid="{BA1175C7-9BA4-4E61-AB07-EBC218432FE3}" name="Column6429"/>
    <tableColumn id="6430" xr3:uid="{BE5BE36A-8C19-4988-8A3D-3A53893B33CA}" name="Column6430"/>
    <tableColumn id="6431" xr3:uid="{DF053384-253C-4C2D-AC00-F3AA77B3DDAF}" name="Column6431"/>
    <tableColumn id="6432" xr3:uid="{8B9EF3D5-68C6-4DF4-B8AB-E953F2D707B4}" name="Column6432"/>
    <tableColumn id="6433" xr3:uid="{F79F5B95-0F6C-4D91-B2D0-680DD5D9A341}" name="Column6433"/>
    <tableColumn id="6434" xr3:uid="{2BB5FCAF-CEE1-43EF-A45C-4F7DE75E4FED}" name="Column6434"/>
    <tableColumn id="6435" xr3:uid="{D0CA9FF1-976C-4EA5-A9AE-DC93305BC152}" name="Column6435"/>
    <tableColumn id="6436" xr3:uid="{2D8661F0-41F1-4CFF-BB9E-E752467C0128}" name="Column6436"/>
    <tableColumn id="6437" xr3:uid="{FD117C25-5CEA-4424-9CB6-2EF8ADA63D9C}" name="Column6437"/>
    <tableColumn id="6438" xr3:uid="{573A89AB-1B0E-421E-98A3-ED7D08B43B49}" name="Column6438"/>
    <tableColumn id="6439" xr3:uid="{BA2E5854-22BB-4D46-A330-97682FA741C9}" name="Column6439"/>
    <tableColumn id="6440" xr3:uid="{DF95D95B-D52F-4E37-BA86-59AAA8320795}" name="Column6440"/>
    <tableColumn id="6441" xr3:uid="{508CD216-AB1A-410B-960D-ABF204AF5DFC}" name="Column6441"/>
    <tableColumn id="6442" xr3:uid="{FBD09085-49E2-4E54-8AA8-9EC51E5C36A6}" name="Column6442"/>
    <tableColumn id="6443" xr3:uid="{E41541BA-0447-42BE-A1E9-6EE4D605899F}" name="Column6443"/>
    <tableColumn id="6444" xr3:uid="{B76B04F6-C68E-4016-9C3C-C91AEDC7F187}" name="Column6444"/>
    <tableColumn id="6445" xr3:uid="{F8A520A7-89E6-43D9-AF07-2E336CC76173}" name="Column6445"/>
    <tableColumn id="6446" xr3:uid="{FB4DCCE3-8E96-4EFB-9D96-08C380B72ADA}" name="Column6446"/>
    <tableColumn id="6447" xr3:uid="{FA5221E2-484D-47F8-AAF6-7C49572D4C97}" name="Column6447"/>
    <tableColumn id="6448" xr3:uid="{E92D867C-3001-4D5C-B5A8-BD2996C27C08}" name="Column6448"/>
    <tableColumn id="6449" xr3:uid="{E4571DF4-9A44-4C16-8FCC-EAF231D315C6}" name="Column6449"/>
    <tableColumn id="6450" xr3:uid="{9932C274-713B-4487-86E8-6AAB1DE89AB5}" name="Column6450"/>
    <tableColumn id="6451" xr3:uid="{525ACFE6-5B60-44AF-815D-DFD8621D7E56}" name="Column6451"/>
    <tableColumn id="6452" xr3:uid="{000CAFDF-EB60-41D3-8209-2105DA7EC5B2}" name="Column6452"/>
    <tableColumn id="6453" xr3:uid="{6BA86202-97E0-4B64-8A1E-B532C12B93D6}" name="Column6453"/>
    <tableColumn id="6454" xr3:uid="{5FA7F1B6-70E2-46B9-B23A-9A6F59A8B36F}" name="Column6454"/>
    <tableColumn id="6455" xr3:uid="{1C8B5880-9AA1-4462-9123-45D88BB215F0}" name="Column6455"/>
    <tableColumn id="6456" xr3:uid="{F1661ACC-2C34-4ED3-9F6A-7AE12502310D}" name="Column6456"/>
    <tableColumn id="6457" xr3:uid="{ED4D148B-1471-4514-8FC0-08A6638D2B53}" name="Column6457"/>
    <tableColumn id="6458" xr3:uid="{A0ABC6BC-9C4D-40A5-8418-24909FE6D6FA}" name="Column6458"/>
    <tableColumn id="6459" xr3:uid="{CEF574A6-275B-44B9-85D6-68B306865340}" name="Column6459"/>
    <tableColumn id="6460" xr3:uid="{BE0A9C6F-2F94-4F74-8746-DD084D3A8D40}" name="Column6460"/>
    <tableColumn id="6461" xr3:uid="{CF46811E-693A-4C73-BEA5-93DEF9714ECA}" name="Column6461"/>
    <tableColumn id="6462" xr3:uid="{30981E2C-39DF-4A0F-8D78-95D0DD77CCC0}" name="Column6462"/>
    <tableColumn id="6463" xr3:uid="{49857CC1-4A52-4E47-8A46-E8A339613ABE}" name="Column6463"/>
    <tableColumn id="6464" xr3:uid="{0DB98865-2A39-42F0-A559-FE6CD9CADFB7}" name="Column6464"/>
    <tableColumn id="6465" xr3:uid="{65042353-682A-4A10-9581-EB9A2EA37330}" name="Column6465"/>
    <tableColumn id="6466" xr3:uid="{E15BF0A1-7BB5-4A6C-9062-CA72A59E0CD7}" name="Column6466"/>
    <tableColumn id="6467" xr3:uid="{76F24C7C-648B-4D5E-8F1B-E066DD62AA01}" name="Column6467"/>
    <tableColumn id="6468" xr3:uid="{C71E5179-040B-4A2D-97AC-368A80FAF42F}" name="Column6468"/>
    <tableColumn id="6469" xr3:uid="{6D20C059-4807-43EF-824C-F970BCA6B194}" name="Column6469"/>
    <tableColumn id="6470" xr3:uid="{02EB0F38-7E12-432A-A907-F124B4ABD0B3}" name="Column6470"/>
    <tableColumn id="6471" xr3:uid="{48B94315-F9A0-46B1-AEF2-D57C01262ABC}" name="Column6471"/>
    <tableColumn id="6472" xr3:uid="{4A9A895C-1349-4713-B74F-7A6FAA2B15B4}" name="Column6472"/>
    <tableColumn id="6473" xr3:uid="{936A46C1-B8D4-4768-8A1E-F3E5DCA5A533}" name="Column6473"/>
    <tableColumn id="6474" xr3:uid="{B1CB2C0C-9175-4D38-A8BB-0F9E16BA1C4F}" name="Column6474"/>
    <tableColumn id="6475" xr3:uid="{F48ECD5B-BC3D-405C-BCD1-B806BA233A10}" name="Column6475"/>
    <tableColumn id="6476" xr3:uid="{EE2F3900-0CC9-45F0-9E7D-B36E2A9FCB4C}" name="Column6476"/>
    <tableColumn id="6477" xr3:uid="{915BDE16-4579-4AA0-8A70-2AFA85568176}" name="Column6477"/>
    <tableColumn id="6478" xr3:uid="{387B7FE7-C52F-4BE1-A518-747C4EAEFB50}" name="Column6478"/>
    <tableColumn id="6479" xr3:uid="{3F4A5124-56C2-44D1-94C2-6CA9E7553D92}" name="Column6479"/>
    <tableColumn id="6480" xr3:uid="{B01A08E7-373E-48F9-9732-172183BA39F3}" name="Column6480"/>
    <tableColumn id="6481" xr3:uid="{977DC684-0973-473E-A99F-8D4A66506312}" name="Column6481"/>
    <tableColumn id="6482" xr3:uid="{A3DBAED3-070F-4B81-944B-CCB185A58E3E}" name="Column6482"/>
    <tableColumn id="6483" xr3:uid="{90C1A447-C00C-47F8-AE3D-781998824BF6}" name="Column6483"/>
    <tableColumn id="6484" xr3:uid="{0E93AF7A-D75D-4A2A-ADA2-D25A60071C4D}" name="Column6484"/>
    <tableColumn id="6485" xr3:uid="{B9224F4D-4BF3-4415-AD6E-DAE0D22A4226}" name="Column6485"/>
    <tableColumn id="6486" xr3:uid="{CCDFBC22-4E15-46AA-B031-9982A16DAC3C}" name="Column6486"/>
    <tableColumn id="6487" xr3:uid="{E18CD74C-D8D6-4ED6-88B6-7DF661B97832}" name="Column6487"/>
    <tableColumn id="6488" xr3:uid="{1F18146E-6166-4BF7-B1B6-1EE47BABD3E9}" name="Column6488"/>
    <tableColumn id="6489" xr3:uid="{4600B04D-99E1-4C46-B44E-BEF9188D6ADB}" name="Column6489"/>
    <tableColumn id="6490" xr3:uid="{C4278789-F66C-4D1C-81DF-51B065EEA891}" name="Column6490"/>
    <tableColumn id="6491" xr3:uid="{C89B63A3-11AF-4941-B62E-A3FA859DC7D0}" name="Column6491"/>
    <tableColumn id="6492" xr3:uid="{DB0E2816-77AF-4BD7-B9B4-5937BCD3D9B2}" name="Column6492"/>
    <tableColumn id="6493" xr3:uid="{530851FD-5712-4FE2-8774-B115DDF21B3F}" name="Column6493"/>
    <tableColumn id="6494" xr3:uid="{DE26422F-3B6D-4109-808E-DB49BC181FCA}" name="Column6494"/>
    <tableColumn id="6495" xr3:uid="{60DC0C56-DE2C-4AF0-A750-A64E8726DD75}" name="Column6495"/>
    <tableColumn id="6496" xr3:uid="{BD3080C4-D737-4E3E-90DD-5CA8FE42C642}" name="Column6496"/>
    <tableColumn id="6497" xr3:uid="{1FD13B3E-350C-497A-99DD-54F75EA9FCFC}" name="Column6497"/>
    <tableColumn id="6498" xr3:uid="{3DC0416F-6BCE-4733-BCB8-46C2E2EB9EA2}" name="Column6498"/>
    <tableColumn id="6499" xr3:uid="{0A2145DD-9436-4AD8-8094-AF1088613C06}" name="Column6499"/>
    <tableColumn id="6500" xr3:uid="{AF35E6CF-5C86-4159-9178-FCE5DA335D71}" name="Column6500"/>
    <tableColumn id="6501" xr3:uid="{495271DF-DB63-48B2-9486-D7032FB9075C}" name="Column6501"/>
    <tableColumn id="6502" xr3:uid="{71BBE59F-E601-4EE8-A566-E5309B7AEFF5}" name="Column6502"/>
    <tableColumn id="6503" xr3:uid="{1AD924F6-2128-4CAB-A030-5282A9598E13}" name="Column6503"/>
    <tableColumn id="6504" xr3:uid="{62A7E9BF-C5ED-4825-9DCB-247AE016AD0F}" name="Column6504"/>
    <tableColumn id="6505" xr3:uid="{5E081ADC-5B67-4742-A1D2-77ABA2CD2627}" name="Column6505"/>
    <tableColumn id="6506" xr3:uid="{387ABF9E-8FFF-4891-AAAE-D22602DBB579}" name="Column6506"/>
    <tableColumn id="6507" xr3:uid="{EB2C46BE-3568-43E3-8102-1875B29DAAB1}" name="Column6507"/>
    <tableColumn id="6508" xr3:uid="{15EC12CC-4C31-4648-8942-008C167DE527}" name="Column6508"/>
    <tableColumn id="6509" xr3:uid="{647C7E6E-EDE5-422D-B595-A912B4508B50}" name="Column6509"/>
    <tableColumn id="6510" xr3:uid="{CC2FB036-CFA5-4E9F-999C-6BDAB6D83C76}" name="Column6510"/>
    <tableColumn id="6511" xr3:uid="{FD62AC15-0006-4968-85DF-ED7F46B1DFF1}" name="Column6511"/>
    <tableColumn id="6512" xr3:uid="{A132A64C-8EEE-416A-AC43-BD1FB16C2976}" name="Column6512"/>
    <tableColumn id="6513" xr3:uid="{922668BE-6867-4A03-B361-8D20D3581A7C}" name="Column6513"/>
    <tableColumn id="6514" xr3:uid="{C4239CE7-00D4-4028-BDD0-E02573D3E161}" name="Column6514"/>
    <tableColumn id="6515" xr3:uid="{644D8920-F234-4B4D-89DA-B7C047287FF0}" name="Column6515"/>
    <tableColumn id="6516" xr3:uid="{229739C9-EBAF-48D5-BF99-0F65DA2BC805}" name="Column6516"/>
    <tableColumn id="6517" xr3:uid="{2F7C1C66-A260-4540-89BB-03010B1E81A9}" name="Column6517"/>
    <tableColumn id="6518" xr3:uid="{24AE1D84-9349-4198-A5D2-7E6A988D8185}" name="Column6518"/>
    <tableColumn id="6519" xr3:uid="{ABBCBE96-7C0B-4874-B604-C9BCB014A635}" name="Column6519"/>
    <tableColumn id="6520" xr3:uid="{F9917EAF-C2C9-491E-BCF4-3BE0ECB142E8}" name="Column6520"/>
    <tableColumn id="6521" xr3:uid="{4C9E2B0C-A977-4671-BFD5-4F2E4FA26888}" name="Column6521"/>
    <tableColumn id="6522" xr3:uid="{4AF2040E-D324-40D7-99F8-321C5AA32F1C}" name="Column6522"/>
    <tableColumn id="6523" xr3:uid="{A3F81420-E863-43E7-B9E0-26F188CAE8DF}" name="Column6523"/>
    <tableColumn id="6524" xr3:uid="{55EDD410-D6BC-4F4B-8C1F-AB0F398636A2}" name="Column6524"/>
    <tableColumn id="6525" xr3:uid="{A782779C-658A-4CD4-9F60-7C312146C65B}" name="Column6525"/>
    <tableColumn id="6526" xr3:uid="{CDC04813-4C21-457E-8A29-63353956511F}" name="Column6526"/>
    <tableColumn id="6527" xr3:uid="{7AAFCF3D-7D40-464D-9EDA-80E220D5F911}" name="Column6527"/>
    <tableColumn id="6528" xr3:uid="{6F8E109F-7AFB-4E10-B710-2C8135F849ED}" name="Column6528"/>
    <tableColumn id="6529" xr3:uid="{F2C14CBF-3558-4131-A595-2C7D89778E1D}" name="Column6529"/>
    <tableColumn id="6530" xr3:uid="{B5E3A1B3-9A6A-4C27-9969-F359C4488BD7}" name="Column6530"/>
    <tableColumn id="6531" xr3:uid="{2928BF45-5B1B-42BA-86C4-29463A0E8CA6}" name="Column6531"/>
    <tableColumn id="6532" xr3:uid="{8656A925-FA99-47A5-94A2-EBE07881B88C}" name="Column6532"/>
    <tableColumn id="6533" xr3:uid="{588CBA5B-CE5F-40C9-8DBF-8BA1BF4254C7}" name="Column6533"/>
    <tableColumn id="6534" xr3:uid="{F97A4E76-C4DE-4585-8261-2428AFE40627}" name="Column6534"/>
    <tableColumn id="6535" xr3:uid="{122D73A4-3E00-4A4C-91ED-21747467477A}" name="Column6535"/>
    <tableColumn id="6536" xr3:uid="{818AB43D-FD03-44AA-9194-44AC820197BF}" name="Column6536"/>
    <tableColumn id="6537" xr3:uid="{7E1862F9-1128-4A6C-9815-2C58B7E7FC53}" name="Column6537"/>
    <tableColumn id="6538" xr3:uid="{8CBB8701-FAAF-4080-BEBD-EE63C24EEFDE}" name="Column6538"/>
    <tableColumn id="6539" xr3:uid="{9C99E186-7E60-4EEA-8B3C-6CD2BC192846}" name="Column6539"/>
    <tableColumn id="6540" xr3:uid="{0E6ECD1B-7009-41C7-878C-0F5AD022700B}" name="Column6540"/>
    <tableColumn id="6541" xr3:uid="{6D29EDFF-E910-4752-8221-8E33800006A3}" name="Column6541"/>
    <tableColumn id="6542" xr3:uid="{49EBFC34-423E-45F2-A9F2-CB91E2E84D03}" name="Column6542"/>
    <tableColumn id="6543" xr3:uid="{35A8FFE2-5F85-4338-843C-5437C697D447}" name="Column6543"/>
    <tableColumn id="6544" xr3:uid="{A98119EF-2D47-485F-B143-9D66F50417F3}" name="Column6544"/>
    <tableColumn id="6545" xr3:uid="{C9AAB02D-E528-4D41-9C18-C05AC5511E9B}" name="Column6545"/>
    <tableColumn id="6546" xr3:uid="{5BD60546-54F9-4D88-9F49-D6896603CCDA}" name="Column6546"/>
    <tableColumn id="6547" xr3:uid="{CB4C271E-8EB8-4A93-9C45-A696D7365B0E}" name="Column6547"/>
    <tableColumn id="6548" xr3:uid="{0BB08473-1751-4D98-A5B4-F3DE6166F7F2}" name="Column6548"/>
    <tableColumn id="6549" xr3:uid="{DB15A37A-586F-4B17-B3AE-1C3F6FBDB718}" name="Column6549"/>
    <tableColumn id="6550" xr3:uid="{73E81426-CA76-46AA-9EB3-14CC2C5D8748}" name="Column6550"/>
    <tableColumn id="6551" xr3:uid="{CCF7730D-F35F-42B7-9AB9-E8C352A9C01C}" name="Column6551"/>
    <tableColumn id="6552" xr3:uid="{E883B490-537C-4705-B420-0B9B0398A93F}" name="Column6552"/>
    <tableColumn id="6553" xr3:uid="{DF7A6958-BE77-4A9E-AF26-3FBE30A62160}" name="Column6553"/>
    <tableColumn id="6554" xr3:uid="{29757BC1-B3C0-4FEB-B51D-91B4D1ADD201}" name="Column6554"/>
    <tableColumn id="6555" xr3:uid="{8F214820-3F4A-4FC2-A053-A433C0EC11EA}" name="Column6555"/>
    <tableColumn id="6556" xr3:uid="{BA3AF8C8-002D-457A-A1CD-06715FE0066D}" name="Column6556"/>
    <tableColumn id="6557" xr3:uid="{570BC796-04BB-43CD-B54A-59524D7CF4BF}" name="Column6557"/>
    <tableColumn id="6558" xr3:uid="{52CD62FE-25DC-405D-B626-27DFBB8FA9F2}" name="Column6558"/>
    <tableColumn id="6559" xr3:uid="{45FB5896-E6B0-4195-99ED-7A81136D927A}" name="Column6559"/>
    <tableColumn id="6560" xr3:uid="{9DBD8216-6492-499D-B58C-CFA426A7E67A}" name="Column6560"/>
    <tableColumn id="6561" xr3:uid="{82689E57-1475-4A37-A17A-98043C1E75DA}" name="Column6561"/>
    <tableColumn id="6562" xr3:uid="{3AA0FDA1-C659-4010-94BB-31FBE99CEA2E}" name="Column6562"/>
    <tableColumn id="6563" xr3:uid="{9BEDEDA6-BBA4-42B8-ADD0-D166BDD280B2}" name="Column6563"/>
    <tableColumn id="6564" xr3:uid="{CC07CFD8-6116-4A81-8D84-FB9F281DDBC8}" name="Column6564"/>
    <tableColumn id="6565" xr3:uid="{32C9011B-F044-4BFE-9D9C-68A3D3DFD66F}" name="Column6565"/>
    <tableColumn id="6566" xr3:uid="{4F6E3CF7-60FE-4576-AF91-B7D6954DA93F}" name="Column6566"/>
    <tableColumn id="6567" xr3:uid="{A96669A5-8E2A-487B-8D04-82A9938B8AC3}" name="Column6567"/>
    <tableColumn id="6568" xr3:uid="{1FDC89B3-37DE-4F81-8FD7-01286023C1D2}" name="Column6568"/>
    <tableColumn id="6569" xr3:uid="{FC7FF1E7-D1B0-4C50-8350-D46D012B6BE2}" name="Column6569"/>
    <tableColumn id="6570" xr3:uid="{66DAB715-D3FF-48EB-8910-00730A7951D4}" name="Column6570"/>
    <tableColumn id="6571" xr3:uid="{73597A0C-4A90-4D77-915A-F1D081544296}" name="Column6571"/>
    <tableColumn id="6572" xr3:uid="{8450464D-4653-4CF6-8A54-7A7A0C9E9A93}" name="Column6572"/>
    <tableColumn id="6573" xr3:uid="{D752D015-0419-45C8-8A9B-7DC977BCD169}" name="Column6573"/>
    <tableColumn id="6574" xr3:uid="{39C8ABEE-912D-45F3-AE3E-E879D13CAE07}" name="Column6574"/>
    <tableColumn id="6575" xr3:uid="{ED65DFF9-2D6D-4AB4-A71E-C2C985B31767}" name="Column6575"/>
    <tableColumn id="6576" xr3:uid="{B8DCBEFA-8A2F-4D67-9304-D5A260FBB1CD}" name="Column6576"/>
    <tableColumn id="6577" xr3:uid="{420BC340-558A-454C-8A49-361A40765D4B}" name="Column6577"/>
    <tableColumn id="6578" xr3:uid="{7371BAA3-84D6-4CD1-BB9F-B08C9C702A72}" name="Column6578"/>
    <tableColumn id="6579" xr3:uid="{59DADB47-BF83-4345-8752-EE1F20232EB7}" name="Column6579"/>
    <tableColumn id="6580" xr3:uid="{CB787BE9-1167-482B-AD50-865C1DD13921}" name="Column6580"/>
    <tableColumn id="6581" xr3:uid="{158C13D0-26D5-42D7-8ACA-BF288F3BA510}" name="Column6581"/>
    <tableColumn id="6582" xr3:uid="{C7DB563F-A315-48B8-9B8E-559EA48CF17D}" name="Column6582"/>
    <tableColumn id="6583" xr3:uid="{2894F1BF-3996-445D-8C96-D36187764D88}" name="Column6583"/>
    <tableColumn id="6584" xr3:uid="{1EAE91E7-9596-43CA-A42B-CFC7CC0D5561}" name="Column6584"/>
    <tableColumn id="6585" xr3:uid="{9AE9E6E2-E964-4DAC-A62B-DF4616FB6F1C}" name="Column6585"/>
    <tableColumn id="6586" xr3:uid="{B9DEDBD6-9C4A-47EC-8042-50F2CE1E15E0}" name="Column6586"/>
    <tableColumn id="6587" xr3:uid="{EBFF9762-5C56-48E7-AA46-DA974056ED6C}" name="Column6587"/>
    <tableColumn id="6588" xr3:uid="{C77B099A-F307-45CF-B4F0-9A95F729BDA6}" name="Column6588"/>
    <tableColumn id="6589" xr3:uid="{1AFCA399-F2DF-467C-821F-E8674F62F347}" name="Column6589"/>
    <tableColumn id="6590" xr3:uid="{6DBB2645-0005-48A6-805A-2B37163747C5}" name="Column6590"/>
    <tableColumn id="6591" xr3:uid="{8E6F85E4-6FAA-4AFE-98D6-5768305566F4}" name="Column6591"/>
    <tableColumn id="6592" xr3:uid="{8F163BA3-65BA-49B6-80FD-9D2280FD5147}" name="Column6592"/>
    <tableColumn id="6593" xr3:uid="{1A556841-9C66-4AB3-A87A-C81D6011EB00}" name="Column6593"/>
    <tableColumn id="6594" xr3:uid="{9402C4FE-801D-460A-98FD-AD91D01D6220}" name="Column6594"/>
    <tableColumn id="6595" xr3:uid="{6F977F7C-4497-4127-88C8-AA48685A56AF}" name="Column6595"/>
    <tableColumn id="6596" xr3:uid="{E22EABAC-5FE9-4C87-916B-831EF12ACD4E}" name="Column6596"/>
    <tableColumn id="6597" xr3:uid="{9C850461-7CA3-465C-9843-7702ABC4B1B5}" name="Column6597"/>
    <tableColumn id="6598" xr3:uid="{9C30A70B-E387-4FFA-AABF-55BE7ED0E404}" name="Column6598"/>
    <tableColumn id="6599" xr3:uid="{4DFA7E21-426E-422F-87A6-4F568B1654C0}" name="Column6599"/>
    <tableColumn id="6600" xr3:uid="{8E64AA2F-B3BC-4BF9-AC79-E1D0B61A7779}" name="Column6600"/>
    <tableColumn id="6601" xr3:uid="{65F9D570-17DF-4146-85EE-BEB383956ED4}" name="Column6601"/>
    <tableColumn id="6602" xr3:uid="{24219060-947A-47FD-B3EE-7E2C4A628177}" name="Column6602"/>
    <tableColumn id="6603" xr3:uid="{442B91E7-F0F2-4AC0-8A0C-346C53EC2794}" name="Column6603"/>
    <tableColumn id="6604" xr3:uid="{E0E29413-C9D9-4E4B-8B2D-9FE023F33F2E}" name="Column6604"/>
    <tableColumn id="6605" xr3:uid="{F6584053-11D6-43C3-9CBE-6EBB2B49401A}" name="Column6605"/>
    <tableColumn id="6606" xr3:uid="{283175CC-9900-4F71-AA04-7B614B2C4D5D}" name="Column6606"/>
    <tableColumn id="6607" xr3:uid="{D6748957-F36F-4260-927E-3C37ED351630}" name="Column6607"/>
    <tableColumn id="6608" xr3:uid="{816F9D1F-175C-45CB-81ED-20E078C2C398}" name="Column6608"/>
    <tableColumn id="6609" xr3:uid="{4152DE6D-F87A-40DA-A403-03495970F5B7}" name="Column6609"/>
    <tableColumn id="6610" xr3:uid="{C1FC3558-5CA1-4084-9757-EEA45110E117}" name="Column6610"/>
    <tableColumn id="6611" xr3:uid="{52D04575-094F-47AE-9F39-C133D210FAF3}" name="Column6611"/>
    <tableColumn id="6612" xr3:uid="{0D654E2F-75E2-46A2-92C2-A7F9871F7671}" name="Column6612"/>
    <tableColumn id="6613" xr3:uid="{18FE298E-2096-4238-B015-AF3883C77B34}" name="Column6613"/>
    <tableColumn id="6614" xr3:uid="{D494A498-E794-45B1-906E-027BCBC4E6C6}" name="Column6614"/>
    <tableColumn id="6615" xr3:uid="{7E9FBF5B-9CB4-4A8B-A304-9DE3604DBA99}" name="Column6615"/>
    <tableColumn id="6616" xr3:uid="{EB81E0E6-63B5-48DF-BE1F-5E23293E96E7}" name="Column6616"/>
    <tableColumn id="6617" xr3:uid="{0FDAF1C8-BC92-4B05-8FBA-AB65C97DD40E}" name="Column6617"/>
    <tableColumn id="6618" xr3:uid="{221DBB4D-34D3-4CB3-AB9F-FF307882AB32}" name="Column6618"/>
    <tableColumn id="6619" xr3:uid="{F9BC590C-48E6-4ADA-8097-7BB5A1386027}" name="Column6619"/>
    <tableColumn id="6620" xr3:uid="{39F7194F-EBFB-422F-8055-155638B5440A}" name="Column6620"/>
    <tableColumn id="6621" xr3:uid="{26FE9DA3-6144-4A9E-94A2-A62D320985D6}" name="Column6621"/>
    <tableColumn id="6622" xr3:uid="{C1C6AA2D-09DE-45F9-8602-48714BEA0F4D}" name="Column6622"/>
    <tableColumn id="6623" xr3:uid="{71CD105B-9DD6-4254-8522-8E1DFE486134}" name="Column6623"/>
    <tableColumn id="6624" xr3:uid="{1C67EAB0-9F9E-4C11-86C1-BF98C76F829B}" name="Column6624"/>
    <tableColumn id="6625" xr3:uid="{D4F14B33-4181-4BFC-80DD-C5F663982275}" name="Column6625"/>
    <tableColumn id="6626" xr3:uid="{1B482CA7-BCDA-4821-8C21-63EB56D94AD6}" name="Column6626"/>
    <tableColumn id="6627" xr3:uid="{ECE28F63-2290-4283-AB67-FA239639E185}" name="Column6627"/>
    <tableColumn id="6628" xr3:uid="{0F57E76F-3F21-4710-B318-254BDC5DA72B}" name="Column6628"/>
    <tableColumn id="6629" xr3:uid="{8C71EA03-F8C7-47BD-9869-646C61BD810A}" name="Column6629"/>
    <tableColumn id="6630" xr3:uid="{4C7EFE0F-6179-43A5-B780-EBD7521D7326}" name="Column6630"/>
    <tableColumn id="6631" xr3:uid="{543C4109-CF1A-4418-80F5-E51CE054295B}" name="Column6631"/>
    <tableColumn id="6632" xr3:uid="{CE329E4E-7BC4-4DA0-AAE5-6608927B70FC}" name="Column6632"/>
    <tableColumn id="6633" xr3:uid="{95EBE49E-E6A6-45A2-9624-FEE5851AD7CA}" name="Column6633"/>
    <tableColumn id="6634" xr3:uid="{E9E2CE39-0C3B-476C-8ECE-67FC5BBE5F36}" name="Column6634"/>
    <tableColumn id="6635" xr3:uid="{9A10B851-187C-4FF6-AF3F-45AB13002D3A}" name="Column6635"/>
    <tableColumn id="6636" xr3:uid="{A0D3C658-0257-4357-881B-3051D0031FCF}" name="Column6636"/>
    <tableColumn id="6637" xr3:uid="{90C08FA0-1334-4C2A-A399-AE2DDD4422DA}" name="Column6637"/>
    <tableColumn id="6638" xr3:uid="{0B1763A0-9E78-431A-9D8E-8A9B78401E9E}" name="Column6638"/>
    <tableColumn id="6639" xr3:uid="{385AA3F0-8A60-444F-B56C-4BECD746C4B4}" name="Column6639"/>
    <tableColumn id="6640" xr3:uid="{CF2DF8A1-9A0E-4E64-B5CE-9390C76E4326}" name="Column6640"/>
    <tableColumn id="6641" xr3:uid="{A96CF99D-28C6-4931-88C9-4DACC557361F}" name="Column6641"/>
    <tableColumn id="6642" xr3:uid="{DF4769E4-91DA-4C60-9B9C-C05119AACC20}" name="Column6642"/>
    <tableColumn id="6643" xr3:uid="{B99D98FF-6E08-48D5-817A-77F718FDE037}" name="Column6643"/>
    <tableColumn id="6644" xr3:uid="{98EB4A8E-3A83-43F7-8E18-488742FD70FB}" name="Column6644"/>
    <tableColumn id="6645" xr3:uid="{4D5195B2-9080-474E-8CCB-CB30C1EEFF1F}" name="Column6645"/>
    <tableColumn id="6646" xr3:uid="{DB18BB6E-546B-42C4-BCA6-22C5B07B18CB}" name="Column6646"/>
    <tableColumn id="6647" xr3:uid="{F8E09BC9-E589-4889-8F80-15C82E4611F3}" name="Column6647"/>
    <tableColumn id="6648" xr3:uid="{A7EBAA63-E910-4965-A80C-CF8926067224}" name="Column6648"/>
    <tableColumn id="6649" xr3:uid="{C9122198-683F-4324-BC06-D76E0AA608D8}" name="Column6649"/>
    <tableColumn id="6650" xr3:uid="{2FE7D95E-07D0-42A0-848A-06C79385F45C}" name="Column6650"/>
    <tableColumn id="6651" xr3:uid="{136308BE-E88C-4AE6-8CE3-9D7AAEB8784E}" name="Column6651"/>
    <tableColumn id="6652" xr3:uid="{7699B468-9DBB-4C53-9DE2-BFAEFB3BFE1C}" name="Column6652"/>
    <tableColumn id="6653" xr3:uid="{7C3F361F-D1FC-4236-811A-EB600CA073C4}" name="Column6653"/>
    <tableColumn id="6654" xr3:uid="{3FB08379-8461-4930-8CC9-BF643783847A}" name="Column6654"/>
    <tableColumn id="6655" xr3:uid="{C02F5BB5-FC7F-4BA3-9BA8-E9E8296470D8}" name="Column6655"/>
    <tableColumn id="6656" xr3:uid="{7BE55414-864B-437B-B73D-83EC6846ABDC}" name="Column6656"/>
    <tableColumn id="6657" xr3:uid="{0AB30899-C894-4C80-8211-D0C712346AD1}" name="Column6657"/>
    <tableColumn id="6658" xr3:uid="{8B89DAD8-6612-4C3B-82FF-4F635712F22D}" name="Column6658"/>
    <tableColumn id="6659" xr3:uid="{6B51E8BB-CBBE-4826-BA8A-C83AAB95E32F}" name="Column6659"/>
    <tableColumn id="6660" xr3:uid="{60E19D91-F246-4F4E-913C-B40A94CC4F89}" name="Column6660"/>
    <tableColumn id="6661" xr3:uid="{63D8139A-6DAE-4548-8B42-7D0E1267C5E0}" name="Column6661"/>
    <tableColumn id="6662" xr3:uid="{E7BF12ED-8EA4-4D95-AB57-4D01345F7690}" name="Column6662"/>
    <tableColumn id="6663" xr3:uid="{5978ABF3-C8AC-4838-A51E-F1F3AB0EE16F}" name="Column6663"/>
    <tableColumn id="6664" xr3:uid="{B1A44EF6-BB27-421E-A894-106B38591CE8}" name="Column6664"/>
    <tableColumn id="6665" xr3:uid="{8D4A8C4C-CFBB-4ED3-B72B-CAD74084843E}" name="Column6665"/>
    <tableColumn id="6666" xr3:uid="{FC57E314-2F9F-49C2-AD08-B4116E19AF3D}" name="Column6666"/>
    <tableColumn id="6667" xr3:uid="{822363B3-B16B-4246-8856-E1BCA15E6E12}" name="Column6667"/>
    <tableColumn id="6668" xr3:uid="{89270DEC-0A94-414F-A119-BB00911F27FE}" name="Column6668"/>
    <tableColumn id="6669" xr3:uid="{FEDB0047-0BCD-4F2F-8FCE-CBD23EB7E923}" name="Column6669"/>
    <tableColumn id="6670" xr3:uid="{BD357539-7E52-4DD0-B3FD-688F36ABA589}" name="Column6670"/>
    <tableColumn id="6671" xr3:uid="{13804ED7-0742-4EF8-BFD4-2D4A699F7D81}" name="Column6671"/>
    <tableColumn id="6672" xr3:uid="{3AF63EFD-8BB8-4DFC-80FA-D264B7E7DA87}" name="Column6672"/>
    <tableColumn id="6673" xr3:uid="{7550973A-C1AE-4737-9C2B-AF695B550D05}" name="Column6673"/>
    <tableColumn id="6674" xr3:uid="{245141ED-E98E-4441-BEA9-6746568672D5}" name="Column6674"/>
    <tableColumn id="6675" xr3:uid="{D0C45859-79A1-4292-8781-0FA8FDD39C08}" name="Column6675"/>
    <tableColumn id="6676" xr3:uid="{1A14C0E5-6446-4048-8FCF-41D39B60C0F0}" name="Column6676"/>
    <tableColumn id="6677" xr3:uid="{DBFAC1DC-E9EE-4E64-8A8D-418237BCD72F}" name="Column6677"/>
    <tableColumn id="6678" xr3:uid="{4DED99F0-76F5-4CF2-8B8D-E32AF3806FEF}" name="Column6678"/>
    <tableColumn id="6679" xr3:uid="{5C14B6CD-F70B-49D4-847D-93FFB5E28DE2}" name="Column6679"/>
    <tableColumn id="6680" xr3:uid="{66E20E55-692E-456D-B948-7A47432AC00B}" name="Column6680"/>
    <tableColumn id="6681" xr3:uid="{A4E741D5-1109-4D80-8A5B-63E743334956}" name="Column6681"/>
    <tableColumn id="6682" xr3:uid="{C993CD2C-6984-4FFA-9219-15FAA35A76A1}" name="Column6682"/>
    <tableColumn id="6683" xr3:uid="{792E5970-B473-4F04-8BA3-2375B0A7461C}" name="Column6683"/>
    <tableColumn id="6684" xr3:uid="{4C3C44F1-430C-4FA2-B501-CFFC34DE541B}" name="Column6684"/>
    <tableColumn id="6685" xr3:uid="{43DB2066-9EF2-49FC-9FE7-B1C380D2F68D}" name="Column6685"/>
    <tableColumn id="6686" xr3:uid="{477780DC-112A-4551-BDF7-930F1A683FA3}" name="Column6686"/>
    <tableColumn id="6687" xr3:uid="{79FBD17D-A6D5-4C25-9477-F1DC052F7164}" name="Column6687"/>
    <tableColumn id="6688" xr3:uid="{E03C2972-9D47-4957-92A9-C2508323656E}" name="Column6688"/>
    <tableColumn id="6689" xr3:uid="{7DA15770-9F90-4281-A052-507388987445}" name="Column6689"/>
    <tableColumn id="6690" xr3:uid="{A8608245-33E6-4D66-AAB9-9B84AE66B7DC}" name="Column6690"/>
    <tableColumn id="6691" xr3:uid="{844C70C6-7CAA-45DC-98E8-A50AA4F98162}" name="Column6691"/>
    <tableColumn id="6692" xr3:uid="{DCD621C2-7120-44D9-8867-C4A36CA2E0D3}" name="Column6692"/>
    <tableColumn id="6693" xr3:uid="{8CB8282F-4CC3-4417-8FE2-BE744EAB4015}" name="Column6693"/>
    <tableColumn id="6694" xr3:uid="{596EEA34-50B9-43F9-A71D-ADC3EFC1F523}" name="Column6694"/>
    <tableColumn id="6695" xr3:uid="{9C9EFC8B-19C5-4B56-92D0-7F1655D478D4}" name="Column6695"/>
    <tableColumn id="6696" xr3:uid="{7C53A5F4-FBBA-4F2C-A8CC-E0D178D22DFD}" name="Column6696"/>
    <tableColumn id="6697" xr3:uid="{D80C5E54-AAF9-4AE6-A462-09B8060C1788}" name="Column6697"/>
    <tableColumn id="6698" xr3:uid="{02266086-D81C-47C8-A848-CE2C06BACD13}" name="Column6698"/>
    <tableColumn id="6699" xr3:uid="{6E4EDB0D-7BAF-41D4-B018-8492E91841AF}" name="Column6699"/>
    <tableColumn id="6700" xr3:uid="{057EC430-A5B4-4E9B-BA37-A48B4690ACD0}" name="Column6700"/>
    <tableColumn id="6701" xr3:uid="{B4F0DF3B-FE71-4DB5-B356-6100460280E6}" name="Column6701"/>
    <tableColumn id="6702" xr3:uid="{E5D2A605-905D-4703-AB98-782B612F46EF}" name="Column6702"/>
    <tableColumn id="6703" xr3:uid="{A85A796C-5100-4C52-A3D8-84F2E83FBA2B}" name="Column6703"/>
    <tableColumn id="6704" xr3:uid="{B7BBCD13-67B3-48EB-B4C3-68AFF6F010AB}" name="Column6704"/>
    <tableColumn id="6705" xr3:uid="{0DF1AC39-7C7E-4DAB-9CFA-005445FE4742}" name="Column6705"/>
    <tableColumn id="6706" xr3:uid="{93635A9A-0616-47A3-A72F-AC9F7F06B85E}" name="Column6706"/>
    <tableColumn id="6707" xr3:uid="{21C03519-E1A2-457F-A2C6-5AF2111A6F7D}" name="Column6707"/>
    <tableColumn id="6708" xr3:uid="{3404EF23-80C8-4A06-8831-81C4034D0E98}" name="Column6708"/>
    <tableColumn id="6709" xr3:uid="{A5E13752-CF55-481D-8DD8-7CE9914ADA37}" name="Column6709"/>
    <tableColumn id="6710" xr3:uid="{95F1A972-81D5-4C26-A33A-CA41A939DBFD}" name="Column6710"/>
    <tableColumn id="6711" xr3:uid="{25D82974-C22F-491A-AB07-CBB1A5B1FA50}" name="Column6711"/>
    <tableColumn id="6712" xr3:uid="{B404AE5B-F1F3-42C6-8E14-1A9C2206F80E}" name="Column6712"/>
    <tableColumn id="6713" xr3:uid="{BA879939-CBCF-4CB0-9DC3-BE8CA3808527}" name="Column6713"/>
    <tableColumn id="6714" xr3:uid="{36EB424A-42A8-4BD7-88BB-55076C341B51}" name="Column6714"/>
    <tableColumn id="6715" xr3:uid="{4665AA10-FC3B-499B-8A3E-FC589073AD1A}" name="Column6715"/>
    <tableColumn id="6716" xr3:uid="{3055A0AB-E8E5-4B50-84D1-EE4A582C2A9C}" name="Column6716"/>
    <tableColumn id="6717" xr3:uid="{80E56CC4-6011-4A51-B2F6-8B019B13AFF8}" name="Column6717"/>
    <tableColumn id="6718" xr3:uid="{E2995589-75A5-4413-B7CD-B1506CD33772}" name="Column6718"/>
    <tableColumn id="6719" xr3:uid="{0502E766-8279-47E8-84B5-3FB95103A396}" name="Column6719"/>
    <tableColumn id="6720" xr3:uid="{10E64F93-152F-4003-A15A-14D0085D33EA}" name="Column6720"/>
    <tableColumn id="6721" xr3:uid="{18373BAF-BAB1-471D-9A09-0434AE37C6A5}" name="Column6721"/>
    <tableColumn id="6722" xr3:uid="{D2F3CC0C-8642-4904-A4E0-0C0BE66AE543}" name="Column6722"/>
    <tableColumn id="6723" xr3:uid="{CE913404-3F5D-4D99-883F-BAEB23BC5339}" name="Column6723"/>
    <tableColumn id="6724" xr3:uid="{9C939949-CCDC-4FDD-AACD-46F5EE3D372A}" name="Column6724"/>
    <tableColumn id="6725" xr3:uid="{1FCDCEC7-4812-4F67-8765-2E066AB64A75}" name="Column6725"/>
    <tableColumn id="6726" xr3:uid="{9BC6EBC7-AA09-42D7-990C-1253EC192F88}" name="Column6726"/>
    <tableColumn id="6727" xr3:uid="{EA22DDA5-1675-4D42-9E8E-E284EC58FE03}" name="Column6727"/>
    <tableColumn id="6728" xr3:uid="{21B91DAE-2D6F-486E-AFCF-66782F3B8F2B}" name="Column6728"/>
    <tableColumn id="6729" xr3:uid="{28622478-28EA-4A10-AE5F-64F25746FE21}" name="Column6729"/>
    <tableColumn id="6730" xr3:uid="{4822719C-0DDC-40C4-874B-CB04EE8387EA}" name="Column6730"/>
    <tableColumn id="6731" xr3:uid="{484599D1-69DF-47D1-9C77-2CCB2A535C3C}" name="Column6731"/>
    <tableColumn id="6732" xr3:uid="{5A7DDE8C-4591-47EE-9EE8-7C01FDE287C5}" name="Column6732"/>
    <tableColumn id="6733" xr3:uid="{C1C4363D-419E-44A0-AF84-53E80F2C5EE9}" name="Column6733"/>
    <tableColumn id="6734" xr3:uid="{380B43B6-44CD-44F4-A0A9-24E120DEDCCB}" name="Column6734"/>
    <tableColumn id="6735" xr3:uid="{F5DF95DB-CB40-4608-BEC3-E5293F24AB4F}" name="Column6735"/>
    <tableColumn id="6736" xr3:uid="{2C34D686-18B1-495A-8D2B-AF7C0EEA8664}" name="Column6736"/>
    <tableColumn id="6737" xr3:uid="{7D117596-689C-4BFA-AF5A-3BB2B20C78D6}" name="Column6737"/>
    <tableColumn id="6738" xr3:uid="{6467F4B2-16A7-44A5-9332-26EE02E78089}" name="Column6738"/>
    <tableColumn id="6739" xr3:uid="{07862C0E-363F-4DD2-BE3C-F3EBFEEDF6FA}" name="Column6739"/>
    <tableColumn id="6740" xr3:uid="{DEB06B94-6B91-41F7-B7F6-404AFD622A99}" name="Column6740"/>
    <tableColumn id="6741" xr3:uid="{C300A436-AA54-47FB-A183-CEF596350973}" name="Column6741"/>
    <tableColumn id="6742" xr3:uid="{656D0462-E1C9-4943-BD97-480EF468EE83}" name="Column6742"/>
    <tableColumn id="6743" xr3:uid="{100D25E2-BC79-40BF-BE15-5765FF0E181E}" name="Column6743"/>
    <tableColumn id="6744" xr3:uid="{2F435C26-54C7-44BD-B13D-997ACD6E0CF2}" name="Column6744"/>
    <tableColumn id="6745" xr3:uid="{B4734410-D3E9-4E83-A30A-EDEA0EC33646}" name="Column6745"/>
    <tableColumn id="6746" xr3:uid="{E74362D4-778A-4759-A71A-7D07C693307C}" name="Column6746"/>
    <tableColumn id="6747" xr3:uid="{64C3A45C-394B-44B0-9255-D97D1C00EC1F}" name="Column6747"/>
    <tableColumn id="6748" xr3:uid="{76E5F2F2-32D7-4F4F-B6F1-A4FE2074774A}" name="Column6748"/>
    <tableColumn id="6749" xr3:uid="{7F58B6EA-AC8E-47A0-8A7E-1DF9459EB910}" name="Column6749"/>
    <tableColumn id="6750" xr3:uid="{A846C8B4-F41B-4F40-99BA-ED52F6150D9C}" name="Column6750"/>
    <tableColumn id="6751" xr3:uid="{ED7EC613-FB38-4C9C-BE05-27282C66A54C}" name="Column6751"/>
    <tableColumn id="6752" xr3:uid="{3C49770C-5771-486B-9AD4-7400844819D2}" name="Column6752"/>
    <tableColumn id="6753" xr3:uid="{E3CAF22C-E5C1-4810-96AB-1110E77D85CB}" name="Column6753"/>
    <tableColumn id="6754" xr3:uid="{0641C824-9DA7-4985-8CE2-A81F309B901A}" name="Column6754"/>
    <tableColumn id="6755" xr3:uid="{1C8A813C-D683-4682-A657-14869EF94537}" name="Column6755"/>
    <tableColumn id="6756" xr3:uid="{255DF332-17D7-4344-B62B-C351B981D1CF}" name="Column6756"/>
    <tableColumn id="6757" xr3:uid="{1A278B3A-5CC1-4C3F-81C2-DB5A4448C18A}" name="Column6757"/>
    <tableColumn id="6758" xr3:uid="{E0EC6C0C-B67A-4F71-9BD5-FFFB9617B7C1}" name="Column6758"/>
    <tableColumn id="6759" xr3:uid="{53A0C069-F387-42F3-B887-F8A99568F84D}" name="Column6759"/>
    <tableColumn id="6760" xr3:uid="{FB265255-7519-4D50-A701-5BAFC5B5294D}" name="Column6760"/>
    <tableColumn id="6761" xr3:uid="{BDCD45F0-688A-47CF-88BE-061A8EC17EA4}" name="Column6761"/>
    <tableColumn id="6762" xr3:uid="{583E803F-B9B6-4131-8F83-506B6C663B89}" name="Column6762"/>
    <tableColumn id="6763" xr3:uid="{B462A653-C6D3-481D-BD9D-7BC98A63ECCD}" name="Column6763"/>
    <tableColumn id="6764" xr3:uid="{01CA037B-D2F3-4223-B30F-FA3804E36395}" name="Column6764"/>
    <tableColumn id="6765" xr3:uid="{FB18D6E8-78D4-46B3-8A6B-EC444E47ECC4}" name="Column6765"/>
    <tableColumn id="6766" xr3:uid="{0E6E4A01-415C-40E0-B827-9FEDC6A6E774}" name="Column6766"/>
    <tableColumn id="6767" xr3:uid="{2493B1D1-FD32-4961-9FA7-F53EC0D246DE}" name="Column6767"/>
    <tableColumn id="6768" xr3:uid="{D0C3D128-0A60-4242-8EBD-321DE2EB170A}" name="Column6768"/>
    <tableColumn id="6769" xr3:uid="{94D0868A-B50B-4985-B86F-7657C17E895D}" name="Column6769"/>
    <tableColumn id="6770" xr3:uid="{62233891-E624-46C4-BE1A-EEA836005402}" name="Column6770"/>
    <tableColumn id="6771" xr3:uid="{D4FE41C9-87FA-47B0-9F35-407D0BD915BF}" name="Column6771"/>
    <tableColumn id="6772" xr3:uid="{8EBA709D-1BEF-4E0C-A1A2-335420E70A40}" name="Column6772"/>
    <tableColumn id="6773" xr3:uid="{96E2E937-ADE3-4304-B507-95B1912DEB16}" name="Column6773"/>
    <tableColumn id="6774" xr3:uid="{6A3B90E5-E9A3-4202-B09B-79F7C0C9D059}" name="Column6774"/>
    <tableColumn id="6775" xr3:uid="{4D11F77B-BFA7-43C7-ABA5-D738A8C8DB6C}" name="Column6775"/>
    <tableColumn id="6776" xr3:uid="{E2925E12-7755-479E-A06C-C66665A4D65E}" name="Column6776"/>
    <tableColumn id="6777" xr3:uid="{6E31194A-B923-44FB-A9CF-77B400A956CE}" name="Column6777"/>
    <tableColumn id="6778" xr3:uid="{110932E0-0465-4A74-908E-F577BE48BF71}" name="Column6778"/>
    <tableColumn id="6779" xr3:uid="{D5FBC8DC-3B0E-4530-8409-99FF15FAF51B}" name="Column6779"/>
    <tableColumn id="6780" xr3:uid="{BEEAD545-AA14-41EA-AFF0-EFD164188FF4}" name="Column6780"/>
    <tableColumn id="6781" xr3:uid="{86938345-B6D3-4B98-961E-B3EB7B27BA55}" name="Column6781"/>
    <tableColumn id="6782" xr3:uid="{18918880-9CF2-449A-A2F2-06D824902710}" name="Column6782"/>
    <tableColumn id="6783" xr3:uid="{21B7CB30-51F6-451E-9F9E-0F0941D5E750}" name="Column6783"/>
    <tableColumn id="6784" xr3:uid="{133FF445-3371-45E2-B180-F6C2AA9D9327}" name="Column6784"/>
    <tableColumn id="6785" xr3:uid="{8B21D7CA-3D0C-45DE-B2F9-23522B2E0355}" name="Column6785"/>
    <tableColumn id="6786" xr3:uid="{01BA04E4-B75C-47DD-B09D-BF871FF2CDC1}" name="Column6786"/>
    <tableColumn id="6787" xr3:uid="{A5B1B422-E404-4F6C-8598-894EB3C2488A}" name="Column6787"/>
    <tableColumn id="6788" xr3:uid="{7F110836-CB6A-4F6A-B02D-5DDCBCA71B03}" name="Column6788"/>
    <tableColumn id="6789" xr3:uid="{2169D31F-37DC-438D-88D8-8257A0902517}" name="Column6789"/>
    <tableColumn id="6790" xr3:uid="{85C547C7-F275-4458-9A3B-5D0FA6CFB992}" name="Column6790"/>
    <tableColumn id="6791" xr3:uid="{65ACCB3F-5D27-4558-8DBE-6859D06DC258}" name="Column6791"/>
    <tableColumn id="6792" xr3:uid="{1025C13B-A69C-4E30-8A6B-B8E96C1A728F}" name="Column6792"/>
    <tableColumn id="6793" xr3:uid="{CC03DCF1-BB8E-43FD-9D93-C8D7220DD4DB}" name="Column6793"/>
    <tableColumn id="6794" xr3:uid="{F327F7B2-E819-4C8F-989E-201C3C0704AF}" name="Column6794"/>
    <tableColumn id="6795" xr3:uid="{8941896D-DF43-4F87-8E16-A29AFCE856D3}" name="Column6795"/>
    <tableColumn id="6796" xr3:uid="{6029D87F-3940-4463-A30C-831AD85D3749}" name="Column6796"/>
    <tableColumn id="6797" xr3:uid="{CA83F206-1F74-42D3-8323-E2CFAE2F1697}" name="Column6797"/>
    <tableColumn id="6798" xr3:uid="{7D92B493-8EF3-441C-BEE0-0BC54BA9A5B2}" name="Column6798"/>
    <tableColumn id="6799" xr3:uid="{6D5689E7-127B-4073-B27A-8FC65C9C543F}" name="Column6799"/>
    <tableColumn id="6800" xr3:uid="{2F40B2A3-E3BA-4B16-B6ED-CF7C299D8E80}" name="Column6800"/>
    <tableColumn id="6801" xr3:uid="{774478E7-1D6E-4B52-902B-439EEBDD9FBF}" name="Column6801"/>
    <tableColumn id="6802" xr3:uid="{55B7C57B-E3ED-4292-8A2A-39BAABCBA515}" name="Column6802"/>
    <tableColumn id="6803" xr3:uid="{19F478DB-1057-499D-A45B-BA261D50245D}" name="Column6803"/>
    <tableColumn id="6804" xr3:uid="{0C096DC5-AF9A-4D1A-A009-2446C9343F83}" name="Column6804"/>
    <tableColumn id="6805" xr3:uid="{1C7C277A-AB31-4BAB-BEC0-A15E7AE31EF8}" name="Column6805"/>
    <tableColumn id="6806" xr3:uid="{FD337BDB-9188-4365-B0B0-7EDFAF88348F}" name="Column6806"/>
    <tableColumn id="6807" xr3:uid="{B2CAD216-4257-446D-9869-CF7B43831BAE}" name="Column6807"/>
    <tableColumn id="6808" xr3:uid="{113B965F-3C59-4618-A5B7-7BDA1C6D80A0}" name="Column6808"/>
    <tableColumn id="6809" xr3:uid="{0E9723C0-56DD-444D-B610-2672AAB62CAB}" name="Column6809"/>
    <tableColumn id="6810" xr3:uid="{2BE4FD6E-B048-4657-B43B-3472944DE3FD}" name="Column6810"/>
    <tableColumn id="6811" xr3:uid="{7239D90D-DAE2-455D-B707-218C86AB3DAA}" name="Column6811"/>
    <tableColumn id="6812" xr3:uid="{41B124E1-82E8-4624-A209-94108E80FFAF}" name="Column6812"/>
    <tableColumn id="6813" xr3:uid="{687F6F80-4EFA-4300-B6E5-671AC23D54EC}" name="Column6813"/>
    <tableColumn id="6814" xr3:uid="{AE7AC218-2C66-41DE-8F80-488445F4A68C}" name="Column6814"/>
    <tableColumn id="6815" xr3:uid="{4B7E3530-B226-46CE-AB10-61B461DF4F53}" name="Column6815"/>
    <tableColumn id="6816" xr3:uid="{2EE90C09-A9E2-4BD3-81D3-6C6587159153}" name="Column6816"/>
    <tableColumn id="6817" xr3:uid="{07F75660-32F8-4BA7-ABFD-DB29C4A56BFE}" name="Column6817"/>
    <tableColumn id="6818" xr3:uid="{EC83B662-C1C6-4455-980B-121046A4B8AF}" name="Column6818"/>
    <tableColumn id="6819" xr3:uid="{0CEC7DE4-2489-4E93-A65A-BDD9E768B98E}" name="Column6819"/>
    <tableColumn id="6820" xr3:uid="{3A3764D1-A3BA-481E-BF55-3C60E102E2B6}" name="Column6820"/>
    <tableColumn id="6821" xr3:uid="{4AA54737-AFFA-470C-B449-48E37C8A68C5}" name="Column6821"/>
    <tableColumn id="6822" xr3:uid="{B5E4B503-9739-4F29-97EE-43361CEED049}" name="Column6822"/>
    <tableColumn id="6823" xr3:uid="{DB52E2ED-12AE-48E4-84A3-BE76AA2972A6}" name="Column6823"/>
    <tableColumn id="6824" xr3:uid="{C03F13D3-2BC9-48D1-BAB0-48743C3DC559}" name="Column6824"/>
    <tableColumn id="6825" xr3:uid="{F2E6C636-9839-40DF-A199-E68B68A8B150}" name="Column6825"/>
    <tableColumn id="6826" xr3:uid="{116A2979-C27A-41AD-8F7A-60B24039F603}" name="Column6826"/>
    <tableColumn id="6827" xr3:uid="{F7392B41-1763-483F-AC5E-41A4329998A1}" name="Column6827"/>
    <tableColumn id="6828" xr3:uid="{B1B90F7E-A921-4384-890B-920D1A36E51F}" name="Column6828"/>
    <tableColumn id="6829" xr3:uid="{021BA920-CD77-4580-AB98-C3703945BFD9}" name="Column6829"/>
    <tableColumn id="6830" xr3:uid="{952B12D3-3642-48DC-82DB-B8D862399B3B}" name="Column6830"/>
    <tableColumn id="6831" xr3:uid="{46361ADD-8D76-4EA8-8C94-5223DEEC520E}" name="Column6831"/>
    <tableColumn id="6832" xr3:uid="{BFCBA386-5D0A-4FD7-87D5-9FCF2FBE1E99}" name="Column6832"/>
    <tableColumn id="6833" xr3:uid="{A0409A7C-783A-456A-BB5F-40FF2C66D261}" name="Column6833"/>
    <tableColumn id="6834" xr3:uid="{C0B8B037-DFE9-450E-BB38-CAC9889360A8}" name="Column6834"/>
    <tableColumn id="6835" xr3:uid="{30101810-6EC9-4FD2-A0CF-3118395EEA72}" name="Column6835"/>
    <tableColumn id="6836" xr3:uid="{F442ECB9-3C5E-4F0D-BAD7-F49DFBE436C3}" name="Column6836"/>
    <tableColumn id="6837" xr3:uid="{017BBB3C-9B13-4320-A1E2-BFF6D197D7EC}" name="Column6837"/>
    <tableColumn id="6838" xr3:uid="{9F670951-69F6-4A6B-9488-98775C58CCB1}" name="Column6838"/>
    <tableColumn id="6839" xr3:uid="{9C908412-067F-41D8-AC55-B1E7204AC71B}" name="Column6839"/>
    <tableColumn id="6840" xr3:uid="{AF19C1B8-9781-4A7A-86D0-C29660AFA14E}" name="Column6840"/>
    <tableColumn id="6841" xr3:uid="{796A4C92-2987-46B6-AEC2-4901019E4EF5}" name="Column6841"/>
    <tableColumn id="6842" xr3:uid="{7012DDEF-E4F0-4FE0-9C19-88B988166C3B}" name="Column6842"/>
    <tableColumn id="6843" xr3:uid="{CC2EB2C7-57C1-4C85-8E30-66EC435D6E80}" name="Column6843"/>
    <tableColumn id="6844" xr3:uid="{FBBCEAA5-D7F2-455A-8BC6-F1F2494296B4}" name="Column6844"/>
    <tableColumn id="6845" xr3:uid="{CA044BCB-284C-4343-8084-5D327FC81E11}" name="Column6845"/>
    <tableColumn id="6846" xr3:uid="{761263B9-E31B-4E09-B0AB-21AF81820C83}" name="Column6846"/>
    <tableColumn id="6847" xr3:uid="{CE3B11AA-4EA2-496B-8FF0-EE05348E716D}" name="Column6847"/>
    <tableColumn id="6848" xr3:uid="{FA14DE29-CA3C-4EBF-8696-08AEEE68D990}" name="Column6848"/>
    <tableColumn id="6849" xr3:uid="{C078BF12-B322-4647-B800-6FB0512120C3}" name="Column6849"/>
    <tableColumn id="6850" xr3:uid="{F00505BE-0549-4352-86AC-C663E1989E36}" name="Column6850"/>
    <tableColumn id="6851" xr3:uid="{6BAE346A-8462-44E5-AF3F-8EDF028F0A62}" name="Column6851"/>
    <tableColumn id="6852" xr3:uid="{3327AFCB-B0EE-45CC-BE75-D835FC53889E}" name="Column6852"/>
    <tableColumn id="6853" xr3:uid="{1E015CCB-1EDF-4BEE-9327-CA33E834A67A}" name="Column6853"/>
    <tableColumn id="6854" xr3:uid="{2C55F300-E276-4E37-83B5-160FB9663B6E}" name="Column6854"/>
    <tableColumn id="6855" xr3:uid="{EE44D02D-10C3-4B60-900C-5DFB2FB13D51}" name="Column6855"/>
    <tableColumn id="6856" xr3:uid="{545402FC-8CBA-4D51-848B-5EDC17299496}" name="Column6856"/>
    <tableColumn id="6857" xr3:uid="{5851348F-ED7D-4A4D-8AE9-03ED67FE6A3A}" name="Column6857"/>
    <tableColumn id="6858" xr3:uid="{82822EC5-E34A-4604-B82C-0321373C2FB8}" name="Column6858"/>
    <tableColumn id="6859" xr3:uid="{4BE5A3BE-CB8C-4FA9-A0D7-4E593925792A}" name="Column6859"/>
    <tableColumn id="6860" xr3:uid="{304B403D-DD26-4DC5-9271-7AD813CB131B}" name="Column6860"/>
    <tableColumn id="6861" xr3:uid="{BA37BF21-85B4-4D63-8456-55A74B64BD06}" name="Column6861"/>
    <tableColumn id="6862" xr3:uid="{A792D168-CE25-4A74-A023-3957F68427B9}" name="Column6862"/>
    <tableColumn id="6863" xr3:uid="{93AF9CD0-BF02-4BC0-A42F-4C130DAC38C4}" name="Column6863"/>
    <tableColumn id="6864" xr3:uid="{9F582CAE-CA07-41A2-ADF7-B1B0A1451DD0}" name="Column6864"/>
    <tableColumn id="6865" xr3:uid="{A0CB331B-64D6-4738-A1F9-31E71BD5375B}" name="Column6865"/>
    <tableColumn id="6866" xr3:uid="{BC01FFC4-BE17-44E1-9374-EA5A8A34BEE4}" name="Column6866"/>
    <tableColumn id="6867" xr3:uid="{DA7C25B7-08CD-4DB7-B602-35447C7BBD11}" name="Column6867"/>
    <tableColumn id="6868" xr3:uid="{DF011311-3ACE-4B6E-9C0A-4E86BAB5CCBF}" name="Column6868"/>
    <tableColumn id="6869" xr3:uid="{5D81DDC5-8FBE-432A-837B-B3AE1077A00D}" name="Column6869"/>
    <tableColumn id="6870" xr3:uid="{AE0BE237-A259-4EBE-8C99-E8DB666AF959}" name="Column6870"/>
    <tableColumn id="6871" xr3:uid="{B154ACA7-EF4A-42F7-A264-BE6D05D5486B}" name="Column6871"/>
    <tableColumn id="6872" xr3:uid="{1242ACA5-1B05-4A5D-88EF-530298AC4548}" name="Column6872"/>
    <tableColumn id="6873" xr3:uid="{76005B4A-0C1F-4D9D-A8EF-31F439BB8996}" name="Column6873"/>
    <tableColumn id="6874" xr3:uid="{E7192EA1-6D55-4A81-9D99-43677AD096C0}" name="Column6874"/>
    <tableColumn id="6875" xr3:uid="{9273AD29-A17B-4A7E-8139-DC7B59FCC796}" name="Column6875"/>
    <tableColumn id="6876" xr3:uid="{6E879CF8-D233-4F11-AF31-8988EDD24C72}" name="Column6876"/>
    <tableColumn id="6877" xr3:uid="{586734A4-89A8-4F73-8093-829A541CB047}" name="Column6877"/>
    <tableColumn id="6878" xr3:uid="{8539934F-5FEA-45C9-87E4-3DAF3F7EA500}" name="Column6878"/>
    <tableColumn id="6879" xr3:uid="{5E2CE2F6-C817-4909-A10B-1550D7FD9BA4}" name="Column6879"/>
    <tableColumn id="6880" xr3:uid="{23E8C27E-9ABE-4F89-B245-95FADF60AE20}" name="Column6880"/>
    <tableColumn id="6881" xr3:uid="{513D9F05-4D6B-432F-ABF8-3D5017D5E33C}" name="Column6881"/>
    <tableColumn id="6882" xr3:uid="{415FE412-DD8C-4A30-9034-38AC19D0FF80}" name="Column6882"/>
    <tableColumn id="6883" xr3:uid="{D1AA38BE-9004-4747-8872-774B73A01545}" name="Column6883"/>
    <tableColumn id="6884" xr3:uid="{A366390C-24AF-4104-A394-E1853C91DDB5}" name="Column6884"/>
    <tableColumn id="6885" xr3:uid="{E2984180-8106-4E9B-AAC5-7B9EEA9209FC}" name="Column6885"/>
    <tableColumn id="6886" xr3:uid="{67235293-8FD8-458C-8B46-EE032430FE1D}" name="Column6886"/>
    <tableColumn id="6887" xr3:uid="{C96D9C42-F07F-4C06-824A-D6AB50F68E41}" name="Column6887"/>
    <tableColumn id="6888" xr3:uid="{8D806083-B684-4E1F-BD41-121B07A69588}" name="Column6888"/>
    <tableColumn id="6889" xr3:uid="{0ADD7F2D-9832-4886-9E4D-3899F9220239}" name="Column6889"/>
    <tableColumn id="6890" xr3:uid="{0DEE3072-2DC9-4A82-A691-80DB78AC7162}" name="Column6890"/>
    <tableColumn id="6891" xr3:uid="{97B46F85-7628-4A93-AB65-9C34C5C22D66}" name="Column6891"/>
    <tableColumn id="6892" xr3:uid="{B7996C8B-9528-42E5-BCCA-18EC896D1163}" name="Column6892"/>
    <tableColumn id="6893" xr3:uid="{ECEEB8D5-2CD8-47E3-AF41-CF1603D07422}" name="Column6893"/>
    <tableColumn id="6894" xr3:uid="{F76C6153-0B95-42E8-8B0D-CC0346985B65}" name="Column6894"/>
    <tableColumn id="6895" xr3:uid="{F64A4EFE-9C16-4ED9-A20A-02D27FAE235A}" name="Column6895"/>
    <tableColumn id="6896" xr3:uid="{3EBB845F-2527-4913-A823-393D91F742EB}" name="Column6896"/>
    <tableColumn id="6897" xr3:uid="{3708E5EE-E4EA-4162-86D8-390104106601}" name="Column6897"/>
    <tableColumn id="6898" xr3:uid="{7D51808B-DC53-45B2-9E14-DE204D4CA88D}" name="Column6898"/>
    <tableColumn id="6899" xr3:uid="{CF94E062-EC94-4A25-96E0-737DA03F5C07}" name="Column6899"/>
    <tableColumn id="6900" xr3:uid="{EA4B396D-6480-4DD4-B876-1413CA596D86}" name="Column6900"/>
    <tableColumn id="6901" xr3:uid="{7087C779-3AA0-4857-8B0E-A243BC38978D}" name="Column6901"/>
    <tableColumn id="6902" xr3:uid="{D8449E5B-35FB-42C1-B85E-C8F0D1F7433D}" name="Column6902"/>
    <tableColumn id="6903" xr3:uid="{BE441310-0A39-4524-B999-50D8556FE290}" name="Column6903"/>
    <tableColumn id="6904" xr3:uid="{114938E2-0B7B-4AA0-BB09-CE8EA34DC4C4}" name="Column6904"/>
    <tableColumn id="6905" xr3:uid="{BB133946-B250-4376-BB17-65FE79138103}" name="Column6905"/>
    <tableColumn id="6906" xr3:uid="{CDF22AD5-14D4-44F5-A383-07850ED052F0}" name="Column6906"/>
    <tableColumn id="6907" xr3:uid="{78A7DB85-38EF-4CEA-92C9-AEDB518FBCA9}" name="Column6907"/>
    <tableColumn id="6908" xr3:uid="{50909268-5A1D-4625-98F6-C899E3768154}" name="Column6908"/>
    <tableColumn id="6909" xr3:uid="{460F278A-29D2-4714-8EF4-C577B37BEED6}" name="Column6909"/>
    <tableColumn id="6910" xr3:uid="{EBB3076B-33F2-4E58-B169-A7EA62B10885}" name="Column6910"/>
    <tableColumn id="6911" xr3:uid="{2A67B39D-431C-4A71-AF27-09791F00275C}" name="Column6911"/>
    <tableColumn id="6912" xr3:uid="{C95D698A-08DF-4A73-8910-6C63757FF9F5}" name="Column6912"/>
    <tableColumn id="6913" xr3:uid="{91FCF77C-A60A-428A-B765-66E86040654C}" name="Column6913"/>
    <tableColumn id="6914" xr3:uid="{7F85D2CA-EC0D-4891-91EA-C1DD4202372C}" name="Column6914"/>
    <tableColumn id="6915" xr3:uid="{F52DE258-FC8A-4D29-A07E-A8C18F43650D}" name="Column6915"/>
    <tableColumn id="6916" xr3:uid="{4556F450-F0BA-46F4-9BE8-13C8178915C2}" name="Column6916"/>
    <tableColumn id="6917" xr3:uid="{CE0DD994-43CA-4707-8B0C-67293C55B8DD}" name="Column6917"/>
    <tableColumn id="6918" xr3:uid="{E1B8A42D-74B9-415A-8059-9244CA536EE8}" name="Column6918"/>
    <tableColumn id="6919" xr3:uid="{6FBB2BF0-0666-4223-A302-B341CC90E975}" name="Column6919"/>
    <tableColumn id="6920" xr3:uid="{4F3E6EFA-814F-4A50-8EB2-A903389EC276}" name="Column6920"/>
    <tableColumn id="6921" xr3:uid="{91381AF5-F5C8-4952-BEE7-05820EE970D1}" name="Column6921"/>
    <tableColumn id="6922" xr3:uid="{D41BE8C9-597B-4C07-A3B7-3FB10387A664}" name="Column6922"/>
    <tableColumn id="6923" xr3:uid="{13EE8094-AA54-4AA3-AA37-E2B9586AA425}" name="Column6923"/>
    <tableColumn id="6924" xr3:uid="{A046E9CE-9953-4773-94B7-D807DCB296CD}" name="Column6924"/>
    <tableColumn id="6925" xr3:uid="{DD006D9C-591C-46E2-A1D8-F215FD73664F}" name="Column6925"/>
    <tableColumn id="6926" xr3:uid="{3A3B2596-15FD-4806-AFF9-ED43EB126625}" name="Column6926"/>
    <tableColumn id="6927" xr3:uid="{1976390A-AA5E-4286-9DCE-15A27DBAD13C}" name="Column6927"/>
    <tableColumn id="6928" xr3:uid="{3B41BA98-34BB-4643-A3E5-EA850DC780E5}" name="Column6928"/>
    <tableColumn id="6929" xr3:uid="{7E3F667B-2B85-435E-A366-A2857EA34D88}" name="Column6929"/>
    <tableColumn id="6930" xr3:uid="{D5FB651B-D4F2-4213-841D-A950B191162B}" name="Column6930"/>
    <tableColumn id="6931" xr3:uid="{5F6EB94D-0E2B-4C26-AF50-AA522ADD4200}" name="Column6931"/>
    <tableColumn id="6932" xr3:uid="{D263AB93-B05D-4449-B553-F4E70AF3BFBC}" name="Column6932"/>
    <tableColumn id="6933" xr3:uid="{CEDCEB1B-A0EB-4610-8B6C-88BD036BEF3A}" name="Column6933"/>
    <tableColumn id="6934" xr3:uid="{9AA57617-B15F-422A-BA79-3AF7F6E0D963}" name="Column6934"/>
    <tableColumn id="6935" xr3:uid="{1346708E-8284-476A-9FA9-FC7577CE1ED4}" name="Column6935"/>
    <tableColumn id="6936" xr3:uid="{75D5688B-32DD-449B-853D-AA72D478346C}" name="Column6936"/>
    <tableColumn id="6937" xr3:uid="{571AF2DF-9008-4470-81AF-D9A11A9EC914}" name="Column6937"/>
    <tableColumn id="6938" xr3:uid="{4C7767E1-CFA6-4CE1-BF19-8C854A8C4488}" name="Column6938"/>
    <tableColumn id="6939" xr3:uid="{016C8A8D-0BC5-42BD-A18B-2E218316867F}" name="Column6939"/>
    <tableColumn id="6940" xr3:uid="{842EE103-B440-4A2E-B710-DF28D66AFEE2}" name="Column6940"/>
    <tableColumn id="6941" xr3:uid="{F37FF952-82F9-477D-A5AD-4B0A80BDE22C}" name="Column6941"/>
    <tableColumn id="6942" xr3:uid="{30609542-20B9-43BD-854C-A5FB5A7E0917}" name="Column6942"/>
    <tableColumn id="6943" xr3:uid="{F8202748-D3F4-486B-85B1-5CBA70B033E0}" name="Column6943"/>
    <tableColumn id="6944" xr3:uid="{DDD8F92C-1B3E-46ED-AF46-D772AE28F299}" name="Column6944"/>
    <tableColumn id="6945" xr3:uid="{CD0504B3-E662-4DF5-8CD8-03F8634FCEE7}" name="Column6945"/>
    <tableColumn id="6946" xr3:uid="{7662A4A5-A9C3-4522-847F-5AE3F1B4B33E}" name="Column6946"/>
    <tableColumn id="6947" xr3:uid="{21CEEC18-AB6B-4344-B970-F2BA03FC15BE}" name="Column6947"/>
    <tableColumn id="6948" xr3:uid="{46D38AA5-0FCE-40F9-A9EB-6702109B0771}" name="Column6948"/>
    <tableColumn id="6949" xr3:uid="{1FFE1CBF-FA41-48E1-991E-A066A9E2738B}" name="Column6949"/>
    <tableColumn id="6950" xr3:uid="{4B8B77D6-1533-47CC-A794-11195F44AA99}" name="Column6950"/>
    <tableColumn id="6951" xr3:uid="{410F7029-4ED6-47E7-A17B-B18993AB3C1B}" name="Column6951"/>
    <tableColumn id="6952" xr3:uid="{387AAED8-6E64-4E6E-9E47-7FFE5B90E279}" name="Column6952"/>
    <tableColumn id="6953" xr3:uid="{49C84CFD-E196-4192-9F25-68441B8114CC}" name="Column6953"/>
    <tableColumn id="6954" xr3:uid="{69240BA3-EADC-4A49-921C-2D9CD689DD52}" name="Column6954"/>
    <tableColumn id="6955" xr3:uid="{D85B99F4-8C44-4525-B176-85DDE70EEBA4}" name="Column6955"/>
    <tableColumn id="6956" xr3:uid="{12006DFA-28F5-4C87-9B28-E00381E1C65F}" name="Column6956"/>
    <tableColumn id="6957" xr3:uid="{8003CE20-FC64-43D7-A181-ED9163C604FB}" name="Column6957"/>
    <tableColumn id="6958" xr3:uid="{E3C69907-D13D-4450-BC28-84A5BF802BE3}" name="Column6958"/>
    <tableColumn id="6959" xr3:uid="{E976EC49-7086-43E2-B187-3F8290786B24}" name="Column6959"/>
    <tableColumn id="6960" xr3:uid="{B0FB982A-9EB8-41E6-9EAC-804CA4A46DF2}" name="Column6960"/>
    <tableColumn id="6961" xr3:uid="{615A36CC-D504-4700-B38A-B25661090336}" name="Column6961"/>
    <tableColumn id="6962" xr3:uid="{D079C817-C77F-4163-9C0F-17477AB3A83C}" name="Column6962"/>
    <tableColumn id="6963" xr3:uid="{F1C3581F-B720-45F4-8660-FE3A4ED03956}" name="Column6963"/>
    <tableColumn id="6964" xr3:uid="{4C0D2CFA-08C9-4E6C-BAA6-67F5C44F8C82}" name="Column6964"/>
    <tableColumn id="6965" xr3:uid="{F70175D6-28EF-4B75-B3CD-AF1FF767FA90}" name="Column6965"/>
    <tableColumn id="6966" xr3:uid="{41B5FA54-2638-42C0-90DB-79F2BD78C00E}" name="Column6966"/>
    <tableColumn id="6967" xr3:uid="{B07ED4E6-9DDC-47BA-BF39-9F2CC2431FA7}" name="Column6967"/>
    <tableColumn id="6968" xr3:uid="{C6022208-533C-4A00-A67F-954D3C41F646}" name="Column6968"/>
    <tableColumn id="6969" xr3:uid="{9AD9251A-6388-4228-917E-BEA22D3D4EF7}" name="Column6969"/>
    <tableColumn id="6970" xr3:uid="{61F6A718-AC16-46DD-9827-EEFEE66DD3D2}" name="Column6970"/>
    <tableColumn id="6971" xr3:uid="{0461C365-B1EA-46EE-B958-8AA7D1B2C311}" name="Column6971"/>
    <tableColumn id="6972" xr3:uid="{B8CFE26E-9CAA-43C1-8B11-5934C59B2E8A}" name="Column6972"/>
    <tableColumn id="6973" xr3:uid="{0949DF3F-EB55-4B78-8037-13C6614DAEEE}" name="Column6973"/>
    <tableColumn id="6974" xr3:uid="{873B5B7C-E4DD-46B7-956C-A814B38CB176}" name="Column6974"/>
    <tableColumn id="6975" xr3:uid="{94B14464-D1B9-4365-BDB7-AE67C1090544}" name="Column6975"/>
    <tableColumn id="6976" xr3:uid="{8454F13F-716C-43BD-B4BD-5A054018CB6B}" name="Column6976"/>
    <tableColumn id="6977" xr3:uid="{A9BD5AA9-5587-490A-B298-54D0F6394901}" name="Column6977"/>
    <tableColumn id="6978" xr3:uid="{E46FE562-F58F-49DB-BBC9-8D55EAA7CCBB}" name="Column6978"/>
    <tableColumn id="6979" xr3:uid="{CB63C456-6024-43E1-AE10-E6EA1DD6C0FF}" name="Column6979"/>
    <tableColumn id="6980" xr3:uid="{EDDFF23A-0BCB-4CB1-B98D-1943C9A13D26}" name="Column6980"/>
    <tableColumn id="6981" xr3:uid="{13D973A1-EA42-48F4-8F4F-C8AF619445C9}" name="Column6981"/>
    <tableColumn id="6982" xr3:uid="{3BC55E5F-14D9-488D-8E00-07D6697999F5}" name="Column6982"/>
    <tableColumn id="6983" xr3:uid="{81E243E3-012F-4281-A229-1B16507F76FD}" name="Column6983"/>
    <tableColumn id="6984" xr3:uid="{69630FEA-0892-4E40-9F3F-D7A18D56F6FD}" name="Column6984"/>
    <tableColumn id="6985" xr3:uid="{BACFA28E-1216-4BF9-97F9-A5FBF7ADC415}" name="Column6985"/>
    <tableColumn id="6986" xr3:uid="{D126FA43-B51F-461E-8EFD-537D0AB6E9AB}" name="Column6986"/>
    <tableColumn id="6987" xr3:uid="{3D7A6817-0C8B-48D2-8E56-FB532CE1FE34}" name="Column6987"/>
    <tableColumn id="6988" xr3:uid="{4BB507B9-FA32-4E5B-BAFD-5B4ABE99C787}" name="Column6988"/>
    <tableColumn id="6989" xr3:uid="{870EB5EB-DB98-4B7D-8E1B-CAE7757219C0}" name="Column6989"/>
    <tableColumn id="6990" xr3:uid="{1689FF6E-16E0-456F-811A-6A58F44E2793}" name="Column6990"/>
    <tableColumn id="6991" xr3:uid="{4E59BE33-B844-4D3B-A3EC-9200445FD402}" name="Column6991"/>
    <tableColumn id="6992" xr3:uid="{1E3F887C-A4DF-4828-B189-6C819CC44E04}" name="Column6992"/>
    <tableColumn id="6993" xr3:uid="{F88B6E33-34E2-48BF-A7C1-C93B99786FFB}" name="Column6993"/>
    <tableColumn id="6994" xr3:uid="{9883B52D-CA7E-42CF-9CBA-03D06AA57D98}" name="Column6994"/>
    <tableColumn id="6995" xr3:uid="{3BCEB20B-694F-429D-B94E-6CFE2684E8EE}" name="Column6995"/>
    <tableColumn id="6996" xr3:uid="{1DA3C770-D6D4-40B3-B9D4-CACAEBDC843A}" name="Column6996"/>
    <tableColumn id="6997" xr3:uid="{891B27EF-E2FF-448E-8314-73D63033FAE5}" name="Column6997"/>
    <tableColumn id="6998" xr3:uid="{DACAF3C5-A897-47E9-B051-68FF38D024D4}" name="Column6998"/>
    <tableColumn id="6999" xr3:uid="{17925979-F8E1-4528-98B0-2C8642D9E8F9}" name="Column6999"/>
    <tableColumn id="7000" xr3:uid="{B632AB12-3774-4179-9F54-9DB73B4F864C}" name="Column7000"/>
    <tableColumn id="7001" xr3:uid="{B05642D5-5B3E-4C85-AA88-7700FEC29E67}" name="Column7001"/>
    <tableColumn id="7002" xr3:uid="{6165CACA-DFB0-4843-A3E8-DF693D64120C}" name="Column7002"/>
    <tableColumn id="7003" xr3:uid="{AB58B134-DFDB-4870-A612-453E80DEC254}" name="Column7003"/>
    <tableColumn id="7004" xr3:uid="{DA87B046-1760-4D77-924B-DDDE95591D35}" name="Column7004"/>
    <tableColumn id="7005" xr3:uid="{DB834913-21FB-408B-B00F-8A373AB06115}" name="Column7005"/>
    <tableColumn id="7006" xr3:uid="{B4665233-F619-43C6-99E5-B5D0ACB77DF4}" name="Column7006"/>
    <tableColumn id="7007" xr3:uid="{1A825046-FA9E-4827-B41B-D309DF400E1B}" name="Column7007"/>
    <tableColumn id="7008" xr3:uid="{D3F89A82-034E-4A92-AFFB-4C17EF305795}" name="Column7008"/>
    <tableColumn id="7009" xr3:uid="{AD1C3A59-ED3E-4FB4-8933-A0B0394184C2}" name="Column7009"/>
    <tableColumn id="7010" xr3:uid="{F9A2BF52-EB78-458A-B32B-46CAC32DE1AE}" name="Column7010"/>
    <tableColumn id="7011" xr3:uid="{971954AF-6CFB-449A-9544-0F0BB3AB0B12}" name="Column7011"/>
    <tableColumn id="7012" xr3:uid="{DBB19519-8170-492A-8E43-53EA01ECE1E5}" name="Column7012"/>
    <tableColumn id="7013" xr3:uid="{3E4DF05E-AFA9-4017-A5A4-5CAEEFB0B843}" name="Column7013"/>
    <tableColumn id="7014" xr3:uid="{B72ED36D-8C8D-41BF-95E2-53073CFC899A}" name="Column7014"/>
    <tableColumn id="7015" xr3:uid="{9C1CD324-147E-4E3E-9E41-8E09CAE69792}" name="Column7015"/>
    <tableColumn id="7016" xr3:uid="{CAFFCF2B-5AE8-419F-A486-D04C6E800A76}" name="Column7016"/>
    <tableColumn id="7017" xr3:uid="{E646FD2E-5C17-4DA0-BB01-3099F23B45F8}" name="Column7017"/>
    <tableColumn id="7018" xr3:uid="{F9A3A6A8-AE42-4D45-923D-741D71AC748D}" name="Column7018"/>
    <tableColumn id="7019" xr3:uid="{4C5CC0A1-E4D5-4623-AF8D-E8B9A52D6DE2}" name="Column7019"/>
    <tableColumn id="7020" xr3:uid="{DA1B7B41-54E6-4C3A-B21C-EEE1F57316E3}" name="Column7020"/>
    <tableColumn id="7021" xr3:uid="{06EDA646-C921-412A-81CB-0F834F21CB19}" name="Column7021"/>
    <tableColumn id="7022" xr3:uid="{81EBDB93-6C09-4DBC-9C06-0D8D8D11F642}" name="Column7022"/>
    <tableColumn id="7023" xr3:uid="{851ABC70-262F-455E-B12A-85D110683751}" name="Column7023"/>
    <tableColumn id="7024" xr3:uid="{36903844-2CBD-49E7-9CF5-980324F3AA07}" name="Column7024"/>
    <tableColumn id="7025" xr3:uid="{DE58B3C4-0E33-4E49-8D2E-21032A7D9261}" name="Column7025"/>
    <tableColumn id="7026" xr3:uid="{0BB5C185-CFE4-4607-9406-1EC694AE98E7}" name="Column7026"/>
    <tableColumn id="7027" xr3:uid="{024C6501-979C-4DA8-9F8C-7383DD432F2B}" name="Column7027"/>
    <tableColumn id="7028" xr3:uid="{A25C7997-9D86-44F0-8353-336C49ED7492}" name="Column7028"/>
    <tableColumn id="7029" xr3:uid="{00595DD2-D4FB-4FD4-A8A6-10081B58A7FB}" name="Column7029"/>
    <tableColumn id="7030" xr3:uid="{B6514DD0-56CE-4BD3-99E1-6CBA6CDDB4E4}" name="Column7030"/>
    <tableColumn id="7031" xr3:uid="{78293EB7-49B4-4F9C-A11C-F1F2902B4C01}" name="Column7031"/>
    <tableColumn id="7032" xr3:uid="{14F82B0B-D255-43BC-860F-F0CDCE86584B}" name="Column7032"/>
    <tableColumn id="7033" xr3:uid="{069942E6-40C2-4987-9AC8-3D3706F1F11E}" name="Column7033"/>
    <tableColumn id="7034" xr3:uid="{900D8309-0AF2-43E4-9370-68F1234307C9}" name="Column7034"/>
    <tableColumn id="7035" xr3:uid="{D49D915A-B0C5-437B-BA0C-58783C9B47BE}" name="Column7035"/>
    <tableColumn id="7036" xr3:uid="{CDED0651-BAEC-40B3-9506-D152AA2C5856}" name="Column7036"/>
    <tableColumn id="7037" xr3:uid="{F45565BE-6384-42C1-ACCA-DB8C71E23CF1}" name="Column7037"/>
    <tableColumn id="7038" xr3:uid="{B517F50A-4B18-452B-885E-83F0D804E02E}" name="Column7038"/>
    <tableColumn id="7039" xr3:uid="{557F7541-0C5F-4C4A-9269-A7F77CFEA64A}" name="Column7039"/>
    <tableColumn id="7040" xr3:uid="{613ACE7A-59A6-4945-AE4F-C856ACF41688}" name="Column7040"/>
    <tableColumn id="7041" xr3:uid="{20374A12-0266-4CB0-BD51-AEE5708280BC}" name="Column7041"/>
    <tableColumn id="7042" xr3:uid="{973630A3-6D18-436A-8606-8218E4D885DA}" name="Column7042"/>
    <tableColumn id="7043" xr3:uid="{2B6AF2B4-3024-43EE-A158-2B414CB1FF48}" name="Column7043"/>
    <tableColumn id="7044" xr3:uid="{1F7A5702-5E9A-48E3-85F5-BEC6D774D918}" name="Column7044"/>
    <tableColumn id="7045" xr3:uid="{E6CFCAF7-BB99-430D-963A-C968C1BF0875}" name="Column7045"/>
    <tableColumn id="7046" xr3:uid="{A9DA38B2-AEEC-4F1E-945D-C8B2C8317D07}" name="Column7046"/>
    <tableColumn id="7047" xr3:uid="{72067DB4-4AA9-4EC1-BD23-D372F86993A0}" name="Column7047"/>
    <tableColumn id="7048" xr3:uid="{599BD67B-456A-42B8-B460-6C0A85052E5B}" name="Column7048"/>
    <tableColumn id="7049" xr3:uid="{3250C61D-09F5-4E98-ADEA-9C532D11553F}" name="Column7049"/>
    <tableColumn id="7050" xr3:uid="{DA10062D-CEEC-49A2-A3DF-4A8684EFC9BF}" name="Column7050"/>
    <tableColumn id="7051" xr3:uid="{2BAE7CA9-8C3A-48E5-B613-3B655B1BA667}" name="Column7051"/>
    <tableColumn id="7052" xr3:uid="{41DB28C0-1674-4010-A6D5-4EC40A54B4A1}" name="Column7052"/>
    <tableColumn id="7053" xr3:uid="{95481E6A-7865-4C50-AB70-A6A53058C656}" name="Column7053"/>
    <tableColumn id="7054" xr3:uid="{5853E2AD-CED1-4938-94A8-78E1583FF554}" name="Column7054"/>
    <tableColumn id="7055" xr3:uid="{D17B1BB4-8013-43F4-B730-981625C53936}" name="Column7055"/>
    <tableColumn id="7056" xr3:uid="{8CBF8A3A-8077-44AE-82C0-B924A61C2484}" name="Column7056"/>
    <tableColumn id="7057" xr3:uid="{393C0B26-4B97-4025-AB43-D5B93FCF5B5F}" name="Column7057"/>
    <tableColumn id="7058" xr3:uid="{A43FE2CA-F0D1-46D4-BCFE-D4D83B3210F4}" name="Column7058"/>
    <tableColumn id="7059" xr3:uid="{1D98610A-ABC5-4AC5-A30A-23DE3A2CBC75}" name="Column7059"/>
    <tableColumn id="7060" xr3:uid="{9B190303-B0EC-4B39-A768-272FECAB8862}" name="Column7060"/>
    <tableColumn id="7061" xr3:uid="{8A06ED25-EEE4-4308-933D-9873366C8B43}" name="Column7061"/>
    <tableColumn id="7062" xr3:uid="{68432E6E-4BF4-450B-B2E7-17863F049B59}" name="Column7062"/>
    <tableColumn id="7063" xr3:uid="{1DDBFAC2-ED4C-42E5-A928-AD251EB7E94C}" name="Column7063"/>
    <tableColumn id="7064" xr3:uid="{505A97FB-75B9-4A34-BFDE-CE666C02A5D6}" name="Column7064"/>
    <tableColumn id="7065" xr3:uid="{F7CD6CCE-927E-47BB-9095-82AAB903166E}" name="Column7065"/>
    <tableColumn id="7066" xr3:uid="{9922E741-4C02-4AF3-9066-B44D67BFE3E8}" name="Column7066"/>
    <tableColumn id="7067" xr3:uid="{4CF06EF0-ADFC-42FC-BBAC-CF01E11C9864}" name="Column7067"/>
    <tableColumn id="7068" xr3:uid="{613F49AF-9F14-4601-91FD-AB3ACEAF4D25}" name="Column7068"/>
    <tableColumn id="7069" xr3:uid="{B220684A-AD6B-46BE-9F15-F1A1495BB7D5}" name="Column7069"/>
    <tableColumn id="7070" xr3:uid="{40F70BAB-B187-4C02-9FDB-F36059116F8A}" name="Column7070"/>
    <tableColumn id="7071" xr3:uid="{8B60C49C-C114-4E3E-BB94-3DCF26AAFBCD}" name="Column7071"/>
    <tableColumn id="7072" xr3:uid="{C27F6642-52EC-4D0A-947A-FE6DF8B61A18}" name="Column7072"/>
    <tableColumn id="7073" xr3:uid="{4B795022-31EA-4950-ABA4-35412264CFC1}" name="Column7073"/>
    <tableColumn id="7074" xr3:uid="{E6BC3041-248C-4D2C-9F62-35386D309FBF}" name="Column7074"/>
    <tableColumn id="7075" xr3:uid="{0031ECD6-F27F-4CA7-BCFC-061E878A200E}" name="Column7075"/>
    <tableColumn id="7076" xr3:uid="{AB99714B-0899-4473-9207-21D78696DD85}" name="Column7076"/>
    <tableColumn id="7077" xr3:uid="{5F79EE65-2765-4421-8D1E-90CD606B937B}" name="Column7077"/>
    <tableColumn id="7078" xr3:uid="{0F69C66E-750F-4AFB-99B3-25D948114A4D}" name="Column7078"/>
    <tableColumn id="7079" xr3:uid="{9E97FF0A-526F-47F5-94B9-BE1184BC3012}" name="Column7079"/>
    <tableColumn id="7080" xr3:uid="{51BB8412-C8B3-4046-B28C-E85D2D7EDFD0}" name="Column7080"/>
    <tableColumn id="7081" xr3:uid="{14A1A128-A795-40E8-B6EB-74A287CA85F1}" name="Column7081"/>
    <tableColumn id="7082" xr3:uid="{237F0F83-155B-49ED-B73F-60C47A1D1E09}" name="Column7082"/>
    <tableColumn id="7083" xr3:uid="{F0716E76-7955-4ADC-B8FA-5F6FA0CD60FE}" name="Column7083"/>
    <tableColumn id="7084" xr3:uid="{A013B4BB-CE47-4CC1-B391-9B6F865825A7}" name="Column7084"/>
    <tableColumn id="7085" xr3:uid="{C83EC2AE-FE4B-431D-8D4A-B5D09138F2D3}" name="Column7085"/>
    <tableColumn id="7086" xr3:uid="{FACDFAED-7148-4E10-AA17-8454523CFB93}" name="Column7086"/>
    <tableColumn id="7087" xr3:uid="{EA1F897A-F08C-4B59-A779-649A84E1B291}" name="Column7087"/>
    <tableColumn id="7088" xr3:uid="{875C8045-A497-49E5-9699-B83CD1630277}" name="Column7088"/>
    <tableColumn id="7089" xr3:uid="{52062D35-64FB-4D2F-938F-20E93A05A3F2}" name="Column7089"/>
    <tableColumn id="7090" xr3:uid="{3AE2646D-5436-46DE-97C7-1CA5F33E1547}" name="Column7090"/>
    <tableColumn id="7091" xr3:uid="{060C12F3-7BBD-4393-BCA0-E88A30971879}" name="Column7091"/>
    <tableColumn id="7092" xr3:uid="{73AAEF33-4AD0-4650-AFB1-7B647D89A56C}" name="Column7092"/>
    <tableColumn id="7093" xr3:uid="{0E4AB010-E5DA-4059-B48D-EDC3FEB397AB}" name="Column7093"/>
    <tableColumn id="7094" xr3:uid="{3C7B6109-963B-4FD1-B548-B866785F8D29}" name="Column7094"/>
    <tableColumn id="7095" xr3:uid="{9E7F75CF-B25C-45C9-905E-EE33F36D3EDD}" name="Column7095"/>
    <tableColumn id="7096" xr3:uid="{D521ABD3-F7B4-4EEF-9AD5-7FA08405586C}" name="Column7096"/>
    <tableColumn id="7097" xr3:uid="{72CD5A1D-18B4-47DB-8FCF-E8327EBE0428}" name="Column7097"/>
    <tableColumn id="7098" xr3:uid="{516D3A6D-8B82-488C-8347-CCDB16C28A3F}" name="Column7098"/>
    <tableColumn id="7099" xr3:uid="{8BF3360B-CE4B-47CD-9FAD-94696129CADA}" name="Column7099"/>
    <tableColumn id="7100" xr3:uid="{AB48842C-E89A-4BA7-A70C-F357569A41D3}" name="Column7100"/>
    <tableColumn id="7101" xr3:uid="{BFF610EE-91AC-4390-BD13-C74A53A5735F}" name="Column7101"/>
    <tableColumn id="7102" xr3:uid="{25C4A057-8788-4FE4-860D-4CE504BB5268}" name="Column7102"/>
    <tableColumn id="7103" xr3:uid="{121A1B80-F304-4BED-9E76-CA85C4665B8D}" name="Column7103"/>
    <tableColumn id="7104" xr3:uid="{BAA117D8-E688-4B2F-965D-FA046B25A914}" name="Column7104"/>
    <tableColumn id="7105" xr3:uid="{5A0C477B-6E2B-448F-8806-C3E5975B6AE9}" name="Column7105"/>
    <tableColumn id="7106" xr3:uid="{2FC6DAAD-9244-4DB5-B3CD-E60EF7DB60D5}" name="Column7106"/>
    <tableColumn id="7107" xr3:uid="{2653704E-3ECF-4421-B26C-F5C7E832C96C}" name="Column7107"/>
    <tableColumn id="7108" xr3:uid="{7C4B0B57-6292-4BD0-956A-2A39EA9A107D}" name="Column7108"/>
    <tableColumn id="7109" xr3:uid="{0B646A71-5F5B-472F-B8E4-5F14F93E0065}" name="Column7109"/>
    <tableColumn id="7110" xr3:uid="{ED5139BC-7900-4A1D-82EF-07B2A6132313}" name="Column7110"/>
    <tableColumn id="7111" xr3:uid="{A6DB5AD0-24E9-49FC-BA2D-2721A95F0CF2}" name="Column7111"/>
    <tableColumn id="7112" xr3:uid="{D8945AB4-90CC-4ACE-991A-72B397103EC6}" name="Column7112"/>
    <tableColumn id="7113" xr3:uid="{97B8F3F7-3D66-44D2-98E5-60EA03F2E9D1}" name="Column7113"/>
    <tableColumn id="7114" xr3:uid="{72A0BE5B-F229-48E9-8442-088975163FAF}" name="Column7114"/>
    <tableColumn id="7115" xr3:uid="{2CDFAE46-8D5F-4A94-957A-1781CF14C771}" name="Column7115"/>
    <tableColumn id="7116" xr3:uid="{1EF6AA82-0E0E-4CB1-A946-AFD80A4420E6}" name="Column7116"/>
    <tableColumn id="7117" xr3:uid="{B4CED03F-8357-4FC4-A253-F91176F43B8F}" name="Column7117"/>
    <tableColumn id="7118" xr3:uid="{A88E354C-98AB-4D68-856E-38BD3B4CEFC1}" name="Column7118"/>
    <tableColumn id="7119" xr3:uid="{717DD08C-9AB1-41BA-BBC5-F2093A1D7EE9}" name="Column7119"/>
    <tableColumn id="7120" xr3:uid="{6F8F112A-F8FC-40B7-9787-D805DBD7E574}" name="Column7120"/>
    <tableColumn id="7121" xr3:uid="{EE6AF449-46D5-4025-8D15-BF3EC5141145}" name="Column7121"/>
    <tableColumn id="7122" xr3:uid="{7A34894E-1CF2-402C-B4B1-855CF5849A13}" name="Column7122"/>
    <tableColumn id="7123" xr3:uid="{51FA2D4B-B6E6-425D-BFBA-21D6248B97E6}" name="Column7123"/>
    <tableColumn id="7124" xr3:uid="{D14A080A-8EBE-491C-8CF1-D8A2003E332B}" name="Column7124"/>
    <tableColumn id="7125" xr3:uid="{307B7327-18C2-4FAB-A920-B348438FB019}" name="Column7125"/>
    <tableColumn id="7126" xr3:uid="{56B868E9-5304-4B5B-997E-84AB92AC0F42}" name="Column7126"/>
    <tableColumn id="7127" xr3:uid="{30F90966-45EA-4048-8674-370375BE31E9}" name="Column7127"/>
    <tableColumn id="7128" xr3:uid="{F82FE58F-A285-48C9-B020-71026F3825C0}" name="Column7128"/>
    <tableColumn id="7129" xr3:uid="{523D39F4-D52F-42BF-8903-4A863CA3EB74}" name="Column7129"/>
    <tableColumn id="7130" xr3:uid="{44BF7626-BAC9-4FB5-B17E-AE9F954ABE8A}" name="Column7130"/>
    <tableColumn id="7131" xr3:uid="{506D721F-2DB3-4B88-8A8B-DC48F6486A6C}" name="Column7131"/>
    <tableColumn id="7132" xr3:uid="{AE0B49EF-D605-4462-9B62-7EFEC7B9742D}" name="Column7132"/>
    <tableColumn id="7133" xr3:uid="{56BCFEDF-C86D-4368-BE42-F0A69E719A02}" name="Column7133"/>
    <tableColumn id="7134" xr3:uid="{773918D5-6AA0-4648-834F-B543664D1699}" name="Column7134"/>
    <tableColumn id="7135" xr3:uid="{76D8DE9A-1167-4CC7-B673-177F80DF6AB8}" name="Column7135"/>
    <tableColumn id="7136" xr3:uid="{3409C569-7E55-452E-B7E8-6B4208E25497}" name="Column7136"/>
    <tableColumn id="7137" xr3:uid="{1AF0C47C-7AC5-4D26-8D67-B861C3BEB6BC}" name="Column7137"/>
    <tableColumn id="7138" xr3:uid="{474512C7-C58F-4801-8307-A8AAFF5251CF}" name="Column7138"/>
    <tableColumn id="7139" xr3:uid="{9F0D6D39-F676-45FD-AC04-1E4DD2597C95}" name="Column7139"/>
    <tableColumn id="7140" xr3:uid="{227A22E1-B6A8-4BA8-BDF1-61D9BE301301}" name="Column7140"/>
    <tableColumn id="7141" xr3:uid="{D219F6E0-4B82-4C41-9636-693CB19DA7DF}" name="Column7141"/>
    <tableColumn id="7142" xr3:uid="{EA7D1C0D-9BB5-42A4-A65F-8D3507941031}" name="Column7142"/>
    <tableColumn id="7143" xr3:uid="{6D323BB7-EF0B-4EFF-A2E1-4EB7D0D16E30}" name="Column7143"/>
    <tableColumn id="7144" xr3:uid="{5C47EBAC-80E2-45E0-9621-956368740D3D}" name="Column7144"/>
    <tableColumn id="7145" xr3:uid="{B73D74E7-B5D7-41AD-82EE-4CCF25368E57}" name="Column7145"/>
    <tableColumn id="7146" xr3:uid="{6EE4DB77-6677-4E58-8F51-D93D3E570915}" name="Column7146"/>
    <tableColumn id="7147" xr3:uid="{A4BF82A4-D8FC-429D-8E61-13144C258B32}" name="Column7147"/>
    <tableColumn id="7148" xr3:uid="{4B9C5CDD-5E1A-4519-82FE-E98AF0005C4A}" name="Column7148"/>
    <tableColumn id="7149" xr3:uid="{91E6A416-465F-46D7-BD40-FC09C7BD2784}" name="Column7149"/>
    <tableColumn id="7150" xr3:uid="{48720A08-4DB8-4569-9740-C29157F94856}" name="Column7150"/>
    <tableColumn id="7151" xr3:uid="{7525D18A-9F91-4F6D-9EC4-CA83B89F2A57}" name="Column7151"/>
    <tableColumn id="7152" xr3:uid="{54833D1E-0687-4E68-8E01-56A67B5617B0}" name="Column7152"/>
    <tableColumn id="7153" xr3:uid="{E047933A-62A4-492B-A20F-6D43E20DE352}" name="Column7153"/>
    <tableColumn id="7154" xr3:uid="{264F98FF-A577-49E1-899E-7E3C4ADA1E8A}" name="Column7154"/>
    <tableColumn id="7155" xr3:uid="{342430A0-CC1F-4C76-86F9-3F5ADCF52927}" name="Column7155"/>
    <tableColumn id="7156" xr3:uid="{4D7AF048-03E6-4F3E-9183-F9A5F3DF3448}" name="Column7156"/>
    <tableColumn id="7157" xr3:uid="{8FCACE31-0571-4402-9A00-104692803A01}" name="Column7157"/>
    <tableColumn id="7158" xr3:uid="{14BFB559-ACE9-4BA5-89A2-51FC40FD0BE7}" name="Column7158"/>
    <tableColumn id="7159" xr3:uid="{3E34051D-CE7E-4AEC-AF11-09F78A2EBFE3}" name="Column7159"/>
    <tableColumn id="7160" xr3:uid="{8E0E2D60-37CA-4240-B256-C8F61E512853}" name="Column7160"/>
    <tableColumn id="7161" xr3:uid="{C7356DA9-7167-4F4A-8BD3-A9B10B10FA58}" name="Column7161"/>
    <tableColumn id="7162" xr3:uid="{CF581F52-E777-4A6D-8EEB-805C029FD1F0}" name="Column7162"/>
    <tableColumn id="7163" xr3:uid="{BB047716-660F-4761-93EF-E8EBBA6E7D86}" name="Column7163"/>
    <tableColumn id="7164" xr3:uid="{BB8A7F3A-372C-4CEC-BE89-CDC619AA80C8}" name="Column7164"/>
    <tableColumn id="7165" xr3:uid="{0A70279B-4D76-43AB-A9CE-14D191DE50F2}" name="Column7165"/>
    <tableColumn id="7166" xr3:uid="{2378415E-EA70-4BAD-BFDF-E01F30501E69}" name="Column7166"/>
    <tableColumn id="7167" xr3:uid="{B341CB51-1A25-4788-BBDE-EF424B276AFA}" name="Column7167"/>
    <tableColumn id="7168" xr3:uid="{1378D190-EA89-451A-A371-6BF7CD071164}" name="Column7168"/>
    <tableColumn id="7169" xr3:uid="{270C1BEA-87AE-481F-85D3-483E31DDDB32}" name="Column7169"/>
    <tableColumn id="7170" xr3:uid="{924EC296-708D-40A8-B840-99908DC1FF06}" name="Column7170"/>
    <tableColumn id="7171" xr3:uid="{7FC280A3-5CF1-4626-BFFD-C8516D0F0891}" name="Column7171"/>
    <tableColumn id="7172" xr3:uid="{AC44E87E-00A6-452E-AF92-669F0F68AB7B}" name="Column7172"/>
    <tableColumn id="7173" xr3:uid="{11BB5E88-EB12-4F1F-8833-C9F96BF55D75}" name="Column7173"/>
    <tableColumn id="7174" xr3:uid="{9FE17C28-1303-463A-AC39-C455C9EA4A30}" name="Column7174"/>
    <tableColumn id="7175" xr3:uid="{D35E72CE-238A-420B-BF16-0EA66DCD4F6B}" name="Column7175"/>
    <tableColumn id="7176" xr3:uid="{D986D009-0592-4B02-BEC1-F957A61EE5A9}" name="Column7176"/>
    <tableColumn id="7177" xr3:uid="{01F4E6E9-B031-4B35-881E-3EC2554916EC}" name="Column7177"/>
    <tableColumn id="7178" xr3:uid="{C58EECF3-9616-43DF-B039-CE62513CC44B}" name="Column7178"/>
    <tableColumn id="7179" xr3:uid="{332DB63F-E7C2-436A-BFC5-8E36A9809DA6}" name="Column7179"/>
    <tableColumn id="7180" xr3:uid="{F71A0321-5169-400E-A371-27A6F7D2344D}" name="Column7180"/>
    <tableColumn id="7181" xr3:uid="{31B7DF9C-B4F2-44D2-B472-3EED26366CCC}" name="Column7181"/>
    <tableColumn id="7182" xr3:uid="{E173EC4F-561A-4098-8F63-2960075F8B56}" name="Column7182"/>
    <tableColumn id="7183" xr3:uid="{99BE3323-2FFE-43C4-8B02-C58789BC6C7B}" name="Column7183"/>
    <tableColumn id="7184" xr3:uid="{29D373B2-6262-4A89-A123-47F958B36DC3}" name="Column7184"/>
    <tableColumn id="7185" xr3:uid="{AC38F5BB-7509-4179-862A-B3202DE9695E}" name="Column7185"/>
    <tableColumn id="7186" xr3:uid="{0D7AC121-EB1C-46FE-9822-21012FF19B85}" name="Column7186"/>
    <tableColumn id="7187" xr3:uid="{B95BBC78-205C-4984-834E-40D90BADD4B0}" name="Column7187"/>
    <tableColumn id="7188" xr3:uid="{60F7C33C-1743-4E72-A9BC-771CE7C164A6}" name="Column7188"/>
    <tableColumn id="7189" xr3:uid="{D01E0652-FF64-4352-93AD-888024B7B8CF}" name="Column7189"/>
    <tableColumn id="7190" xr3:uid="{941C13C5-9546-40AE-8381-8B9F3EBE4577}" name="Column7190"/>
    <tableColumn id="7191" xr3:uid="{955FAEF2-9D59-4B43-98C4-8AFD36B9FD0F}" name="Column7191"/>
    <tableColumn id="7192" xr3:uid="{4974E57F-0D49-4439-9CBE-810C693B8F44}" name="Column7192"/>
    <tableColumn id="7193" xr3:uid="{292803E7-0209-45A2-BD6D-12C0723B6B5D}" name="Column7193"/>
    <tableColumn id="7194" xr3:uid="{FC5A3185-0CC5-4C54-898A-55B73BFD6A61}" name="Column7194"/>
    <tableColumn id="7195" xr3:uid="{49782617-65BA-485D-AA72-F143646FD486}" name="Column7195"/>
    <tableColumn id="7196" xr3:uid="{783AF620-3B41-490C-8984-01B8144664B5}" name="Column7196"/>
    <tableColumn id="7197" xr3:uid="{F8FD6177-A800-40CB-8EA1-DCC1D6B55DE9}" name="Column7197"/>
    <tableColumn id="7198" xr3:uid="{FDC1ABBB-E2A2-441C-B0B8-58EA19D4F9CE}" name="Column7198"/>
    <tableColumn id="7199" xr3:uid="{65BEB27F-129B-40B2-8185-086A50A896FB}" name="Column7199"/>
    <tableColumn id="7200" xr3:uid="{85D27C09-6892-4466-B6DF-0E2F1A7978EE}" name="Column7200"/>
    <tableColumn id="7201" xr3:uid="{5C0712BF-E764-4C90-97DE-D88714ED1EEF}" name="Column7201"/>
    <tableColumn id="7202" xr3:uid="{1D03DF54-AF0B-4A98-B097-B0787DC493EA}" name="Column7202"/>
    <tableColumn id="7203" xr3:uid="{1D896A5E-F289-48A3-9AA6-B241D34697E9}" name="Column7203"/>
    <tableColumn id="7204" xr3:uid="{37276687-3907-47B5-8557-514A47738168}" name="Column7204"/>
    <tableColumn id="7205" xr3:uid="{B04C1AD3-8C26-4CC1-BFD1-E962B4A94D0B}" name="Column7205"/>
    <tableColumn id="7206" xr3:uid="{C56D37E9-E698-41AC-9950-2C3667D7E0D5}" name="Column7206"/>
    <tableColumn id="7207" xr3:uid="{9799AE40-7E33-4C0B-8661-0580238F131B}" name="Column7207"/>
    <tableColumn id="7208" xr3:uid="{81F6DB48-DE63-46D0-A3ED-129A3842185C}" name="Column7208"/>
    <tableColumn id="7209" xr3:uid="{F605C830-A4E1-4A51-802D-75136588C8CC}" name="Column7209"/>
    <tableColumn id="7210" xr3:uid="{F7EC5DEA-C3DC-4739-8400-87608008D33D}" name="Column7210"/>
    <tableColumn id="7211" xr3:uid="{A1924E4C-E832-4682-931C-90C5BF780963}" name="Column7211"/>
    <tableColumn id="7212" xr3:uid="{54442A00-CABE-401B-AE9D-366CE1BA1B3F}" name="Column7212"/>
    <tableColumn id="7213" xr3:uid="{5F8124DF-37B8-42AC-BB87-E7655493F0CB}" name="Column7213"/>
    <tableColumn id="7214" xr3:uid="{7A7A4F84-BBCC-4F52-AC2C-588722680702}" name="Column7214"/>
    <tableColumn id="7215" xr3:uid="{19BF7146-4E9A-4763-BFDC-280DFEC92BB6}" name="Column7215"/>
    <tableColumn id="7216" xr3:uid="{0088E3AE-CBE9-4DE6-AC56-A0CC877AFE81}" name="Column7216"/>
    <tableColumn id="7217" xr3:uid="{133DEF78-26DC-4882-B133-1EA3BB90FC5B}" name="Column7217"/>
    <tableColumn id="7218" xr3:uid="{821C0651-2419-4963-A45A-46B902B52153}" name="Column7218"/>
    <tableColumn id="7219" xr3:uid="{3FC89F14-4A04-4649-9662-4EB1B19D6741}" name="Column7219"/>
    <tableColumn id="7220" xr3:uid="{4D236E5B-C789-4155-961E-1C3E59992BE4}" name="Column7220"/>
    <tableColumn id="7221" xr3:uid="{C0EF3CB9-E406-45D6-A12A-D123E8D58767}" name="Column7221"/>
    <tableColumn id="7222" xr3:uid="{A7B3C313-B3BD-4AE7-A667-FE762D6DAB86}" name="Column7222"/>
    <tableColumn id="7223" xr3:uid="{F925D96E-B817-4330-80FB-23D5B9379908}" name="Column7223"/>
    <tableColumn id="7224" xr3:uid="{805FC76D-0176-402F-9587-D5125DB4A1D5}" name="Column7224"/>
    <tableColumn id="7225" xr3:uid="{8DE2EDE5-18E3-476D-ACB3-385A064FCDA5}" name="Column7225"/>
    <tableColumn id="7226" xr3:uid="{09CF329F-02EF-4A09-A8D4-7A4334FEBD74}" name="Column7226"/>
    <tableColumn id="7227" xr3:uid="{914BBAA8-4B4E-4AD3-A105-1DAF0A0B9F12}" name="Column7227"/>
    <tableColumn id="7228" xr3:uid="{B0DF72BE-46E1-44B5-830A-8DFDAB4AB618}" name="Column7228"/>
    <tableColumn id="7229" xr3:uid="{E94B3755-2CC6-4BEA-B6AF-B94B80FBA1B2}" name="Column7229"/>
    <tableColumn id="7230" xr3:uid="{465E14BC-DB65-4F3B-849E-8945DC3E3A37}" name="Column7230"/>
    <tableColumn id="7231" xr3:uid="{CA5D0B1E-9ADF-4E88-9335-7164337747E5}" name="Column7231"/>
    <tableColumn id="7232" xr3:uid="{C25420F1-A54E-4C3F-844E-38AC0AB1EC2E}" name="Column7232"/>
    <tableColumn id="7233" xr3:uid="{CC61CE68-2A43-4EB2-8229-83D3BBB24977}" name="Column7233"/>
    <tableColumn id="7234" xr3:uid="{BCBCD208-B55B-4903-A83E-6FDE69F0F006}" name="Column7234"/>
    <tableColumn id="7235" xr3:uid="{BEF07F6A-8F8A-4EEF-A700-EF197EACB35F}" name="Column7235"/>
    <tableColumn id="7236" xr3:uid="{5713A64C-87D6-41D2-9137-07ABF24D72BE}" name="Column7236"/>
    <tableColumn id="7237" xr3:uid="{F6390A27-C32A-4E88-BB79-0169D06E12F9}" name="Column7237"/>
    <tableColumn id="7238" xr3:uid="{BFC84469-FB73-440D-B3E5-1EA13CFB4446}" name="Column7238"/>
    <tableColumn id="7239" xr3:uid="{AE23FE15-C0C3-4D78-9831-64FC0CD1B25E}" name="Column7239"/>
    <tableColumn id="7240" xr3:uid="{F6DBC8A1-E473-4F03-A164-C656C58FFC60}" name="Column7240"/>
    <tableColumn id="7241" xr3:uid="{9D6F787B-2A0E-4A89-889D-3E32614B521B}" name="Column7241"/>
    <tableColumn id="7242" xr3:uid="{42473623-3E73-4C47-A996-3D25C7959427}" name="Column7242"/>
    <tableColumn id="7243" xr3:uid="{BFF97F71-8C1E-4DC7-A049-53EA80B009A5}" name="Column7243"/>
    <tableColumn id="7244" xr3:uid="{6FD83526-64B1-43D2-BFD2-614B89A9BB42}" name="Column7244"/>
    <tableColumn id="7245" xr3:uid="{C19EEF82-337B-4958-8CD3-330B29EEAF9C}" name="Column7245"/>
    <tableColumn id="7246" xr3:uid="{AE4412C9-4523-4F92-B52F-80D4632D6534}" name="Column7246"/>
    <tableColumn id="7247" xr3:uid="{CFA700F9-1A4D-4E25-85F4-D691F82C0492}" name="Column7247"/>
    <tableColumn id="7248" xr3:uid="{9BB4E3ED-324D-4C60-8D7C-2CD4A9307F19}" name="Column7248"/>
    <tableColumn id="7249" xr3:uid="{56A14125-13C9-416B-8E30-0444E5C63F08}" name="Column7249"/>
    <tableColumn id="7250" xr3:uid="{2863D113-078A-4EB7-A1D0-8967FC41DF71}" name="Column7250"/>
    <tableColumn id="7251" xr3:uid="{D4542B51-6A6F-4727-8026-8E0136B3E39B}" name="Column7251"/>
    <tableColumn id="7252" xr3:uid="{F4B40C17-A995-4BEA-9626-EAF9D0021DF3}" name="Column7252"/>
    <tableColumn id="7253" xr3:uid="{CE49672A-69D0-4F3D-8D94-79405F345047}" name="Column7253"/>
    <tableColumn id="7254" xr3:uid="{56D1353D-2D48-4F20-BC8D-E545FEB378E7}" name="Column7254"/>
    <tableColumn id="7255" xr3:uid="{260A7A14-E97B-4032-BE2B-6F2350632474}" name="Column7255"/>
    <tableColumn id="7256" xr3:uid="{04AA132E-9816-4008-9BD8-809C1AA7AC56}" name="Column7256"/>
    <tableColumn id="7257" xr3:uid="{F92882BB-E2B8-4C65-BF2F-FF5E38D9477C}" name="Column7257"/>
    <tableColumn id="7258" xr3:uid="{FFBE04FC-FDF0-470F-8152-49C0134171E1}" name="Column7258"/>
    <tableColumn id="7259" xr3:uid="{6F4AA999-9499-4E84-B7BA-7491805E5A2C}" name="Column7259"/>
    <tableColumn id="7260" xr3:uid="{8653029C-2895-466E-897B-1BB1D2DF0D4B}" name="Column7260"/>
    <tableColumn id="7261" xr3:uid="{ED851CE5-CCD4-4256-A711-A517D8FCA576}" name="Column7261"/>
    <tableColumn id="7262" xr3:uid="{2CDC4280-0854-4499-81BA-B77195D5D173}" name="Column7262"/>
    <tableColumn id="7263" xr3:uid="{3FAC31F1-D732-4403-BC95-FBF2380E8C77}" name="Column7263"/>
    <tableColumn id="7264" xr3:uid="{184B79E0-5931-4E47-9005-5E454041DE57}" name="Column7264"/>
    <tableColumn id="7265" xr3:uid="{A6A8E361-B1B4-4D85-9ECB-C2D03FF0D08D}" name="Column7265"/>
    <tableColumn id="7266" xr3:uid="{A0EACDC0-AF58-4F44-844F-0EE763E6E42C}" name="Column7266"/>
    <tableColumn id="7267" xr3:uid="{DED755B3-BB51-4E24-AE19-2E4B65F3B2F5}" name="Column7267"/>
    <tableColumn id="7268" xr3:uid="{23ED5834-9F26-4831-B754-EBAF7F57A5AE}" name="Column7268"/>
    <tableColumn id="7269" xr3:uid="{4A443590-7881-4AC7-84DC-AEF2DD8CC3CF}" name="Column7269"/>
    <tableColumn id="7270" xr3:uid="{AB9390BE-1E5E-4EE3-A04C-E2E6D3EA230A}" name="Column7270"/>
    <tableColumn id="7271" xr3:uid="{569EACC2-D4EB-471E-91F5-32F6EBBC4C40}" name="Column7271"/>
    <tableColumn id="7272" xr3:uid="{324CD4C6-4655-43F5-A373-C4D409E2D573}" name="Column7272"/>
    <tableColumn id="7273" xr3:uid="{B903543E-F556-49AE-9902-0581A1C3C26A}" name="Column7273"/>
    <tableColumn id="7274" xr3:uid="{9310064C-B97C-4D94-BEC2-D91AD71DBC61}" name="Column7274"/>
    <tableColumn id="7275" xr3:uid="{92E2482A-DAEA-4467-B5F8-5EC8B84339B0}" name="Column7275"/>
    <tableColumn id="7276" xr3:uid="{D56A01C6-C1AA-4DE6-B69E-84F2ED9869BC}" name="Column7276"/>
    <tableColumn id="7277" xr3:uid="{5FBA5B8E-0B02-4C62-853B-D1EA70155CAB}" name="Column7277"/>
    <tableColumn id="7278" xr3:uid="{43E49D3E-99F3-44CF-AF03-9B7F509AE34B}" name="Column7278"/>
    <tableColumn id="7279" xr3:uid="{743CB649-896C-48CA-9E93-C450B079BBED}" name="Column7279"/>
    <tableColumn id="7280" xr3:uid="{F9A9D689-4B79-4B18-9EF6-A7EB3E7C3A6D}" name="Column7280"/>
    <tableColumn id="7281" xr3:uid="{8294D565-E575-473E-A462-A4EC2BAFA311}" name="Column7281"/>
    <tableColumn id="7282" xr3:uid="{2B8A3194-9384-4480-9942-D4F9365FAFEB}" name="Column7282"/>
    <tableColumn id="7283" xr3:uid="{DEEFC538-F110-4B63-BFB9-FFDB7B1789EC}" name="Column7283"/>
    <tableColumn id="7284" xr3:uid="{C3896FAA-B8FB-423C-8D30-D375D89C3E99}" name="Column7284"/>
    <tableColumn id="7285" xr3:uid="{C9683145-2137-4F66-BF10-B18F65172869}" name="Column7285"/>
    <tableColumn id="7286" xr3:uid="{80EB577F-1CEA-4F15-AB7C-8FB0EF6FE6D2}" name="Column7286"/>
    <tableColumn id="7287" xr3:uid="{95215B9B-FBC5-4E64-84E3-A9F4F849A2AE}" name="Column7287"/>
    <tableColumn id="7288" xr3:uid="{C13C825D-DC1A-43ED-85E5-06767978F51D}" name="Column7288"/>
    <tableColumn id="7289" xr3:uid="{6B6AD649-8678-4A0D-866B-1FB78C81BF02}" name="Column7289"/>
    <tableColumn id="7290" xr3:uid="{C4710B60-D229-4914-98CD-6456EB8C7735}" name="Column7290"/>
    <tableColumn id="7291" xr3:uid="{2DABB8D1-27A3-4665-9A69-7EBB8260FDCF}" name="Column7291"/>
    <tableColumn id="7292" xr3:uid="{47520EDE-6B94-4F45-8A1C-DB548347728F}" name="Column7292"/>
    <tableColumn id="7293" xr3:uid="{9895C3A4-13C8-41DA-9A6B-CEA29A775375}" name="Column7293"/>
    <tableColumn id="7294" xr3:uid="{94521542-C3AA-49A8-A470-26A88354B779}" name="Column7294"/>
    <tableColumn id="7295" xr3:uid="{9D9A673C-950D-47A2-A949-BC622EB7F830}" name="Column7295"/>
    <tableColumn id="7296" xr3:uid="{366D479C-1EF2-4451-A0C0-13D7D4DD7A20}" name="Column7296"/>
    <tableColumn id="7297" xr3:uid="{919C98AF-B5FA-4156-A743-1D7161B62B7C}" name="Column7297"/>
    <tableColumn id="7298" xr3:uid="{7F2BD106-2675-4646-87E3-B2B7E3840E86}" name="Column7298"/>
    <tableColumn id="7299" xr3:uid="{96E993E7-07CB-4CAF-A118-0AD10FB6200D}" name="Column7299"/>
    <tableColumn id="7300" xr3:uid="{8E0E9D7E-F7A5-47AA-B8A3-E615C1A21194}" name="Column7300"/>
    <tableColumn id="7301" xr3:uid="{0A4C13A0-B5F0-4C83-9B00-A6EFE028DE75}" name="Column7301"/>
    <tableColumn id="7302" xr3:uid="{D8493370-4F53-41C8-B959-49190498E48A}" name="Column7302"/>
    <tableColumn id="7303" xr3:uid="{7E1C1398-B8F2-4802-9425-8FB65C1451D1}" name="Column7303"/>
    <tableColumn id="7304" xr3:uid="{9E2144A5-8BD6-471E-A8EA-A37DFED2D7B7}" name="Column7304"/>
    <tableColumn id="7305" xr3:uid="{CF66DA2D-F876-4416-B9D2-4905AFF8DE0C}" name="Column7305"/>
    <tableColumn id="7306" xr3:uid="{D0719BC1-143D-43A3-A9EF-34DF7BFA98DD}" name="Column7306"/>
    <tableColumn id="7307" xr3:uid="{B0681C50-1193-4FB8-A7A3-DEA4D8049BC5}" name="Column7307"/>
    <tableColumn id="7308" xr3:uid="{C54B2A8F-42F3-4659-9092-7F088F56F598}" name="Column7308"/>
    <tableColumn id="7309" xr3:uid="{CFC8EDD8-B568-4AFF-BCC0-D7BCA29E38A0}" name="Column7309"/>
    <tableColumn id="7310" xr3:uid="{3750E5A1-9D74-43B7-9B5B-E48F25AF3D61}" name="Column7310"/>
    <tableColumn id="7311" xr3:uid="{496F4446-8F0C-4EBC-9CAD-CC2FC8F7A2F9}" name="Column7311"/>
    <tableColumn id="7312" xr3:uid="{35729F32-438B-4530-8DCF-687E4ADA7248}" name="Column7312"/>
    <tableColumn id="7313" xr3:uid="{99C3BAB4-B237-4D90-9267-CCEC5AD2C618}" name="Column7313"/>
    <tableColumn id="7314" xr3:uid="{BFA96618-DB82-4456-AE77-87F5F036F9E0}" name="Column7314"/>
    <tableColumn id="7315" xr3:uid="{46DD11BF-1943-4D4F-8900-EBFA2EDCFC15}" name="Column7315"/>
    <tableColumn id="7316" xr3:uid="{62F6B128-EF88-420F-B7F2-9CF33A725F83}" name="Column7316"/>
    <tableColumn id="7317" xr3:uid="{D8F306A0-1EBC-4AB9-AA2C-6776632C0667}" name="Column7317"/>
    <tableColumn id="7318" xr3:uid="{37881B6A-C29D-4767-9F34-0F6FD2E8DC93}" name="Column7318"/>
    <tableColumn id="7319" xr3:uid="{4DB1D6C6-D92E-4857-9A9C-F795984EB498}" name="Column7319"/>
    <tableColumn id="7320" xr3:uid="{321C427B-5A84-4CBB-BB3D-DEBA4133B712}" name="Column7320"/>
    <tableColumn id="7321" xr3:uid="{46BEA16F-C2CA-4BB0-9079-F8DCE5F959FE}" name="Column7321"/>
    <tableColumn id="7322" xr3:uid="{15F2A5F7-8D51-458F-B21E-7D0A533A5297}" name="Column7322"/>
    <tableColumn id="7323" xr3:uid="{1A38BD91-E9A6-4A69-96FD-DFAEFAD0454F}" name="Column7323"/>
    <tableColumn id="7324" xr3:uid="{0198CBD2-2820-4C02-9C8C-F0BB2268D605}" name="Column7324"/>
    <tableColumn id="7325" xr3:uid="{3A1B8828-08A1-4EFF-A772-167464B8258F}" name="Column7325"/>
    <tableColumn id="7326" xr3:uid="{9BA5BE65-E5E0-4C21-B887-5C93CDC79CD0}" name="Column7326"/>
    <tableColumn id="7327" xr3:uid="{02EA7DF2-F292-401D-84C1-56FF048AB8DB}" name="Column7327"/>
    <tableColumn id="7328" xr3:uid="{02434D1F-0B8F-43F8-9F20-3FB086C180A5}" name="Column7328"/>
    <tableColumn id="7329" xr3:uid="{264BD7D9-D9F4-4B7A-B085-783993F05EEC}" name="Column7329"/>
    <tableColumn id="7330" xr3:uid="{F58FB430-F778-4B22-A207-A3B6CC9D6001}" name="Column7330"/>
    <tableColumn id="7331" xr3:uid="{B51CE0F2-7040-4541-A7D0-8CA337A09BDE}" name="Column7331"/>
    <tableColumn id="7332" xr3:uid="{21F1A4B0-78A3-429B-B62F-3A8F8DE0CEF3}" name="Column7332"/>
    <tableColumn id="7333" xr3:uid="{A70D657B-7AE8-4078-88DC-29ADD34CA299}" name="Column7333"/>
    <tableColumn id="7334" xr3:uid="{3DC377E9-9DAD-4B99-86F4-B1CB8F7B1DCC}" name="Column7334"/>
    <tableColumn id="7335" xr3:uid="{B7777EC8-96FE-4058-BB02-1887CB031054}" name="Column7335"/>
    <tableColumn id="7336" xr3:uid="{2F30048D-41A0-4305-98AD-EF45B8AE1C1E}" name="Column7336"/>
    <tableColumn id="7337" xr3:uid="{8A1D7BC1-A81D-43FB-9406-DCE8EE1D0C57}" name="Column7337"/>
    <tableColumn id="7338" xr3:uid="{EBC67A18-1CEE-414C-9B1D-63F9B49AAE12}" name="Column7338"/>
    <tableColumn id="7339" xr3:uid="{F6444556-961B-4D46-ADA3-0A151C63DBD4}" name="Column7339"/>
    <tableColumn id="7340" xr3:uid="{D8483588-1CC3-4457-8B32-D8B63A95A991}" name="Column7340"/>
    <tableColumn id="7341" xr3:uid="{CAE20006-5F86-43EC-A71E-248D6132FC66}" name="Column7341"/>
    <tableColumn id="7342" xr3:uid="{218EA2C4-6437-4AE5-89FA-EEF4FA10A42C}" name="Column7342"/>
    <tableColumn id="7343" xr3:uid="{755B64DF-9BA3-4446-8661-F77307BA2878}" name="Column7343"/>
    <tableColumn id="7344" xr3:uid="{4C8831F8-5046-4548-A97B-517B32BD4068}" name="Column7344"/>
    <tableColumn id="7345" xr3:uid="{82860169-CCD6-4807-9F00-120028CE0CDE}" name="Column7345"/>
    <tableColumn id="7346" xr3:uid="{49D9B148-7F16-4C66-894D-A59764DFB158}" name="Column7346"/>
    <tableColumn id="7347" xr3:uid="{97676B74-9559-4C49-B1A1-8E82B8EDE396}" name="Column7347"/>
    <tableColumn id="7348" xr3:uid="{D70944DE-E8DD-4C66-B8EA-9C194BF7971D}" name="Column7348"/>
    <tableColumn id="7349" xr3:uid="{EAF80035-EC1E-4D40-90DB-F650C9542E78}" name="Column7349"/>
    <tableColumn id="7350" xr3:uid="{FC2791F5-01A6-4AE4-AABD-06BFBB044095}" name="Column7350"/>
    <tableColumn id="7351" xr3:uid="{64D3D79F-C156-4E89-815E-9424814C4E52}" name="Column7351"/>
    <tableColumn id="7352" xr3:uid="{4BF8EA80-0E05-4564-B585-C31E88F11CE4}" name="Column7352"/>
    <tableColumn id="7353" xr3:uid="{A886F6D7-3A2F-41B0-936C-077FE32F7A87}" name="Column7353"/>
    <tableColumn id="7354" xr3:uid="{29C3F9DE-06E7-4EB9-93C8-5E349C5D035C}" name="Column7354"/>
    <tableColumn id="7355" xr3:uid="{55F04E5F-3432-437E-897B-F36A9D8BB252}" name="Column7355"/>
    <tableColumn id="7356" xr3:uid="{411AE96B-DEAA-43FB-9920-A744C7E7F575}" name="Column7356"/>
    <tableColumn id="7357" xr3:uid="{DAAA79A9-03B5-4EFD-A15E-BDD7D9F701AF}" name="Column7357"/>
    <tableColumn id="7358" xr3:uid="{AAA8EFF5-66EE-4896-819B-35417DF3D534}" name="Column7358"/>
    <tableColumn id="7359" xr3:uid="{D7850793-7492-4883-8F37-7D6646359AA9}" name="Column7359"/>
    <tableColumn id="7360" xr3:uid="{F8BFE83E-3A06-4522-9EA8-921168500BFD}" name="Column7360"/>
    <tableColumn id="7361" xr3:uid="{306903D2-191B-4EFE-AB67-735E5C581E5A}" name="Column7361"/>
    <tableColumn id="7362" xr3:uid="{684BAD89-4482-4D9A-AC02-DD9725FBC244}" name="Column7362"/>
    <tableColumn id="7363" xr3:uid="{78868031-8B45-4AB2-BBBF-A6B7408C202A}" name="Column7363"/>
    <tableColumn id="7364" xr3:uid="{7A2B1D63-963C-47D1-BD64-61B6DD0E4AB5}" name="Column7364"/>
    <tableColumn id="7365" xr3:uid="{D0FB43CA-588D-4A20-8348-32459CF5D50B}" name="Column7365"/>
    <tableColumn id="7366" xr3:uid="{6C0CFD7F-1578-477E-AD2D-3CDE2F2450B7}" name="Column7366"/>
    <tableColumn id="7367" xr3:uid="{9A637CBA-5E82-4861-A2D4-5D6F2B0A6B21}" name="Column7367"/>
    <tableColumn id="7368" xr3:uid="{E0E1F3D6-12F2-44B0-8190-572058AFD031}" name="Column7368"/>
    <tableColumn id="7369" xr3:uid="{91BD1B14-2901-42C5-9FFB-3E64CCB67A6A}" name="Column7369"/>
    <tableColumn id="7370" xr3:uid="{E032FD79-3492-489E-BF9F-1E7C9CD14160}" name="Column7370"/>
    <tableColumn id="7371" xr3:uid="{D6A619EF-69C9-4ACC-99F6-423C078A93DF}" name="Column7371"/>
    <tableColumn id="7372" xr3:uid="{CC294EFB-AF27-474D-8978-350A82EB6703}" name="Column7372"/>
    <tableColumn id="7373" xr3:uid="{F5AC0142-BCFE-4333-9562-A432659DB3ED}" name="Column7373"/>
    <tableColumn id="7374" xr3:uid="{C36E761D-BE27-4D34-8EDC-2113ABCB8B55}" name="Column7374"/>
    <tableColumn id="7375" xr3:uid="{6BC87CDD-3807-4595-A5F0-389EAC353628}" name="Column7375"/>
    <tableColumn id="7376" xr3:uid="{E90AEABD-035B-4885-861B-D7C6D66C168C}" name="Column7376"/>
    <tableColumn id="7377" xr3:uid="{C3A16C82-513A-4013-AF82-599E7DD4F750}" name="Column7377"/>
    <tableColumn id="7378" xr3:uid="{D4F94280-02D8-4F11-86D2-B9391F4A945A}" name="Column7378"/>
    <tableColumn id="7379" xr3:uid="{9DB0172F-5E83-4C8B-911A-21C9359FEAB0}" name="Column7379"/>
    <tableColumn id="7380" xr3:uid="{A3D33C7C-FCF5-4796-8669-4D4FFD7B5542}" name="Column7380"/>
    <tableColumn id="7381" xr3:uid="{8AE98C0D-F3DE-407D-8425-B37C4B0A9F43}" name="Column7381"/>
    <tableColumn id="7382" xr3:uid="{E932C4C5-25E4-4DFB-B92D-9045CDF3B88F}" name="Column7382"/>
    <tableColumn id="7383" xr3:uid="{78CF123E-BB3D-44D7-9B30-D9B4606D7EFD}" name="Column7383"/>
    <tableColumn id="7384" xr3:uid="{CA7AD734-3F18-4888-843A-0253C8F747F3}" name="Column7384"/>
    <tableColumn id="7385" xr3:uid="{2363B4C8-2F8C-4162-BA16-8814774268CD}" name="Column7385"/>
    <tableColumn id="7386" xr3:uid="{271CC8F2-4590-4994-B95A-277D38F6690F}" name="Column7386"/>
    <tableColumn id="7387" xr3:uid="{35C6D6BE-46AA-4F47-9C44-71D1D6BAD313}" name="Column7387"/>
    <tableColumn id="7388" xr3:uid="{EDB49C6C-636F-4A7F-AE20-C3ADB46DCE04}" name="Column7388"/>
    <tableColumn id="7389" xr3:uid="{0B6C3C1A-5A8B-4C6F-9AD7-2739983DF396}" name="Column7389"/>
    <tableColumn id="7390" xr3:uid="{3BBF1FBD-6ECC-4791-9C5A-DEC201E33EAE}" name="Column7390"/>
    <tableColumn id="7391" xr3:uid="{383E7D43-0632-49D1-8258-62672FE6FF96}" name="Column7391"/>
    <tableColumn id="7392" xr3:uid="{678EA8B8-76D7-4DA7-A781-6987841A3171}" name="Column7392"/>
    <tableColumn id="7393" xr3:uid="{FD4D7372-AB87-48A8-BB52-48EA4AA089E1}" name="Column7393"/>
    <tableColumn id="7394" xr3:uid="{B19CE1D9-FF86-4D21-9907-3A8BF5C99EFE}" name="Column7394"/>
    <tableColumn id="7395" xr3:uid="{1CDD1879-8966-4C14-865C-690B8DBFF4C8}" name="Column7395"/>
    <tableColumn id="7396" xr3:uid="{CAFA14C2-9474-4F3B-AA8A-2F67D49CE735}" name="Column7396"/>
    <tableColumn id="7397" xr3:uid="{253F0BFE-B49B-4C0A-A493-A587E68ED8DB}" name="Column7397"/>
    <tableColumn id="7398" xr3:uid="{4A6EC953-035B-46F8-891E-C6BA63F74C44}" name="Column7398"/>
    <tableColumn id="7399" xr3:uid="{FEA1A7CC-FE69-4A08-8FB2-3335712D7A36}" name="Column7399"/>
    <tableColumn id="7400" xr3:uid="{2ED912AD-64AD-4355-A515-3A2FE5F86E2B}" name="Column7400"/>
    <tableColumn id="7401" xr3:uid="{3F8F77EB-0002-4EB6-97C8-92D3CF48CADB}" name="Column7401"/>
    <tableColumn id="7402" xr3:uid="{9E8853A5-3BD2-4EDE-95C3-FF1E2368340A}" name="Column7402"/>
    <tableColumn id="7403" xr3:uid="{AC1B0814-B131-4411-9AAA-D548E15F5CEA}" name="Column7403"/>
    <tableColumn id="7404" xr3:uid="{4717F410-BAC7-4EA4-B61B-86241FDA0D76}" name="Column7404"/>
    <tableColumn id="7405" xr3:uid="{98859FDF-52A8-4EFB-B14A-2DCEB6697D3F}" name="Column7405"/>
    <tableColumn id="7406" xr3:uid="{2C0CDD10-B38A-460C-A1D3-09E1680550E4}" name="Column7406"/>
    <tableColumn id="7407" xr3:uid="{542C3135-94B5-45D8-9180-4D210A19E543}" name="Column7407"/>
    <tableColumn id="7408" xr3:uid="{7879C1F6-6BFB-4377-9FD2-619567534ED4}" name="Column7408"/>
    <tableColumn id="7409" xr3:uid="{9EA9A07A-6365-411F-AF47-A1A3CDB294C2}" name="Column7409"/>
    <tableColumn id="7410" xr3:uid="{23D718EF-7A7D-42E3-9C3B-98692FBBD4AB}" name="Column7410"/>
    <tableColumn id="7411" xr3:uid="{607AA51A-A5AD-412A-BB1E-1018DD374632}" name="Column7411"/>
    <tableColumn id="7412" xr3:uid="{2D46AB57-3D2E-4E74-8DDF-12584BF882FA}" name="Column7412"/>
    <tableColumn id="7413" xr3:uid="{20052AED-820F-4919-B487-8430720EBF80}" name="Column7413"/>
    <tableColumn id="7414" xr3:uid="{DDB71A61-9C0D-49B3-8F4A-A978C1625438}" name="Column7414"/>
    <tableColumn id="7415" xr3:uid="{0C2AEF13-32B2-4A09-89B1-ECE225DD47E4}" name="Column7415"/>
    <tableColumn id="7416" xr3:uid="{A4BE222B-D1F4-4B9F-94BB-F8334F8456EB}" name="Column7416"/>
    <tableColumn id="7417" xr3:uid="{B0938D64-112E-4231-AC60-D31F0B26D2A1}" name="Column7417"/>
    <tableColumn id="7418" xr3:uid="{594D31D1-D3B8-4F7D-A0FC-F9402DC1CA7B}" name="Column7418"/>
    <tableColumn id="7419" xr3:uid="{BF099D91-CCF8-4257-ABC5-71291F9C33F8}" name="Column7419"/>
    <tableColumn id="7420" xr3:uid="{8E55D8B5-E0F4-4BFF-B489-48FBDFA34918}" name="Column7420"/>
    <tableColumn id="7421" xr3:uid="{9F31C664-D297-42D6-B7BC-EFF90B8AA30B}" name="Column7421"/>
    <tableColumn id="7422" xr3:uid="{631DF1E7-FB08-4E4A-A88F-297A15D1C5E4}" name="Column7422"/>
    <tableColumn id="7423" xr3:uid="{8C2BBA12-6813-4A9D-A44E-7E00267950C3}" name="Column7423"/>
    <tableColumn id="7424" xr3:uid="{43B811F4-3128-491F-8244-A5596B5CF05B}" name="Column7424"/>
    <tableColumn id="7425" xr3:uid="{4704F7F8-A205-4EF7-A8F5-4ABC518A049A}" name="Column7425"/>
    <tableColumn id="7426" xr3:uid="{A55E2AD9-22C9-4B19-9333-F06A0E7E27F7}" name="Column7426"/>
    <tableColumn id="7427" xr3:uid="{D69EA302-8A97-490A-A521-A06D287B566C}" name="Column7427"/>
    <tableColumn id="7428" xr3:uid="{FB40E944-3C5F-4D5B-8D84-B68DC2B75B11}" name="Column7428"/>
    <tableColumn id="7429" xr3:uid="{7AF23B0D-800D-4BDB-BA22-DAF802427E08}" name="Column7429"/>
    <tableColumn id="7430" xr3:uid="{F23AC16C-6E4F-4746-862A-2C8E1CDF84EB}" name="Column7430"/>
    <tableColumn id="7431" xr3:uid="{70FD60E3-5C29-4D06-9DCA-A6267C724736}" name="Column7431"/>
    <tableColumn id="7432" xr3:uid="{5D88994A-80F5-4D02-BBBD-AB28A4F29880}" name="Column7432"/>
    <tableColumn id="7433" xr3:uid="{E654A08D-9C93-41A5-8624-A5401986594A}" name="Column7433"/>
    <tableColumn id="7434" xr3:uid="{83537DC7-246F-4122-81F9-E6B40C80181F}" name="Column7434"/>
    <tableColumn id="7435" xr3:uid="{23B0394C-7576-4F30-9B65-C266A6D189E8}" name="Column7435"/>
    <tableColumn id="7436" xr3:uid="{33031611-6959-4A38-9EED-0E4EA5761138}" name="Column7436"/>
    <tableColumn id="7437" xr3:uid="{3256C283-B44B-4E5E-8E76-D20BC92D9DFC}" name="Column7437"/>
    <tableColumn id="7438" xr3:uid="{446E220F-709E-4168-A723-5B99F8030A2D}" name="Column7438"/>
    <tableColumn id="7439" xr3:uid="{865E6D30-F64F-465D-B635-E1AE01327443}" name="Column7439"/>
    <tableColumn id="7440" xr3:uid="{CAD771E5-E7EA-4C03-A66B-EDCAA0560725}" name="Column7440"/>
    <tableColumn id="7441" xr3:uid="{6FDDF6F1-8284-45E4-996C-29412E7F9E93}" name="Column7441"/>
    <tableColumn id="7442" xr3:uid="{165DFBE8-F8E8-4897-9785-C6EE8A208B9F}" name="Column7442"/>
    <tableColumn id="7443" xr3:uid="{8B4D029E-7BFF-402C-8672-3BEEA1212E7D}" name="Column7443"/>
    <tableColumn id="7444" xr3:uid="{D6D05887-CE28-4649-ABA5-CE24B5BAAD04}" name="Column7444"/>
    <tableColumn id="7445" xr3:uid="{38A9A408-6417-4F5D-88E8-7A31F6A39B51}" name="Column7445"/>
    <tableColumn id="7446" xr3:uid="{A4891B92-A557-4FAA-A858-8E935BA7E1FD}" name="Column7446"/>
    <tableColumn id="7447" xr3:uid="{9B14263A-1C5D-48FC-91A1-CF69B217862D}" name="Column7447"/>
    <tableColumn id="7448" xr3:uid="{47D56B14-3A3D-44F0-8218-D15FC82EFC21}" name="Column7448"/>
    <tableColumn id="7449" xr3:uid="{CD614EE8-BA83-48AE-AAA5-403C15F50C49}" name="Column7449"/>
    <tableColumn id="7450" xr3:uid="{829C9415-8EC7-4BD3-A802-9E315CCA6B10}" name="Column7450"/>
    <tableColumn id="7451" xr3:uid="{4DE43982-A298-4E1A-A36B-EEB4313F6C43}" name="Column7451"/>
    <tableColumn id="7452" xr3:uid="{B3CC956E-D4E4-4132-A517-408AE96CEC3A}" name="Column7452"/>
    <tableColumn id="7453" xr3:uid="{156246EB-79BB-471F-B088-B9F13FB4F607}" name="Column7453"/>
    <tableColumn id="7454" xr3:uid="{A94F033F-BC8C-4337-BDBA-F138872CF804}" name="Column7454"/>
    <tableColumn id="7455" xr3:uid="{8903E156-76F6-493E-816B-4736E605EF07}" name="Column7455"/>
    <tableColumn id="7456" xr3:uid="{68AA1D27-CF46-4FB3-AA60-5525707DC655}" name="Column7456"/>
    <tableColumn id="7457" xr3:uid="{775351CA-B8A9-4A0F-90F1-D22D4E6D00AD}" name="Column7457"/>
    <tableColumn id="7458" xr3:uid="{75774876-0F1B-45D0-8BB2-7C3A1EF15E48}" name="Column7458"/>
    <tableColumn id="7459" xr3:uid="{21C9974C-E458-4F62-835B-4D087242B02E}" name="Column7459"/>
    <tableColumn id="7460" xr3:uid="{0EC0B16B-B7C8-4687-81C4-5997BB9AFDF3}" name="Column7460"/>
    <tableColumn id="7461" xr3:uid="{AF9F2128-37B7-4F7F-8198-D677FDD5CCEE}" name="Column7461"/>
    <tableColumn id="7462" xr3:uid="{4DEF40A9-AD8C-4FB1-B680-72F9CB932649}" name="Column7462"/>
    <tableColumn id="7463" xr3:uid="{DCD0A5FB-8198-4748-AFF0-B8B8C0B34198}" name="Column7463"/>
    <tableColumn id="7464" xr3:uid="{B314706F-A672-456A-B2B3-72785E16BDA8}" name="Column7464"/>
    <tableColumn id="7465" xr3:uid="{A13F6A73-14D1-4630-9763-CAF14B4E77B7}" name="Column7465"/>
    <tableColumn id="7466" xr3:uid="{2AD97B6A-606B-45C2-9C45-3B4469E05AB0}" name="Column7466"/>
    <tableColumn id="7467" xr3:uid="{A272828F-724C-45C5-9CB6-90F161EC771D}" name="Column7467"/>
    <tableColumn id="7468" xr3:uid="{1BE035AD-17C3-4AEE-AC8C-599C6457F897}" name="Column7468"/>
    <tableColumn id="7469" xr3:uid="{017A3643-AFEB-4E51-8A9F-F21B3A163989}" name="Column7469"/>
    <tableColumn id="7470" xr3:uid="{0D667929-3BE0-4F2D-B5B9-C61AF936B068}" name="Column7470"/>
    <tableColumn id="7471" xr3:uid="{80F54BEB-11E1-4DBD-9D21-4878299F6F42}" name="Column7471"/>
    <tableColumn id="7472" xr3:uid="{E26C8A98-3129-4C02-8200-6ED4D200D1A5}" name="Column7472"/>
    <tableColumn id="7473" xr3:uid="{9286BF93-4EBA-422C-8E51-D2ABE41F489A}" name="Column7473"/>
    <tableColumn id="7474" xr3:uid="{7394064F-415B-43C9-BADE-B9315EFDF2C5}" name="Column7474"/>
    <tableColumn id="7475" xr3:uid="{DFD76588-1186-4D4A-9BB0-E9C336B10035}" name="Column7475"/>
    <tableColumn id="7476" xr3:uid="{265073F1-2B78-44C1-A280-B0EFD6CE36A4}" name="Column7476"/>
    <tableColumn id="7477" xr3:uid="{F7AF22BA-704E-4AF4-8FF2-E461966D2A1B}" name="Column7477"/>
    <tableColumn id="7478" xr3:uid="{F436580B-E0B3-4C18-AC89-997D4C605961}" name="Column7478"/>
    <tableColumn id="7479" xr3:uid="{4FD09FA1-7F15-4791-BF32-6CD70435DAE6}" name="Column7479"/>
    <tableColumn id="7480" xr3:uid="{871F99F1-DBD9-4C2E-A94B-453C351232F1}" name="Column7480"/>
    <tableColumn id="7481" xr3:uid="{4A7D0C6C-A92D-4311-8362-88E357D49439}" name="Column7481"/>
    <tableColumn id="7482" xr3:uid="{859F9432-DEE0-4217-B0AE-8D7F4F7F9930}" name="Column7482"/>
    <tableColumn id="7483" xr3:uid="{CF7B6582-258E-4596-8551-7EEA44D279CE}" name="Column7483"/>
    <tableColumn id="7484" xr3:uid="{851E469B-BE9F-41B0-9483-AB2C9C7A4C45}" name="Column7484"/>
    <tableColumn id="7485" xr3:uid="{53BC30B2-5A52-4893-96E1-3203E729B772}" name="Column7485"/>
    <tableColumn id="7486" xr3:uid="{F8DBC73D-20DC-48ED-AD46-9C00B54B0090}" name="Column7486"/>
    <tableColumn id="7487" xr3:uid="{86B7ECFA-AA62-4094-A64F-914103D7D139}" name="Column7487"/>
    <tableColumn id="7488" xr3:uid="{6C2370E4-CDD5-4BE6-9D26-AE2F3AFD5F9E}" name="Column7488"/>
    <tableColumn id="7489" xr3:uid="{91B5BBE1-BFB3-419A-AD57-4E0C28D173A2}" name="Column7489"/>
    <tableColumn id="7490" xr3:uid="{773E592E-DAA7-49B4-A473-2C12782942BB}" name="Column7490"/>
    <tableColumn id="7491" xr3:uid="{9902A3EC-54F7-4ED0-A3CA-3BA57ACC6320}" name="Column7491"/>
    <tableColumn id="7492" xr3:uid="{DA70E19F-0440-42AC-A46C-3AEE8921D65D}" name="Column7492"/>
    <tableColumn id="7493" xr3:uid="{AB6E2A7B-F0DE-4C1E-A65C-EB34675218B8}" name="Column7493"/>
    <tableColumn id="7494" xr3:uid="{BA37E781-7746-4C30-B0DA-65A5F692507D}" name="Column7494"/>
    <tableColumn id="7495" xr3:uid="{AC47A862-278B-4A4E-9D41-86995F88AD2A}" name="Column7495"/>
    <tableColumn id="7496" xr3:uid="{69454F39-7BCF-4A05-87D6-591ED53336E5}" name="Column7496"/>
    <tableColumn id="7497" xr3:uid="{BBAE2202-F7F9-495A-9666-944AC77AD4A2}" name="Column7497"/>
    <tableColumn id="7498" xr3:uid="{788986B2-2E42-45F5-B044-F75E77ACB7BA}" name="Column7498"/>
    <tableColumn id="7499" xr3:uid="{A8345159-319C-4464-8190-3641EF95AEF0}" name="Column7499"/>
    <tableColumn id="7500" xr3:uid="{EEF1F9DF-6CD1-496F-83DB-D33E5B8EFA79}" name="Column7500"/>
    <tableColumn id="7501" xr3:uid="{124BC0F6-7466-4BB1-85C5-A5C791D53EFA}" name="Column7501"/>
    <tableColumn id="7502" xr3:uid="{3A2FC64F-2DC7-4593-8C56-8C6FC151DDCA}" name="Column7502"/>
    <tableColumn id="7503" xr3:uid="{975C0838-D251-48D8-B6EF-4780F778736C}" name="Column7503"/>
    <tableColumn id="7504" xr3:uid="{082DDC12-5511-4519-99E2-E6120DE3AA70}" name="Column7504"/>
    <tableColumn id="7505" xr3:uid="{9DA1FCB1-A522-4B53-867A-C25B2A2C3DB7}" name="Column7505"/>
    <tableColumn id="7506" xr3:uid="{AA05FD7A-928E-41D0-B11B-C4E0DE9F525A}" name="Column7506"/>
    <tableColumn id="7507" xr3:uid="{8794E550-AF3E-48B1-B2BC-3C1DFF41B253}" name="Column7507"/>
    <tableColumn id="7508" xr3:uid="{01531778-71F9-4821-A773-A2FF766E8160}" name="Column7508"/>
    <tableColumn id="7509" xr3:uid="{5C6F359B-5C4F-48D5-9071-3F4150F3013B}" name="Column7509"/>
    <tableColumn id="7510" xr3:uid="{8C4B9141-2687-4981-B9DE-B0129971A9E3}" name="Column7510"/>
    <tableColumn id="7511" xr3:uid="{BF06B578-994F-423A-A23C-81A22C05D466}" name="Column7511"/>
    <tableColumn id="7512" xr3:uid="{9D829E49-D345-4824-ACA1-4B2661BE2E49}" name="Column7512"/>
    <tableColumn id="7513" xr3:uid="{F9556501-3DBD-4D5B-8DF1-76D105AFECE2}" name="Column7513"/>
    <tableColumn id="7514" xr3:uid="{B3E1A448-101A-4B4D-9CD7-103192360F4D}" name="Column7514"/>
    <tableColumn id="7515" xr3:uid="{98ED26A0-A3FD-4E66-B0D0-FAB38E085C47}" name="Column7515"/>
    <tableColumn id="7516" xr3:uid="{8AD4B9C9-62F8-428F-85CD-F6415771AC33}" name="Column7516"/>
    <tableColumn id="7517" xr3:uid="{A88229A0-71C0-43D6-936F-5E808267BE3D}" name="Column7517"/>
    <tableColumn id="7518" xr3:uid="{3DA88B96-65A9-49FC-8444-BAE2E8CC86D2}" name="Column7518"/>
    <tableColumn id="7519" xr3:uid="{AB82AB03-D5B8-41AD-A000-A5AA5F7606C3}" name="Column7519"/>
    <tableColumn id="7520" xr3:uid="{0CBFC752-EFB8-436D-8005-2E4625751593}" name="Column7520"/>
    <tableColumn id="7521" xr3:uid="{0EABD3AF-EF4A-42A8-9511-DCBE7FBAC4CC}" name="Column7521"/>
    <tableColumn id="7522" xr3:uid="{E4322976-E5AC-4DE6-AD94-3F5918A6C5A4}" name="Column7522"/>
    <tableColumn id="7523" xr3:uid="{20D6D0EF-C1DA-4EB9-814B-B555FF0D6147}" name="Column7523"/>
    <tableColumn id="7524" xr3:uid="{B940FF1F-B489-4D49-A3B2-926F77647630}" name="Column7524"/>
    <tableColumn id="7525" xr3:uid="{2410FCBF-8BB6-46FE-91F9-28DA47ABA7E9}" name="Column7525"/>
    <tableColumn id="7526" xr3:uid="{26B8F6E7-6DA6-4A24-BDCE-1AECBCBF93AB}" name="Column7526"/>
    <tableColumn id="7527" xr3:uid="{AE01568A-7056-4BD2-B4F3-502E6C27EC70}" name="Column7527"/>
    <tableColumn id="7528" xr3:uid="{E25F5AA0-E17B-4175-8853-E80D60BA02BC}" name="Column7528"/>
    <tableColumn id="7529" xr3:uid="{CE42AD9D-0563-4219-BB3B-CC5EA9349BF0}" name="Column7529"/>
    <tableColumn id="7530" xr3:uid="{DA1E62F8-EAF6-4BA4-8F55-7C76E10DDA6F}" name="Column7530"/>
    <tableColumn id="7531" xr3:uid="{74B82B9D-F83A-4376-A0D0-8D89138DAB47}" name="Column7531"/>
    <tableColumn id="7532" xr3:uid="{8F95F98D-AE2D-46FB-A5B5-A0405EEB0BE8}" name="Column7532"/>
    <tableColumn id="7533" xr3:uid="{C6C5659A-D31D-4E95-88FB-503793637FDE}" name="Column7533"/>
    <tableColumn id="7534" xr3:uid="{FAD484F0-46AB-43E4-89E2-6E5B060D9649}" name="Column7534"/>
    <tableColumn id="7535" xr3:uid="{9C8CA932-06DB-4CFD-8861-0C7AC2FFD9F4}" name="Column7535"/>
    <tableColumn id="7536" xr3:uid="{0AB02916-2439-4A3F-9A0A-AB39ACFBC880}" name="Column7536"/>
    <tableColumn id="7537" xr3:uid="{3FA4CF6A-51C9-4CFD-8BD6-7058976EE020}" name="Column7537"/>
    <tableColumn id="7538" xr3:uid="{59AB8C44-B1E3-4972-93BC-BBCD6E17EDA1}" name="Column7538"/>
    <tableColumn id="7539" xr3:uid="{902D4AE9-7C6C-475B-AFC4-29C428D792CE}" name="Column7539"/>
    <tableColumn id="7540" xr3:uid="{40C7D6A6-C1AF-4B5C-B0A9-2E2BF6380C6F}" name="Column7540"/>
    <tableColumn id="7541" xr3:uid="{E6A477A0-AE25-4F73-87AB-5ED980BFFAC6}" name="Column7541"/>
    <tableColumn id="7542" xr3:uid="{C9ED369E-C73D-47F1-BEDC-55EE0F14833D}" name="Column7542"/>
    <tableColumn id="7543" xr3:uid="{96711A2C-9F9C-4EFC-BA76-BCADC0C1CFF0}" name="Column7543"/>
    <tableColumn id="7544" xr3:uid="{0AED7170-4C5D-4EDB-95F9-6EAB0769072E}" name="Column7544"/>
    <tableColumn id="7545" xr3:uid="{B565D952-53F1-4FF4-8610-30AC6857C2FE}" name="Column7545"/>
    <tableColumn id="7546" xr3:uid="{37B0DBBC-120D-444C-A1A1-6EC589B76286}" name="Column7546"/>
    <tableColumn id="7547" xr3:uid="{CE53C681-3F39-4B54-AF36-273747AF6B41}" name="Column7547"/>
    <tableColumn id="7548" xr3:uid="{4F5E9776-1047-4977-9331-75D36271164A}" name="Column7548"/>
    <tableColumn id="7549" xr3:uid="{56211452-089E-4E26-B38F-587E33162761}" name="Column7549"/>
    <tableColumn id="7550" xr3:uid="{513F3B94-4705-4D00-93B2-63A5EA09C8A3}" name="Column7550"/>
    <tableColumn id="7551" xr3:uid="{BEB80640-35FF-40F2-AD27-A2FE5FAF9EA9}" name="Column7551"/>
    <tableColumn id="7552" xr3:uid="{14734161-998B-49FC-8B1D-0545F1C1572A}" name="Column7552"/>
    <tableColumn id="7553" xr3:uid="{ACD95299-49B5-486B-8E9C-083AE6158500}" name="Column7553"/>
    <tableColumn id="7554" xr3:uid="{C0AEC997-EBC9-409F-81C4-5C36A7224D44}" name="Column7554"/>
    <tableColumn id="7555" xr3:uid="{1B8B0224-64FA-45CE-AD51-D812A3213589}" name="Column7555"/>
    <tableColumn id="7556" xr3:uid="{FDD453BD-F965-4186-AF48-F5A643389913}" name="Column7556"/>
    <tableColumn id="7557" xr3:uid="{28C21859-E962-493E-AC58-BED478F895ED}" name="Column7557"/>
    <tableColumn id="7558" xr3:uid="{F88BAF41-673C-4432-9248-2DD7ED2D03C5}" name="Column7558"/>
    <tableColumn id="7559" xr3:uid="{45769A46-65DA-4F3B-A924-EDAF032A459A}" name="Column7559"/>
    <tableColumn id="7560" xr3:uid="{05784AEF-19AF-4549-8341-32A41CBDEE3D}" name="Column7560"/>
    <tableColumn id="7561" xr3:uid="{64154225-BC40-40B6-862D-42560ECFAEE7}" name="Column7561"/>
    <tableColumn id="7562" xr3:uid="{79D1B373-58EC-4995-990D-EFE05F82DA48}" name="Column7562"/>
    <tableColumn id="7563" xr3:uid="{53938119-4B8D-4E02-8CC5-3DD0330137AC}" name="Column7563"/>
    <tableColumn id="7564" xr3:uid="{282C467B-D4D7-4B5A-9945-0161903CA6A6}" name="Column7564"/>
    <tableColumn id="7565" xr3:uid="{3C33A57F-D76E-49BA-8D51-517DC5562B03}" name="Column7565"/>
    <tableColumn id="7566" xr3:uid="{B54CDDD4-1CEF-4F58-BF67-FEB9B4484695}" name="Column7566"/>
    <tableColumn id="7567" xr3:uid="{493E63FF-8716-48CA-A1D8-DF9E5C1C0012}" name="Column7567"/>
    <tableColumn id="7568" xr3:uid="{48003CDD-BD39-4D17-AE3B-77299118E3B1}" name="Column7568"/>
    <tableColumn id="7569" xr3:uid="{27311E5A-778D-4A23-9826-E209C3EAF789}" name="Column7569"/>
    <tableColumn id="7570" xr3:uid="{4A971A26-84E7-432F-8050-ED8A8BA06972}" name="Column7570"/>
    <tableColumn id="7571" xr3:uid="{717607A2-C02E-4685-8459-58DEFBE4DE93}" name="Column7571"/>
    <tableColumn id="7572" xr3:uid="{E0D8B250-4DA6-432D-9662-4DE5F4CFDE73}" name="Column7572"/>
    <tableColumn id="7573" xr3:uid="{68BF3B12-7A82-4035-986F-0D4591D5DEC7}" name="Column7573"/>
    <tableColumn id="7574" xr3:uid="{9F15BAD8-0DC4-424A-BA9F-04B9228C6662}" name="Column7574"/>
    <tableColumn id="7575" xr3:uid="{7265469A-86E2-41F2-ACCD-A13DC196BF74}" name="Column7575"/>
    <tableColumn id="7576" xr3:uid="{D554F473-6CC4-4A58-BCDE-631CA7795BBA}" name="Column7576"/>
    <tableColumn id="7577" xr3:uid="{9BA9ED10-6110-487B-BEA8-0582A7E85D14}" name="Column7577"/>
    <tableColumn id="7578" xr3:uid="{A043F8CA-9501-4544-A7D2-BE5CBA6E7874}" name="Column7578"/>
    <tableColumn id="7579" xr3:uid="{7C3CEACC-9715-4A99-B551-C2B9A9FA664B}" name="Column7579"/>
    <tableColumn id="7580" xr3:uid="{94285FF5-AB97-4539-A2AE-4317B251532A}" name="Column7580"/>
    <tableColumn id="7581" xr3:uid="{71C3AACA-BC94-4602-AE10-BC85E9D54EF6}" name="Column7581"/>
    <tableColumn id="7582" xr3:uid="{5D233412-8A70-436D-AFDF-78D0ECF16477}" name="Column7582"/>
    <tableColumn id="7583" xr3:uid="{ADEEB911-7BD3-4E01-B36F-816D28383304}" name="Column7583"/>
    <tableColumn id="7584" xr3:uid="{D9AFDB62-D36D-4581-BCC5-2764A2A983AA}" name="Column7584"/>
    <tableColumn id="7585" xr3:uid="{E73658BF-02A2-460D-9C4C-397A8A23B735}" name="Column7585"/>
    <tableColumn id="7586" xr3:uid="{55028103-D810-45A1-989C-9C7254D04CD7}" name="Column7586"/>
    <tableColumn id="7587" xr3:uid="{1FB5A0E3-EE15-446E-8BAA-2AF694040656}" name="Column7587"/>
    <tableColumn id="7588" xr3:uid="{AA0F7100-6C3A-45F9-B644-A83141F86ACC}" name="Column7588"/>
    <tableColumn id="7589" xr3:uid="{36E1D25C-B4F2-4380-B721-7C14667A0DAC}" name="Column7589"/>
    <tableColumn id="7590" xr3:uid="{E8FF1462-6521-4C5C-906F-F30E3CAD4FDB}" name="Column7590"/>
    <tableColumn id="7591" xr3:uid="{17796C8C-DCCF-434B-9BCF-33C665F0A680}" name="Column7591"/>
    <tableColumn id="7592" xr3:uid="{648C8C3E-A21D-4831-BFA1-C596850324DB}" name="Column7592"/>
    <tableColumn id="7593" xr3:uid="{947A6637-2DF1-4CA6-9F95-F195E8AFBC3D}" name="Column7593"/>
    <tableColumn id="7594" xr3:uid="{C1A0F7B1-132E-4107-9032-F33B325C1E89}" name="Column7594"/>
    <tableColumn id="7595" xr3:uid="{2662445B-9055-4BEE-A8A1-B36DA79B78B7}" name="Column7595"/>
    <tableColumn id="7596" xr3:uid="{3F839797-4F69-4927-96E2-23F3E91EB0C4}" name="Column7596"/>
    <tableColumn id="7597" xr3:uid="{7932DE82-AA4A-492C-AD54-D40BD37DD7F4}" name="Column7597"/>
    <tableColumn id="7598" xr3:uid="{D50AD776-3387-4712-B77F-0DED9B2AAC37}" name="Column7598"/>
    <tableColumn id="7599" xr3:uid="{8832A0CD-5882-47D6-873D-7D221DAC5D4B}" name="Column7599"/>
    <tableColumn id="7600" xr3:uid="{253F6278-8627-42B2-86EB-969D12678BEA}" name="Column7600"/>
    <tableColumn id="7601" xr3:uid="{1429D28B-8541-456E-A5E6-322AA649E8B1}" name="Column7601"/>
    <tableColumn id="7602" xr3:uid="{9C8CBA1D-EFBA-4B66-A4C8-68AC517A4A89}" name="Column7602"/>
    <tableColumn id="7603" xr3:uid="{91F3D5B8-F9DF-4B80-8CEC-DFD90BB2E278}" name="Column7603"/>
    <tableColumn id="7604" xr3:uid="{A3393E23-CA4E-483C-B30F-E3EA5586F78E}" name="Column7604"/>
    <tableColumn id="7605" xr3:uid="{BB6803B5-BFBF-421D-9EC0-261BD52D877E}" name="Column7605"/>
    <tableColumn id="7606" xr3:uid="{91254753-03DF-400A-A7EB-63DFA531944B}" name="Column7606"/>
    <tableColumn id="7607" xr3:uid="{7BFE22D7-7554-4850-8385-98CE8B8E7480}" name="Column7607"/>
    <tableColumn id="7608" xr3:uid="{4ABCEE9C-4692-4547-98CD-430EF6FCB2EC}" name="Column7608"/>
    <tableColumn id="7609" xr3:uid="{7ADB20C0-D55C-4DCA-A471-7ABAF3B0B44B}" name="Column7609"/>
    <tableColumn id="7610" xr3:uid="{48B3811A-0950-48EC-99B5-D715BDA9E4CD}" name="Column7610"/>
    <tableColumn id="7611" xr3:uid="{7C38FDE0-015D-4F2A-B830-5F85D1DEFE86}" name="Column7611"/>
    <tableColumn id="7612" xr3:uid="{DA229199-39B0-4A2F-97E7-7B7BC6588C32}" name="Column7612"/>
    <tableColumn id="7613" xr3:uid="{07D79C45-31D5-47AB-8193-6F419674E4A2}" name="Column7613"/>
    <tableColumn id="7614" xr3:uid="{BFFBCBE1-83FE-444E-A690-F137A527DB73}" name="Column7614"/>
    <tableColumn id="7615" xr3:uid="{83CB486C-4F26-4081-B31D-D5C50DB5F8B0}" name="Column7615"/>
    <tableColumn id="7616" xr3:uid="{74E60C3A-8F09-42C0-B85D-DE927BC36635}" name="Column7616"/>
    <tableColumn id="7617" xr3:uid="{1106AC18-D0CA-4B73-8FEA-284AF672CFDA}" name="Column7617"/>
    <tableColumn id="7618" xr3:uid="{ADE33717-70F7-4398-8370-30BC574D27CE}" name="Column7618"/>
    <tableColumn id="7619" xr3:uid="{7C5E64CC-2AB7-476A-8A39-BC3D04F7491B}" name="Column7619"/>
    <tableColumn id="7620" xr3:uid="{E581C5A4-4B30-4D8E-BAE8-64626ED5B069}" name="Column7620"/>
    <tableColumn id="7621" xr3:uid="{64672415-B07D-4DA3-85CD-FF50CA26D376}" name="Column7621"/>
    <tableColumn id="7622" xr3:uid="{2166B6BE-5807-4D60-BF07-3A111A67E7B2}" name="Column7622"/>
    <tableColumn id="7623" xr3:uid="{5B3D7D10-D328-4D70-8BC0-190CA92A4928}" name="Column7623"/>
    <tableColumn id="7624" xr3:uid="{FF035861-67E1-4285-9D24-6B551409F458}" name="Column7624"/>
    <tableColumn id="7625" xr3:uid="{706A3CD3-6DBF-43F4-9C6E-8C5A1E3770CD}" name="Column7625"/>
    <tableColumn id="7626" xr3:uid="{3AB6C323-BCA8-4AF0-843F-939DC1E4AD09}" name="Column7626"/>
    <tableColumn id="7627" xr3:uid="{30DBDE61-7576-4DA8-ACCE-729951714E15}" name="Column7627"/>
    <tableColumn id="7628" xr3:uid="{2601EC97-180A-4108-AA68-AE726E2FEB66}" name="Column7628"/>
    <tableColumn id="7629" xr3:uid="{FBB3FEB5-5AA1-4F14-B9CA-89562B9CCD9C}" name="Column7629"/>
    <tableColumn id="7630" xr3:uid="{AED2AE77-6A5C-4CCB-85DF-A76593ABAB30}" name="Column7630"/>
    <tableColumn id="7631" xr3:uid="{5DECA6A8-F33A-4FC4-9C7E-FE88FF33C4F8}" name="Column7631"/>
    <tableColumn id="7632" xr3:uid="{43E0BA86-56A9-41F4-8094-225F61A6CAD6}" name="Column7632"/>
    <tableColumn id="7633" xr3:uid="{7351BDC8-1C8E-4E85-A723-C65A322628E1}" name="Column7633"/>
    <tableColumn id="7634" xr3:uid="{F6F8A10E-56A7-49E9-BB70-0861413E7790}" name="Column7634"/>
    <tableColumn id="7635" xr3:uid="{83096301-A79C-409D-A3B4-2100E0CB42EE}" name="Column7635"/>
    <tableColumn id="7636" xr3:uid="{A15EC439-C0A7-4687-9181-E26D53771A26}" name="Column7636"/>
    <tableColumn id="7637" xr3:uid="{FB40F161-46A8-436E-8375-396BF4CB12FD}" name="Column7637"/>
    <tableColumn id="7638" xr3:uid="{C31BA59C-961F-424F-A4BC-9F54F9E416E2}" name="Column7638"/>
    <tableColumn id="7639" xr3:uid="{F8FFE10E-FAEA-44A1-B1EF-B82F19D5B4A8}" name="Column7639"/>
    <tableColumn id="7640" xr3:uid="{FD8E3B5F-FA37-428C-A35D-854EEF0D38FF}" name="Column7640"/>
    <tableColumn id="7641" xr3:uid="{39288CF5-B98A-4F3B-A603-89603C42DA3C}" name="Column7641"/>
    <tableColumn id="7642" xr3:uid="{E1597E19-D704-4094-8E4F-50056989FAAE}" name="Column7642"/>
    <tableColumn id="7643" xr3:uid="{A51CE298-DD5E-4348-90CF-EC54086CF4CC}" name="Column7643"/>
    <tableColumn id="7644" xr3:uid="{C631FB3B-305A-4894-A4EE-F5B50FDDA044}" name="Column7644"/>
    <tableColumn id="7645" xr3:uid="{B5A47802-A604-4BA9-9F74-8692010ACE5B}" name="Column7645"/>
    <tableColumn id="7646" xr3:uid="{3F0B71A8-0587-4437-888E-57F411B20F97}" name="Column7646"/>
    <tableColumn id="7647" xr3:uid="{1FA3DA9D-744D-44C2-B4FD-3BDBC3BD1053}" name="Column7647"/>
    <tableColumn id="7648" xr3:uid="{A2465B37-4471-481B-99AF-12EE18A9FD5D}" name="Column7648"/>
    <tableColumn id="7649" xr3:uid="{6FE4910A-BD4E-41F2-9FBE-4BC246305177}" name="Column7649"/>
    <tableColumn id="7650" xr3:uid="{C6E9DE87-5FAF-4AF1-A8BF-57B34B5FD333}" name="Column7650"/>
    <tableColumn id="7651" xr3:uid="{C9322915-C603-476C-9AF5-67602D4911E1}" name="Column7651"/>
    <tableColumn id="7652" xr3:uid="{219835E2-CF0A-4C14-91DB-36AFB3AC6DCE}" name="Column7652"/>
    <tableColumn id="7653" xr3:uid="{FDDAD9C6-319F-4A23-890B-3392193CA8A0}" name="Column7653"/>
    <tableColumn id="7654" xr3:uid="{61416F1B-D299-413A-A33C-167554371F49}" name="Column7654"/>
    <tableColumn id="7655" xr3:uid="{A50888F3-CBA4-420A-A07C-0B211FE7BC50}" name="Column7655"/>
    <tableColumn id="7656" xr3:uid="{47809DA2-037D-409E-B71A-5D1A02232F19}" name="Column7656"/>
    <tableColumn id="7657" xr3:uid="{7AF4741E-ADA6-486B-BB82-4225BDD0FF03}" name="Column7657"/>
    <tableColumn id="7658" xr3:uid="{4ECA4347-0721-444E-854F-16E09368A54C}" name="Column7658"/>
    <tableColumn id="7659" xr3:uid="{E3810676-B482-4CA2-8895-715D775AA26D}" name="Column7659"/>
    <tableColumn id="7660" xr3:uid="{6A30B91E-DEF4-4CD3-9DFC-DD39A4215DEC}" name="Column7660"/>
    <tableColumn id="7661" xr3:uid="{EE010C18-040F-4464-8257-D648EE1D717F}" name="Column7661"/>
    <tableColumn id="7662" xr3:uid="{2A8AC3B1-F74A-4D19-B691-918C1C85C4DA}" name="Column7662"/>
    <tableColumn id="7663" xr3:uid="{D6C97EFF-5ADE-480D-ABDB-8B8647E4880B}" name="Column7663"/>
    <tableColumn id="7664" xr3:uid="{DE198686-532B-4110-888C-95F81C4A3255}" name="Column7664"/>
    <tableColumn id="7665" xr3:uid="{C570EF5E-3480-4036-9B79-E8837B0A4EB5}" name="Column7665"/>
    <tableColumn id="7666" xr3:uid="{C6686D57-139F-49C4-B59C-6927565E0793}" name="Column7666"/>
    <tableColumn id="7667" xr3:uid="{82363236-23C7-4392-BFDB-C3523CFA79C7}" name="Column7667"/>
    <tableColumn id="7668" xr3:uid="{722B13BF-B607-4A61-91D4-DD5E03C46864}" name="Column7668"/>
    <tableColumn id="7669" xr3:uid="{D4D542CC-E1E0-434E-A5A5-9E8BE9B9E51B}" name="Column7669"/>
    <tableColumn id="7670" xr3:uid="{E34D3E3B-B246-4768-AC04-C16C3DD86BFD}" name="Column7670"/>
    <tableColumn id="7671" xr3:uid="{4889AC89-93C7-4D31-A8AC-4E18207FD1FE}" name="Column7671"/>
    <tableColumn id="7672" xr3:uid="{60572D3B-E290-4810-81B4-027BFAEC2CF6}" name="Column7672"/>
    <tableColumn id="7673" xr3:uid="{4E3265DA-BFC6-4946-AE87-7B5EDF9582FB}" name="Column7673"/>
    <tableColumn id="7674" xr3:uid="{000CC33E-2A46-4151-A431-63E1B0F706CC}" name="Column7674"/>
    <tableColumn id="7675" xr3:uid="{94952989-9614-4922-B51C-448524F71E5E}" name="Column7675"/>
    <tableColumn id="7676" xr3:uid="{1ECC918E-F591-4913-A7A1-B756A547C997}" name="Column7676"/>
    <tableColumn id="7677" xr3:uid="{D8A76160-6F18-4360-92E1-67ED0541B17C}" name="Column7677"/>
    <tableColumn id="7678" xr3:uid="{B70D4B9E-1A6D-4A37-AC49-0AD74E8DE57A}" name="Column7678"/>
    <tableColumn id="7679" xr3:uid="{E6FC055B-11D3-46F0-B775-E2ABDBF348A0}" name="Column7679"/>
    <tableColumn id="7680" xr3:uid="{E9EC863B-2894-4CC3-AD9A-7337AF421B8E}" name="Column7680"/>
    <tableColumn id="7681" xr3:uid="{45552310-7530-4380-AD55-2820EA0041F9}" name="Column7681"/>
    <tableColumn id="7682" xr3:uid="{4F749B10-C553-47B6-86C2-950726E98006}" name="Column7682"/>
    <tableColumn id="7683" xr3:uid="{E50E7E15-006E-4418-B0A5-46677544F78F}" name="Column7683"/>
    <tableColumn id="7684" xr3:uid="{10919F9F-05F2-48BF-83DE-1EEF5D30C71F}" name="Column7684"/>
    <tableColumn id="7685" xr3:uid="{B7320B4A-E22F-4C91-A41B-6FF95AC27013}" name="Column7685"/>
    <tableColumn id="7686" xr3:uid="{131341A8-99B0-4809-8D52-0CB1AE3A00CA}" name="Column7686"/>
    <tableColumn id="7687" xr3:uid="{33B68102-3B30-4725-9B15-E04ECE1C3E75}" name="Column7687"/>
    <tableColumn id="7688" xr3:uid="{2B717BF9-8B14-42BD-8E7A-06D9B3075994}" name="Column7688"/>
    <tableColumn id="7689" xr3:uid="{9147B27C-9C08-4288-AF9C-266B3733BB20}" name="Column7689"/>
    <tableColumn id="7690" xr3:uid="{250D3DB3-4609-4030-9394-BA9389F475DF}" name="Column7690"/>
    <tableColumn id="7691" xr3:uid="{661B05DB-985B-4800-B69F-C342BC0C85CD}" name="Column7691"/>
    <tableColumn id="7692" xr3:uid="{7CE46CDE-2C14-49B8-A6DD-7B09FC1330B1}" name="Column7692"/>
    <tableColumn id="7693" xr3:uid="{CC311CF9-FBFB-47B4-A385-6F79EBA5B603}" name="Column7693"/>
    <tableColumn id="7694" xr3:uid="{B404E275-94B0-43EB-994B-8B6E2B96EFD3}" name="Column7694"/>
    <tableColumn id="7695" xr3:uid="{48CFBD0F-C6A0-440D-A022-9FECD7269223}" name="Column7695"/>
    <tableColumn id="7696" xr3:uid="{01C4C340-4E90-4D09-B813-202E6C9C50D0}" name="Column7696"/>
    <tableColumn id="7697" xr3:uid="{50ED855B-32BB-46D5-B77B-81BB26AE90F3}" name="Column7697"/>
    <tableColumn id="7698" xr3:uid="{BE714151-0C32-4C87-96C4-AE74BDECE90E}" name="Column7698"/>
    <tableColumn id="7699" xr3:uid="{CAC1AF26-5A19-4D7C-A778-FDDFB35DA612}" name="Column7699"/>
    <tableColumn id="7700" xr3:uid="{3AFA7F53-4536-43D8-9D72-7B7C4A858E5F}" name="Column7700"/>
    <tableColumn id="7701" xr3:uid="{3D7A41C9-8B5D-4EDF-8F72-BAB401662E35}" name="Column7701"/>
    <tableColumn id="7702" xr3:uid="{3D4E40C8-0C50-4DB2-9640-E4DEC580583E}" name="Column7702"/>
    <tableColumn id="7703" xr3:uid="{36926A59-4814-4A72-A7F2-1D2D87280BDB}" name="Column7703"/>
    <tableColumn id="7704" xr3:uid="{FFA6AA57-663B-46C1-B03C-46E39EC0472A}" name="Column7704"/>
    <tableColumn id="7705" xr3:uid="{45B87D08-03AC-450F-A4CF-D8CE0D3F6631}" name="Column7705"/>
    <tableColumn id="7706" xr3:uid="{BE3D96C0-DF96-44FA-A6BC-BD3FBD09C614}" name="Column7706"/>
    <tableColumn id="7707" xr3:uid="{D9A4B40F-2054-4D0A-9D03-9E7CC1C1B383}" name="Column7707"/>
    <tableColumn id="7708" xr3:uid="{DBB636F9-B05E-445F-8846-59A47003A9AD}" name="Column7708"/>
    <tableColumn id="7709" xr3:uid="{38322733-5197-47CD-9C7A-FB4524EC9D3B}" name="Column7709"/>
    <tableColumn id="7710" xr3:uid="{5C9CF1D2-B470-453A-90CC-05D27BA7B397}" name="Column7710"/>
    <tableColumn id="7711" xr3:uid="{DA890C29-FD86-41C0-BBE4-CF009910E32F}" name="Column7711"/>
    <tableColumn id="7712" xr3:uid="{6904E571-B103-4059-A55A-AAC3ED484065}" name="Column7712"/>
    <tableColumn id="7713" xr3:uid="{4F56DC3D-0CD6-46C0-81FB-2CED2E5A305D}" name="Column7713"/>
    <tableColumn id="7714" xr3:uid="{C43A3929-03B8-4F48-9327-18983F8D154A}" name="Column7714"/>
    <tableColumn id="7715" xr3:uid="{AA50252B-90A9-45AF-8283-826B15CAC8D4}" name="Column7715"/>
    <tableColumn id="7716" xr3:uid="{7DC50B5E-FEE3-483E-A6EB-79AA094DF34D}" name="Column7716"/>
    <tableColumn id="7717" xr3:uid="{882DC2C0-22FC-4751-9721-F61591A00C43}" name="Column7717"/>
    <tableColumn id="7718" xr3:uid="{DDF782C9-A8CD-4D67-8A6C-7D57AF54E5A5}" name="Column7718"/>
    <tableColumn id="7719" xr3:uid="{8261C518-2972-47F4-8367-97A0EF55F715}" name="Column7719"/>
    <tableColumn id="7720" xr3:uid="{2B7E2462-5BF1-4291-80C5-D2488938E491}" name="Column7720"/>
    <tableColumn id="7721" xr3:uid="{CD804307-2912-4A1E-82B6-6C86B69DD35E}" name="Column7721"/>
    <tableColumn id="7722" xr3:uid="{F08CD636-E115-42FF-B8B5-5FB2768C2B71}" name="Column7722"/>
    <tableColumn id="7723" xr3:uid="{AE87B36B-C016-43D7-8B0E-F8BE80E8130D}" name="Column7723"/>
    <tableColumn id="7724" xr3:uid="{9992C557-7180-4F3D-A72E-3F3B23091BE9}" name="Column7724"/>
    <tableColumn id="7725" xr3:uid="{7F838FF2-5926-472A-8F12-37AC7ABF54C3}" name="Column7725"/>
    <tableColumn id="7726" xr3:uid="{BB22DCDE-FA8B-4BE5-A1CD-098ACB50706E}" name="Column7726"/>
    <tableColumn id="7727" xr3:uid="{FEB52CDD-80F2-4F74-8540-22629768FE25}" name="Column7727"/>
    <tableColumn id="7728" xr3:uid="{30FCB2D5-E11C-4B4A-97C9-1601889248CD}" name="Column7728"/>
    <tableColumn id="7729" xr3:uid="{FAF3B0B0-5850-4942-8986-648D82779AF7}" name="Column7729"/>
    <tableColumn id="7730" xr3:uid="{E6142CFD-C207-4058-9C01-A2BA56226252}" name="Column7730"/>
    <tableColumn id="7731" xr3:uid="{CA153092-1C2F-4216-8BD0-A615311ED00F}" name="Column7731"/>
    <tableColumn id="7732" xr3:uid="{237F1A24-B4C4-4F99-8DE6-78A3641C4A84}" name="Column7732"/>
    <tableColumn id="7733" xr3:uid="{78F364DF-5E7B-42C4-A923-64624D2F1CE6}" name="Column7733"/>
    <tableColumn id="7734" xr3:uid="{2D5F715F-5C72-46B0-8783-5EAA6CD969EE}" name="Column7734"/>
    <tableColumn id="7735" xr3:uid="{7C430EF8-7E8A-4560-B19A-259D9AD874D7}" name="Column7735"/>
    <tableColumn id="7736" xr3:uid="{FA8B3285-0B06-4D23-8124-ADD3BC1AEF22}" name="Column7736"/>
    <tableColumn id="7737" xr3:uid="{63AB9483-CF6C-4297-817A-CF7342EBD817}" name="Column7737"/>
    <tableColumn id="7738" xr3:uid="{14C5F60B-5185-4B88-B8B3-1BF438ECE242}" name="Column7738"/>
    <tableColumn id="7739" xr3:uid="{B876A3FE-C7AF-449B-9FE1-DE90ED8EF765}" name="Column7739"/>
    <tableColumn id="7740" xr3:uid="{2ADBDE42-3D26-4799-B536-AC8DA4C74BCD}" name="Column7740"/>
    <tableColumn id="7741" xr3:uid="{A2B1E1AF-951E-4193-9CDF-231B3280E74C}" name="Column7741"/>
    <tableColumn id="7742" xr3:uid="{B7DDB2E6-7C00-4F00-890B-8D574B583B80}" name="Column7742"/>
    <tableColumn id="7743" xr3:uid="{6041544A-3037-43C0-A5B3-7BC311CC7C96}" name="Column7743"/>
    <tableColumn id="7744" xr3:uid="{1A7D048E-FCD5-49F1-B70C-754AA360A570}" name="Column7744"/>
    <tableColumn id="7745" xr3:uid="{013DF54C-BFEA-40C0-A189-B29E0F30CAB8}" name="Column7745"/>
    <tableColumn id="7746" xr3:uid="{18CD9067-0607-4A3B-B304-EAE9F5EA49E6}" name="Column7746"/>
    <tableColumn id="7747" xr3:uid="{B4F80341-0CB6-449C-AF43-3233A61084E9}" name="Column7747"/>
    <tableColumn id="7748" xr3:uid="{DBA650A7-EC41-496C-A9C7-D79AACB8271B}" name="Column7748"/>
    <tableColumn id="7749" xr3:uid="{FCAF5D19-015B-43A4-96AC-00838BA81750}" name="Column7749"/>
    <tableColumn id="7750" xr3:uid="{DAE4025C-E317-4B73-B0A1-FD3E3517C1E3}" name="Column7750"/>
    <tableColumn id="7751" xr3:uid="{EEF4DA07-EB4C-454C-BB04-D5CD718F0892}" name="Column7751"/>
    <tableColumn id="7752" xr3:uid="{C662C8A1-A773-430B-B6F8-CAF626744B08}" name="Column7752"/>
    <tableColumn id="7753" xr3:uid="{E04137C3-C58A-40C9-AAEF-AAC0A7E60D5F}" name="Column7753"/>
    <tableColumn id="7754" xr3:uid="{F515BCD2-AA4B-4458-8723-84AA5BEF32DA}" name="Column7754"/>
    <tableColumn id="7755" xr3:uid="{F5A58012-0250-45B7-8230-E3C7521625F5}" name="Column7755"/>
    <tableColumn id="7756" xr3:uid="{F7D528F6-81C9-47A4-BE0D-559CB9779455}" name="Column7756"/>
    <tableColumn id="7757" xr3:uid="{F6D7B17E-FE84-415D-B329-0203CBF1BFBA}" name="Column7757"/>
    <tableColumn id="7758" xr3:uid="{A7A33EF3-19D8-4EBD-AEE0-53B7CA88D027}" name="Column7758"/>
    <tableColumn id="7759" xr3:uid="{188F237E-3EF5-4DDB-A05A-88F9F104644E}" name="Column7759"/>
    <tableColumn id="7760" xr3:uid="{1D3E8E6F-87C9-4F1D-823E-FA8F5E693AEE}" name="Column7760"/>
    <tableColumn id="7761" xr3:uid="{BAB0124E-7040-4AFD-8F08-4326D661E4BB}" name="Column7761"/>
    <tableColumn id="7762" xr3:uid="{42AC371A-5072-4553-939E-709327BAD049}" name="Column7762"/>
    <tableColumn id="7763" xr3:uid="{B5961559-F352-4ED6-BC1E-94F5D7E14E86}" name="Column7763"/>
    <tableColumn id="7764" xr3:uid="{563EC3BF-A027-4BF2-83F8-2C2E09087238}" name="Column7764"/>
    <tableColumn id="7765" xr3:uid="{D9DF874E-7B4A-49B3-A887-88BC6DB506EE}" name="Column7765"/>
    <tableColumn id="7766" xr3:uid="{4D4B5163-6EF1-4FE4-9A44-98E8F37691F8}" name="Column7766"/>
    <tableColumn id="7767" xr3:uid="{A390AAD0-4C73-4CC1-A589-82E6BCE214C5}" name="Column7767"/>
    <tableColumn id="7768" xr3:uid="{C0AE7DAB-A05D-425A-8090-3BE329E4696E}" name="Column7768"/>
    <tableColumn id="7769" xr3:uid="{2AAC2708-101D-4841-A67B-83B3C7A03095}" name="Column7769"/>
    <tableColumn id="7770" xr3:uid="{8FBCA69B-2C81-4D66-9812-C705AB4CF837}" name="Column7770"/>
    <tableColumn id="7771" xr3:uid="{3D631FBA-8E77-4552-86F6-6F90D785C8EC}" name="Column7771"/>
    <tableColumn id="7772" xr3:uid="{7F6D042E-843D-4BAC-947B-EBCE28EC1EB2}" name="Column7772"/>
    <tableColumn id="7773" xr3:uid="{E7028B9D-C86B-4F9F-9804-AF69A966D59A}" name="Column7773"/>
    <tableColumn id="7774" xr3:uid="{CEE6854B-265F-45D8-AEEE-FA0DEB8A1303}" name="Column7774"/>
    <tableColumn id="7775" xr3:uid="{47BF0456-CE37-4B8D-BABD-3B62F441C391}" name="Column7775"/>
    <tableColumn id="7776" xr3:uid="{23361C67-E632-4679-92F4-068DBC5EAFF3}" name="Column7776"/>
    <tableColumn id="7777" xr3:uid="{003D36C3-42B9-4476-B60D-4DE17246FCEB}" name="Column7777"/>
    <tableColumn id="7778" xr3:uid="{9F3D0D35-60CF-4615-AEB6-3C641D2D915D}" name="Column7778"/>
    <tableColumn id="7779" xr3:uid="{9FFC3220-1C2B-4F13-918F-5E7D43CC9E29}" name="Column7779"/>
    <tableColumn id="7780" xr3:uid="{60D1F5D5-80C1-44E7-8297-6421C515BFE0}" name="Column7780"/>
    <tableColumn id="7781" xr3:uid="{61FB3FFB-7DE1-42FC-A0D5-822667E40816}" name="Column7781"/>
    <tableColumn id="7782" xr3:uid="{DE19CB74-18A7-4FDD-887E-2F12D4A52D9B}" name="Column7782"/>
    <tableColumn id="7783" xr3:uid="{C168DF61-68D7-4001-9977-51ED720AC715}" name="Column7783"/>
    <tableColumn id="7784" xr3:uid="{043AED57-0CD2-4055-8317-F3BBFE778429}" name="Column7784"/>
    <tableColumn id="7785" xr3:uid="{E46E1B8F-423E-42E6-8889-CA9DD4E2CBAB}" name="Column7785"/>
    <tableColumn id="7786" xr3:uid="{05C5C447-CF49-4CE6-8DB8-16B5FDFA6212}" name="Column7786"/>
    <tableColumn id="7787" xr3:uid="{99788BB9-0831-4845-A2DC-95AD258647A8}" name="Column7787"/>
    <tableColumn id="7788" xr3:uid="{8E3EBF96-2EA9-4D7E-9A60-85892024B296}" name="Column7788"/>
    <tableColumn id="7789" xr3:uid="{6A06863F-9F3F-467A-AA00-755C697E899D}" name="Column7789"/>
    <tableColumn id="7790" xr3:uid="{A77E2E74-E036-444B-A5D7-48698A96CAF4}" name="Column7790"/>
    <tableColumn id="7791" xr3:uid="{1C812628-4D35-4C95-8309-CDA750094CBE}" name="Column7791"/>
    <tableColumn id="7792" xr3:uid="{6BB5001D-5BD7-4579-8DD7-461EC2F93C55}" name="Column7792"/>
    <tableColumn id="7793" xr3:uid="{4332CC98-8921-4B71-8403-FE257B319E5B}" name="Column7793"/>
    <tableColumn id="7794" xr3:uid="{68635E12-ED8B-48C0-BEB9-7B5196ACC04B}" name="Column7794"/>
    <tableColumn id="7795" xr3:uid="{480484D7-3103-4F07-A2BE-B085FD509594}" name="Column7795"/>
    <tableColumn id="7796" xr3:uid="{EF592356-7A2F-4553-8584-3D5CB61EFF3F}" name="Column7796"/>
    <tableColumn id="7797" xr3:uid="{23883C01-1460-4CBC-BAB6-52E7AFF1BE98}" name="Column7797"/>
    <tableColumn id="7798" xr3:uid="{70B7FA57-F0F9-4AD2-9886-D25799A01397}" name="Column7798"/>
    <tableColumn id="7799" xr3:uid="{10C6EA8E-67BA-4938-A01F-B918857387A4}" name="Column7799"/>
    <tableColumn id="7800" xr3:uid="{5E30AD89-850E-4DD6-9AB3-DCC864E513CE}" name="Column7800"/>
    <tableColumn id="7801" xr3:uid="{F8924923-D708-48FB-8359-BA7A066CFD67}" name="Column7801"/>
    <tableColumn id="7802" xr3:uid="{E2E93B83-5E24-4BD1-840D-C221537082D7}" name="Column7802"/>
    <tableColumn id="7803" xr3:uid="{89677B9D-0858-4FEA-9F51-C20F8D09B3B9}" name="Column7803"/>
    <tableColumn id="7804" xr3:uid="{7D559D0C-B7D2-4CD6-88B0-C0A1B0793D58}" name="Column7804"/>
    <tableColumn id="7805" xr3:uid="{48CE5FB5-4535-4B47-B65C-0DC07A72093E}" name="Column7805"/>
    <tableColumn id="7806" xr3:uid="{F7ABD567-5A93-45EA-8A45-47098E170E48}" name="Column7806"/>
    <tableColumn id="7807" xr3:uid="{77D8D567-572B-4C11-B7AD-B7B8793331A3}" name="Column7807"/>
    <tableColumn id="7808" xr3:uid="{756E5FD5-728E-42BD-AB17-5BF41CDDEAB8}" name="Column7808"/>
    <tableColumn id="7809" xr3:uid="{A68D5C9C-D283-4DAC-8D02-301BD70473B2}" name="Column7809"/>
    <tableColumn id="7810" xr3:uid="{974FE2F7-1F1F-4068-A9BE-D2803A844866}" name="Column7810"/>
    <tableColumn id="7811" xr3:uid="{D9BF9106-502A-4C0C-A8E7-7354FD16AB8C}" name="Column7811"/>
    <tableColumn id="7812" xr3:uid="{D06D014A-D070-41D0-889A-A82C472754C9}" name="Column7812"/>
    <tableColumn id="7813" xr3:uid="{C39BB8C4-2D85-477F-8511-AAEB07E1C78E}" name="Column7813"/>
    <tableColumn id="7814" xr3:uid="{58A914D8-79A7-419B-884C-556D7835DC65}" name="Column7814"/>
    <tableColumn id="7815" xr3:uid="{F05F262F-86B5-42D3-950D-650BEF09344E}" name="Column7815"/>
    <tableColumn id="7816" xr3:uid="{93BB17F9-510E-48C2-B0B0-F54415D06E06}" name="Column7816"/>
    <tableColumn id="7817" xr3:uid="{E2943781-E03E-4962-8E8C-1AF4D43E5765}" name="Column7817"/>
    <tableColumn id="7818" xr3:uid="{BACEDDBB-A270-4359-ACC0-29B6BC70CAE7}" name="Column7818"/>
    <tableColumn id="7819" xr3:uid="{B32097E5-8EB5-4043-81F9-F065C7D7E15E}" name="Column7819"/>
    <tableColumn id="7820" xr3:uid="{6E1344BB-26E1-4F53-BD0F-4E877A4A00B1}" name="Column7820"/>
    <tableColumn id="7821" xr3:uid="{6FC500EF-FB6C-462C-ABC2-5B1F62F22DD8}" name="Column7821"/>
    <tableColumn id="7822" xr3:uid="{423CBDDC-C7A5-497E-A341-AB3EA0F3FC00}" name="Column7822"/>
    <tableColumn id="7823" xr3:uid="{BA067CD2-04E7-44E0-A5E7-5951053B5879}" name="Column7823"/>
    <tableColumn id="7824" xr3:uid="{FFDFBD4E-AAA3-4666-BD45-E989AE5DD29D}" name="Column7824"/>
    <tableColumn id="7825" xr3:uid="{FE893259-0044-463C-B643-59F06FDE0BD7}" name="Column7825"/>
    <tableColumn id="7826" xr3:uid="{2F91403E-B25F-45AE-A1E5-18467C69D45A}" name="Column7826"/>
    <tableColumn id="7827" xr3:uid="{72B24AAC-EC63-455F-8906-61712EB6FC18}" name="Column7827"/>
    <tableColumn id="7828" xr3:uid="{F11E7FBA-2C0E-4062-A8CC-A460D90987CD}" name="Column7828"/>
    <tableColumn id="7829" xr3:uid="{D134B851-93D5-4382-B193-9D0EE2D7BB53}" name="Column7829"/>
    <tableColumn id="7830" xr3:uid="{340889C9-EE5B-4D2A-8091-DB4B9F38C8EF}" name="Column7830"/>
    <tableColumn id="7831" xr3:uid="{184ADB87-C41A-484C-B28B-F2BCB9D708A8}" name="Column7831"/>
    <tableColumn id="7832" xr3:uid="{35123C73-D741-4473-9B29-3788274431A8}" name="Column7832"/>
    <tableColumn id="7833" xr3:uid="{EE3C62BB-C810-4FCC-B834-ABFB79C3CEC9}" name="Column7833"/>
    <tableColumn id="7834" xr3:uid="{6E6931A8-B6AE-4711-899F-0CECDC8D3A61}" name="Column7834"/>
    <tableColumn id="7835" xr3:uid="{99021C5A-EB29-422D-9848-9A7179974343}" name="Column7835"/>
    <tableColumn id="7836" xr3:uid="{99B84A42-CABB-4572-AA54-EDFF9AABB287}" name="Column7836"/>
    <tableColumn id="7837" xr3:uid="{1855047A-DD0E-4616-BDF7-5708E5F89AF7}" name="Column7837"/>
    <tableColumn id="7838" xr3:uid="{E4A25D3D-F3C9-4F76-B863-A7046CC426CC}" name="Column7838"/>
    <tableColumn id="7839" xr3:uid="{20434B44-11DE-4501-BC04-B728754F5533}" name="Column7839"/>
    <tableColumn id="7840" xr3:uid="{DA904433-B611-4FD6-8396-D8BDB7DDAE1B}" name="Column7840"/>
    <tableColumn id="7841" xr3:uid="{39BE5236-E158-4476-ADAB-AD73E3D1CE2A}" name="Column7841"/>
    <tableColumn id="7842" xr3:uid="{021FE067-3442-4D50-A09C-A40F424F03DA}" name="Column7842"/>
    <tableColumn id="7843" xr3:uid="{877B11B2-EF2E-419E-96BE-57E9CC5746CD}" name="Column7843"/>
    <tableColumn id="7844" xr3:uid="{F5BC5C2D-ADE6-4746-B77A-7FC627B99499}" name="Column7844"/>
    <tableColumn id="7845" xr3:uid="{735D4B71-C475-4C24-967C-FA41F4DE9E2E}" name="Column7845"/>
    <tableColumn id="7846" xr3:uid="{69950456-25A1-4969-A201-7FD264D45846}" name="Column7846"/>
    <tableColumn id="7847" xr3:uid="{BF6494ED-1F6B-4292-AD8B-6EB67F1E6B18}" name="Column7847"/>
    <tableColumn id="7848" xr3:uid="{5976C01A-E337-44D5-B3BE-DAC71166023A}" name="Column7848"/>
    <tableColumn id="7849" xr3:uid="{1F436AC1-41DA-4C3A-8705-E3817DC99DA9}" name="Column7849"/>
    <tableColumn id="7850" xr3:uid="{117A367A-8E84-4459-A7C1-1DB52C847644}" name="Column7850"/>
    <tableColumn id="7851" xr3:uid="{1F276794-5E1C-4F12-899F-373C67B19886}" name="Column7851"/>
    <tableColumn id="7852" xr3:uid="{26793EC5-22BC-488A-9680-4AA009234479}" name="Column7852"/>
    <tableColumn id="7853" xr3:uid="{FA96A8C0-C115-4DBC-B0F2-6C7C4E2FFC0D}" name="Column7853"/>
    <tableColumn id="7854" xr3:uid="{292F1A66-A630-4B52-BB85-7681C64495E3}" name="Column7854"/>
    <tableColumn id="7855" xr3:uid="{307C9E12-1AE5-45FF-AB9A-A34EDD9E6B32}" name="Column7855"/>
    <tableColumn id="7856" xr3:uid="{B2E3A948-34C8-40C0-BD2B-DF738CDE3329}" name="Column7856"/>
    <tableColumn id="7857" xr3:uid="{6B4C6D4F-321D-418F-A509-6FFDD855104D}" name="Column7857"/>
    <tableColumn id="7858" xr3:uid="{E2C41A5C-6EEF-441C-85B0-462572CBA754}" name="Column7858"/>
    <tableColumn id="7859" xr3:uid="{0FC5332A-9832-449E-A214-5F23DB813CF9}" name="Column7859"/>
    <tableColumn id="7860" xr3:uid="{0B10B3C4-EC54-42E5-A3E8-1A6686D9B088}" name="Column7860"/>
    <tableColumn id="7861" xr3:uid="{F23E2467-6EDF-4D01-BC2E-244F1FB828B8}" name="Column7861"/>
    <tableColumn id="7862" xr3:uid="{0B7E56FA-671A-4072-86D6-39F7C08143F6}" name="Column7862"/>
    <tableColumn id="7863" xr3:uid="{29579A89-350E-47FD-9675-D8F16BD0E47E}" name="Column7863"/>
    <tableColumn id="7864" xr3:uid="{A9C686C1-FDC4-40C7-B929-725C35914763}" name="Column7864"/>
    <tableColumn id="7865" xr3:uid="{2FFAD1AD-5910-4DA8-BCE0-4531241D8EE3}" name="Column7865"/>
    <tableColumn id="7866" xr3:uid="{FD335898-D401-4FDC-81CF-5CF9CE413B3B}" name="Column7866"/>
    <tableColumn id="7867" xr3:uid="{FA1C168E-2D70-494A-9051-A0397E7302C2}" name="Column7867"/>
    <tableColumn id="7868" xr3:uid="{082EB682-A0BA-491E-A8A8-0AC0922D9D3C}" name="Column7868"/>
    <tableColumn id="7869" xr3:uid="{F87AB93E-65F6-43A0-AFDF-AE2673DD2EDF}" name="Column7869"/>
    <tableColumn id="7870" xr3:uid="{61335F33-8925-4B3F-A689-6141F93E18E0}" name="Column7870"/>
    <tableColumn id="7871" xr3:uid="{20AE67A8-DA2C-4899-8324-9BDA72A963FF}" name="Column7871"/>
    <tableColumn id="7872" xr3:uid="{1BCAAD2B-0D26-4D2D-B461-C035ECA025A4}" name="Column7872"/>
    <tableColumn id="7873" xr3:uid="{E674A5E4-BFB2-46CB-A953-3E9B73798762}" name="Column7873"/>
    <tableColumn id="7874" xr3:uid="{24DA723D-0EC0-4582-84B8-333AE81DE0CF}" name="Column7874"/>
    <tableColumn id="7875" xr3:uid="{A2BD3368-4510-426D-B556-1A7F2D300C11}" name="Column7875"/>
    <tableColumn id="7876" xr3:uid="{875FF89F-71B0-41AA-9CF4-04AB5CF634C6}" name="Column7876"/>
    <tableColumn id="7877" xr3:uid="{BE10A8DB-EB29-44B3-85DF-BA3AE5CB3FF6}" name="Column7877"/>
    <tableColumn id="7878" xr3:uid="{DEBD0C97-3D4D-4FAF-A68B-C01E8096E68B}" name="Column7878"/>
    <tableColumn id="7879" xr3:uid="{829DB334-1BE5-44C9-B8DF-937C13DA8833}" name="Column7879"/>
    <tableColumn id="7880" xr3:uid="{CD9224DC-9908-41C9-A0C8-B54A94023DA4}" name="Column7880"/>
    <tableColumn id="7881" xr3:uid="{8FD49585-A105-44C7-ABCA-28FC02C5CDF1}" name="Column7881"/>
    <tableColumn id="7882" xr3:uid="{89071E93-3C48-40A7-AA5A-49459CF39A77}" name="Column7882"/>
    <tableColumn id="7883" xr3:uid="{7DCFD88A-1F30-45AB-93B7-222E7163106D}" name="Column7883"/>
    <tableColumn id="7884" xr3:uid="{8F32437E-4EDC-4BA0-9A6E-75EB898D09DA}" name="Column7884"/>
    <tableColumn id="7885" xr3:uid="{F6CB96FB-4F91-4EA4-9BB4-5A26189B45C0}" name="Column7885"/>
    <tableColumn id="7886" xr3:uid="{CE292381-CE9D-4FF3-8E3B-79DA0A096B16}" name="Column7886"/>
    <tableColumn id="7887" xr3:uid="{4213A689-DCA3-4791-B1B8-7AB9F334666B}" name="Column7887"/>
    <tableColumn id="7888" xr3:uid="{15E6CD75-F0D0-44FF-908C-6325C90F9933}" name="Column7888"/>
    <tableColumn id="7889" xr3:uid="{1607B841-0A83-40DC-8210-0ECC7FACE96B}" name="Column7889"/>
    <tableColumn id="7890" xr3:uid="{35637E3C-1B76-48DF-B02B-94D459403B07}" name="Column7890"/>
    <tableColumn id="7891" xr3:uid="{4B57B6AE-CDA4-4436-A9F6-CC2E993D4355}" name="Column7891"/>
    <tableColumn id="7892" xr3:uid="{A57B3CDB-97BE-45F7-971F-29D99D8DB071}" name="Column7892"/>
    <tableColumn id="7893" xr3:uid="{67459C56-0450-4BDB-8B74-CA3C0FC26C04}" name="Column7893"/>
    <tableColumn id="7894" xr3:uid="{F5BE10C2-2B89-41F3-B131-ADBE6BA3DDE2}" name="Column7894"/>
    <tableColumn id="7895" xr3:uid="{D843F051-DD6C-4662-B292-B7A52E3AA30D}" name="Column7895"/>
    <tableColumn id="7896" xr3:uid="{BF8D599C-FD11-42BA-83CA-A9979B378ADC}" name="Column7896"/>
    <tableColumn id="7897" xr3:uid="{13761CD1-C21B-4D37-B95B-EE4E5E1BA0DB}" name="Column7897"/>
    <tableColumn id="7898" xr3:uid="{DFF21CE6-C468-4AD0-90A7-BBDA845B0176}" name="Column7898"/>
    <tableColumn id="7899" xr3:uid="{131D27EC-8788-430E-96B8-6A1ABDAA335F}" name="Column7899"/>
    <tableColumn id="7900" xr3:uid="{E54543AF-714C-4184-8ED2-7A7C5F2ED8B7}" name="Column7900"/>
    <tableColumn id="7901" xr3:uid="{97EE07FC-9FE5-4FC7-90CE-09F0540D851C}" name="Column7901"/>
    <tableColumn id="7902" xr3:uid="{D5D68F2E-9263-436D-9E2D-E9548CAEA7C5}" name="Column7902"/>
    <tableColumn id="7903" xr3:uid="{63883132-F803-4EF4-8D69-FD554D659994}" name="Column7903"/>
    <tableColumn id="7904" xr3:uid="{071C5973-14BF-4E2A-A079-6D6B1026F7D4}" name="Column7904"/>
    <tableColumn id="7905" xr3:uid="{E70540E8-EE8B-44CC-ADFC-13F59CBD9169}" name="Column7905"/>
    <tableColumn id="7906" xr3:uid="{5981C93D-DCB0-4F9D-9B5B-80888B2D5E3F}" name="Column7906"/>
    <tableColumn id="7907" xr3:uid="{3DDC74B8-FDF4-4E99-878E-768C5270A2C3}" name="Column7907"/>
    <tableColumn id="7908" xr3:uid="{764312EB-F20A-4775-91F5-A4DCC94B8C66}" name="Column7908"/>
    <tableColumn id="7909" xr3:uid="{FD482B40-78A9-468D-9CB5-7A1C83CF7D54}" name="Column7909"/>
    <tableColumn id="7910" xr3:uid="{CE4BFC61-AE88-4FAF-9647-2FF1721B94DF}" name="Column7910"/>
    <tableColumn id="7911" xr3:uid="{133374DB-70E8-4841-9527-C093070A1417}" name="Column7911"/>
    <tableColumn id="7912" xr3:uid="{30106F2D-30BE-4B37-A71D-0254250D1434}" name="Column7912"/>
    <tableColumn id="7913" xr3:uid="{0C2453AA-2CC1-4332-96EE-67C272A4972D}" name="Column7913"/>
    <tableColumn id="7914" xr3:uid="{9E6FA46E-9316-4A85-A81E-616BC537DEDF}" name="Column7914"/>
    <tableColumn id="7915" xr3:uid="{40355755-A946-46D0-9713-1988E6DBE860}" name="Column7915"/>
    <tableColumn id="7916" xr3:uid="{0BDFFE0A-72FC-411E-9560-F5274EEBAFD0}" name="Column7916"/>
    <tableColumn id="7917" xr3:uid="{23DFC074-33C6-4313-9E22-4DB80EF110C8}" name="Column7917"/>
    <tableColumn id="7918" xr3:uid="{A67425D9-6FC9-4221-8973-2EAB35AE407D}" name="Column7918"/>
    <tableColumn id="7919" xr3:uid="{BB268463-5396-4D6C-9490-FC48A87D925D}" name="Column7919"/>
    <tableColumn id="7920" xr3:uid="{803AA6A0-E321-4C64-BD8D-2A5475B4802E}" name="Column7920"/>
    <tableColumn id="7921" xr3:uid="{AF6D78DB-CD98-4D6E-9656-1F51562DCA07}" name="Column7921"/>
    <tableColumn id="7922" xr3:uid="{3B0568CF-8631-4194-890E-0CC5082A7CAC}" name="Column7922"/>
    <tableColumn id="7923" xr3:uid="{026B352A-80F2-4C6E-AE2D-B60B74F38F4A}" name="Column7923"/>
    <tableColumn id="7924" xr3:uid="{5D57A53F-5001-4D67-9D2E-14B9B4D65B3B}" name="Column7924"/>
    <tableColumn id="7925" xr3:uid="{4FDA3882-E374-4583-949C-E62FBAFD01B4}" name="Column7925"/>
    <tableColumn id="7926" xr3:uid="{A14B85BA-40C9-4206-B737-E66EBA3CBEC2}" name="Column7926"/>
    <tableColumn id="7927" xr3:uid="{053A9057-5331-4EC7-A1FA-15C5BCED8EFE}" name="Column7927"/>
    <tableColumn id="7928" xr3:uid="{283A0A06-A9FF-4DA8-96E5-65664B8D91A6}" name="Column7928"/>
    <tableColumn id="7929" xr3:uid="{3997B46E-1BB4-4BE1-9D6F-18E7E4962A0E}" name="Column7929"/>
    <tableColumn id="7930" xr3:uid="{8DD14F4C-3BDD-4F60-9B5D-CB44EB204FD4}" name="Column7930"/>
    <tableColumn id="7931" xr3:uid="{BFBD51FA-18E1-4C56-9215-DA63DA6BC03E}" name="Column7931"/>
    <tableColumn id="7932" xr3:uid="{1599D46A-8B46-4AAF-8FDC-60249893E58C}" name="Column7932"/>
    <tableColumn id="7933" xr3:uid="{FDC332D4-CA76-4D87-B3C9-04C736C036D4}" name="Column7933"/>
    <tableColumn id="7934" xr3:uid="{20D402F7-0C0F-4E32-BE41-43834D61BD64}" name="Column7934"/>
    <tableColumn id="7935" xr3:uid="{7630423F-3BEB-4D52-8A1A-8D4EA4F124B7}" name="Column7935"/>
    <tableColumn id="7936" xr3:uid="{382FD02D-1485-4657-BBDC-FDB6EF8FAB14}" name="Column7936"/>
    <tableColumn id="7937" xr3:uid="{F367D127-F836-4E82-9509-8F7A10D818D5}" name="Column7937"/>
    <tableColumn id="7938" xr3:uid="{4D0661F6-4A4B-44D7-BCC8-B65B2311D3C7}" name="Column7938"/>
    <tableColumn id="7939" xr3:uid="{6ACA3DBB-A3F7-45C2-BA7B-C1291B92276D}" name="Column7939"/>
    <tableColumn id="7940" xr3:uid="{5E35560F-4D3C-4731-89B4-B0800D95DA9D}" name="Column7940"/>
    <tableColumn id="7941" xr3:uid="{FECFE901-4744-47CC-BDBE-97B60E1A5C48}" name="Column7941"/>
    <tableColumn id="7942" xr3:uid="{6C3A44AA-2C9D-48B7-BE5F-7EF8F52EEDD9}" name="Column7942"/>
    <tableColumn id="7943" xr3:uid="{C97C8B7B-9707-4ACF-8534-CC24352A8ED9}" name="Column7943"/>
    <tableColumn id="7944" xr3:uid="{A6F7BE7A-5D37-4F8C-95DC-B1BE2A80BAD1}" name="Column7944"/>
    <tableColumn id="7945" xr3:uid="{CFD1E989-1558-4664-B561-F13A3A73BC7E}" name="Column7945"/>
    <tableColumn id="7946" xr3:uid="{C5779CE3-6D97-4427-86A8-7B75B6D5B7D0}" name="Column7946"/>
    <tableColumn id="7947" xr3:uid="{4B91154C-4670-41E9-A0E7-14C4A37D06E7}" name="Column7947"/>
    <tableColumn id="7948" xr3:uid="{CE52AE72-26F7-4B25-B789-F1C793882DA8}" name="Column7948"/>
    <tableColumn id="7949" xr3:uid="{C2A7110F-0E7E-437D-A065-274B5444BE7B}" name="Column7949"/>
    <tableColumn id="7950" xr3:uid="{635A8482-96B3-4E1B-A501-8E62A4867F9D}" name="Column7950"/>
    <tableColumn id="7951" xr3:uid="{BE5E08E9-D9FC-4FC1-8F10-C99E4659D392}" name="Column7951"/>
    <tableColumn id="7952" xr3:uid="{F9333429-BF0C-45BA-BE42-1E81FC612E90}" name="Column7952"/>
    <tableColumn id="7953" xr3:uid="{D53335C0-8F65-4095-A154-7ED5B1BF27DE}" name="Column7953"/>
    <tableColumn id="7954" xr3:uid="{1C4843A7-35CC-48B3-B1A3-64310498E3F6}" name="Column7954"/>
    <tableColumn id="7955" xr3:uid="{45DB342D-E01E-41C6-AD7B-3631D9A891CD}" name="Column7955"/>
    <tableColumn id="7956" xr3:uid="{15ACFD4E-847F-449D-A8D8-0F2DA4A96FE8}" name="Column7956"/>
    <tableColumn id="7957" xr3:uid="{32238416-F360-494A-B6F1-65FA32526099}" name="Column7957"/>
    <tableColumn id="7958" xr3:uid="{9AE3E4DC-172B-445A-898D-B80A7D5E9336}" name="Column7958"/>
    <tableColumn id="7959" xr3:uid="{FEB71550-139F-4F80-8C34-5FCF9550DBCF}" name="Column7959"/>
    <tableColumn id="7960" xr3:uid="{E869FE3F-6540-482D-87E2-27B27907F011}" name="Column7960"/>
    <tableColumn id="7961" xr3:uid="{5AB740DA-E30F-4022-AF06-0E86DB6948A6}" name="Column7961"/>
    <tableColumn id="7962" xr3:uid="{A049BD67-A7EE-4A22-8714-55D3640E53DD}" name="Column7962"/>
    <tableColumn id="7963" xr3:uid="{B1E0E087-52F0-4E6E-8FB2-E464E5316361}" name="Column7963"/>
    <tableColumn id="7964" xr3:uid="{388955CF-7793-4CF2-8414-AD2C84CCA33D}" name="Column7964"/>
    <tableColumn id="7965" xr3:uid="{23EB69AA-780D-4ACA-8D98-8FABDF3883FF}" name="Column7965"/>
    <tableColumn id="7966" xr3:uid="{0361B3E6-5F5E-4044-94E4-D5C47CBB8398}" name="Column7966"/>
    <tableColumn id="7967" xr3:uid="{AB9D741C-36D9-409E-B865-AE5A9783E590}" name="Column7967"/>
    <tableColumn id="7968" xr3:uid="{58B1EA0E-404F-436A-9CFB-482F576E3BB5}" name="Column7968"/>
    <tableColumn id="7969" xr3:uid="{18D470EA-1E8D-4A4A-855D-AD5935A76488}" name="Column7969"/>
    <tableColumn id="7970" xr3:uid="{33552545-15C2-4F7E-AC47-3403D025B231}" name="Column7970"/>
    <tableColumn id="7971" xr3:uid="{53843583-776A-4593-9E18-343DDDF54109}" name="Column7971"/>
    <tableColumn id="7972" xr3:uid="{66E2341C-AA27-4BAA-B730-10542F1D9CCD}" name="Column7972"/>
    <tableColumn id="7973" xr3:uid="{C538FD74-3E7B-47C5-B1C5-BDA49E16B729}" name="Column7973"/>
    <tableColumn id="7974" xr3:uid="{D040E2FF-3575-472C-B3CC-CDACCB7C9C98}" name="Column7974"/>
    <tableColumn id="7975" xr3:uid="{82E5CE4C-73D1-4A26-85E1-BA8F78419705}" name="Column7975"/>
    <tableColumn id="7976" xr3:uid="{D410BB60-DDB0-45BD-BB60-609E7F785A22}" name="Column7976"/>
    <tableColumn id="7977" xr3:uid="{F540EC8E-8140-4055-B71A-6CB49BBC013C}" name="Column7977"/>
    <tableColumn id="7978" xr3:uid="{47881B11-D782-457E-A992-416F1B2BA741}" name="Column7978"/>
    <tableColumn id="7979" xr3:uid="{E53CDD19-1F97-44FD-8B62-6A94FEEEA530}" name="Column7979"/>
    <tableColumn id="7980" xr3:uid="{1E65C3B5-B269-4F2D-87B6-E17481CE6074}" name="Column7980"/>
    <tableColumn id="7981" xr3:uid="{606FCB33-F296-40B2-8D93-A486AC8B35CD}" name="Column7981"/>
    <tableColumn id="7982" xr3:uid="{07299D39-F233-487C-A25F-6CA59CBBA706}" name="Column7982"/>
    <tableColumn id="7983" xr3:uid="{FC94D125-F028-403B-8817-C5AA9F2571E0}" name="Column7983"/>
    <tableColumn id="7984" xr3:uid="{D90EF94F-397A-4AD7-BF6F-A63E65F6A901}" name="Column7984"/>
    <tableColumn id="7985" xr3:uid="{3B392671-D9BD-44AC-A2F5-C139C36F9172}" name="Column7985"/>
    <tableColumn id="7986" xr3:uid="{90261E56-AF9C-47C7-B4DE-F71E1AE20D5E}" name="Column7986"/>
    <tableColumn id="7987" xr3:uid="{D084BC15-CCA9-461C-950F-4B7878231BD4}" name="Column7987"/>
    <tableColumn id="7988" xr3:uid="{DF922679-BA86-4D87-BC80-D76F0BFDE325}" name="Column7988"/>
    <tableColumn id="7989" xr3:uid="{BC83908A-7360-4CA8-9E25-D4CA73BD2B01}" name="Column7989"/>
    <tableColumn id="7990" xr3:uid="{D01EFDD4-9D0D-42F9-BC71-CE7660394036}" name="Column7990"/>
    <tableColumn id="7991" xr3:uid="{46083D63-D3A7-4487-8DD9-779B0DABB123}" name="Column7991"/>
    <tableColumn id="7992" xr3:uid="{C3D8E85F-DC5B-41C3-9493-AE6F4782B3B0}" name="Column7992"/>
    <tableColumn id="7993" xr3:uid="{7FE42808-AD4B-44E3-9900-3CBB3C9E39BD}" name="Column7993"/>
    <tableColumn id="7994" xr3:uid="{5C1F8554-E983-4866-92B4-996C2B1E3F9B}" name="Column7994"/>
    <tableColumn id="7995" xr3:uid="{6D4B16C0-61D8-4581-879D-3615202A8285}" name="Column7995"/>
    <tableColumn id="7996" xr3:uid="{9A21D365-1A45-4699-8E1A-AE84E56D71A5}" name="Column7996"/>
    <tableColumn id="7997" xr3:uid="{03B9213C-B64E-4CFC-B16D-423F9F15C56D}" name="Column7997"/>
    <tableColumn id="7998" xr3:uid="{15D01D6B-AF2B-468E-A729-591F82C3B3FA}" name="Column7998"/>
    <tableColumn id="7999" xr3:uid="{91BCE651-562C-4E7C-8C9E-0679BAF8D4DD}" name="Column7999"/>
    <tableColumn id="8000" xr3:uid="{F6F1DFCB-F0AB-473F-8BF8-AA8B8F22D448}" name="Column8000"/>
    <tableColumn id="8001" xr3:uid="{5661B458-5E71-4F9D-8989-E799756D236D}" name="Column8001"/>
    <tableColumn id="8002" xr3:uid="{E3886B01-AE37-4437-A3A6-2A73C872EE60}" name="Column8002"/>
    <tableColumn id="8003" xr3:uid="{6AE697EE-AB3A-49CE-9CA9-D43AC3718864}" name="Column8003"/>
    <tableColumn id="8004" xr3:uid="{A8AA8661-EB93-478C-B643-B7C39AF778E3}" name="Column8004"/>
    <tableColumn id="8005" xr3:uid="{64BBE845-241D-4CE5-97C9-FA0B2CE4D80E}" name="Column8005"/>
    <tableColumn id="8006" xr3:uid="{A91E9C11-D3AA-4F0B-AA25-3ED3540FC5C4}" name="Column8006"/>
    <tableColumn id="8007" xr3:uid="{2C32CD0A-B2D8-483F-BF21-9559F3251E1C}" name="Column8007"/>
    <tableColumn id="8008" xr3:uid="{819DBCCD-7C9A-4E04-91E2-8168CB218F3E}" name="Column8008"/>
    <tableColumn id="8009" xr3:uid="{8E22D24B-FFF1-417F-BC86-142CC9EE8B63}" name="Column8009"/>
    <tableColumn id="8010" xr3:uid="{A9C0708A-4EA1-490D-B155-F37647849775}" name="Column8010"/>
    <tableColumn id="8011" xr3:uid="{8C430330-8591-4AAC-8487-00035F676FF1}" name="Column8011"/>
    <tableColumn id="8012" xr3:uid="{54E840D7-6CA8-4324-8C93-16FA5E949265}" name="Column8012"/>
    <tableColumn id="8013" xr3:uid="{7ACE2B08-C936-48A7-9203-AD66639B495D}" name="Column8013"/>
    <tableColumn id="8014" xr3:uid="{375AB680-DECD-461E-89BD-96EE77EA6D71}" name="Column8014"/>
    <tableColumn id="8015" xr3:uid="{0D18912F-05BE-440A-A332-265F3647A134}" name="Column8015"/>
    <tableColumn id="8016" xr3:uid="{C76BD4BD-BA3B-41E4-A3A0-84405EC6854D}" name="Column8016"/>
    <tableColumn id="8017" xr3:uid="{501EC771-72AF-4E5F-B7EB-2E1FA4F4165F}" name="Column8017"/>
    <tableColumn id="8018" xr3:uid="{0BE13DD2-9D15-49AB-9139-5109E30FF97B}" name="Column8018"/>
    <tableColumn id="8019" xr3:uid="{04056BF8-B0A0-453C-B8E4-F7E01E37DC58}" name="Column8019"/>
    <tableColumn id="8020" xr3:uid="{D7964AF2-3B12-4263-91C3-40ACA0651816}" name="Column8020"/>
    <tableColumn id="8021" xr3:uid="{852431C2-CFC2-4E1B-9AC0-91ECE8C599EB}" name="Column8021"/>
    <tableColumn id="8022" xr3:uid="{6EB61FD6-482A-4184-9576-2E892A071D8F}" name="Column8022"/>
    <tableColumn id="8023" xr3:uid="{D2965001-6C64-41A1-9A22-93D2AB0FB71B}" name="Column8023"/>
    <tableColumn id="8024" xr3:uid="{24E842DC-404C-4625-B414-DB45209BB59C}" name="Column8024"/>
    <tableColumn id="8025" xr3:uid="{CB408F84-3AD2-4F69-9947-5F27853C1D72}" name="Column8025"/>
    <tableColumn id="8026" xr3:uid="{2D1BA71F-B343-4B4D-B6BB-10EB3C07C8B3}" name="Column8026"/>
    <tableColumn id="8027" xr3:uid="{CA3ECA0D-560D-4233-97C9-2CA8D66B38F1}" name="Column8027"/>
    <tableColumn id="8028" xr3:uid="{980253EE-2443-49CF-A91D-85FB8C9295BF}" name="Column8028"/>
    <tableColumn id="8029" xr3:uid="{3BBF539A-4A4C-48A6-ABE9-CE65AD595207}" name="Column8029"/>
    <tableColumn id="8030" xr3:uid="{23FD53FF-A07F-4177-8757-B55D554BEAA5}" name="Column8030"/>
    <tableColumn id="8031" xr3:uid="{CF8B6649-67BB-4851-BB09-D28016DB36DE}" name="Column8031"/>
    <tableColumn id="8032" xr3:uid="{9BFAFD90-85E0-4776-A4C3-348518F65E43}" name="Column8032"/>
    <tableColumn id="8033" xr3:uid="{06E4EC41-135D-4723-ADF6-11F3B9B5492C}" name="Column8033"/>
    <tableColumn id="8034" xr3:uid="{ACA8BDF2-7FF3-48D2-99BE-FA738BE11555}" name="Column8034"/>
    <tableColumn id="8035" xr3:uid="{C3223564-E253-421F-844A-B9292AC41173}" name="Column8035"/>
    <tableColumn id="8036" xr3:uid="{351F7D7B-F8C2-4BD2-A756-20BC3767B70B}" name="Column8036"/>
    <tableColumn id="8037" xr3:uid="{1EFE7B22-3689-4A35-9317-DF28C6136807}" name="Column8037"/>
    <tableColumn id="8038" xr3:uid="{87A7384A-5DD0-4585-A89A-466A88695EBA}" name="Column8038"/>
    <tableColumn id="8039" xr3:uid="{2BC59302-1CC7-494F-9B6A-B5D84986732A}" name="Column8039"/>
    <tableColumn id="8040" xr3:uid="{9C73165E-A43A-495B-814D-D48B3CE6253F}" name="Column8040"/>
    <tableColumn id="8041" xr3:uid="{6057AEE1-A6F3-4A31-BA00-3A9C08221FC6}" name="Column8041"/>
    <tableColumn id="8042" xr3:uid="{67C28FCF-1F83-457B-9AB9-826835325242}" name="Column8042"/>
    <tableColumn id="8043" xr3:uid="{F870C924-A869-4746-8C77-3D4AF53388A6}" name="Column8043"/>
    <tableColumn id="8044" xr3:uid="{62F36026-7E11-4DC4-9A8D-E2C5FC5A0E16}" name="Column8044"/>
    <tableColumn id="8045" xr3:uid="{7E8C370D-0AF7-4754-9212-68A11ACD8722}" name="Column8045"/>
    <tableColumn id="8046" xr3:uid="{BE349951-4607-460B-AB47-7D7FA7D629EB}" name="Column8046"/>
    <tableColumn id="8047" xr3:uid="{1D2B96A3-278B-4497-A610-5186DA61810C}" name="Column8047"/>
    <tableColumn id="8048" xr3:uid="{B657AC6F-F196-4FC5-A82A-E4BA0365D4F4}" name="Column8048"/>
    <tableColumn id="8049" xr3:uid="{DD97C885-FD46-4725-9A5C-51CEB2FCF85D}" name="Column8049"/>
    <tableColumn id="8050" xr3:uid="{ADE2F22C-4BC1-47B1-AEB9-494C4048EDA8}" name="Column8050"/>
    <tableColumn id="8051" xr3:uid="{85370ADC-A9FC-4827-B2EA-202403F2934E}" name="Column8051"/>
    <tableColumn id="8052" xr3:uid="{815D3C45-4DC1-4C35-B184-9A5828B9B209}" name="Column8052"/>
    <tableColumn id="8053" xr3:uid="{1A8BCA70-A06A-4F49-B71E-DB4C34CE34D1}" name="Column8053"/>
    <tableColumn id="8054" xr3:uid="{924EE94D-5DC3-4C36-B0C0-767180E6F260}" name="Column8054"/>
    <tableColumn id="8055" xr3:uid="{C190FB47-9B43-4E70-AFA5-38D49D90455E}" name="Column8055"/>
    <tableColumn id="8056" xr3:uid="{0B698663-D856-41D9-9961-862188F57DFB}" name="Column8056"/>
    <tableColumn id="8057" xr3:uid="{D8B93BEB-0882-459B-B708-4D5FE3F22661}" name="Column8057"/>
    <tableColumn id="8058" xr3:uid="{289A9B3B-9046-4921-A376-33265A8147EC}" name="Column8058"/>
    <tableColumn id="8059" xr3:uid="{4ED81A6A-8172-459D-B237-ADCF70551554}" name="Column8059"/>
    <tableColumn id="8060" xr3:uid="{608054CA-7746-4349-84E7-C68B6D68DAF4}" name="Column8060"/>
    <tableColumn id="8061" xr3:uid="{116A248E-7B59-4640-A520-6D55F7B752F2}" name="Column8061"/>
    <tableColumn id="8062" xr3:uid="{0168FA23-A41B-4502-BEF0-38E7E70A0BCD}" name="Column8062"/>
    <tableColumn id="8063" xr3:uid="{C25757C1-F49E-4843-B31E-5EC4164CB2BA}" name="Column8063"/>
    <tableColumn id="8064" xr3:uid="{F218A844-E576-40ED-AFED-D4F5AB8D62BA}" name="Column8064"/>
    <tableColumn id="8065" xr3:uid="{C5207B4B-0829-4D0F-A8D2-D0451A7F22C1}" name="Column8065"/>
    <tableColumn id="8066" xr3:uid="{8C15679F-1697-4100-85D0-A7BC6A924108}" name="Column8066"/>
    <tableColumn id="8067" xr3:uid="{094EFEAB-3156-47D7-9156-1B1BAFC75AFE}" name="Column8067"/>
    <tableColumn id="8068" xr3:uid="{22798D00-564C-41A8-BDCA-3B4B0C2ABBFB}" name="Column8068"/>
    <tableColumn id="8069" xr3:uid="{560CB302-7E9B-45BF-AB27-0DF0F870C3E6}" name="Column8069"/>
    <tableColumn id="8070" xr3:uid="{4E7A6779-F186-41AF-ABFD-15BFC2911B19}" name="Column8070"/>
    <tableColumn id="8071" xr3:uid="{FD44DB51-E977-40C6-A7D1-7B7149250E6A}" name="Column8071"/>
    <tableColumn id="8072" xr3:uid="{A76AD661-11C3-47A9-B4B1-A79E24ABD37E}" name="Column8072"/>
    <tableColumn id="8073" xr3:uid="{A0B6A28E-65C4-45A5-BA49-9ACF9B7EF95D}" name="Column8073"/>
    <tableColumn id="8074" xr3:uid="{42F98ECE-7EC8-4316-A132-8207C490EA8C}" name="Column8074"/>
    <tableColumn id="8075" xr3:uid="{E30A1407-F1AC-4C2D-A3DC-B524D7C2E254}" name="Column8075"/>
    <tableColumn id="8076" xr3:uid="{49F6CB46-077A-47F1-9DF0-CD5CECE10405}" name="Column8076"/>
    <tableColumn id="8077" xr3:uid="{50C7BB0D-2C37-4528-9855-420589FF1330}" name="Column8077"/>
    <tableColumn id="8078" xr3:uid="{CBD6A13C-D268-4EA5-A8AC-FAA2640C8787}" name="Column8078"/>
    <tableColumn id="8079" xr3:uid="{EB141191-073F-46F9-B6E7-B9959F9C0950}" name="Column8079"/>
    <tableColumn id="8080" xr3:uid="{496C3C10-9B1E-465D-853A-69E02B1B4299}" name="Column8080"/>
    <tableColumn id="8081" xr3:uid="{D4CC9B7C-1A3B-434A-BD47-00CB11788530}" name="Column8081"/>
    <tableColumn id="8082" xr3:uid="{D854816B-DDAF-4903-B55A-3B121A83028F}" name="Column8082"/>
    <tableColumn id="8083" xr3:uid="{B8D8E5BB-29E9-480D-A28E-2F41520A60E8}" name="Column8083"/>
    <tableColumn id="8084" xr3:uid="{D58EED26-DCD2-4211-99A1-B020AB77B150}" name="Column8084"/>
    <tableColumn id="8085" xr3:uid="{7FBC9C1E-073A-4791-88CA-68CBACE595A8}" name="Column8085"/>
    <tableColumn id="8086" xr3:uid="{1B209249-95FC-404B-A81E-1399853B94D2}" name="Column8086"/>
    <tableColumn id="8087" xr3:uid="{75FBE11D-8E4D-4234-A610-57755B62F3B3}" name="Column8087"/>
    <tableColumn id="8088" xr3:uid="{02220C23-F69F-4EAC-8F21-F1FEEB37FBBD}" name="Column8088"/>
    <tableColumn id="8089" xr3:uid="{53284CED-456D-4C92-8414-7FF99B11EC16}" name="Column8089"/>
    <tableColumn id="8090" xr3:uid="{32AD1EC0-FBA3-424F-B857-BA14A79F95A2}" name="Column8090"/>
    <tableColumn id="8091" xr3:uid="{2C9D8A7D-9480-40EC-A79D-E7B68EA711FA}" name="Column8091"/>
    <tableColumn id="8092" xr3:uid="{B270CF7E-6DB1-4A18-916A-E2F99575E1B6}" name="Column8092"/>
    <tableColumn id="8093" xr3:uid="{946D3D56-D42C-4D20-A215-63B0AA8423ED}" name="Column8093"/>
    <tableColumn id="8094" xr3:uid="{B2335257-6BC6-4259-B7F5-C8A4D8709F51}" name="Column8094"/>
    <tableColumn id="8095" xr3:uid="{E214A6B9-A93F-4E6F-B7D9-2545EC165E6A}" name="Column8095"/>
    <tableColumn id="8096" xr3:uid="{88D43971-2A93-4632-A26D-D8CA8C6929C4}" name="Column8096"/>
    <tableColumn id="8097" xr3:uid="{FE2595B9-F073-4D0C-8EB6-FDF5DFE61BB9}" name="Column8097"/>
    <tableColumn id="8098" xr3:uid="{17D85BBE-D742-42C9-8AE5-B9F52A00EF09}" name="Column8098"/>
    <tableColumn id="8099" xr3:uid="{B23D0723-380D-4980-8DCD-28DB746C1A95}" name="Column8099"/>
    <tableColumn id="8100" xr3:uid="{A6E0441A-A06D-4A24-A0EC-96BE1FC1947C}" name="Column8100"/>
    <tableColumn id="8101" xr3:uid="{D4984C04-6A9C-4A98-B6BB-60D39144BA10}" name="Column8101"/>
    <tableColumn id="8102" xr3:uid="{8ACEBE61-3B65-431B-8A2E-28B20A32DC40}" name="Column8102"/>
    <tableColumn id="8103" xr3:uid="{246D06B7-D031-47BB-91AC-432136FB9ED3}" name="Column8103"/>
    <tableColumn id="8104" xr3:uid="{9346F829-16B6-4E93-85BA-BE9FC935F40D}" name="Column8104"/>
    <tableColumn id="8105" xr3:uid="{8E053FE3-89E6-4CF1-9AE9-E1B7C4EAEDBD}" name="Column8105"/>
    <tableColumn id="8106" xr3:uid="{4175D60F-81AC-4384-A949-5394431799B7}" name="Column8106"/>
    <tableColumn id="8107" xr3:uid="{81357BE4-3F90-4686-88AD-297C5FC67619}" name="Column8107"/>
    <tableColumn id="8108" xr3:uid="{DD8ADFF9-F533-426A-815C-3044F3971926}" name="Column8108"/>
    <tableColumn id="8109" xr3:uid="{759A3D00-31A8-4EBD-8228-3F3F052FB181}" name="Column8109"/>
    <tableColumn id="8110" xr3:uid="{79B167C3-74A5-42DA-8B70-AC0EA7155B50}" name="Column8110"/>
    <tableColumn id="8111" xr3:uid="{7D9B1AC9-06D0-4C7E-A509-54639B5751C9}" name="Column8111"/>
    <tableColumn id="8112" xr3:uid="{92C1D698-D605-47AF-B266-FDA357950BAD}" name="Column8112"/>
    <tableColumn id="8113" xr3:uid="{47B1C565-79A8-4FDB-AAE0-D7B251145918}" name="Column8113"/>
    <tableColumn id="8114" xr3:uid="{114523F6-DC3C-4DAD-A7AF-85384633A92B}" name="Column8114"/>
    <tableColumn id="8115" xr3:uid="{841B7DB2-61AE-403B-AB50-79677B2EE9A4}" name="Column8115"/>
    <tableColumn id="8116" xr3:uid="{8E060FB2-79E2-4A7F-B5E2-758D37149E3A}" name="Column8116"/>
    <tableColumn id="8117" xr3:uid="{3DB6E8BE-3655-403D-A358-B094F4255C47}" name="Column8117"/>
    <tableColumn id="8118" xr3:uid="{03D40CB5-5FAC-4848-9D44-9E97D7683723}" name="Column8118"/>
    <tableColumn id="8119" xr3:uid="{EBD458DF-6FCC-45E8-AF79-CE822A70592A}" name="Column8119"/>
    <tableColumn id="8120" xr3:uid="{0F82FB4D-803F-4995-AD52-04B9170DEA7B}" name="Column8120"/>
    <tableColumn id="8121" xr3:uid="{03FE9EBA-E3FD-48DE-8396-FC71F054B531}" name="Column8121"/>
    <tableColumn id="8122" xr3:uid="{578B1741-7D53-4882-8E04-50849F9414D5}" name="Column8122"/>
    <tableColumn id="8123" xr3:uid="{D52262B0-46DD-4D69-A575-BCB13691A80E}" name="Column8123"/>
    <tableColumn id="8124" xr3:uid="{7A27BF48-A4DC-4BA1-8AC1-F7A0E503582A}" name="Column8124"/>
    <tableColumn id="8125" xr3:uid="{F06B43EE-9F1A-41C4-921A-952EFBB5E8C0}" name="Column8125"/>
    <tableColumn id="8126" xr3:uid="{3266F5C1-D043-4F4D-B01F-79613527884B}" name="Column8126"/>
    <tableColumn id="8127" xr3:uid="{35ACCEDF-CA5C-4C59-921D-AEF81BB52479}" name="Column8127"/>
    <tableColumn id="8128" xr3:uid="{C93C916E-1AB3-40ED-AC8A-5797596E8065}" name="Column8128"/>
    <tableColumn id="8129" xr3:uid="{DD5F82C5-CB01-48E8-B843-7679C3DCBE7D}" name="Column8129"/>
    <tableColumn id="8130" xr3:uid="{E3D0E1B2-E9BE-4C90-ACA7-5D5E8A4AAEB7}" name="Column8130"/>
    <tableColumn id="8131" xr3:uid="{89833120-1D8A-4CF9-9CB1-77026F5F105F}" name="Column8131"/>
    <tableColumn id="8132" xr3:uid="{0811D4BF-0B5A-42A8-86B6-EEC7A49C5C4C}" name="Column8132"/>
    <tableColumn id="8133" xr3:uid="{CBAD5DE2-E114-4280-8A27-3E413CD1435B}" name="Column8133"/>
    <tableColumn id="8134" xr3:uid="{1E62BB76-D5F8-44EB-AFE1-339F5B71201F}" name="Column8134"/>
    <tableColumn id="8135" xr3:uid="{2F75CBC0-AFBE-4F78-878B-3EA82AB9FECC}" name="Column8135"/>
    <tableColumn id="8136" xr3:uid="{16328413-0534-43AB-AD79-959E60F44456}" name="Column8136"/>
    <tableColumn id="8137" xr3:uid="{D63A3D1A-1FFD-4C66-BE92-C1E30CE41C5A}" name="Column8137"/>
    <tableColumn id="8138" xr3:uid="{2459FB63-0C9D-40B2-B76E-426E62F0129E}" name="Column8138"/>
    <tableColumn id="8139" xr3:uid="{42982880-5F89-44EB-9965-2683899D7501}" name="Column8139"/>
    <tableColumn id="8140" xr3:uid="{E9D14F91-413F-40F7-8796-7CB8E44A2C8C}" name="Column8140"/>
    <tableColumn id="8141" xr3:uid="{9D3975A6-6395-462B-9DF0-C12927F1B296}" name="Column8141"/>
    <tableColumn id="8142" xr3:uid="{B3C9FCC9-9177-4EEF-893F-7C5DCD1B83C1}" name="Column8142"/>
    <tableColumn id="8143" xr3:uid="{A745C081-310A-4547-8C1E-90AAA47A5993}" name="Column8143"/>
    <tableColumn id="8144" xr3:uid="{E1827277-9CFA-40E9-AEA1-7D40D40F4C17}" name="Column8144"/>
    <tableColumn id="8145" xr3:uid="{C858D4E6-753C-4F3A-8C39-0298F10D47A5}" name="Column8145"/>
    <tableColumn id="8146" xr3:uid="{ECE967EE-4927-4126-A493-164F3C47DECC}" name="Column8146"/>
    <tableColumn id="8147" xr3:uid="{D8FB15F5-E2CC-4721-BC1E-7A924AE04336}" name="Column8147"/>
    <tableColumn id="8148" xr3:uid="{3248F739-22E9-4B17-AE48-6F82970C6008}" name="Column8148"/>
    <tableColumn id="8149" xr3:uid="{7A81C915-120F-4DBE-8054-5608501710A2}" name="Column8149"/>
    <tableColumn id="8150" xr3:uid="{6E404B82-CE14-429E-9C60-BD6733DC1544}" name="Column8150"/>
    <tableColumn id="8151" xr3:uid="{48CB0B7A-27EA-4688-B8B9-E3E63BA8B59F}" name="Column8151"/>
    <tableColumn id="8152" xr3:uid="{9A08C6F4-58BB-4E8B-81F1-2EC7B37BB429}" name="Column8152"/>
    <tableColumn id="8153" xr3:uid="{CB1C033E-0DA9-45FF-9D09-0F7C9B0D22B8}" name="Column8153"/>
    <tableColumn id="8154" xr3:uid="{FF3CA183-74B5-4BA0-B539-55E415CEC3CB}" name="Column8154"/>
    <tableColumn id="8155" xr3:uid="{9A105B77-9221-4742-936A-3ED20B7DA2F3}" name="Column8155"/>
    <tableColumn id="8156" xr3:uid="{5C226FAF-A575-4EE8-8F9E-DE1989423FD3}" name="Column8156"/>
    <tableColumn id="8157" xr3:uid="{41D23EC8-1690-45FD-9BFC-526B565D4587}" name="Column8157"/>
    <tableColumn id="8158" xr3:uid="{C4DE8290-17F0-4F95-B8EB-24A8426DBC68}" name="Column8158"/>
    <tableColumn id="8159" xr3:uid="{FEF35A7A-3848-458F-A124-DF69A02444F9}" name="Column8159"/>
    <tableColumn id="8160" xr3:uid="{88CB0FB1-61E4-4ACC-9634-601DF46746D0}" name="Column8160"/>
    <tableColumn id="8161" xr3:uid="{E26448BA-4B47-4792-B7D3-6F7DB1A77A9D}" name="Column8161"/>
    <tableColumn id="8162" xr3:uid="{E3F227D5-6CBB-4745-B31F-4DC982713966}" name="Column8162"/>
    <tableColumn id="8163" xr3:uid="{B7BA58F2-0B4E-48A1-8CBB-168FD049E924}" name="Column8163"/>
    <tableColumn id="8164" xr3:uid="{E54853C1-2FEC-4855-B06B-592332E02F65}" name="Column8164"/>
    <tableColumn id="8165" xr3:uid="{90C177E6-E24C-4DB6-964A-84750F5D5BB8}" name="Column8165"/>
    <tableColumn id="8166" xr3:uid="{594E3852-2F72-4A9C-8C3A-B937DC4EC242}" name="Column8166"/>
    <tableColumn id="8167" xr3:uid="{05F6F965-757C-4341-8D45-1E76B4463FC4}" name="Column8167"/>
    <tableColumn id="8168" xr3:uid="{6ACFB99C-AFEC-4AFF-9043-D506257903F8}" name="Column8168"/>
    <tableColumn id="8169" xr3:uid="{99448CB6-7BFD-461E-B0EA-0A2B810F2346}" name="Column8169"/>
    <tableColumn id="8170" xr3:uid="{D74D3197-B566-45F3-B6DA-3ACA1CFCB4D5}" name="Column8170"/>
    <tableColumn id="8171" xr3:uid="{11CC562B-C6D0-4CBC-9A8E-6EB5278710E9}" name="Column8171"/>
    <tableColumn id="8172" xr3:uid="{22C5C9E8-732B-41E6-8691-9AAFB11A3D75}" name="Column8172"/>
    <tableColumn id="8173" xr3:uid="{10A552B6-8668-4E4F-8A71-92DB2E43388F}" name="Column8173"/>
    <tableColumn id="8174" xr3:uid="{FC485CA4-AD76-4C95-A76F-0A57F1A4FF87}" name="Column8174"/>
    <tableColumn id="8175" xr3:uid="{4DB5A2C2-6F75-475B-BDE7-3279CBC3287D}" name="Column8175"/>
    <tableColumn id="8176" xr3:uid="{7BA956EF-B6DD-4452-A055-6641334ABED4}" name="Column8176"/>
    <tableColumn id="8177" xr3:uid="{ADEE7614-97DE-4657-BB7E-E120A669B88D}" name="Column8177"/>
    <tableColumn id="8178" xr3:uid="{80EBCFD3-09CE-4C93-880C-A80D0D8D8602}" name="Column8178"/>
    <tableColumn id="8179" xr3:uid="{675D5260-88B2-4EDA-B6FF-2B52D113DB69}" name="Column8179"/>
    <tableColumn id="8180" xr3:uid="{4B0FE687-B55C-4F60-A2BA-CAB3F0D86244}" name="Column8180"/>
    <tableColumn id="8181" xr3:uid="{CB108697-887F-42E2-893C-A1501D11B44E}" name="Column8181"/>
    <tableColumn id="8182" xr3:uid="{67CF2FC0-9A7B-4189-90D1-2066B6DA10D2}" name="Column8182"/>
    <tableColumn id="8183" xr3:uid="{F4609811-2C59-4DE7-A1C8-35D8AB7A666C}" name="Column8183"/>
    <tableColumn id="8184" xr3:uid="{F2B58C4B-4A61-4175-82E4-468F5C8007D0}" name="Column8184"/>
    <tableColumn id="8185" xr3:uid="{E207324F-F97F-49DB-BF78-83640B11E4CD}" name="Column8185"/>
    <tableColumn id="8186" xr3:uid="{32D626E9-E2F8-43BC-9EE1-7126CD8BB4B2}" name="Column8186"/>
    <tableColumn id="8187" xr3:uid="{DD5E4B0C-B77C-469C-B87B-D73AA087839B}" name="Column8187"/>
    <tableColumn id="8188" xr3:uid="{98E5F1CA-4FB2-40AE-8697-9171CD78B5FC}" name="Column8188"/>
    <tableColumn id="8189" xr3:uid="{8DFB4601-77E8-48F6-8F8E-523F37979522}" name="Column8189"/>
    <tableColumn id="8190" xr3:uid="{BC7029F0-D218-436A-8D23-EB9E70C1BB3C}" name="Column8190"/>
    <tableColumn id="8191" xr3:uid="{F9ADDBBA-300C-45F3-8B84-F042E3F4A29B}" name="Column8191"/>
    <tableColumn id="8192" xr3:uid="{A3ED739A-DFD6-469A-8CF9-869D294201FE}" name="Column8192"/>
    <tableColumn id="8193" xr3:uid="{393DCFF3-8543-436F-B9A1-B2FA4AC208FE}" name="Column8193"/>
    <tableColumn id="8194" xr3:uid="{097F1AD1-BFD3-4B0A-85D9-1DB9D6FC7142}" name="Column8194"/>
    <tableColumn id="8195" xr3:uid="{4386F7A1-21A6-48EB-9ABC-1C45AAF2732D}" name="Column8195"/>
    <tableColumn id="8196" xr3:uid="{5490E904-141A-492A-A16E-C222F869CB5E}" name="Column8196"/>
    <tableColumn id="8197" xr3:uid="{954CD2AE-050B-4670-A559-3CF271D49CF3}" name="Column8197"/>
    <tableColumn id="8198" xr3:uid="{AC4A514D-8AC4-42B1-995A-4B72E7FE9A82}" name="Column8198"/>
    <tableColumn id="8199" xr3:uid="{E04300E1-BDC3-41CD-91A9-D0047889FEAC}" name="Column8199"/>
    <tableColumn id="8200" xr3:uid="{5807C74F-F502-4500-AA76-5D7C40230B51}" name="Column8200"/>
    <tableColumn id="8201" xr3:uid="{ABF3CE27-A020-44E3-B881-8D808755665B}" name="Column8201"/>
    <tableColumn id="8202" xr3:uid="{88C284C2-93C8-44D5-8DAF-B66B8B428766}" name="Column8202"/>
    <tableColumn id="8203" xr3:uid="{62473340-4BCE-4438-A3F5-5CAF53634419}" name="Column8203"/>
    <tableColumn id="8204" xr3:uid="{71F9712C-961F-40D3-9B98-BCAFF933D25F}" name="Column8204"/>
    <tableColumn id="8205" xr3:uid="{BF1C3983-6239-417B-9384-9119313F105B}" name="Column8205"/>
    <tableColumn id="8206" xr3:uid="{2689CCE6-AB9E-4934-8866-C2BB7D39E89C}" name="Column8206"/>
    <tableColumn id="8207" xr3:uid="{278A7F1D-9767-4FCB-8363-946D7C86132D}" name="Column8207"/>
    <tableColumn id="8208" xr3:uid="{2563CCF2-C1D5-4DCF-BF53-2A1D69C24A04}" name="Column8208"/>
    <tableColumn id="8209" xr3:uid="{F65258AA-C800-4F68-9AD2-35118E97E603}" name="Column8209"/>
    <tableColumn id="8210" xr3:uid="{5FBE1003-90D6-4DFB-9004-ACE00D90E85D}" name="Column8210"/>
    <tableColumn id="8211" xr3:uid="{B21AC4C9-F906-4C48-A66C-D8FA534E1EF9}" name="Column8211"/>
    <tableColumn id="8212" xr3:uid="{DF7E3541-08B9-4594-82F9-9792A15F8581}" name="Column8212"/>
    <tableColumn id="8213" xr3:uid="{FF9B6B7C-EB34-4EDD-AB43-49C803D1647D}" name="Column8213"/>
    <tableColumn id="8214" xr3:uid="{0B3D72EB-F5B5-4403-957C-72BC7393AF13}" name="Column8214"/>
    <tableColumn id="8215" xr3:uid="{62FD81E7-9CAC-45E9-BFD2-77E7B0E0D327}" name="Column8215"/>
    <tableColumn id="8216" xr3:uid="{8759982C-A445-435C-BE9D-2A0CFAC7B136}" name="Column8216"/>
    <tableColumn id="8217" xr3:uid="{F6E1EACB-1511-4648-8643-3AD61B0F4E64}" name="Column8217"/>
    <tableColumn id="8218" xr3:uid="{4B4AAB58-2229-4C93-93BF-73B93F9C59E2}" name="Column8218"/>
    <tableColumn id="8219" xr3:uid="{7D0F4D5A-5BEF-47EF-9D47-AFD519F811CC}" name="Column8219"/>
    <tableColumn id="8220" xr3:uid="{592A30E3-5E5F-4F45-8F3C-2E7B8D65D5B0}" name="Column8220"/>
    <tableColumn id="8221" xr3:uid="{1586693E-6DFC-45B8-AC29-934B730244DA}" name="Column8221"/>
    <tableColumn id="8222" xr3:uid="{6BF7BC44-9976-427E-8DB5-18A1820EF367}" name="Column8222"/>
    <tableColumn id="8223" xr3:uid="{EA761DEE-680F-4AC4-879F-982FF63AB365}" name="Column8223"/>
    <tableColumn id="8224" xr3:uid="{3A63AEC7-2689-49A7-9B7A-B41F86D980E5}" name="Column8224"/>
    <tableColumn id="8225" xr3:uid="{727F36D6-3A37-4629-B02B-8248B1D6B4A9}" name="Column8225"/>
    <tableColumn id="8226" xr3:uid="{BC577834-5A2D-472A-8CC7-24CDE3B2B7AA}" name="Column8226"/>
    <tableColumn id="8227" xr3:uid="{D278655D-EB1F-4386-88DE-9A8200B6B8C3}" name="Column8227"/>
    <tableColumn id="8228" xr3:uid="{4118C42C-D671-4D4B-81CA-97954F1E48F5}" name="Column8228"/>
    <tableColumn id="8229" xr3:uid="{9CADD9C9-CA57-4390-866D-22BC11E8258B}" name="Column8229"/>
    <tableColumn id="8230" xr3:uid="{8E890051-9FED-4F2C-B703-141FA7A48ABE}" name="Column8230"/>
    <tableColumn id="8231" xr3:uid="{7CA36BDC-D408-46F4-BE16-CC688D2ECEB2}" name="Column8231"/>
    <tableColumn id="8232" xr3:uid="{7CD57DA4-9B7B-4A8E-832D-D08ED967E29B}" name="Column8232"/>
    <tableColumn id="8233" xr3:uid="{A13D7CD2-73D6-416D-B1D5-D54D0D419D3D}" name="Column8233"/>
    <tableColumn id="8234" xr3:uid="{8126ED51-8CAF-472B-8506-2EEEE16E5675}" name="Column8234"/>
    <tableColumn id="8235" xr3:uid="{02A00724-97FD-476A-A29B-97E15C54DFA8}" name="Column8235"/>
    <tableColumn id="8236" xr3:uid="{9BDF43A1-CFE7-4293-AC0B-F018AEA9CF46}" name="Column8236"/>
    <tableColumn id="8237" xr3:uid="{26298EB9-EAE6-497C-96D5-92B1B4A49265}" name="Column8237"/>
    <tableColumn id="8238" xr3:uid="{C0FF1591-4321-4A70-AF58-AC2FE7DE4962}" name="Column8238"/>
    <tableColumn id="8239" xr3:uid="{7298C2BC-87E7-4501-AFF2-C1B0E08F6BA0}" name="Column8239"/>
    <tableColumn id="8240" xr3:uid="{518E6111-3BA6-445F-BB0B-28D4C161D94A}" name="Column8240"/>
    <tableColumn id="8241" xr3:uid="{3939BCDB-171E-4257-9AA1-4D3B25A8EDB8}" name="Column8241"/>
    <tableColumn id="8242" xr3:uid="{9B80ABE4-584B-4D27-BE7D-883A4C5F1166}" name="Column8242"/>
    <tableColumn id="8243" xr3:uid="{902DE7B9-2D4C-47BC-8064-B2F41AE3C898}" name="Column8243"/>
    <tableColumn id="8244" xr3:uid="{8E8C8D0F-0FDD-4F1A-9E87-94370D987666}" name="Column8244"/>
    <tableColumn id="8245" xr3:uid="{C3A57AA8-9ABA-40E0-8DCA-F1336FDF079A}" name="Column8245"/>
    <tableColumn id="8246" xr3:uid="{6D9E08BE-9385-456A-8C6C-73950DF0DD28}" name="Column8246"/>
    <tableColumn id="8247" xr3:uid="{F28DF75F-B305-4233-883E-2FA0BF5404F9}" name="Column8247"/>
    <tableColumn id="8248" xr3:uid="{3BBAF8F8-F870-4D44-B566-2B9E538A674C}" name="Column8248"/>
    <tableColumn id="8249" xr3:uid="{AD9FB450-130D-47AA-9D62-F0E80DABA998}" name="Column8249"/>
    <tableColumn id="8250" xr3:uid="{36240730-8475-46D3-8627-932C931C1D05}" name="Column8250"/>
    <tableColumn id="8251" xr3:uid="{56BA62CE-F43B-42D1-93BE-7C88F8B77740}" name="Column8251"/>
    <tableColumn id="8252" xr3:uid="{63FDCDE2-A7D7-4644-ABCF-898D262A1246}" name="Column8252"/>
    <tableColumn id="8253" xr3:uid="{20AF0C07-1CE0-4DD6-8F9A-C3542A8934AC}" name="Column8253"/>
    <tableColumn id="8254" xr3:uid="{2B38A834-D6B9-444E-BD09-E3902F6083AE}" name="Column8254"/>
    <tableColumn id="8255" xr3:uid="{19028C0E-1DEE-48DF-B7FB-CF7110C6FD00}" name="Column8255"/>
    <tableColumn id="8256" xr3:uid="{3CE917DE-D7A0-4491-BF8B-ABA4B0BD1EA4}" name="Column8256"/>
    <tableColumn id="8257" xr3:uid="{CFF2FEFF-7C8A-4453-AC49-4B888AC5929C}" name="Column8257"/>
    <tableColumn id="8258" xr3:uid="{52C374B5-2D6B-4412-8F8E-DDF5DD296789}" name="Column8258"/>
    <tableColumn id="8259" xr3:uid="{211C38C2-9D0D-4AB6-8411-403AA1532B25}" name="Column8259"/>
    <tableColumn id="8260" xr3:uid="{AD07CA3B-4948-44FB-80CC-4F20443659F8}" name="Column8260"/>
    <tableColumn id="8261" xr3:uid="{D0DA956D-8191-4F89-A012-6218026D85EC}" name="Column8261"/>
    <tableColumn id="8262" xr3:uid="{2057CDC0-6FAC-4602-9E66-F9E61E0FE88C}" name="Column8262"/>
    <tableColumn id="8263" xr3:uid="{C98D54A4-0E1F-451B-BE3C-41AE84264818}" name="Column8263"/>
    <tableColumn id="8264" xr3:uid="{6C971418-6EEE-4860-9A2C-2039234FD7DC}" name="Column8264"/>
    <tableColumn id="8265" xr3:uid="{E18F9132-9616-495B-883A-9471B7A59011}" name="Column8265"/>
    <tableColumn id="8266" xr3:uid="{9C9501D3-8635-4F68-A6EE-71D1D50428A4}" name="Column8266"/>
    <tableColumn id="8267" xr3:uid="{010144CE-520A-4B37-9E09-A1897DCD9386}" name="Column8267"/>
    <tableColumn id="8268" xr3:uid="{022FC3B5-AE6F-42FC-BE89-D7AB206AA2D4}" name="Column8268"/>
    <tableColumn id="8269" xr3:uid="{B935627B-132A-4E3E-AC9F-5A36F472FAA4}" name="Column8269"/>
    <tableColumn id="8270" xr3:uid="{68005B8D-12C4-4B13-BC2C-BB293047A519}" name="Column8270"/>
    <tableColumn id="8271" xr3:uid="{2DB89E52-837F-4A3C-B55E-15437584E601}" name="Column8271"/>
    <tableColumn id="8272" xr3:uid="{DF1E54B1-9EB9-4CE8-89D0-BD15F0CED1AF}" name="Column8272"/>
    <tableColumn id="8273" xr3:uid="{F17D75AF-9C5F-4809-B89B-A1ACFA72CCDC}" name="Column8273"/>
    <tableColumn id="8274" xr3:uid="{2E64F820-A7F0-4D0D-A0AD-2FF6CA618418}" name="Column8274"/>
    <tableColumn id="8275" xr3:uid="{9DB08A15-A9C2-46F0-B10A-F013A0959599}" name="Column8275"/>
    <tableColumn id="8276" xr3:uid="{E57CAEE2-972F-4F6B-9CD0-8DB9A54B793E}" name="Column8276"/>
    <tableColumn id="8277" xr3:uid="{620CE851-A8B1-45F4-A9D8-36A8B161C15A}" name="Column8277"/>
    <tableColumn id="8278" xr3:uid="{FCC646A1-CD54-401E-9799-C4331DC221A6}" name="Column8278"/>
    <tableColumn id="8279" xr3:uid="{ACA4A920-5A6E-4535-998A-7030EC5C96DF}" name="Column8279"/>
    <tableColumn id="8280" xr3:uid="{FE1BCFC3-BF00-4B2C-834D-229843B6D277}" name="Column8280"/>
    <tableColumn id="8281" xr3:uid="{C1320C7A-F9C5-421E-B35A-9A40C8A0E1D6}" name="Column8281"/>
    <tableColumn id="8282" xr3:uid="{6A7B81F8-54BD-4CFF-AFCF-329B13670A67}" name="Column8282"/>
    <tableColumn id="8283" xr3:uid="{B73074FF-8776-4037-AE9D-93EF0F1A63F8}" name="Column8283"/>
    <tableColumn id="8284" xr3:uid="{D8FBE323-3EE3-4154-B0E6-6E39B32455AE}" name="Column8284"/>
    <tableColumn id="8285" xr3:uid="{E9117768-9A5B-46E5-A8A3-2EF6E7AA3B3B}" name="Column8285"/>
    <tableColumn id="8286" xr3:uid="{4720BD41-39D3-4DF3-A86F-3756896C3AC3}" name="Column8286"/>
    <tableColumn id="8287" xr3:uid="{25A92B07-0A9F-4A9B-B38E-3EEDA8089A55}" name="Column8287"/>
    <tableColumn id="8288" xr3:uid="{C8BB176A-FA66-4965-9927-6257C6D5BB95}" name="Column8288"/>
    <tableColumn id="8289" xr3:uid="{9D531D4F-051D-47C0-B267-9730F650DFC4}" name="Column8289"/>
    <tableColumn id="8290" xr3:uid="{30364D16-63FF-4E98-90A8-207E27E933A5}" name="Column8290"/>
    <tableColumn id="8291" xr3:uid="{A2F4CCE4-3592-4573-B6AC-F5BA8AEAA21D}" name="Column8291"/>
    <tableColumn id="8292" xr3:uid="{839AE187-C143-405A-8DE7-4747AA9E9395}" name="Column8292"/>
    <tableColumn id="8293" xr3:uid="{F5847E65-2F33-4FD7-BAB3-B797BC952930}" name="Column8293"/>
    <tableColumn id="8294" xr3:uid="{EA424F96-FCAF-4B75-AB78-B6657665538D}" name="Column8294"/>
    <tableColumn id="8295" xr3:uid="{92AFA222-286A-4E64-AB98-B38624204C15}" name="Column8295"/>
    <tableColumn id="8296" xr3:uid="{F24932F4-75D2-422F-B132-3F5FA6D8B0B4}" name="Column8296"/>
    <tableColumn id="8297" xr3:uid="{7C9E5EF9-B00F-45B7-B632-8D45620107B0}" name="Column8297"/>
    <tableColumn id="8298" xr3:uid="{6A341C34-DD42-4736-BDEC-0030ABF8DE2D}" name="Column8298"/>
    <tableColumn id="8299" xr3:uid="{0C044E39-F8BA-46AA-8524-01B2FB934150}" name="Column8299"/>
    <tableColumn id="8300" xr3:uid="{081C6C5D-F558-4E4A-B9F7-7F6E193D4054}" name="Column8300"/>
    <tableColumn id="8301" xr3:uid="{2C8BC5A9-FC11-47B2-8580-459EA4D6CADD}" name="Column8301"/>
    <tableColumn id="8302" xr3:uid="{2B2C7A70-5673-423B-8684-2731AF54C5AF}" name="Column8302"/>
    <tableColumn id="8303" xr3:uid="{4F319E57-0054-48AF-A446-EBBD255CDBF7}" name="Column8303"/>
    <tableColumn id="8304" xr3:uid="{0C997504-0820-4F6A-AAD2-3898DF8502BE}" name="Column8304"/>
    <tableColumn id="8305" xr3:uid="{F827703E-E9A0-40DA-B919-36C249DD90DA}" name="Column8305"/>
    <tableColumn id="8306" xr3:uid="{C4671726-571E-4FD6-A94D-7EA4B3F1F99F}" name="Column8306"/>
    <tableColumn id="8307" xr3:uid="{D6D73477-E2FC-436D-8AC8-8AF58A527EEA}" name="Column8307"/>
    <tableColumn id="8308" xr3:uid="{956CB368-E653-4A6B-AAEA-82B73D263F0C}" name="Column8308"/>
    <tableColumn id="8309" xr3:uid="{86C50E03-1BD9-41F4-80CC-BE9856D3EB6F}" name="Column8309"/>
    <tableColumn id="8310" xr3:uid="{891A6AA6-B3D5-4285-8CD0-94C6298A075D}" name="Column8310"/>
    <tableColumn id="8311" xr3:uid="{9C6C3580-14D8-43B2-AA6F-D0F05986ECFD}" name="Column8311"/>
    <tableColumn id="8312" xr3:uid="{3D3ACE95-9099-48D6-8049-B872DD982CD5}" name="Column8312"/>
    <tableColumn id="8313" xr3:uid="{05B3C335-3301-493F-AFD9-B99682AABE39}" name="Column8313"/>
    <tableColumn id="8314" xr3:uid="{4EBD3D77-6042-4E4D-901F-0912633140ED}" name="Column8314"/>
    <tableColumn id="8315" xr3:uid="{525EC6B6-6CE2-4EC5-A247-979ED2E2AA45}" name="Column8315"/>
    <tableColumn id="8316" xr3:uid="{1142617B-54CD-4436-8C96-E524B618A94A}" name="Column8316"/>
    <tableColumn id="8317" xr3:uid="{066BA133-129E-4590-A5C8-3CC14091C78D}" name="Column8317"/>
    <tableColumn id="8318" xr3:uid="{556F56D1-A3C3-41F1-8D17-0670A1FE6EE4}" name="Column8318"/>
    <tableColumn id="8319" xr3:uid="{3C32AECA-FDF2-417F-AD62-8958291AE7CD}" name="Column8319"/>
    <tableColumn id="8320" xr3:uid="{7657F64F-83C4-42B3-84FD-95C6CC7D0BF3}" name="Column8320"/>
    <tableColumn id="8321" xr3:uid="{B162D611-0497-48FA-BA67-55D99BCDED1C}" name="Column8321"/>
    <tableColumn id="8322" xr3:uid="{66E6B0AA-D8A7-45B5-976E-459ECCC3294C}" name="Column8322"/>
    <tableColumn id="8323" xr3:uid="{06D076FB-2284-4FCD-8361-EB6CD8766D43}" name="Column8323"/>
    <tableColumn id="8324" xr3:uid="{76BD1753-8F37-4B2E-A96C-2A06A14C0957}" name="Column8324"/>
    <tableColumn id="8325" xr3:uid="{31CC1A4A-4DAE-4603-B8FB-CFD37B334DCA}" name="Column8325"/>
    <tableColumn id="8326" xr3:uid="{02154141-AA7C-4522-B6CA-D6F417E380D2}" name="Column8326"/>
    <tableColumn id="8327" xr3:uid="{6039AC10-2980-417C-AB95-3C22E81BEBC1}" name="Column8327"/>
    <tableColumn id="8328" xr3:uid="{CED6002F-9660-4AAA-9F71-4856592A05B5}" name="Column8328"/>
    <tableColumn id="8329" xr3:uid="{638EB075-03F7-430C-A35D-42D2B7F7708C}" name="Column8329"/>
    <tableColumn id="8330" xr3:uid="{C3E69996-1C5B-4120-BD5D-FBB44EB8B69F}" name="Column8330"/>
    <tableColumn id="8331" xr3:uid="{0AE32F32-208A-40AE-90F4-DFAA64149174}" name="Column8331"/>
    <tableColumn id="8332" xr3:uid="{D636D984-4F40-4F54-AB5F-5E6760059B4F}" name="Column8332"/>
    <tableColumn id="8333" xr3:uid="{70B3CD48-A68C-4325-94E7-6A14A3A0DCB1}" name="Column8333"/>
    <tableColumn id="8334" xr3:uid="{A0BC96A8-598C-40A5-9F82-AEB0D628C8A9}" name="Column8334"/>
    <tableColumn id="8335" xr3:uid="{BF2D7C75-95A2-4969-8F71-1D0F45EF0CEC}" name="Column8335"/>
    <tableColumn id="8336" xr3:uid="{2BD87DB1-DA95-4FB1-A491-1DE00DFCF5D8}" name="Column8336"/>
    <tableColumn id="8337" xr3:uid="{16717D97-0312-4F3A-8576-24F3C0FB9838}" name="Column8337"/>
    <tableColumn id="8338" xr3:uid="{AD20190A-6B24-4119-8E53-2B3EF4E72117}" name="Column8338"/>
    <tableColumn id="8339" xr3:uid="{D11FEF12-A46C-4081-A04F-B91C5EEB3D37}" name="Column8339"/>
    <tableColumn id="8340" xr3:uid="{F0CE0837-D651-4B31-91B4-5D2111B9186C}" name="Column8340"/>
    <tableColumn id="8341" xr3:uid="{882741EF-4EB8-4470-BA25-6A4B214F053A}" name="Column8341"/>
    <tableColumn id="8342" xr3:uid="{06733D19-C128-4142-A3B2-05533E4C947A}" name="Column8342"/>
    <tableColumn id="8343" xr3:uid="{7439CA6B-0D20-41C5-A226-39CE06233168}" name="Column8343"/>
    <tableColumn id="8344" xr3:uid="{F2F7E5B2-0A9A-47E3-B611-0B2E1922A20A}" name="Column8344"/>
    <tableColumn id="8345" xr3:uid="{089CB7DA-5AA8-41C9-A192-50F8D9352369}" name="Column8345"/>
    <tableColumn id="8346" xr3:uid="{763C3E45-449C-4C02-8289-53AEAB77023C}" name="Column8346"/>
    <tableColumn id="8347" xr3:uid="{DE903C31-EC51-4EC1-9917-A0883ECEC5E4}" name="Column8347"/>
    <tableColumn id="8348" xr3:uid="{3CE2A2C1-6E63-46AE-9571-F9BBC9FC4EDD}" name="Column8348"/>
    <tableColumn id="8349" xr3:uid="{613BC4BB-433E-4B15-9DC8-0A91DD68CDD0}" name="Column8349"/>
    <tableColumn id="8350" xr3:uid="{E972BE40-21C5-4561-B3B9-E3FB431268CD}" name="Column8350"/>
    <tableColumn id="8351" xr3:uid="{3C103ACD-B435-45D9-BFCE-77ABB34FA4A3}" name="Column8351"/>
    <tableColumn id="8352" xr3:uid="{66CBEA8A-442F-483B-B24B-3C545957F888}" name="Column8352"/>
    <tableColumn id="8353" xr3:uid="{59703EDC-64FE-409C-B930-5EBF0CAE284D}" name="Column8353"/>
    <tableColumn id="8354" xr3:uid="{DC0CB9B6-A792-4BE4-AF8B-1713CE65133B}" name="Column8354"/>
    <tableColumn id="8355" xr3:uid="{A50C7BAE-FCAF-4CC7-9457-3A087C2247B7}" name="Column8355"/>
    <tableColumn id="8356" xr3:uid="{2F17CEA2-8C44-4C01-BBCB-069D87B1D124}" name="Column8356"/>
    <tableColumn id="8357" xr3:uid="{45C8653A-81E0-43E7-B6A1-104BDD1881E6}" name="Column8357"/>
    <tableColumn id="8358" xr3:uid="{8D1F5CFF-8328-4D95-9E24-E9C2516C012D}" name="Column8358"/>
    <tableColumn id="8359" xr3:uid="{54ADCA61-A3F0-4FC5-A658-429FC7A67A98}" name="Column8359"/>
    <tableColumn id="8360" xr3:uid="{8599562C-4444-4DDF-88EB-D6482C59F2DB}" name="Column8360"/>
    <tableColumn id="8361" xr3:uid="{CC30A0AD-14B9-4483-A9B8-202C23D8677A}" name="Column8361"/>
    <tableColumn id="8362" xr3:uid="{6D502BAD-DACE-4F60-AE91-E02E357518C9}" name="Column8362"/>
    <tableColumn id="8363" xr3:uid="{2ACE11CE-1F4C-443B-ADB6-10974F44ADAE}" name="Column8363"/>
    <tableColumn id="8364" xr3:uid="{F8F46874-C848-4397-9F2C-135C15B362B0}" name="Column8364"/>
    <tableColumn id="8365" xr3:uid="{D5B0B522-CAFF-445D-9EAC-392657B2A4DD}" name="Column8365"/>
    <tableColumn id="8366" xr3:uid="{C98C6EBC-36EF-444A-A892-C7E89495AB2A}" name="Column8366"/>
    <tableColumn id="8367" xr3:uid="{2AF54D2C-ACA8-4D32-B80B-15BC1B9A10BD}" name="Column8367"/>
    <tableColumn id="8368" xr3:uid="{F57F029F-8A3B-475E-AC97-B02C3593D33B}" name="Column8368"/>
    <tableColumn id="8369" xr3:uid="{43F4C01C-9530-4BAB-88E7-EE056EC3EEBD}" name="Column8369"/>
    <tableColumn id="8370" xr3:uid="{56E36BA0-EFAB-4D22-B271-838E81D9F5EE}" name="Column8370"/>
    <tableColumn id="8371" xr3:uid="{B231FEDF-9DD2-4F25-9A9A-00B9DFEBC2B7}" name="Column8371"/>
    <tableColumn id="8372" xr3:uid="{46552934-B7D7-4543-88B9-2887DD2F815D}" name="Column8372"/>
    <tableColumn id="8373" xr3:uid="{236010B5-7AC0-46D7-B1C9-6EC9F722AE3D}" name="Column8373"/>
    <tableColumn id="8374" xr3:uid="{4EC1B411-7F75-42B9-B4A9-DEE63CC5B6E7}" name="Column8374"/>
    <tableColumn id="8375" xr3:uid="{32E1E0C3-E7AD-418E-84BD-D674F79098E5}" name="Column8375"/>
    <tableColumn id="8376" xr3:uid="{B94207A7-65C3-4B5D-9020-365D17148972}" name="Column8376"/>
    <tableColumn id="8377" xr3:uid="{CC284C2B-FC40-4E0D-90E5-2BCE260CAADE}" name="Column8377"/>
    <tableColumn id="8378" xr3:uid="{287403DD-A300-41B0-AF8E-4A73377295DF}" name="Column8378"/>
    <tableColumn id="8379" xr3:uid="{5F5A6901-2B01-4E8F-8CD9-989906D44959}" name="Column8379"/>
    <tableColumn id="8380" xr3:uid="{3D45B6D7-AE50-47E2-9204-9CC70F73BCF0}" name="Column8380"/>
    <tableColumn id="8381" xr3:uid="{6D22143B-BBD1-4549-9D90-ED27314AFAA2}" name="Column8381"/>
    <tableColumn id="8382" xr3:uid="{6498989E-FEE1-44F1-AF33-D25A92036BF4}" name="Column8382"/>
    <tableColumn id="8383" xr3:uid="{7996FFC7-24B9-4E33-AA12-66392B3499DE}" name="Column8383"/>
    <tableColumn id="8384" xr3:uid="{31089235-606C-44B5-8E4E-7460A0488E7C}" name="Column8384"/>
    <tableColumn id="8385" xr3:uid="{B8FD40CD-6E98-43BD-B2BE-3D22479D8A4E}" name="Column8385"/>
    <tableColumn id="8386" xr3:uid="{059FD715-FEC7-44F6-A00E-69506F4A0870}" name="Column8386"/>
    <tableColumn id="8387" xr3:uid="{B9342A2E-7230-4A1C-A6CA-B367B0829391}" name="Column8387"/>
    <tableColumn id="8388" xr3:uid="{07F13311-F517-44D5-8905-45FDA7187832}" name="Column8388"/>
    <tableColumn id="8389" xr3:uid="{3648C06F-19D7-4F02-BC68-6084A7975A72}" name="Column8389"/>
    <tableColumn id="8390" xr3:uid="{8DD33E01-15AC-48AA-BFB6-18241BD76991}" name="Column8390"/>
    <tableColumn id="8391" xr3:uid="{13FE42DB-C55C-40A0-8F49-57AE70B31072}" name="Column8391"/>
    <tableColumn id="8392" xr3:uid="{87DFE4FA-0C55-4B17-B920-96FEEBE66005}" name="Column8392"/>
    <tableColumn id="8393" xr3:uid="{C2620BC7-1010-41EC-BCA8-B076831A3A9A}" name="Column8393"/>
    <tableColumn id="8394" xr3:uid="{0AB6C4BD-B1BC-4650-B8C3-C370BC6DC7DB}" name="Column8394"/>
    <tableColumn id="8395" xr3:uid="{82245CAC-7516-4689-BC9A-08FDDAA87D2A}" name="Column8395"/>
    <tableColumn id="8396" xr3:uid="{9D4F1F62-46C6-49CA-B3DA-20AAA90318A7}" name="Column8396"/>
    <tableColumn id="8397" xr3:uid="{9E1BAD1C-A9B3-4451-BD56-56F3FEA2A3AB}" name="Column8397"/>
    <tableColumn id="8398" xr3:uid="{633CD2A1-FAFB-4DAA-AD4F-DD8DD841A829}" name="Column8398"/>
    <tableColumn id="8399" xr3:uid="{9B954FCA-B837-4D03-89CF-9EC8C8F88DA1}" name="Column8399"/>
    <tableColumn id="8400" xr3:uid="{5B971B83-DFC7-4CDD-9B31-0C9542376DE9}" name="Column8400"/>
    <tableColumn id="8401" xr3:uid="{D9F9BC08-8696-4F30-8D0B-B9719E436E11}" name="Column8401"/>
    <tableColumn id="8402" xr3:uid="{F40E861C-2538-4B53-B541-D4CB8B4F6E4B}" name="Column8402"/>
    <tableColumn id="8403" xr3:uid="{DD9F8DB7-4610-487A-93C6-8684F768621E}" name="Column8403"/>
    <tableColumn id="8404" xr3:uid="{4B618CA9-F3B4-4F44-A95C-9398275CC745}" name="Column8404"/>
    <tableColumn id="8405" xr3:uid="{7DF4A862-B3CC-4A0D-8A55-6AD273B35E00}" name="Column8405"/>
    <tableColumn id="8406" xr3:uid="{E1607AE2-4DE0-44AA-80CE-1F6EF02738D5}" name="Column8406"/>
    <tableColumn id="8407" xr3:uid="{85E24948-D44E-4055-BF81-CA70A9EEABB0}" name="Column8407"/>
    <tableColumn id="8408" xr3:uid="{E630212E-B573-4DC0-8F01-2F4E2C650E00}" name="Column8408"/>
    <tableColumn id="8409" xr3:uid="{AF143B38-C44A-4B12-B3FB-82048BFC52BA}" name="Column8409"/>
    <tableColumn id="8410" xr3:uid="{9BA5EFFB-A928-466B-8814-F88D22C990E4}" name="Column8410"/>
    <tableColumn id="8411" xr3:uid="{A1BFE0F7-6204-4275-91B6-C000E6610DC9}" name="Column8411"/>
    <tableColumn id="8412" xr3:uid="{6A4A286E-5B0A-4F76-BDAE-33EAAAC1BDC9}" name="Column8412"/>
    <tableColumn id="8413" xr3:uid="{249A926B-A373-4CD1-8FA6-AD21998A51C7}" name="Column8413"/>
    <tableColumn id="8414" xr3:uid="{1FE6351C-FF48-411D-A5E6-1C6FF620B575}" name="Column8414"/>
    <tableColumn id="8415" xr3:uid="{8D97234B-539B-4BF8-941A-AE9C9619DDA5}" name="Column8415"/>
    <tableColumn id="8416" xr3:uid="{8426FA0D-D17C-49BE-AD72-27391E3E6CC8}" name="Column8416"/>
    <tableColumn id="8417" xr3:uid="{6A4742D3-4D76-4A88-B179-4C4A1ACDCEA9}" name="Column8417"/>
    <tableColumn id="8418" xr3:uid="{1013917A-2526-4B3A-845D-B3530C173B54}" name="Column8418"/>
    <tableColumn id="8419" xr3:uid="{2BF04331-1839-488C-8304-94BD462386D5}" name="Column8419"/>
    <tableColumn id="8420" xr3:uid="{C664CE8B-95BE-4C00-BC2D-AF249103CD5C}" name="Column8420"/>
    <tableColumn id="8421" xr3:uid="{4AE39554-2789-4E33-AC9A-FDBF0268F9D3}" name="Column8421"/>
    <tableColumn id="8422" xr3:uid="{87B218F7-51F5-4F30-8D3C-6134DCB6C4C1}" name="Column8422"/>
    <tableColumn id="8423" xr3:uid="{1D6AD656-8D4C-4330-9CB8-F91B7C6402F1}" name="Column8423"/>
    <tableColumn id="8424" xr3:uid="{0D56B3CF-1A5C-4B1A-AD28-19A6033D225A}" name="Column8424"/>
    <tableColumn id="8425" xr3:uid="{E22B76D1-1044-4063-BB90-117700F2A825}" name="Column8425"/>
    <tableColumn id="8426" xr3:uid="{BE17626B-F5D3-4DF5-B477-AF56CB7D0C80}" name="Column8426"/>
    <tableColumn id="8427" xr3:uid="{BF9389C2-DA29-4A00-884A-28D928150823}" name="Column8427"/>
    <tableColumn id="8428" xr3:uid="{C7A15601-A117-4D2C-8ED2-7DB33EEC29F6}" name="Column8428"/>
    <tableColumn id="8429" xr3:uid="{41BFE4FD-7390-4E4F-8010-E7C57B5CC7DB}" name="Column8429"/>
    <tableColumn id="8430" xr3:uid="{AFC962E1-9CE1-43C5-B4A3-CF6608486F32}" name="Column8430"/>
    <tableColumn id="8431" xr3:uid="{AEAFC9DA-4082-4CA4-8DC8-ED0565BF0F56}" name="Column8431"/>
    <tableColumn id="8432" xr3:uid="{A4B6E298-6747-4886-A046-7FD91E65FCB8}" name="Column8432"/>
    <tableColumn id="8433" xr3:uid="{4D7BE286-1444-4E9D-9DFB-D31CF71FBA7D}" name="Column8433"/>
    <tableColumn id="8434" xr3:uid="{D27CAB36-0E3D-41CF-8ABE-9D153A3ECC94}" name="Column8434"/>
    <tableColumn id="8435" xr3:uid="{F2BA65DD-0C61-4249-9B2A-2B43BE7FFA57}" name="Column8435"/>
    <tableColumn id="8436" xr3:uid="{C7D87BDB-8ECB-412C-AF88-66B7FFC2D9B9}" name="Column8436"/>
    <tableColumn id="8437" xr3:uid="{76D0C318-20DD-44F4-962C-833B9030EB31}" name="Column8437"/>
    <tableColumn id="8438" xr3:uid="{601A6026-0BC6-4570-9D9B-90D86ADABC23}" name="Column8438"/>
    <tableColumn id="8439" xr3:uid="{FFE744E9-CF96-41A6-9A55-06AE1B34132A}" name="Column8439"/>
    <tableColumn id="8440" xr3:uid="{00EEBCAC-0DEF-45F3-BD89-AAEC7D6BD0B7}" name="Column8440"/>
    <tableColumn id="8441" xr3:uid="{265D5FB7-0124-4642-9F78-500AD76EDFB5}" name="Column8441"/>
    <tableColumn id="8442" xr3:uid="{9FDFCBAE-3E97-42A9-8A2F-B3A37450973D}" name="Column8442"/>
    <tableColumn id="8443" xr3:uid="{73B2CCF1-AC5C-4D57-8605-9E6F6793EBB8}" name="Column8443"/>
    <tableColumn id="8444" xr3:uid="{26B49DBD-D40F-4EC3-BDA7-54F4A421CDF0}" name="Column8444"/>
    <tableColumn id="8445" xr3:uid="{A034C359-F418-4BC2-9671-B5268B34C612}" name="Column8445"/>
    <tableColumn id="8446" xr3:uid="{BE9D53CA-EF54-46A8-A829-E0B34ED2B053}" name="Column8446"/>
    <tableColumn id="8447" xr3:uid="{4AF51982-B7DD-40AC-9B13-B75D7C3921BE}" name="Column8447"/>
    <tableColumn id="8448" xr3:uid="{7F20B894-AE20-4A0F-8165-26777E6E9FB8}" name="Column8448"/>
    <tableColumn id="8449" xr3:uid="{A72155C4-6298-4D1A-97E1-EE4C97FFD12B}" name="Column8449"/>
    <tableColumn id="8450" xr3:uid="{37F98915-73E6-44B6-B0F0-98D95BF78965}" name="Column8450"/>
    <tableColumn id="8451" xr3:uid="{E4841C5D-3D50-4BEB-A491-5AF383716F13}" name="Column8451"/>
    <tableColumn id="8452" xr3:uid="{7828451B-6B91-4949-9E6E-852B57DDBEA9}" name="Column8452"/>
    <tableColumn id="8453" xr3:uid="{2D293673-9450-4D50-BEF3-62076097CFDD}" name="Column8453"/>
    <tableColumn id="8454" xr3:uid="{A0B96721-A2F9-4BEC-97AC-DFC57C9C93D8}" name="Column8454"/>
    <tableColumn id="8455" xr3:uid="{8D22966E-7E82-41A9-AB77-336A82500E18}" name="Column8455"/>
    <tableColumn id="8456" xr3:uid="{177B4777-6228-42EB-BFE8-752BE134B345}" name="Column8456"/>
    <tableColumn id="8457" xr3:uid="{923C1BBE-E093-4AF4-8B4D-AAE112179C8D}" name="Column8457"/>
    <tableColumn id="8458" xr3:uid="{58B87B5B-FA83-4350-B1A7-FC2349744543}" name="Column8458"/>
    <tableColumn id="8459" xr3:uid="{6A8AC8C4-09B2-4617-BFED-9B4A2E8D862B}" name="Column8459"/>
    <tableColumn id="8460" xr3:uid="{788C031E-49BC-49CC-97A2-807B11BBC052}" name="Column8460"/>
    <tableColumn id="8461" xr3:uid="{36BC4498-E3E6-439B-8146-8595A21BB1DA}" name="Column8461"/>
    <tableColumn id="8462" xr3:uid="{40CF1EA4-1929-42D3-A0A2-B3265C70B724}" name="Column8462"/>
    <tableColumn id="8463" xr3:uid="{57ACF0EE-FC0D-41B1-BD14-55CE7A43947B}" name="Column8463"/>
    <tableColumn id="8464" xr3:uid="{BF8C9F88-2A4A-47B4-B84C-E131779A7A0C}" name="Column8464"/>
    <tableColumn id="8465" xr3:uid="{82725969-14CE-47E7-8FCA-B8739F7F0E5D}" name="Column8465"/>
    <tableColumn id="8466" xr3:uid="{F6CA4BE3-D4CC-4609-9509-5869E42F95D1}" name="Column8466"/>
    <tableColumn id="8467" xr3:uid="{E10BF288-2B66-4ACD-A22D-56DFCA5D02A7}" name="Column8467"/>
    <tableColumn id="8468" xr3:uid="{B2F24D6C-779F-43DC-91D3-89666254D350}" name="Column8468"/>
    <tableColumn id="8469" xr3:uid="{07FC421C-FDBB-4C64-A9C4-D013FD63FCEB}" name="Column8469"/>
    <tableColumn id="8470" xr3:uid="{7D261AA7-0830-4FD4-8473-BABD18216A64}" name="Column8470"/>
    <tableColumn id="8471" xr3:uid="{3BCB18CE-3DFF-4D42-93E3-94966315CFAE}" name="Column8471"/>
    <tableColumn id="8472" xr3:uid="{9A89B054-BEF9-4C32-9367-0751DAFC6BD5}" name="Column8472"/>
    <tableColumn id="8473" xr3:uid="{98D63A09-CA41-4870-8597-87FA9100D676}" name="Column8473"/>
    <tableColumn id="8474" xr3:uid="{EA7C8377-8CD7-4020-A2B9-E45999F7E966}" name="Column8474"/>
    <tableColumn id="8475" xr3:uid="{BE14D3F8-950C-4A40-9A8A-6B4674E3F9D7}" name="Column8475"/>
    <tableColumn id="8476" xr3:uid="{45FB72C8-1F41-40CF-9096-06617CF4EA65}" name="Column8476"/>
    <tableColumn id="8477" xr3:uid="{C1663A79-86E7-4E4F-8961-30A8D19B6D53}" name="Column8477"/>
    <tableColumn id="8478" xr3:uid="{F1D918AC-528A-4322-B16D-D7CAF7F283DE}" name="Column8478"/>
    <tableColumn id="8479" xr3:uid="{213BC53F-BD41-4AC2-8FB8-D56F16AEA433}" name="Column8479"/>
    <tableColumn id="8480" xr3:uid="{43985E27-6D41-4079-A329-65E5CC296590}" name="Column8480"/>
    <tableColumn id="8481" xr3:uid="{16EFAF39-82E7-42D7-9210-FE2C2EF8E5EA}" name="Column8481"/>
    <tableColumn id="8482" xr3:uid="{C89F7A08-E133-4119-ADF0-F3606F631892}" name="Column8482"/>
    <tableColumn id="8483" xr3:uid="{AAC7B010-1EE0-4530-93C4-E4C35BA6916C}" name="Column8483"/>
    <tableColumn id="8484" xr3:uid="{C5362567-1E1A-48B3-80D8-616AF939ED61}" name="Column8484"/>
    <tableColumn id="8485" xr3:uid="{2D773DA4-123F-4288-A744-F51E0B68F030}" name="Column8485"/>
    <tableColumn id="8486" xr3:uid="{CA7B2684-CD0E-4D35-A5E0-E46D512CAFDD}" name="Column8486"/>
    <tableColumn id="8487" xr3:uid="{CD67CD0F-96F4-477B-B33E-F93842EC605B}" name="Column8487"/>
    <tableColumn id="8488" xr3:uid="{97F2250D-2BAB-495A-B8D1-11CD7B2D2D6F}" name="Column8488"/>
    <tableColumn id="8489" xr3:uid="{A2240784-25B2-42BE-A5C1-66C295AD0B8E}" name="Column8489"/>
    <tableColumn id="8490" xr3:uid="{668F2233-96B6-4111-839B-9EB6A8579D3B}" name="Column8490"/>
    <tableColumn id="8491" xr3:uid="{C161E057-1982-4314-A763-041EB803D722}" name="Column8491"/>
    <tableColumn id="8492" xr3:uid="{62A3B9DB-6BC9-461F-9798-49EC6F64287B}" name="Column8492"/>
    <tableColumn id="8493" xr3:uid="{794C8D22-6BC3-438A-90CA-10C7D08DAADC}" name="Column8493"/>
    <tableColumn id="8494" xr3:uid="{C0858D82-EA69-461F-A44C-EF5BF65CF2E3}" name="Column8494"/>
    <tableColumn id="8495" xr3:uid="{BF06A434-0665-4151-8BE5-ED483B505803}" name="Column8495"/>
    <tableColumn id="8496" xr3:uid="{D7C65821-F936-415D-9B15-B44007D19DAA}" name="Column8496"/>
    <tableColumn id="8497" xr3:uid="{5FB99C47-E259-481C-91ED-D7B58F37C05C}" name="Column8497"/>
    <tableColumn id="8498" xr3:uid="{C35B426F-07F6-4FC6-BB30-DF5665C4B289}" name="Column8498"/>
    <tableColumn id="8499" xr3:uid="{DA6FBAA9-104F-404E-BDD0-A6704071C3D6}" name="Column8499"/>
    <tableColumn id="8500" xr3:uid="{22C1D7A9-9AC4-4B85-888E-17F508946157}" name="Column8500"/>
    <tableColumn id="8501" xr3:uid="{D23633C2-8582-4D70-8054-0E4254592925}" name="Column8501"/>
    <tableColumn id="8502" xr3:uid="{FB014679-7C64-4FD8-A9F2-AC0A56A67B94}" name="Column8502"/>
    <tableColumn id="8503" xr3:uid="{BC72E983-CF95-4D6E-A5B4-A90F2A4B7D5C}" name="Column8503"/>
    <tableColumn id="8504" xr3:uid="{705F93AD-8439-40B3-ABFC-A34ED9A37860}" name="Column8504"/>
    <tableColumn id="8505" xr3:uid="{955BAEC3-E0C8-4B60-8F47-BEB8DE09EA6E}" name="Column8505"/>
    <tableColumn id="8506" xr3:uid="{132ABA08-3ED6-4A78-A6B6-4C3B5E634DE0}" name="Column8506"/>
    <tableColumn id="8507" xr3:uid="{FDB4E1DC-334E-42FC-B9DE-EB0B57F02960}" name="Column8507"/>
    <tableColumn id="8508" xr3:uid="{A1855C9E-DF32-47AB-A5EF-03BA4A0F41C6}" name="Column8508"/>
    <tableColumn id="8509" xr3:uid="{72E89CF3-CF25-4B7F-9C32-BA5D73E70D81}" name="Column8509"/>
    <tableColumn id="8510" xr3:uid="{9A1D9833-F462-4367-A3B5-C920F8613C69}" name="Column8510"/>
    <tableColumn id="8511" xr3:uid="{73EC9A7E-B437-43AF-80EB-8A5C6EFF16BF}" name="Column8511"/>
    <tableColumn id="8512" xr3:uid="{4DDCD470-2941-469A-9C93-77C6F9CE0371}" name="Column8512"/>
    <tableColumn id="8513" xr3:uid="{4E3AC340-8427-4A88-9809-E11C39B18063}" name="Column8513"/>
    <tableColumn id="8514" xr3:uid="{71B12351-05E6-4029-98F2-3F99E6B26EA0}" name="Column8514"/>
    <tableColumn id="8515" xr3:uid="{40924D2B-CD24-4E34-95F1-3FC811CA6476}" name="Column8515"/>
    <tableColumn id="8516" xr3:uid="{A1FC2D91-CF28-4D56-B2C7-5050BCF56269}" name="Column8516"/>
    <tableColumn id="8517" xr3:uid="{E6A64899-6DDA-4EB2-BE2D-7C13BA37F367}" name="Column8517"/>
    <tableColumn id="8518" xr3:uid="{357E4521-9AB6-423C-9FF7-080E3138E655}" name="Column8518"/>
    <tableColumn id="8519" xr3:uid="{780BE9C2-B49E-4BAE-832F-5FECC07BF244}" name="Column8519"/>
    <tableColumn id="8520" xr3:uid="{775D757C-8ADC-4C68-BD0B-2D643E506935}" name="Column8520"/>
    <tableColumn id="8521" xr3:uid="{663FB7A1-3D23-43FD-B0EF-DFE0BD743B56}" name="Column8521"/>
    <tableColumn id="8522" xr3:uid="{5CB25B49-0573-4D1B-B0B5-3489054C2B21}" name="Column8522"/>
    <tableColumn id="8523" xr3:uid="{65E31651-E78A-4B63-A5F2-080F44969EC9}" name="Column8523"/>
    <tableColumn id="8524" xr3:uid="{D09BC2E8-7DF4-4B38-915A-E353220A46A4}" name="Column8524"/>
    <tableColumn id="8525" xr3:uid="{2FB8C021-A6A0-41E3-8DEF-5222A06202BC}" name="Column8525"/>
    <tableColumn id="8526" xr3:uid="{F393A672-0281-4129-93A9-35B73D52FB3D}" name="Column8526"/>
    <tableColumn id="8527" xr3:uid="{A9D743ED-34C9-46D8-AE95-1BF36A0134BA}" name="Column8527"/>
    <tableColumn id="8528" xr3:uid="{16A27B77-9F9D-4688-ADFC-7B2DDD136312}" name="Column8528"/>
    <tableColumn id="8529" xr3:uid="{742B8594-CF14-42E7-9932-588B2DF89099}" name="Column8529"/>
    <tableColumn id="8530" xr3:uid="{53AC8140-7137-4072-98E5-57F9E76BCE88}" name="Column8530"/>
    <tableColumn id="8531" xr3:uid="{E85D784E-3AB0-43D5-B0B5-0D39CBC9D80D}" name="Column8531"/>
    <tableColumn id="8532" xr3:uid="{20C3D11D-73B3-40B9-BFBB-09A85763986D}" name="Column8532"/>
    <tableColumn id="8533" xr3:uid="{C072D6FF-64A7-4B3D-82AB-85BF7E149018}" name="Column8533"/>
    <tableColumn id="8534" xr3:uid="{32C411F0-B20D-48D2-9565-422C6160EA5B}" name="Column8534"/>
    <tableColumn id="8535" xr3:uid="{22FD9859-8F18-4BBC-AC1C-0995DC4C5CC8}" name="Column8535"/>
    <tableColumn id="8536" xr3:uid="{CE73DE8C-8D10-4AC3-B648-8918F442FDE9}" name="Column8536"/>
    <tableColumn id="8537" xr3:uid="{79907B4D-99AD-488F-9AB0-C89E01DB9421}" name="Column8537"/>
    <tableColumn id="8538" xr3:uid="{C723DC22-66C3-45CB-A545-0730D4DCDD71}" name="Column8538"/>
    <tableColumn id="8539" xr3:uid="{2B6DC3E8-4402-4A33-8CDB-9C6BCB6FCE5B}" name="Column8539"/>
    <tableColumn id="8540" xr3:uid="{DB80C91C-7362-4138-8223-A600C5DCD28E}" name="Column8540"/>
    <tableColumn id="8541" xr3:uid="{E715EC04-45CC-4488-82FE-5ADABE328B57}" name="Column8541"/>
    <tableColumn id="8542" xr3:uid="{C4E32F54-B92C-4109-8E32-C1120DAFCF17}" name="Column8542"/>
    <tableColumn id="8543" xr3:uid="{AC489E31-7CDD-41B1-9911-4451F2FA1F11}" name="Column8543"/>
    <tableColumn id="8544" xr3:uid="{DB0F457F-16FD-40EA-A3DE-360BF32442D5}" name="Column8544"/>
    <tableColumn id="8545" xr3:uid="{742CF9FA-CC47-43EB-934C-A5AE95DBF138}" name="Column8545"/>
    <tableColumn id="8546" xr3:uid="{43DEA8D7-DD37-415F-98EF-512D6044A132}" name="Column8546"/>
    <tableColumn id="8547" xr3:uid="{E5232CCE-9DF3-4148-B8A2-6ECD128E1B8C}" name="Column8547"/>
    <tableColumn id="8548" xr3:uid="{567A9DB8-041D-45B3-8190-454E8BB4AFCD}" name="Column8548"/>
    <tableColumn id="8549" xr3:uid="{FBD1F6DD-74A2-4CFD-B559-1DBCF438AF9A}" name="Column8549"/>
    <tableColumn id="8550" xr3:uid="{6B7EF08E-4057-48AF-B871-17104B4C6F78}" name="Column8550"/>
    <tableColumn id="8551" xr3:uid="{560540EC-08FB-42FD-924D-4405B51BC38A}" name="Column8551"/>
    <tableColumn id="8552" xr3:uid="{083B01FF-DB10-4F0C-A670-7DC7633333BC}" name="Column8552"/>
    <tableColumn id="8553" xr3:uid="{0F334B82-AC58-4D78-98A4-EC2CAEE76031}" name="Column8553"/>
    <tableColumn id="8554" xr3:uid="{585DFAD6-6237-4EDF-9E12-F6DBAC71ABB6}" name="Column8554"/>
    <tableColumn id="8555" xr3:uid="{65F10140-8410-4DB2-8E32-5E05E61E4B92}" name="Column8555"/>
    <tableColumn id="8556" xr3:uid="{FEB863A5-FFA2-47FF-8E9B-67534686CAB1}" name="Column8556"/>
    <tableColumn id="8557" xr3:uid="{465BA650-C9C1-4D50-8E4F-0526707BA364}" name="Column8557"/>
    <tableColumn id="8558" xr3:uid="{462830DF-7DB7-49B6-A38A-AD669C932E42}" name="Column8558"/>
    <tableColumn id="8559" xr3:uid="{787903E4-BA6A-4E89-8491-07C17E5D199F}" name="Column8559"/>
    <tableColumn id="8560" xr3:uid="{062E6A54-8731-40CE-AA94-0A4E369F9BDA}" name="Column8560"/>
    <tableColumn id="8561" xr3:uid="{C2308E8B-4229-46CE-BE59-7FAC65919977}" name="Column8561"/>
    <tableColumn id="8562" xr3:uid="{AF98DE81-2953-4BD2-8950-BF9000AE3FF3}" name="Column8562"/>
    <tableColumn id="8563" xr3:uid="{D7364F43-FDDD-4E22-B5BC-2B99A871553A}" name="Column8563"/>
    <tableColumn id="8564" xr3:uid="{DD35C3D0-44DC-4CC4-8B99-F0BBF016F065}" name="Column8564"/>
    <tableColumn id="8565" xr3:uid="{7394BE14-497F-467B-87EE-0E60322AABBD}" name="Column8565"/>
    <tableColumn id="8566" xr3:uid="{6B8D5406-1415-45CD-A95D-A92445BBDF44}" name="Column8566"/>
    <tableColumn id="8567" xr3:uid="{BADA4FFC-37F1-4016-B1F0-C04D19BE0DF3}" name="Column8567"/>
    <tableColumn id="8568" xr3:uid="{1C2789E0-0723-4DFB-B0A1-9015948FB9AB}" name="Column8568"/>
    <tableColumn id="8569" xr3:uid="{8CA55800-0045-4ED9-A6F5-5CBCE4B94700}" name="Column8569"/>
    <tableColumn id="8570" xr3:uid="{8392EF63-6BB0-4F39-8C40-4296EA859B6E}" name="Column8570"/>
    <tableColumn id="8571" xr3:uid="{66CE8C94-B2AA-4A1A-B36C-441465421D23}" name="Column8571"/>
    <tableColumn id="8572" xr3:uid="{CBCD86BA-2615-43F5-8C67-612BB76BEF8E}" name="Column8572"/>
    <tableColumn id="8573" xr3:uid="{98DF8A5D-5A06-4F2A-905D-F0663B077CBB}" name="Column8573"/>
    <tableColumn id="8574" xr3:uid="{DA299417-C4C7-4DD2-9BC4-84324360E4CC}" name="Column8574"/>
    <tableColumn id="8575" xr3:uid="{C756EC84-4238-48C7-BF01-79A2B03C22BF}" name="Column8575"/>
    <tableColumn id="8576" xr3:uid="{E674E7BC-56A0-4B80-8DF6-CC3193644C2A}" name="Column8576"/>
    <tableColumn id="8577" xr3:uid="{5A1589D6-F4C7-4D6A-99D4-A0C458229E7C}" name="Column8577"/>
    <tableColumn id="8578" xr3:uid="{0CB95624-3C7F-4EA5-9D95-7D1FA66A4E20}" name="Column8578"/>
    <tableColumn id="8579" xr3:uid="{519D83B5-2FD5-4537-90E2-C14432562EC6}" name="Column8579"/>
    <tableColumn id="8580" xr3:uid="{4A25480E-AC01-45E2-9EB3-35679113173D}" name="Column8580"/>
    <tableColumn id="8581" xr3:uid="{F301D0C3-8656-432B-8B02-52DB0DAEF3E6}" name="Column8581"/>
    <tableColumn id="8582" xr3:uid="{F745A820-B940-4D11-9772-FFDE05EE4A0A}" name="Column8582"/>
    <tableColumn id="8583" xr3:uid="{5F4805B1-E8BB-4F35-BF4C-101701AB4C54}" name="Column8583"/>
    <tableColumn id="8584" xr3:uid="{A72B3300-A361-4241-BCCC-C737A90EBD51}" name="Column8584"/>
    <tableColumn id="8585" xr3:uid="{E2C0673C-422F-4F27-AB4F-EE002E93E513}" name="Column8585"/>
    <tableColumn id="8586" xr3:uid="{49D45394-D1D2-4175-BFC1-88C33E895B02}" name="Column8586"/>
    <tableColumn id="8587" xr3:uid="{A7F06B9D-A7C2-4EFA-901D-32F18722DD4C}" name="Column8587"/>
    <tableColumn id="8588" xr3:uid="{E73B44A9-33CA-4258-B661-1AAC266891EE}" name="Column8588"/>
    <tableColumn id="8589" xr3:uid="{11A5A3F6-9288-4DBD-8B56-06FC1349C780}" name="Column8589"/>
    <tableColumn id="8590" xr3:uid="{FA701734-85AF-4923-B4B2-F977F7938037}" name="Column8590"/>
    <tableColumn id="8591" xr3:uid="{29DAE92F-0214-484C-9336-F153A3979552}" name="Column8591"/>
    <tableColumn id="8592" xr3:uid="{7C777A50-A855-405D-87D7-DE6CCB928B30}" name="Column8592"/>
    <tableColumn id="8593" xr3:uid="{7895E96E-79E5-4434-ABCB-B74B7DD8DE84}" name="Column8593"/>
    <tableColumn id="8594" xr3:uid="{87C83B2F-D25C-4F71-8BB6-CF7344D71BAD}" name="Column8594"/>
    <tableColumn id="8595" xr3:uid="{68CE8667-3995-4AFC-AAFD-2DF48D514798}" name="Column8595"/>
    <tableColumn id="8596" xr3:uid="{8C78985A-2284-42E1-94B0-FAAFBE3AEC0B}" name="Column8596"/>
    <tableColumn id="8597" xr3:uid="{13B27034-15D5-4064-9CE2-318C64EAE43A}" name="Column8597"/>
    <tableColumn id="8598" xr3:uid="{E24CD26E-C843-46E3-AB69-6052A683FA5F}" name="Column8598"/>
    <tableColumn id="8599" xr3:uid="{600CB3F6-673E-428F-A6BE-1C113A4233DD}" name="Column8599"/>
    <tableColumn id="8600" xr3:uid="{B302C8C9-94D6-47A1-8272-9E1B5205CDEC}" name="Column8600"/>
    <tableColumn id="8601" xr3:uid="{FCB2BA72-4669-430E-A4B7-081D016F5345}" name="Column8601"/>
    <tableColumn id="8602" xr3:uid="{FB7ABF7F-7A07-45A1-A588-87A5D67324EA}" name="Column8602"/>
    <tableColumn id="8603" xr3:uid="{1178F837-0220-4FFD-BF4B-8338F9331BB6}" name="Column8603"/>
    <tableColumn id="8604" xr3:uid="{45373E55-4852-4230-93F1-689C5C60A870}" name="Column8604"/>
    <tableColumn id="8605" xr3:uid="{BFC3FFA3-20A9-4910-9CCF-ABBEE83676E2}" name="Column8605"/>
    <tableColumn id="8606" xr3:uid="{58E4AFA2-1423-4D3F-BAB4-31E871B8C34C}" name="Column8606"/>
    <tableColumn id="8607" xr3:uid="{C8B9259B-187E-4BC9-9761-A596871F442A}" name="Column8607"/>
    <tableColumn id="8608" xr3:uid="{B07F1E46-8C89-4D7A-8769-E517A11FF41C}" name="Column8608"/>
    <tableColumn id="8609" xr3:uid="{33E092A6-9925-455A-A2FA-CB0DB0FF2C1F}" name="Column8609"/>
    <tableColumn id="8610" xr3:uid="{B5156D6C-D734-45E6-99B2-7BAFA42F41DC}" name="Column8610"/>
    <tableColumn id="8611" xr3:uid="{5DC182A3-2B46-4CAD-9E0C-EC99F167F216}" name="Column8611"/>
    <tableColumn id="8612" xr3:uid="{2955AA1D-0135-468E-B937-2C81990E4459}" name="Column8612"/>
    <tableColumn id="8613" xr3:uid="{39C64DCE-D3E4-4895-B7E0-5B26C4963122}" name="Column8613"/>
    <tableColumn id="8614" xr3:uid="{AE902FAA-2C25-4139-A11A-235DC30AEB30}" name="Column8614"/>
    <tableColumn id="8615" xr3:uid="{E794EEFD-C343-4AC7-9989-E8AB0CAF3B73}" name="Column8615"/>
    <tableColumn id="8616" xr3:uid="{D60E11B6-3552-4034-8B74-4434FF604767}" name="Column8616"/>
    <tableColumn id="8617" xr3:uid="{4CB65907-CF56-4343-9387-AE83CA426612}" name="Column8617"/>
    <tableColumn id="8618" xr3:uid="{8E48F57A-60C4-46CF-8A09-2804AD81E7FD}" name="Column8618"/>
    <tableColumn id="8619" xr3:uid="{632284CE-4D66-4FBD-9A4A-E28DF46A277B}" name="Column8619"/>
    <tableColumn id="8620" xr3:uid="{CF5C8746-8577-4A9A-B47B-39947524FD76}" name="Column8620"/>
    <tableColumn id="8621" xr3:uid="{8CFDB6F3-9825-43BF-A0F0-54922DF5485E}" name="Column8621"/>
    <tableColumn id="8622" xr3:uid="{7E76B98A-947D-4B43-B554-DC595941FE99}" name="Column8622"/>
    <tableColumn id="8623" xr3:uid="{1FAE2DF5-2FA7-465C-A3F9-37DA009F26DD}" name="Column8623"/>
    <tableColumn id="8624" xr3:uid="{7B57B7E7-1108-4CF3-AC59-0032BFDCC367}" name="Column8624"/>
    <tableColumn id="8625" xr3:uid="{24880B35-B1F3-482B-8E4A-09AB27FA2A4A}" name="Column8625"/>
    <tableColumn id="8626" xr3:uid="{FFCA6647-078B-45F0-813E-DD7B36DC5869}" name="Column8626"/>
    <tableColumn id="8627" xr3:uid="{A5091846-9B2A-4AE7-87E9-25EC6F9B3FF5}" name="Column8627"/>
    <tableColumn id="8628" xr3:uid="{8CCC2A6B-0091-444D-AE74-E7EF0F7F4AAA}" name="Column8628"/>
    <tableColumn id="8629" xr3:uid="{EF202324-FA9F-4147-8DB5-B70D4A810E19}" name="Column8629"/>
    <tableColumn id="8630" xr3:uid="{F85F6122-3173-43A7-B398-A2F1091AF2EF}" name="Column8630"/>
    <tableColumn id="8631" xr3:uid="{184CDEB7-C048-4BB5-9570-934914498183}" name="Column8631"/>
    <tableColumn id="8632" xr3:uid="{0C336111-703D-4911-8A23-FA0689506EDC}" name="Column8632"/>
    <tableColumn id="8633" xr3:uid="{34FAB5C8-494D-420A-8829-CF3786C22D43}" name="Column8633"/>
    <tableColumn id="8634" xr3:uid="{9D35D6AA-0043-41BB-B9C8-E1E86C3AB563}" name="Column8634"/>
    <tableColumn id="8635" xr3:uid="{C988D1DE-9976-406F-97C1-DAE332BC06B4}" name="Column8635"/>
    <tableColumn id="8636" xr3:uid="{BC607F80-BD61-4382-92BE-20813A29270C}" name="Column8636"/>
    <tableColumn id="8637" xr3:uid="{3F43660D-D099-444D-90D0-A75C3C56D8C7}" name="Column8637"/>
    <tableColumn id="8638" xr3:uid="{B98D0FFE-E72D-41B5-854B-A1A17398901B}" name="Column8638"/>
    <tableColumn id="8639" xr3:uid="{5B1CA37A-CA92-4B56-ACB2-8C69FA265120}" name="Column8639"/>
    <tableColumn id="8640" xr3:uid="{A8E59C4A-DA69-4624-B46F-705D859B6E5E}" name="Column8640"/>
    <tableColumn id="8641" xr3:uid="{B1EA871A-615A-4A86-9CA8-ECBF97F609A0}" name="Column8641"/>
    <tableColumn id="8642" xr3:uid="{A1513F43-D02A-4E89-91D5-2A8D4E644B2E}" name="Column8642"/>
    <tableColumn id="8643" xr3:uid="{AA07FF6E-C505-4D7C-8997-60229561D07D}" name="Column8643"/>
    <tableColumn id="8644" xr3:uid="{44920AE5-A417-4D57-817F-4C75F74DC188}" name="Column8644"/>
    <tableColumn id="8645" xr3:uid="{5BC3CA42-EA13-4260-A5AE-7B4523D83904}" name="Column8645"/>
    <tableColumn id="8646" xr3:uid="{78305664-2045-4400-AEE6-1F90736E1396}" name="Column8646"/>
    <tableColumn id="8647" xr3:uid="{56CC2C01-7C37-439B-8DF3-A11DB6CE2081}" name="Column8647"/>
    <tableColumn id="8648" xr3:uid="{F751150C-950F-4980-BC4D-9708F92C5664}" name="Column8648"/>
    <tableColumn id="8649" xr3:uid="{382770E1-FC62-4198-B50A-EA4AC0EF1206}" name="Column8649"/>
    <tableColumn id="8650" xr3:uid="{8980B344-15CC-4454-9079-0196ADD8E190}" name="Column8650"/>
    <tableColumn id="8651" xr3:uid="{B7789791-EAD2-4DAB-8EB0-B8ACE1CC7E11}" name="Column8651"/>
    <tableColumn id="8652" xr3:uid="{53392C1A-EB26-46DB-8248-7DFF950F9DAE}" name="Column8652"/>
    <tableColumn id="8653" xr3:uid="{EB11991B-D345-4147-9FB3-BA82B9BBC943}" name="Column8653"/>
    <tableColumn id="8654" xr3:uid="{3DA4AE01-8CE3-44C3-AB23-94580AED3C9E}" name="Column8654"/>
    <tableColumn id="8655" xr3:uid="{EC52A9E2-A15C-4BAB-BA80-3286E8BCBD1C}" name="Column8655"/>
    <tableColumn id="8656" xr3:uid="{E1FCA074-1082-4854-AAB6-033F31887296}" name="Column8656"/>
    <tableColumn id="8657" xr3:uid="{4D424F8A-2A49-4DA6-80B0-6774DE3F2E87}" name="Column8657"/>
    <tableColumn id="8658" xr3:uid="{4AD1D60A-D68F-46EB-997F-359CF4221752}" name="Column8658"/>
    <tableColumn id="8659" xr3:uid="{8F5EBD34-ABE5-4AB2-96ED-1BAE0FF26EA5}" name="Column8659"/>
    <tableColumn id="8660" xr3:uid="{7198531C-05DF-4CA2-BB17-35520D1AA97B}" name="Column8660"/>
    <tableColumn id="8661" xr3:uid="{F2944689-82C4-4502-B456-3623594B6E9E}" name="Column8661"/>
    <tableColumn id="8662" xr3:uid="{0AE34B6C-F33A-4745-A8DF-E59E5721B734}" name="Column8662"/>
    <tableColumn id="8663" xr3:uid="{38166FD1-6DA1-4154-AF7F-FC912498D9D6}" name="Column8663"/>
    <tableColumn id="8664" xr3:uid="{89255848-CA53-4900-8F1D-E15DA1DA6171}" name="Column8664"/>
    <tableColumn id="8665" xr3:uid="{A06D2E20-F657-4AAC-84A5-721D9C65F07A}" name="Column8665"/>
    <tableColumn id="8666" xr3:uid="{7D7B5F19-A1A0-4DD3-AB8D-9EB58CAEDA83}" name="Column8666"/>
    <tableColumn id="8667" xr3:uid="{5CF10AF3-6B72-4FB7-B8EC-CA6F39508810}" name="Column8667"/>
    <tableColumn id="8668" xr3:uid="{1DE71BEC-F3E7-49CD-AE31-9C7E1AD6108E}" name="Column8668"/>
    <tableColumn id="8669" xr3:uid="{8CDEA254-0776-41C9-A222-7D73969F6913}" name="Column8669"/>
    <tableColumn id="8670" xr3:uid="{F795C447-390C-4234-BA5B-C5676965559F}" name="Column8670"/>
    <tableColumn id="8671" xr3:uid="{2C07CC76-1D8B-4811-992F-A2861D476AD3}" name="Column8671"/>
    <tableColumn id="8672" xr3:uid="{577CFB11-FEE6-4544-851F-DD7959555F95}" name="Column8672"/>
    <tableColumn id="8673" xr3:uid="{3D41841B-5E53-4AE4-A4C0-6D2E46CB5A05}" name="Column8673"/>
    <tableColumn id="8674" xr3:uid="{A3507B06-8DB8-46BE-AFA0-5856CBF2FEA4}" name="Column8674"/>
    <tableColumn id="8675" xr3:uid="{6AB4F226-3E97-4A75-BD8F-0EB405DB38B2}" name="Column8675"/>
    <tableColumn id="8676" xr3:uid="{5680C6A7-8979-49A2-A245-AC1922070AD8}" name="Column8676"/>
    <tableColumn id="8677" xr3:uid="{C7D8968F-C079-4149-B3D2-165A575BDEFC}" name="Column8677"/>
    <tableColumn id="8678" xr3:uid="{FFC67ADF-8591-4A19-87D5-231C4A90ED83}" name="Column8678"/>
    <tableColumn id="8679" xr3:uid="{B5023914-2B14-4D94-B0DE-80522285C13A}" name="Column8679"/>
    <tableColumn id="8680" xr3:uid="{0B03BB27-238F-40E9-A7D3-6D2B5D3FCD63}" name="Column8680"/>
    <tableColumn id="8681" xr3:uid="{F4F57AA6-9B1A-4CCB-8A0B-75CA6295A207}" name="Column8681"/>
    <tableColumn id="8682" xr3:uid="{BA67CE95-0BC4-45A6-A662-98B352D014C4}" name="Column8682"/>
    <tableColumn id="8683" xr3:uid="{9A17F096-0825-4376-BA9B-8145EBCD94C9}" name="Column8683"/>
    <tableColumn id="8684" xr3:uid="{C2151721-1791-4686-84C8-3F2DF624F7ED}" name="Column8684"/>
    <tableColumn id="8685" xr3:uid="{6A331621-63E3-4FDA-AFA2-12A5D1767972}" name="Column8685"/>
    <tableColumn id="8686" xr3:uid="{DF6594BB-8031-4017-9078-381CF1E95C8B}" name="Column8686"/>
    <tableColumn id="8687" xr3:uid="{69803869-DDDA-4CBD-B851-8D2FF6A84311}" name="Column8687"/>
    <tableColumn id="8688" xr3:uid="{C3AAC863-E2BC-41C8-ADF5-170BA5706940}" name="Column8688"/>
    <tableColumn id="8689" xr3:uid="{EC15BBEB-1482-4477-AD2B-C652CE417ABA}" name="Column8689"/>
    <tableColumn id="8690" xr3:uid="{458D8CDE-ED96-4DB4-8731-F6DB88919ADC}" name="Column8690"/>
    <tableColumn id="8691" xr3:uid="{14E6529A-2BD2-49C3-B0A7-06F3AAE4C44E}" name="Column8691"/>
    <tableColumn id="8692" xr3:uid="{1222F23A-4387-4D71-9554-6A755B950F79}" name="Column8692"/>
    <tableColumn id="8693" xr3:uid="{3820669F-6052-4033-9D10-0128D8E00F74}" name="Column8693"/>
    <tableColumn id="8694" xr3:uid="{CB5CAC26-9F27-4973-B8C2-E1367771AF6D}" name="Column8694"/>
    <tableColumn id="8695" xr3:uid="{76FCB0EB-9D03-4A3B-97E2-9FAD591D5E53}" name="Column8695"/>
    <tableColumn id="8696" xr3:uid="{4D375D98-B5AA-4765-B85C-B55FC7934D50}" name="Column8696"/>
    <tableColumn id="8697" xr3:uid="{1BA1DC4E-024A-4D0B-A69C-6704B22A4EDE}" name="Column8697"/>
    <tableColumn id="8698" xr3:uid="{4DF16370-1AB0-434D-9CEE-EBA6248378EB}" name="Column8698"/>
    <tableColumn id="8699" xr3:uid="{65321D22-8867-4EFD-A4E9-CA6A0B827DEF}" name="Column8699"/>
    <tableColumn id="8700" xr3:uid="{63F608C9-26F6-424F-BD0F-029C8141EAD3}" name="Column8700"/>
    <tableColumn id="8701" xr3:uid="{F61C626C-FC05-4876-9428-CA4202DC9F27}" name="Column8701"/>
    <tableColumn id="8702" xr3:uid="{1B24D9D2-6F80-4E82-9E4F-D779AB0F3A8E}" name="Column8702"/>
    <tableColumn id="8703" xr3:uid="{A9867367-392C-4633-B875-3C5199848F3F}" name="Column8703"/>
    <tableColumn id="8704" xr3:uid="{BEF9541E-11E0-43B9-A572-1704532B971B}" name="Column8704"/>
    <tableColumn id="8705" xr3:uid="{0E679F06-4025-423F-A55E-D619FC330B38}" name="Column8705"/>
    <tableColumn id="8706" xr3:uid="{BD024690-DBE5-4C41-A64E-ED4BE4367087}" name="Column8706"/>
    <tableColumn id="8707" xr3:uid="{8DDD1586-E35E-4CC4-9E79-1C02F60C3EFE}" name="Column8707"/>
    <tableColumn id="8708" xr3:uid="{F7E0BA11-ACEF-41F5-95AB-E87AEEEFDD5E}" name="Column8708"/>
    <tableColumn id="8709" xr3:uid="{F2FDBF00-2FA4-4A0B-A7B7-C07A6B716CE6}" name="Column8709"/>
    <tableColumn id="8710" xr3:uid="{4EB110E9-A59B-49B8-90F2-129FD32F4133}" name="Column8710"/>
    <tableColumn id="8711" xr3:uid="{8EE13897-9DA4-4ED7-97EE-2DFBA8CB5877}" name="Column8711"/>
    <tableColumn id="8712" xr3:uid="{D2D4D01C-300C-4BFB-A2B0-4FBCA0B16D89}" name="Column8712"/>
    <tableColumn id="8713" xr3:uid="{38E60FCE-281E-4FB7-B556-119C83DFBBCE}" name="Column8713"/>
    <tableColumn id="8714" xr3:uid="{E5ABD1CB-7F23-455B-B29A-F37A74B8E9E7}" name="Column8714"/>
    <tableColumn id="8715" xr3:uid="{F7D8D1FF-A20D-4600-BF3B-463EA426C560}" name="Column8715"/>
    <tableColumn id="8716" xr3:uid="{A7C88A13-1D67-4F39-A361-38A1E0E9925D}" name="Column8716"/>
    <tableColumn id="8717" xr3:uid="{2D259CD5-A726-47CC-8C87-D50651E63708}" name="Column8717"/>
    <tableColumn id="8718" xr3:uid="{466113A7-29BC-4C88-A579-122649C24901}" name="Column8718"/>
    <tableColumn id="8719" xr3:uid="{81C057CF-08A6-4C16-BFA8-694326CED7E2}" name="Column8719"/>
    <tableColumn id="8720" xr3:uid="{C4EAEEFF-FDE0-4D72-B293-FB603C4CFB0F}" name="Column8720"/>
    <tableColumn id="8721" xr3:uid="{2E76EB1B-1C74-4793-8684-42B99B5007A5}" name="Column8721"/>
    <tableColumn id="8722" xr3:uid="{8D20F774-AC83-44D9-AF12-B7D0544F6B31}" name="Column8722"/>
    <tableColumn id="8723" xr3:uid="{41A5FD42-1D58-45FA-AB2E-874D4C1DFEA4}" name="Column8723"/>
    <tableColumn id="8724" xr3:uid="{FD14AA36-BEB7-493A-9056-B362AE2716C3}" name="Column8724"/>
    <tableColumn id="8725" xr3:uid="{8C813D58-4226-41BA-940D-73871A2FED4A}" name="Column8725"/>
    <tableColumn id="8726" xr3:uid="{56D2786D-304D-4612-8A3C-A741CD3096F7}" name="Column8726"/>
    <tableColumn id="8727" xr3:uid="{12AA9AC3-6D4D-43A1-A8BF-31933B59C287}" name="Column8727"/>
    <tableColumn id="8728" xr3:uid="{3868ECAC-BFBB-4502-9E8A-F56468DEBE32}" name="Column8728"/>
    <tableColumn id="8729" xr3:uid="{5DDCAF70-DCB4-45CF-991E-F9C850E7596D}" name="Column8729"/>
    <tableColumn id="8730" xr3:uid="{788783FB-2F44-4C88-A7FA-884E4F79331E}" name="Column8730"/>
    <tableColumn id="8731" xr3:uid="{F155FDD0-F75C-4BAB-8B82-207992D7A61E}" name="Column8731"/>
    <tableColumn id="8732" xr3:uid="{A4DBFDB5-06D1-4498-B520-DD68485DC146}" name="Column8732"/>
    <tableColumn id="8733" xr3:uid="{92FB5BCB-64C2-48A5-BDB5-12DF8C287660}" name="Column8733"/>
    <tableColumn id="8734" xr3:uid="{11A0FF98-7EC7-4276-A7C0-964246744FF8}" name="Column8734"/>
    <tableColumn id="8735" xr3:uid="{37A5B332-C741-4993-80C2-2D5A31D35A9D}" name="Column8735"/>
    <tableColumn id="8736" xr3:uid="{C8F3EB09-BB5B-49C3-8AD6-FD8C944A5CBA}" name="Column8736"/>
    <tableColumn id="8737" xr3:uid="{B21D462C-85A8-4830-AA62-C34E6531358F}" name="Column8737"/>
    <tableColumn id="8738" xr3:uid="{E0A287C0-8361-499D-BE11-796887590BF0}" name="Column8738"/>
    <tableColumn id="8739" xr3:uid="{7439402B-0161-48BF-A7D4-9497C87CE31A}" name="Column8739"/>
    <tableColumn id="8740" xr3:uid="{E78E86D0-4EF2-43AD-8735-C5C251D2C9D2}" name="Column8740"/>
    <tableColumn id="8741" xr3:uid="{E330A565-4498-453B-91FD-FF1E9B38450B}" name="Column8741"/>
    <tableColumn id="8742" xr3:uid="{96C5D93D-F6E9-4437-B58C-4AA314CBBD3E}" name="Column8742"/>
    <tableColumn id="8743" xr3:uid="{16CCEDF4-3893-4B9E-B3B7-61FC0DF7F0F5}" name="Column8743"/>
    <tableColumn id="8744" xr3:uid="{94CF1AB5-0F50-4253-BFA8-1EA77A6CB144}" name="Column8744"/>
    <tableColumn id="8745" xr3:uid="{5D310FBA-C9B2-49A9-AC6C-C800FBC9C414}" name="Column8745"/>
    <tableColumn id="8746" xr3:uid="{E061348D-D7B5-47B7-86F8-D848F14B3463}" name="Column8746"/>
    <tableColumn id="8747" xr3:uid="{DCF6C3C3-1925-4DAC-9AD5-207BBF37564C}" name="Column8747"/>
    <tableColumn id="8748" xr3:uid="{1822055F-854E-46E9-A845-81479CC63515}" name="Column8748"/>
    <tableColumn id="8749" xr3:uid="{643C0EFE-D06D-4D54-86FC-9B7BA6052170}" name="Column8749"/>
    <tableColumn id="8750" xr3:uid="{AD7891AB-4088-46CD-9DE7-128DADF7DE12}" name="Column8750"/>
    <tableColumn id="8751" xr3:uid="{8B23948B-988B-4E2A-93F8-73B2CA0BF43A}" name="Column8751"/>
    <tableColumn id="8752" xr3:uid="{7596EACF-0B4F-4B8E-B719-9A0898604596}" name="Column8752"/>
    <tableColumn id="8753" xr3:uid="{411D89D3-300F-4F53-8AB3-258F5DE84265}" name="Column8753"/>
    <tableColumn id="8754" xr3:uid="{94C3B641-1213-465A-80AD-89AD10078C89}" name="Column8754"/>
    <tableColumn id="8755" xr3:uid="{4B6AF0D9-6DF3-401F-AB1C-6A7FE535757D}" name="Column8755"/>
    <tableColumn id="8756" xr3:uid="{0CD5A935-F731-41EC-9429-6FB25901583A}" name="Column8756"/>
    <tableColumn id="8757" xr3:uid="{126000CE-E391-4556-8D31-3BAB0AC8412B}" name="Column8757"/>
    <tableColumn id="8758" xr3:uid="{0EA283F4-CAC0-4C7A-8DC4-3BEAD7646C89}" name="Column8758"/>
    <tableColumn id="8759" xr3:uid="{99B71708-57EF-4FD7-BDD2-3754095ADCE4}" name="Column8759"/>
    <tableColumn id="8760" xr3:uid="{FF5FA02C-9728-44DC-82B4-E520EC0CDC5E}" name="Column8760"/>
    <tableColumn id="8761" xr3:uid="{2AD2D5A3-466A-4B6C-9740-376903044492}" name="Column8761"/>
    <tableColumn id="8762" xr3:uid="{5CC2DB1D-DC8F-4733-A4F1-187C38D851E6}" name="Column8762"/>
    <tableColumn id="8763" xr3:uid="{6647FB25-2640-448D-ADDF-A1E2AB30BCCD}" name="Column8763"/>
    <tableColumn id="8764" xr3:uid="{BA1D4C22-D073-47DF-A376-A3CBF29E4A45}" name="Column8764"/>
    <tableColumn id="8765" xr3:uid="{35007228-B2D9-4F36-A0C7-34952D909417}" name="Column8765"/>
    <tableColumn id="8766" xr3:uid="{C0E1D672-0A01-4847-9119-DAC40484FD36}" name="Column8766"/>
    <tableColumn id="8767" xr3:uid="{391B28B8-1A59-4D81-ADFA-37265A972C1A}" name="Column8767"/>
    <tableColumn id="8768" xr3:uid="{015AFFAC-0848-4DC3-8D42-DE72E24F6489}" name="Column8768"/>
    <tableColumn id="8769" xr3:uid="{75162FAC-CA30-472E-830F-C9E4F76EDFF5}" name="Column8769"/>
    <tableColumn id="8770" xr3:uid="{85525E2E-DF42-48A1-A195-F5FE3AC33386}" name="Column8770"/>
    <tableColumn id="8771" xr3:uid="{21C8E897-08D0-4835-BE5C-67EB63BA47F2}" name="Column8771"/>
    <tableColumn id="8772" xr3:uid="{D6AACEC6-AAED-44FE-A8F4-94FAD1E3F2D2}" name="Column8772"/>
    <tableColumn id="8773" xr3:uid="{23E4DDDD-32C8-445E-B5AF-4A21FB5087CA}" name="Column8773"/>
    <tableColumn id="8774" xr3:uid="{599FF07F-2714-4EA4-B6D8-2D24069B95DE}" name="Column8774"/>
    <tableColumn id="8775" xr3:uid="{7CAFD540-4E0D-4453-AF1B-0BE0706F8147}" name="Column8775"/>
    <tableColumn id="8776" xr3:uid="{4328DC1C-7DB9-435B-A7A8-9EC49695185B}" name="Column8776"/>
    <tableColumn id="8777" xr3:uid="{C535A969-7C93-4905-A912-D299C1FE8938}" name="Column8777"/>
    <tableColumn id="8778" xr3:uid="{C9C2B8DC-94C8-4DD8-A9AF-39BC2C5B4A90}" name="Column8778"/>
    <tableColumn id="8779" xr3:uid="{EAE071B4-9E54-4BA5-9F56-D942C88C173B}" name="Column8779"/>
    <tableColumn id="8780" xr3:uid="{F2C7384C-3F3F-47D6-9B1A-51D77FCD9F08}" name="Column8780"/>
    <tableColumn id="8781" xr3:uid="{D3F2AAD3-295B-4ED0-9947-CFB111F409BE}" name="Column8781"/>
    <tableColumn id="8782" xr3:uid="{B904F3D5-E78D-4428-980B-4373A527E999}" name="Column8782"/>
    <tableColumn id="8783" xr3:uid="{C3FB9686-9B1D-44C1-97DA-62DCC37DEC8A}" name="Column8783"/>
    <tableColumn id="8784" xr3:uid="{6CF74234-CFCA-4D07-A090-A65ECE4A883E}" name="Column8784"/>
    <tableColumn id="8785" xr3:uid="{97157D29-4DE7-4B64-89AD-A1CC222A4BAF}" name="Column8785"/>
    <tableColumn id="8786" xr3:uid="{9942C35C-4475-4C14-BF6A-76085495C32C}" name="Column8786"/>
    <tableColumn id="8787" xr3:uid="{FCC702A8-1A4B-4073-BCEF-9CBB1F62DEB9}" name="Column8787"/>
    <tableColumn id="8788" xr3:uid="{90039102-16ED-444E-BB71-2ACD303C3201}" name="Column8788"/>
    <tableColumn id="8789" xr3:uid="{A8ACA67D-0CC6-42DE-9E6E-474F8C2E5F4F}" name="Column8789"/>
    <tableColumn id="8790" xr3:uid="{E452B5C1-FCB2-4E5C-B509-4D4F16F4D927}" name="Column8790"/>
    <tableColumn id="8791" xr3:uid="{531E335C-6093-4141-8537-0F9BC7703534}" name="Column8791"/>
    <tableColumn id="8792" xr3:uid="{AF844D42-2F3C-49F2-AE6A-957E84968B78}" name="Column8792"/>
    <tableColumn id="8793" xr3:uid="{523C3D7F-9045-4A15-8549-E06E1A23BB87}" name="Column8793"/>
    <tableColumn id="8794" xr3:uid="{31A61313-AC5D-4606-911B-286DCA1E7254}" name="Column8794"/>
    <tableColumn id="8795" xr3:uid="{3874FD3C-A607-4685-A744-42A842F922CB}" name="Column8795"/>
    <tableColumn id="8796" xr3:uid="{367FC62C-E1DE-477F-B0BC-5DEF11B140FA}" name="Column8796"/>
    <tableColumn id="8797" xr3:uid="{6BD8C7A7-D8E2-4F13-9B0D-56B438C52D25}" name="Column8797"/>
    <tableColumn id="8798" xr3:uid="{5AE25DA3-DCA5-4FAF-AD28-F23BD5A43E2A}" name="Column8798"/>
    <tableColumn id="8799" xr3:uid="{CA7AF211-7179-4F21-ABEB-06ACA2E29B8F}" name="Column8799"/>
    <tableColumn id="8800" xr3:uid="{F927B17C-0505-4A2D-ACD1-CD8C4E9471BF}" name="Column8800"/>
    <tableColumn id="8801" xr3:uid="{B5E86066-3AB8-4BA6-944C-70438AEBC2BC}" name="Column8801"/>
    <tableColumn id="8802" xr3:uid="{E508BB1D-06EF-4FA5-9D4F-F63A38BDB19A}" name="Column8802"/>
    <tableColumn id="8803" xr3:uid="{E9DB3C37-1DCF-42FD-A825-618AA507B87B}" name="Column8803"/>
    <tableColumn id="8804" xr3:uid="{C0EE89BC-32A3-45CB-83DF-26B452FD61C9}" name="Column8804"/>
    <tableColumn id="8805" xr3:uid="{90F5E1C9-B1E2-4427-9FB1-77DE3BA04822}" name="Column8805"/>
    <tableColumn id="8806" xr3:uid="{E969797F-5754-4655-A7B1-4271A57C1A0C}" name="Column8806"/>
    <tableColumn id="8807" xr3:uid="{94EBE817-751A-452D-885E-4AC1F9C2C1D7}" name="Column8807"/>
    <tableColumn id="8808" xr3:uid="{16E308D4-4CF5-4844-8977-59B1515173CB}" name="Column8808"/>
    <tableColumn id="8809" xr3:uid="{276DB6C7-5982-4B5F-B564-BCEFFF7E04B2}" name="Column8809"/>
    <tableColumn id="8810" xr3:uid="{3360B5E9-0BB5-4B8B-BAAE-0BC4D5774BE0}" name="Column8810"/>
    <tableColumn id="8811" xr3:uid="{A50CFD03-E586-430F-9C89-0FDC6DC0370A}" name="Column8811"/>
    <tableColumn id="8812" xr3:uid="{FB8658B6-3439-4112-95E8-54FD83E60B0F}" name="Column8812"/>
    <tableColumn id="8813" xr3:uid="{D9503447-0EDA-41D1-A019-2CCCA9D6B247}" name="Column8813"/>
    <tableColumn id="8814" xr3:uid="{49B1AFA5-ED6F-4A2E-8E3B-EE64A71F9FDA}" name="Column8814"/>
    <tableColumn id="8815" xr3:uid="{77C697E3-3123-403C-97C9-6A0AD33BE0F3}" name="Column8815"/>
    <tableColumn id="8816" xr3:uid="{3BB4C34F-7E40-42E3-9FF9-4F8948362ED4}" name="Column8816"/>
    <tableColumn id="8817" xr3:uid="{8E08A90E-BF8B-4F91-81A9-D5D0B6248314}" name="Column8817"/>
    <tableColumn id="8818" xr3:uid="{57BF9A09-D029-4806-AE63-1361269F5060}" name="Column8818"/>
    <tableColumn id="8819" xr3:uid="{76D42C48-EBE3-4D1B-A4F2-121CB6685CC1}" name="Column8819"/>
    <tableColumn id="8820" xr3:uid="{FBAB526D-9D36-49E2-9E2A-0F7DF5CEB833}" name="Column8820"/>
    <tableColumn id="8821" xr3:uid="{0466E3DC-780F-409E-86D9-B1E81D4610D6}" name="Column8821"/>
    <tableColumn id="8822" xr3:uid="{8458580B-BEF5-4EBF-B546-699A90C49D94}" name="Column8822"/>
    <tableColumn id="8823" xr3:uid="{62023F9C-6FDF-48CB-9806-FC58EA117482}" name="Column8823"/>
    <tableColumn id="8824" xr3:uid="{39CFDC25-4D39-46C0-909E-B31A0A4C37D7}" name="Column8824"/>
    <tableColumn id="8825" xr3:uid="{95321FDB-051A-4DEB-9EDE-E97B7A5652AF}" name="Column8825"/>
    <tableColumn id="8826" xr3:uid="{B8CBF3F4-1BF5-4046-A1D5-F3C72ECBEB28}" name="Column8826"/>
    <tableColumn id="8827" xr3:uid="{E6789ABD-F24E-4A58-93BD-1EE1AC4D3636}" name="Column8827"/>
    <tableColumn id="8828" xr3:uid="{B6BEA84E-8A92-482E-BC6B-B0822CAD1A63}" name="Column8828"/>
    <tableColumn id="8829" xr3:uid="{482B6FED-1DD4-4300-B60F-8AA41F90B397}" name="Column8829"/>
    <tableColumn id="8830" xr3:uid="{F780BE02-4DFB-451B-BF6E-B9100B64B7DB}" name="Column8830"/>
    <tableColumn id="8831" xr3:uid="{1D279C0B-075F-48EB-A1F8-21E12ACD41B0}" name="Column8831"/>
    <tableColumn id="8832" xr3:uid="{2C3551CD-9883-4592-9D94-98EF69F0CC31}" name="Column8832"/>
    <tableColumn id="8833" xr3:uid="{9C5AA076-E0C9-4853-B6D9-1E63693FE46B}" name="Column8833"/>
    <tableColumn id="8834" xr3:uid="{6A5E8847-C13B-4E58-A94A-F135E5E3E08E}" name="Column8834"/>
    <tableColumn id="8835" xr3:uid="{502A89C7-2A2C-428D-A64E-ED5C8621DF6F}" name="Column8835"/>
    <tableColumn id="8836" xr3:uid="{244F0FBB-46C8-425D-92D1-0559FF40506F}" name="Column8836"/>
    <tableColumn id="8837" xr3:uid="{75D611B1-683F-4FE1-9966-739AD9501F21}" name="Column8837"/>
    <tableColumn id="8838" xr3:uid="{29DD464D-4352-4EB9-BE01-B66FEDA5CB9A}" name="Column8838"/>
    <tableColumn id="8839" xr3:uid="{AD1A05CC-0D0A-4CEF-A55C-662C28C9C676}" name="Column8839"/>
    <tableColumn id="8840" xr3:uid="{18715875-4EE8-456C-9F79-5B0CC7B40DB5}" name="Column8840"/>
    <tableColumn id="8841" xr3:uid="{F4A883E6-1142-4047-A969-056AF0789D87}" name="Column8841"/>
    <tableColumn id="8842" xr3:uid="{E6913554-8C22-4B55-8E6E-46794BC6F252}" name="Column8842"/>
    <tableColumn id="8843" xr3:uid="{2E981793-3703-4754-94FD-273009F997BC}" name="Column8843"/>
    <tableColumn id="8844" xr3:uid="{93E6651E-637E-48EA-8834-9A6C5D86C681}" name="Column8844"/>
    <tableColumn id="8845" xr3:uid="{B754E6F6-A5C9-4B56-BAA8-CAF829D1CBC1}" name="Column8845"/>
    <tableColumn id="8846" xr3:uid="{80BC5CC3-9BE5-4BC6-80A3-52E1713C6D22}" name="Column8846"/>
    <tableColumn id="8847" xr3:uid="{341B361E-6A18-4C88-9078-4CE61E5C8A13}" name="Column8847"/>
    <tableColumn id="8848" xr3:uid="{4E97BFDD-8DB0-410B-95D1-C8D257349FEB}" name="Column8848"/>
    <tableColumn id="8849" xr3:uid="{95E57041-5B1C-4D52-9065-46A9AB6512D5}" name="Column8849"/>
    <tableColumn id="8850" xr3:uid="{E8C5EB2F-879A-40ED-99A1-153ECC1F2571}" name="Column8850"/>
    <tableColumn id="8851" xr3:uid="{C98C90B9-6C96-49E0-AC22-D4017E5D7A49}" name="Column8851"/>
    <tableColumn id="8852" xr3:uid="{08CB76FA-B436-4942-B3D4-37D05607C77C}" name="Column8852"/>
    <tableColumn id="8853" xr3:uid="{09A1A7DE-3431-4130-8699-81FEE60CB34D}" name="Column8853"/>
    <tableColumn id="8854" xr3:uid="{C0C8F8E9-0147-4D99-B185-BB334C39B36E}" name="Column8854"/>
    <tableColumn id="8855" xr3:uid="{CC6F7085-80B0-462A-8D8A-D3A97D5E0A35}" name="Column8855"/>
    <tableColumn id="8856" xr3:uid="{D77B6934-1422-4C09-9C88-9BE82414F15A}" name="Column8856"/>
    <tableColumn id="8857" xr3:uid="{2A782A6B-B2A9-483D-9BDA-C7FCBD535895}" name="Column8857"/>
    <tableColumn id="8858" xr3:uid="{FA5A4482-9BCF-42BD-96F7-8CBB0A4BFA57}" name="Column8858"/>
    <tableColumn id="8859" xr3:uid="{7FAD9ABB-6BC4-4D28-AD50-C1FD0E6BE65B}" name="Column8859"/>
    <tableColumn id="8860" xr3:uid="{BF6947FE-D47A-4222-94E0-B83E72A0BC3D}" name="Column8860"/>
    <tableColumn id="8861" xr3:uid="{1CD97146-0CAB-4C88-AA62-CD4B69E8BF9E}" name="Column8861"/>
    <tableColumn id="8862" xr3:uid="{CDCAF38F-B317-40CD-9647-D55613F28EBA}" name="Column8862"/>
    <tableColumn id="8863" xr3:uid="{14FA2A76-BAC9-4638-833C-A99AD8DCBBE4}" name="Column8863"/>
    <tableColumn id="8864" xr3:uid="{7E8C4AD3-7DA0-4746-9331-1AFB34D2C1BC}" name="Column8864"/>
    <tableColumn id="8865" xr3:uid="{656C3E68-4F7C-4C62-A4FF-8FECD1D2FAAF}" name="Column8865"/>
    <tableColumn id="8866" xr3:uid="{8A66F14C-FF55-4C46-B710-9808A332EC53}" name="Column8866"/>
    <tableColumn id="8867" xr3:uid="{6D633FE6-F326-4DD9-9CC5-B8FC38EAACBE}" name="Column8867"/>
    <tableColumn id="8868" xr3:uid="{8059929F-209C-47D7-9A8A-CC93BD3497D4}" name="Column8868"/>
    <tableColumn id="8869" xr3:uid="{67ED8E93-FCD7-498D-804B-AD04E6C74148}" name="Column8869"/>
    <tableColumn id="8870" xr3:uid="{5F466169-17E1-4DB1-81CC-56C5F119B40F}" name="Column8870"/>
    <tableColumn id="8871" xr3:uid="{36D25312-9DE9-4323-B30C-1609C8C2844E}" name="Column8871"/>
    <tableColumn id="8872" xr3:uid="{5CECBF62-1703-4104-B6CB-9EFBE780B0F9}" name="Column8872"/>
    <tableColumn id="8873" xr3:uid="{9E064FD4-E03E-4114-93CF-0FA55A610CD8}" name="Column8873"/>
    <tableColumn id="8874" xr3:uid="{A0A0505E-3D9C-4425-A4C5-D7FD69D77BA6}" name="Column8874"/>
    <tableColumn id="8875" xr3:uid="{57AF594C-DA0F-41D3-9F59-919C59FB3A21}" name="Column8875"/>
    <tableColumn id="8876" xr3:uid="{76FA8F7D-19B5-490C-AF32-BF1BF5E91972}" name="Column8876"/>
    <tableColumn id="8877" xr3:uid="{18A545D5-BEEC-4F5D-9D1D-1313FFD61FE0}" name="Column8877"/>
    <tableColumn id="8878" xr3:uid="{5047F5C1-82BD-4EF0-AA00-C5F189483537}" name="Column8878"/>
    <tableColumn id="8879" xr3:uid="{09036421-3A02-44D5-AD19-818C8D59C63C}" name="Column8879"/>
    <tableColumn id="8880" xr3:uid="{72B5F913-FCB3-4E1D-BCD7-4641F84D92A0}" name="Column8880"/>
    <tableColumn id="8881" xr3:uid="{6735CBCD-E28F-4635-8E85-9AE63ECE8C86}" name="Column8881"/>
    <tableColumn id="8882" xr3:uid="{D31FC987-98E6-482C-B252-BC9A83041E8D}" name="Column8882"/>
    <tableColumn id="8883" xr3:uid="{DC350CF2-476F-4610-A13F-351B50CF1647}" name="Column8883"/>
    <tableColumn id="8884" xr3:uid="{18FF3FAB-5617-4789-A8A6-E10563165C0C}" name="Column8884"/>
    <tableColumn id="8885" xr3:uid="{A5CE6E43-820C-4B5B-BBBE-DF1BD95675C9}" name="Column8885"/>
    <tableColumn id="8886" xr3:uid="{394D8F2A-30A8-4720-914E-54DC20B35C25}" name="Column8886"/>
    <tableColumn id="8887" xr3:uid="{F11AA9CD-2560-46DD-AEE3-8D198CA6FD96}" name="Column8887"/>
    <tableColumn id="8888" xr3:uid="{65B8025B-0373-49D4-AB07-77C4AE2C187B}" name="Column8888"/>
    <tableColumn id="8889" xr3:uid="{BB2CEEA4-D969-4434-93F5-B87FBD2E7735}" name="Column8889"/>
    <tableColumn id="8890" xr3:uid="{B2909572-7D52-46C9-8E7F-A06F3804B2B4}" name="Column8890"/>
    <tableColumn id="8891" xr3:uid="{1CB2E538-D48D-4829-9984-97300862E702}" name="Column8891"/>
    <tableColumn id="8892" xr3:uid="{166D0DB0-36ED-4EDE-BCEE-076D4FF1CC80}" name="Column8892"/>
    <tableColumn id="8893" xr3:uid="{EC396B92-7913-42E4-85E4-FB8D8ED6C40E}" name="Column8893"/>
    <tableColumn id="8894" xr3:uid="{D4FCE78B-A310-4125-944C-E88194F5997E}" name="Column8894"/>
    <tableColumn id="8895" xr3:uid="{012285D6-CDC1-43B7-86A5-F3BBC8E19694}" name="Column8895"/>
    <tableColumn id="8896" xr3:uid="{2E6792B6-67E6-4F2B-A016-A24CD1A71367}" name="Column8896"/>
    <tableColumn id="8897" xr3:uid="{7A78E5C9-5730-4412-89DD-575EA124D3B5}" name="Column8897"/>
    <tableColumn id="8898" xr3:uid="{BC1A7CD5-004C-4FBB-A194-E45784CC3E15}" name="Column8898"/>
    <tableColumn id="8899" xr3:uid="{7584BAC1-ABEB-4E3C-A2E8-36073E446BC2}" name="Column8899"/>
    <tableColumn id="8900" xr3:uid="{A2CF2A81-4D17-489D-AA1E-4D0C352A081D}" name="Column8900"/>
    <tableColumn id="8901" xr3:uid="{2BE8017B-EE3B-4B4A-BA74-78D9A020C15A}" name="Column8901"/>
    <tableColumn id="8902" xr3:uid="{6D212CBD-E612-4CA4-BD8E-4C1CA1FFE388}" name="Column8902"/>
    <tableColumn id="8903" xr3:uid="{AD3C095D-9356-47F7-A825-2523B52F5AA8}" name="Column8903"/>
    <tableColumn id="8904" xr3:uid="{BD4B67AA-0BE5-4DDF-908A-F59BE800F5BB}" name="Column8904"/>
    <tableColumn id="8905" xr3:uid="{5081D5FE-B643-4395-A591-736A1075E7D5}" name="Column8905"/>
    <tableColumn id="8906" xr3:uid="{8F0EBBFB-C27F-4A5D-B7C4-6E57FC06D8F1}" name="Column8906"/>
    <tableColumn id="8907" xr3:uid="{83A6A9FE-E036-4CC0-8B45-DA63633A03EC}" name="Column8907"/>
    <tableColumn id="8908" xr3:uid="{D079E480-627C-41D3-9985-DBF8F23A28D8}" name="Column8908"/>
    <tableColumn id="8909" xr3:uid="{6C0259FE-F19F-4027-87EC-E134C1BA5356}" name="Column8909"/>
    <tableColumn id="8910" xr3:uid="{CF5FD6DE-7770-4C59-A6C8-8A638EED4E45}" name="Column8910"/>
    <tableColumn id="8911" xr3:uid="{CBBEA48E-5EEA-46B8-8060-5EC2466B66AA}" name="Column8911"/>
    <tableColumn id="8912" xr3:uid="{1F8CEE05-CCFA-440A-8C75-DD007D876BCE}" name="Column8912"/>
    <tableColumn id="8913" xr3:uid="{CF37C8BD-526B-4D91-BE1D-63D95AE4235E}" name="Column8913"/>
    <tableColumn id="8914" xr3:uid="{CDA4B24B-CAD5-48D4-9A2D-B7D4377E66DD}" name="Column8914"/>
    <tableColumn id="8915" xr3:uid="{CAC6F52B-89CF-47B7-929C-0549C5674037}" name="Column8915"/>
    <tableColumn id="8916" xr3:uid="{E8B171B2-427E-45AD-BFFF-A844E9C09643}" name="Column8916"/>
    <tableColumn id="8917" xr3:uid="{C7D891D8-6701-4C02-A97D-62DEB67C8495}" name="Column8917"/>
    <tableColumn id="8918" xr3:uid="{B90638AF-6D2F-4C5D-805E-DB5C42E01358}" name="Column8918"/>
    <tableColumn id="8919" xr3:uid="{EC3B32E3-7791-487B-81A2-7045E7B5E58C}" name="Column8919"/>
    <tableColumn id="8920" xr3:uid="{7CACE43F-923A-44E4-AD87-6813304C1AE7}" name="Column8920"/>
    <tableColumn id="8921" xr3:uid="{DFDF13C5-771B-4C89-834F-7A6DC1A4E9DF}" name="Column8921"/>
    <tableColumn id="8922" xr3:uid="{C5010886-8744-4CBC-B78A-6A06DC9082AB}" name="Column8922"/>
    <tableColumn id="8923" xr3:uid="{0DA89942-93F6-4608-A6AD-16416E36A183}" name="Column8923"/>
    <tableColumn id="8924" xr3:uid="{02738927-ABB0-4D0F-8A09-30BD64A97448}" name="Column8924"/>
    <tableColumn id="8925" xr3:uid="{501FB8B3-88E6-4394-8490-E7F3A8375A1F}" name="Column8925"/>
    <tableColumn id="8926" xr3:uid="{83A591B7-EB99-44AF-9F72-1676CD3505A9}" name="Column8926"/>
    <tableColumn id="8927" xr3:uid="{46E0F56D-D01D-431C-B08A-AA3E3DCA6B0F}" name="Column8927"/>
    <tableColumn id="8928" xr3:uid="{15F8E53A-5014-46AD-953A-08F14F57CD1D}" name="Column8928"/>
    <tableColumn id="8929" xr3:uid="{D641FDBC-BBC8-4197-894E-DD39B2CCD8B4}" name="Column8929"/>
    <tableColumn id="8930" xr3:uid="{5A28B8F3-D7EE-42CA-9819-07A7889128B4}" name="Column8930"/>
    <tableColumn id="8931" xr3:uid="{5F774A30-DFA8-43F5-A07C-D75A7408AB49}" name="Column8931"/>
    <tableColumn id="8932" xr3:uid="{9955570A-1CD6-4872-8D9F-CA0AF92D6997}" name="Column8932"/>
    <tableColumn id="8933" xr3:uid="{8DACFFBE-E1A0-4743-B0B9-5F2B48D31CF3}" name="Column8933"/>
    <tableColumn id="8934" xr3:uid="{2A3C5E81-7808-4D45-8242-8EA4CA35A0AB}" name="Column8934"/>
    <tableColumn id="8935" xr3:uid="{1F8B0115-64A8-4331-84FB-4B1D23147BE5}" name="Column8935"/>
    <tableColumn id="8936" xr3:uid="{D5556F3C-7BB5-4E82-9AB6-BFE4B8755CB2}" name="Column8936"/>
    <tableColumn id="8937" xr3:uid="{0A5D83CE-4607-4EF7-8A39-9833B9743C69}" name="Column8937"/>
    <tableColumn id="8938" xr3:uid="{A928EC81-6A6D-4554-9949-4FDDFF856B1C}" name="Column8938"/>
    <tableColumn id="8939" xr3:uid="{356E07A5-E48E-4240-AEB8-21747AA859D2}" name="Column8939"/>
    <tableColumn id="8940" xr3:uid="{DB15CAE7-9164-4F53-B3EE-E7AFED76765B}" name="Column8940"/>
    <tableColumn id="8941" xr3:uid="{21724BCE-1EA6-42B6-9D76-755DA8658A38}" name="Column8941"/>
    <tableColumn id="8942" xr3:uid="{CB8A9038-B2B8-48BA-BB31-FD045DE4921D}" name="Column8942"/>
    <tableColumn id="8943" xr3:uid="{4A0A2E2E-EB7A-49D4-9D91-230C2E00DA43}" name="Column8943"/>
    <tableColumn id="8944" xr3:uid="{C5844C3D-7D0D-4AAA-A4E1-CB6242981AAC}" name="Column8944"/>
    <tableColumn id="8945" xr3:uid="{C6AB0E4F-2AA3-4DBA-AF91-10DE58909574}" name="Column8945"/>
    <tableColumn id="8946" xr3:uid="{7778E569-A2DD-4907-826F-7FB9102056E4}" name="Column8946"/>
    <tableColumn id="8947" xr3:uid="{A5033733-317F-4AC9-A9E0-99F40920C132}" name="Column8947"/>
    <tableColumn id="8948" xr3:uid="{C95ED1AF-B33C-42A1-AEB4-2CCC179DEF71}" name="Column8948"/>
    <tableColumn id="8949" xr3:uid="{39E55051-8259-47E8-8592-52F0FFB9A6BD}" name="Column8949"/>
    <tableColumn id="8950" xr3:uid="{C7273ACC-28C7-41DB-ADAC-F9036A1DB5CA}" name="Column8950"/>
    <tableColumn id="8951" xr3:uid="{4EE95A5B-5A2E-46D7-8B18-96AB350C19DD}" name="Column8951"/>
    <tableColumn id="8952" xr3:uid="{8789CE64-E84C-46B5-BA86-F7D0C591C602}" name="Column8952"/>
    <tableColumn id="8953" xr3:uid="{604ECD19-82A1-4CA5-A986-5E2A0D6BA914}" name="Column8953"/>
    <tableColumn id="8954" xr3:uid="{064BE43F-A413-476A-B7B3-6B566E69596E}" name="Column8954"/>
    <tableColumn id="8955" xr3:uid="{C4B43C47-D0F6-44C1-ACA9-9C42751DBCF3}" name="Column8955"/>
    <tableColumn id="8956" xr3:uid="{B00BC874-583C-4236-94E6-35150E7D828A}" name="Column8956"/>
    <tableColumn id="8957" xr3:uid="{C881F8D2-09FA-4C0B-B72A-8525D6A65481}" name="Column8957"/>
    <tableColumn id="8958" xr3:uid="{D8D91B99-BEBF-438F-8982-CBB5301B6EB9}" name="Column8958"/>
    <tableColumn id="8959" xr3:uid="{8D9A49A2-2B6F-43A6-833E-65AA2ADAA3AD}" name="Column8959"/>
    <tableColumn id="8960" xr3:uid="{E18D0E26-BD01-4DDC-AECD-372D529B7816}" name="Column8960"/>
    <tableColumn id="8961" xr3:uid="{CFD61A6F-CE7A-4682-B844-5CB8A7F98311}" name="Column8961"/>
    <tableColumn id="8962" xr3:uid="{81192DDA-5589-4E09-A614-A1380A116A1C}" name="Column8962"/>
    <tableColumn id="8963" xr3:uid="{0DC6F1A5-E056-4CDD-BA2B-37160BA8FA2B}" name="Column8963"/>
    <tableColumn id="8964" xr3:uid="{71F01F28-142E-48DA-A8D9-0EABD03E5B06}" name="Column8964"/>
    <tableColumn id="8965" xr3:uid="{43ED8411-DCD4-4216-8831-BF37D1F4193C}" name="Column8965"/>
    <tableColumn id="8966" xr3:uid="{CA27423F-2FA8-408D-9DA3-1610E77F76F0}" name="Column8966"/>
    <tableColumn id="8967" xr3:uid="{6C68801F-A7BE-48D7-B26F-82EBCF4903F5}" name="Column8967"/>
    <tableColumn id="8968" xr3:uid="{8B84335D-845F-4B5F-8191-22254B8D0B61}" name="Column8968"/>
    <tableColumn id="8969" xr3:uid="{7684ED2A-285D-4799-81BD-79AAB8BF8717}" name="Column8969"/>
    <tableColumn id="8970" xr3:uid="{F2F5F4B0-765C-4C99-9FE6-ECA955FEB93A}" name="Column8970"/>
    <tableColumn id="8971" xr3:uid="{F97F623C-D977-484B-8615-45A86AC09715}" name="Column8971"/>
    <tableColumn id="8972" xr3:uid="{C47B2698-A0D1-4EE3-A346-7A6127E11D8E}" name="Column8972"/>
    <tableColumn id="8973" xr3:uid="{E31A312F-66C5-4B32-B529-D1E3EC55C8ED}" name="Column8973"/>
    <tableColumn id="8974" xr3:uid="{250DBAB2-1512-4DA6-AF36-9ED37736BD59}" name="Column8974"/>
    <tableColumn id="8975" xr3:uid="{E668E69A-FA8E-423D-AD0A-12293CBDAEA2}" name="Column8975"/>
    <tableColumn id="8976" xr3:uid="{4E95E015-60E8-4935-8D58-97B2DF480279}" name="Column8976"/>
    <tableColumn id="8977" xr3:uid="{1C0DECC3-809E-4887-BC7E-163D32CD5AEF}" name="Column8977"/>
    <tableColumn id="8978" xr3:uid="{78017216-F120-4268-BF03-9394A11D0D65}" name="Column8978"/>
    <tableColumn id="8979" xr3:uid="{BA11A62C-41A2-456F-835C-CD32B8F825DA}" name="Column8979"/>
    <tableColumn id="8980" xr3:uid="{C56289B7-0F17-4FB2-BD59-3B3287AAFE24}" name="Column8980"/>
    <tableColumn id="8981" xr3:uid="{95487789-3B92-4D7E-A8B6-1A6CC0A015C4}" name="Column8981"/>
    <tableColumn id="8982" xr3:uid="{48C06173-D65F-4FF3-A2AF-6DF2385C3A1B}" name="Column8982"/>
    <tableColumn id="8983" xr3:uid="{1BC4349E-FE5B-4B4B-8304-606422ED8299}" name="Column8983"/>
    <tableColumn id="8984" xr3:uid="{EC9E9F89-0C29-4251-87D2-1546AEAA41B7}" name="Column8984"/>
    <tableColumn id="8985" xr3:uid="{65278020-E02F-4EF6-A5B9-F1483BC676CA}" name="Column8985"/>
    <tableColumn id="8986" xr3:uid="{1E0B7B46-0655-4C22-8C2D-1A8286DB85FC}" name="Column8986"/>
    <tableColumn id="8987" xr3:uid="{21D25A0F-E2F8-4800-A988-51402A7C3CA6}" name="Column8987"/>
    <tableColumn id="8988" xr3:uid="{55E0501B-49AE-4599-9736-2D70AEEF6C19}" name="Column8988"/>
    <tableColumn id="8989" xr3:uid="{C947BD88-ABBD-4269-B923-F0CA2D45B47D}" name="Column8989"/>
    <tableColumn id="8990" xr3:uid="{F86A35AB-B1CA-4AF5-9D25-969C30878A56}" name="Column8990"/>
    <tableColumn id="8991" xr3:uid="{D8AAAED1-74FA-4394-8047-E8C5E23AB873}" name="Column8991"/>
    <tableColumn id="8992" xr3:uid="{E5115C61-FD33-4B4C-B63F-8178C7837596}" name="Column8992"/>
    <tableColumn id="8993" xr3:uid="{6378DF69-E61C-4219-859E-C20646748D5D}" name="Column8993"/>
    <tableColumn id="8994" xr3:uid="{CC3B59E9-23BC-4201-955C-146FE25D4180}" name="Column8994"/>
    <tableColumn id="8995" xr3:uid="{D2D9C93E-29D3-450A-A3D1-AB61DE028014}" name="Column8995"/>
    <tableColumn id="8996" xr3:uid="{33D2AD70-D215-4CEC-897C-11BAA8D6EDAE}" name="Column8996"/>
    <tableColumn id="8997" xr3:uid="{C8A75540-6426-4C79-8FEE-1B9D6A091B5B}" name="Column8997"/>
    <tableColumn id="8998" xr3:uid="{602C3C51-4A1D-441C-86F2-D69D71193F13}" name="Column8998"/>
    <tableColumn id="8999" xr3:uid="{B40F4100-8A93-47BC-8C6D-A137FB8BC958}" name="Column8999"/>
    <tableColumn id="9000" xr3:uid="{102FA83C-DAC2-4E30-9E6C-D05F5DD35FFA}" name="Column9000"/>
    <tableColumn id="9001" xr3:uid="{D4994284-6C86-406E-850C-84B6933438DE}" name="Column9001"/>
    <tableColumn id="9002" xr3:uid="{6E61B786-0789-4A88-9016-892E9C68C535}" name="Column9002"/>
    <tableColumn id="9003" xr3:uid="{8D5B9EC4-C73F-4A72-9EAF-6FF5CBFE3DC1}" name="Column9003"/>
    <tableColumn id="9004" xr3:uid="{47347A04-AE5B-4B5E-ADB0-570F38FF16A2}" name="Column9004"/>
    <tableColumn id="9005" xr3:uid="{A01DE798-702C-48FE-8104-90D02FABB7DE}" name="Column9005"/>
    <tableColumn id="9006" xr3:uid="{F8CCD68D-2854-4762-9838-D8990E599B78}" name="Column9006"/>
    <tableColumn id="9007" xr3:uid="{AFCA895A-74E5-4563-AF9D-6FB8F639BC7E}" name="Column9007"/>
    <tableColumn id="9008" xr3:uid="{CE364CA1-0CD6-4D6E-B04F-3D4C2549B1C7}" name="Column9008"/>
    <tableColumn id="9009" xr3:uid="{D6298D36-36D6-4C48-8FA7-2626BEEFDF87}" name="Column9009"/>
    <tableColumn id="9010" xr3:uid="{5CECE7D5-DA2B-47D2-82AD-704F6F9C6A9E}" name="Column9010"/>
    <tableColumn id="9011" xr3:uid="{5B025407-64DF-4CDD-87C6-D08C2B8C6A4E}" name="Column9011"/>
    <tableColumn id="9012" xr3:uid="{AE7B072D-F4D0-4A9B-88E5-F47D845856FA}" name="Column9012"/>
    <tableColumn id="9013" xr3:uid="{EB958F9D-2EDB-4DF0-A666-FB95FDC7440E}" name="Column9013"/>
    <tableColumn id="9014" xr3:uid="{CEB64B80-800C-4627-9D5E-FDF96C5D0EBE}" name="Column9014"/>
    <tableColumn id="9015" xr3:uid="{64A3880A-D594-4834-B4A3-53851FCE662A}" name="Column9015"/>
    <tableColumn id="9016" xr3:uid="{C8065009-5935-4DCA-B8F5-8DEA81ECE9DD}" name="Column9016"/>
    <tableColumn id="9017" xr3:uid="{90D3EE5E-4FCF-49BF-8881-AD10109C468D}" name="Column9017"/>
    <tableColumn id="9018" xr3:uid="{AAB07BCD-AEE7-4598-BFFD-DAACB630171B}" name="Column9018"/>
    <tableColumn id="9019" xr3:uid="{1507DA03-4EB5-4588-8487-1B0EC5FB6FB8}" name="Column9019"/>
    <tableColumn id="9020" xr3:uid="{B38E06AB-C92C-46E9-952A-5F7D7A3554D1}" name="Column9020"/>
    <tableColumn id="9021" xr3:uid="{879C223A-BAAA-4577-8073-016509503D65}" name="Column9021"/>
    <tableColumn id="9022" xr3:uid="{3EBF3E47-068F-4BCC-8806-7992D79850E6}" name="Column9022"/>
    <tableColumn id="9023" xr3:uid="{3C1B429D-7983-41A6-AB04-60C426E51D41}" name="Column9023"/>
    <tableColumn id="9024" xr3:uid="{3A734DF7-D3D2-4D43-B123-AF5A3044A445}" name="Column9024"/>
    <tableColumn id="9025" xr3:uid="{BB5CA343-A260-43E8-9BF3-860D582524D3}" name="Column9025"/>
    <tableColumn id="9026" xr3:uid="{813800E6-5E54-494F-A0A8-C9497F5141C4}" name="Column9026"/>
    <tableColumn id="9027" xr3:uid="{33A3FCF0-5D48-4AA1-9BD5-4F5F1BD9854E}" name="Column9027"/>
    <tableColumn id="9028" xr3:uid="{4F9F75C3-E637-44C7-9683-3F1EC990C0D1}" name="Column9028"/>
    <tableColumn id="9029" xr3:uid="{C77ABA85-7559-4A93-8E64-DAF70E4714A9}" name="Column9029"/>
    <tableColumn id="9030" xr3:uid="{8EF00E76-B20B-4940-AB99-D6672EE59E46}" name="Column9030"/>
    <tableColumn id="9031" xr3:uid="{74DBAE0E-A79A-4C85-9AB3-BD87B1E2CE95}" name="Column9031"/>
    <tableColumn id="9032" xr3:uid="{1562F141-356E-4A79-8BB3-7ECE2FF6B492}" name="Column9032"/>
    <tableColumn id="9033" xr3:uid="{D59A30BA-8890-4049-967B-508CBECA26C5}" name="Column9033"/>
    <tableColumn id="9034" xr3:uid="{56BF9650-B5AD-48DC-B85B-1BEFA0AEE415}" name="Column9034"/>
    <tableColumn id="9035" xr3:uid="{CFA48E8B-B6B9-4724-9BFA-BE7B6A6FBD5D}" name="Column9035"/>
    <tableColumn id="9036" xr3:uid="{B9DF79F1-6D3D-4AFA-9B57-72D932E1438D}" name="Column9036"/>
    <tableColumn id="9037" xr3:uid="{74D42B7D-35E7-4CD8-8527-61F1B06A4928}" name="Column9037"/>
    <tableColumn id="9038" xr3:uid="{0F00AE5D-4CB4-4E98-8A7E-5D02B43AB62B}" name="Column9038"/>
    <tableColumn id="9039" xr3:uid="{5CAECDAA-4AF4-4AF5-9C56-7EA59A7A9C18}" name="Column9039"/>
    <tableColumn id="9040" xr3:uid="{C8964241-140E-4648-A26C-50EC8F23F58A}" name="Column9040"/>
    <tableColumn id="9041" xr3:uid="{9C781B11-AF49-47E7-B396-6AEADE372CA9}" name="Column9041"/>
    <tableColumn id="9042" xr3:uid="{0747B8F1-15A4-4298-84D1-CEF58046C220}" name="Column9042"/>
    <tableColumn id="9043" xr3:uid="{577021CA-0889-4B35-BBFB-24DA55C87F5C}" name="Column9043"/>
    <tableColumn id="9044" xr3:uid="{65198B02-390C-4689-830B-AB4B23F94E67}" name="Column9044"/>
    <tableColumn id="9045" xr3:uid="{830C9564-11A9-4C53-823B-C8613572AB7F}" name="Column9045"/>
    <tableColumn id="9046" xr3:uid="{BACDA2DE-E6AF-48C9-A82E-0CBC5C0A864F}" name="Column9046"/>
    <tableColumn id="9047" xr3:uid="{8B8F1FD4-0428-4D47-9D17-45C5335D8744}" name="Column9047"/>
    <tableColumn id="9048" xr3:uid="{75A5D364-1820-4F8E-A0AD-38862A089738}" name="Column9048"/>
    <tableColumn id="9049" xr3:uid="{AF9E1D09-FAFE-4AC1-98C8-C92B34D1B6ED}" name="Column9049"/>
    <tableColumn id="9050" xr3:uid="{4D629EB7-C3F4-4C93-B8C9-FD3C43407714}" name="Column9050"/>
    <tableColumn id="9051" xr3:uid="{9B971D22-8E0E-4D18-BC2B-459170919575}" name="Column9051"/>
    <tableColumn id="9052" xr3:uid="{634DE7CF-24C0-49CC-A1C6-D5A1FD1553DE}" name="Column9052"/>
    <tableColumn id="9053" xr3:uid="{69FF832F-B8E9-4C63-B8EC-FF0E740B452B}" name="Column9053"/>
    <tableColumn id="9054" xr3:uid="{6BDDA232-B87B-4CEA-A555-0DFE37E39297}" name="Column9054"/>
    <tableColumn id="9055" xr3:uid="{F6408946-13A5-4788-A7C9-6D43E6DD3FB1}" name="Column9055"/>
    <tableColumn id="9056" xr3:uid="{8FC81B1D-B81A-4482-83B3-58F744931D6E}" name="Column9056"/>
    <tableColumn id="9057" xr3:uid="{6E0C998B-EC89-4B25-B943-6761F91E4F67}" name="Column9057"/>
    <tableColumn id="9058" xr3:uid="{4D402BD0-350A-4309-9562-2B32EEB48513}" name="Column9058"/>
    <tableColumn id="9059" xr3:uid="{7F4F64CE-F715-4557-9D4B-D9A7ACBC88CA}" name="Column9059"/>
    <tableColumn id="9060" xr3:uid="{069E36D3-A2B5-43D7-83C0-37D7689E5005}" name="Column9060"/>
    <tableColumn id="9061" xr3:uid="{E072099D-D302-40B2-B159-CE4382A1D57B}" name="Column9061"/>
    <tableColumn id="9062" xr3:uid="{7DD1CDDB-B49D-4E6D-B8F2-13DE7C7593B3}" name="Column9062"/>
    <tableColumn id="9063" xr3:uid="{9F4EA9BE-7695-48D0-A0A8-BE4B29B28ED5}" name="Column9063"/>
    <tableColumn id="9064" xr3:uid="{53B3A8F4-2955-42E0-9ECF-4D67D6032C2A}" name="Column9064"/>
    <tableColumn id="9065" xr3:uid="{FC5926F1-920F-40DF-A3FF-146953EA830A}" name="Column9065"/>
    <tableColumn id="9066" xr3:uid="{AA9F8181-3714-4B52-92DB-A8B7E8B197F9}" name="Column9066"/>
    <tableColumn id="9067" xr3:uid="{45DC608A-0751-4F2C-9935-7A187FD5A7B5}" name="Column9067"/>
    <tableColumn id="9068" xr3:uid="{4A1D857F-AAAC-46F4-ADE6-385332148141}" name="Column9068"/>
    <tableColumn id="9069" xr3:uid="{CF89D503-6BE0-489A-A828-1CEB28E23797}" name="Column9069"/>
    <tableColumn id="9070" xr3:uid="{141EF37C-59FD-4D1C-A840-6A2ACD8FFEBD}" name="Column9070"/>
    <tableColumn id="9071" xr3:uid="{86518187-FEB3-4191-A0E1-40BA391A5950}" name="Column9071"/>
    <tableColumn id="9072" xr3:uid="{43164768-AB11-471B-B09F-DE7F4815AD76}" name="Column9072"/>
    <tableColumn id="9073" xr3:uid="{BA8CF7C5-8887-4E61-921D-1857A961F9C7}" name="Column9073"/>
    <tableColumn id="9074" xr3:uid="{709B782E-46A1-4ABE-B7A9-3F9C3774C180}" name="Column9074"/>
    <tableColumn id="9075" xr3:uid="{F933D60C-286C-4D66-B01D-D7F4D98479D3}" name="Column9075"/>
    <tableColumn id="9076" xr3:uid="{1CDFEE9A-998F-4406-986F-D07A14B060D4}" name="Column9076"/>
    <tableColumn id="9077" xr3:uid="{300973EE-7ED8-4C0F-AAE2-2705FD51E209}" name="Column9077"/>
    <tableColumn id="9078" xr3:uid="{23A96694-A1E0-4CA3-A2D5-6FA77BD820E8}" name="Column9078"/>
    <tableColumn id="9079" xr3:uid="{EFB04846-277B-435D-B017-30D7170BAFA1}" name="Column9079"/>
    <tableColumn id="9080" xr3:uid="{C9940B65-74B6-4D35-B765-C06FB311E493}" name="Column9080"/>
    <tableColumn id="9081" xr3:uid="{C0F9FD83-7828-4EBE-B527-189AC9499181}" name="Column9081"/>
    <tableColumn id="9082" xr3:uid="{A5ED0868-34C9-4220-B5E3-1ECD41F14F7C}" name="Column9082"/>
    <tableColumn id="9083" xr3:uid="{716E9E7B-D494-46C6-A4CE-0032CD6BF959}" name="Column9083"/>
    <tableColumn id="9084" xr3:uid="{E01470EF-604B-47CE-9713-9C19A0CA9C5F}" name="Column9084"/>
    <tableColumn id="9085" xr3:uid="{1466DB58-6DF8-474C-B068-BE5803CCBF6D}" name="Column9085"/>
    <tableColumn id="9086" xr3:uid="{5B4ACF0B-B09F-42A3-9A89-41E16DD2A05F}" name="Column9086"/>
    <tableColumn id="9087" xr3:uid="{F8722B2C-8540-4A92-BD37-CFF3E310A256}" name="Column9087"/>
    <tableColumn id="9088" xr3:uid="{68D0F40D-B77F-4C8B-AABC-729EA857CBD0}" name="Column9088"/>
    <tableColumn id="9089" xr3:uid="{502F4522-89C5-479F-BCEC-4DC8E3E58A0B}" name="Column9089"/>
    <tableColumn id="9090" xr3:uid="{4608D170-5B82-4479-8114-4B9CFF0F0D29}" name="Column9090"/>
    <tableColumn id="9091" xr3:uid="{357B040C-5EC0-45CF-8E57-D9801CA93292}" name="Column9091"/>
    <tableColumn id="9092" xr3:uid="{1FB1C63B-D85E-492A-BFFE-F886CD5501C5}" name="Column9092"/>
    <tableColumn id="9093" xr3:uid="{33A40432-8CA8-4DC9-ACBF-54567B9A560F}" name="Column9093"/>
    <tableColumn id="9094" xr3:uid="{606A3F51-D778-419A-9EBE-9563FB3BE519}" name="Column9094"/>
    <tableColumn id="9095" xr3:uid="{E6A90B5E-F1D0-45C8-84EB-4F687A66456C}" name="Column9095"/>
    <tableColumn id="9096" xr3:uid="{EC30EA9E-8AEA-431B-A4D3-8D06D9317FD2}" name="Column9096"/>
    <tableColumn id="9097" xr3:uid="{8861274E-F79D-4EA6-BF7E-DD849E59C858}" name="Column9097"/>
    <tableColumn id="9098" xr3:uid="{DC11F214-0890-477C-B64A-5ACE28C7FDBD}" name="Column9098"/>
    <tableColumn id="9099" xr3:uid="{76255DD2-AEF3-4648-95D4-831D78828D05}" name="Column9099"/>
    <tableColumn id="9100" xr3:uid="{2981F498-441D-4CEB-97D4-CE822E1F9A0F}" name="Column9100"/>
    <tableColumn id="9101" xr3:uid="{A9B977BE-162C-4ED7-A931-8C692EB78916}" name="Column9101"/>
    <tableColumn id="9102" xr3:uid="{D21BF492-C419-4B64-96C6-C74212648654}" name="Column9102"/>
    <tableColumn id="9103" xr3:uid="{330C0AAA-1957-4B0B-95F1-D7435B094EDA}" name="Column9103"/>
    <tableColumn id="9104" xr3:uid="{DB834D6F-B372-4395-B11B-A42DD7BDE059}" name="Column9104"/>
    <tableColumn id="9105" xr3:uid="{33D9914B-C591-4DA0-9FF7-E483828E39EA}" name="Column9105"/>
    <tableColumn id="9106" xr3:uid="{4C975728-D299-4418-B9F5-60B16DC888BB}" name="Column9106"/>
    <tableColumn id="9107" xr3:uid="{7B3258F9-24BB-4FC9-A98E-B84DC1F9097A}" name="Column9107"/>
    <tableColumn id="9108" xr3:uid="{DE913B87-7804-4527-B599-F7546EAAD0EC}" name="Column9108"/>
    <tableColumn id="9109" xr3:uid="{F0CB9756-EFB5-4774-9254-49AFAC2DB7F1}" name="Column9109"/>
    <tableColumn id="9110" xr3:uid="{D4BBF04F-FDED-4D04-8AB8-8634D80692CF}" name="Column9110"/>
    <tableColumn id="9111" xr3:uid="{D27CD684-BA56-482E-829F-78A6D72F1049}" name="Column9111"/>
    <tableColumn id="9112" xr3:uid="{835F196A-0CB1-47BB-912D-4772C6F99830}" name="Column9112"/>
    <tableColumn id="9113" xr3:uid="{124A8D0A-38A5-4C53-9E17-BA42C48B1AD5}" name="Column9113"/>
    <tableColumn id="9114" xr3:uid="{B1AD92F6-85AF-4565-96AB-69D8E9C6820B}" name="Column9114"/>
    <tableColumn id="9115" xr3:uid="{84C425D3-9B6E-40DF-9A10-FC46EC95DB0A}" name="Column9115"/>
    <tableColumn id="9116" xr3:uid="{22AF4566-ABAD-49C6-A2C2-9D36C9BF4EA6}" name="Column9116"/>
    <tableColumn id="9117" xr3:uid="{9CC4D3FF-E431-41CE-905F-31B2595A2C1B}" name="Column9117"/>
    <tableColumn id="9118" xr3:uid="{B11438BF-5C32-4994-B059-C88163D06A89}" name="Column9118"/>
    <tableColumn id="9119" xr3:uid="{D7A6AFD9-4D05-4B93-9D26-042A2FD578D5}" name="Column9119"/>
    <tableColumn id="9120" xr3:uid="{B9355D59-D16B-428E-8A87-A79ACCE87A6B}" name="Column9120"/>
    <tableColumn id="9121" xr3:uid="{8C27A5FB-DE03-4E42-B54E-293906065C1E}" name="Column9121"/>
    <tableColumn id="9122" xr3:uid="{E93E7AD4-74E6-4586-8ADF-C81E1F36DF7B}" name="Column9122"/>
    <tableColumn id="9123" xr3:uid="{50ECF095-C08D-4B8B-A73B-8CCCDFDAE3CD}" name="Column9123"/>
    <tableColumn id="9124" xr3:uid="{EA01BD63-6F79-4E28-862A-163D6745647D}" name="Column9124"/>
    <tableColumn id="9125" xr3:uid="{152F64A9-B5A1-472B-A688-D6D17F2C8D96}" name="Column9125"/>
    <tableColumn id="9126" xr3:uid="{05D6A3DC-7C4D-4687-B812-9481D9C44C3C}" name="Column9126"/>
    <tableColumn id="9127" xr3:uid="{C8A57EB2-CD0B-4893-9A59-D3C7C3CA88C1}" name="Column9127"/>
    <tableColumn id="9128" xr3:uid="{2BCED387-0638-4872-9E22-7AD9F88AEB8E}" name="Column9128"/>
    <tableColumn id="9129" xr3:uid="{4BDCB441-7FC5-40BE-B432-4FF2EF268420}" name="Column9129"/>
    <tableColumn id="9130" xr3:uid="{12FC0238-9801-4019-9CCD-5A505834D827}" name="Column9130"/>
    <tableColumn id="9131" xr3:uid="{53A23200-494A-4B70-BBBD-D27AE853213B}" name="Column9131"/>
    <tableColumn id="9132" xr3:uid="{E14965D0-F7D0-498D-8B44-2A64FD138D21}" name="Column9132"/>
    <tableColumn id="9133" xr3:uid="{34597256-84C5-4CEF-9598-B9252F87CD8D}" name="Column9133"/>
    <tableColumn id="9134" xr3:uid="{395377E2-3783-479C-A604-91FE7E9E3F58}" name="Column9134"/>
    <tableColumn id="9135" xr3:uid="{C228E3D8-2A2B-4C13-8B12-EC2BE458AF49}" name="Column9135"/>
    <tableColumn id="9136" xr3:uid="{4616C494-A8F8-49B9-A1C6-8C6B11EE7E26}" name="Column9136"/>
    <tableColumn id="9137" xr3:uid="{B16B99F0-EA1D-4EAC-A901-16251DD8D8B5}" name="Column9137"/>
    <tableColumn id="9138" xr3:uid="{C759D949-FA9F-49BB-8EBD-D1718A8760BC}" name="Column9138"/>
    <tableColumn id="9139" xr3:uid="{F34AB964-48BE-409F-8ACD-892B265FEF12}" name="Column9139"/>
    <tableColumn id="9140" xr3:uid="{B78C8FA8-214D-4E35-934E-946701B9037A}" name="Column9140"/>
    <tableColumn id="9141" xr3:uid="{A59EF38C-F396-440E-A349-D938CB94F7C8}" name="Column9141"/>
    <tableColumn id="9142" xr3:uid="{627A2112-C99F-47A8-A401-CC876B99FAB8}" name="Column9142"/>
    <tableColumn id="9143" xr3:uid="{CC6B34B1-AD5E-4B17-9ECA-72D403328235}" name="Column9143"/>
    <tableColumn id="9144" xr3:uid="{5DEAAFAF-7C37-4F4A-8BE9-33931E2BFB3C}" name="Column9144"/>
    <tableColumn id="9145" xr3:uid="{B2CCDE98-765F-4644-BB1F-7E4009A3C950}" name="Column9145"/>
    <tableColumn id="9146" xr3:uid="{DAED341E-4DE7-485F-AB4B-A91DB0E3046F}" name="Column9146"/>
    <tableColumn id="9147" xr3:uid="{4AD3DE55-2B20-4D24-8E9A-6901C2AA8C74}" name="Column9147"/>
    <tableColumn id="9148" xr3:uid="{987063AC-0227-49FC-A0D6-FC215C5C3329}" name="Column9148"/>
    <tableColumn id="9149" xr3:uid="{5CF35B91-C492-4453-BBDB-4DE2C76562DA}" name="Column9149"/>
    <tableColumn id="9150" xr3:uid="{1F1B84CF-D922-4362-AB21-93C9ED71FC93}" name="Column9150"/>
    <tableColumn id="9151" xr3:uid="{7B075620-1AA1-4E04-ADE9-8F1CA6392629}" name="Column9151"/>
    <tableColumn id="9152" xr3:uid="{D3615064-BD4F-4D2C-9176-9BE2F3F2ED10}" name="Column9152"/>
    <tableColumn id="9153" xr3:uid="{E02D23F4-464C-4F45-BC2D-970B2861C900}" name="Column9153"/>
    <tableColumn id="9154" xr3:uid="{D42201C9-25A3-4B74-9960-278DEBAE44BF}" name="Column9154"/>
    <tableColumn id="9155" xr3:uid="{C090B551-08E8-48A8-85AF-7C967724EAD9}" name="Column9155"/>
    <tableColumn id="9156" xr3:uid="{4BD46960-5A14-47E5-968E-BDE48349993C}" name="Column9156"/>
    <tableColumn id="9157" xr3:uid="{75CBAA2D-2F31-446E-A41C-642884999745}" name="Column9157"/>
    <tableColumn id="9158" xr3:uid="{A31EC0B5-3D00-45C5-9C40-C66A23A5D9B8}" name="Column9158"/>
    <tableColumn id="9159" xr3:uid="{C14F1A26-047E-4AE9-AA9F-5FDEF2154E1C}" name="Column9159"/>
    <tableColumn id="9160" xr3:uid="{CE9A2AA9-40DA-4486-A346-D0076ACCE022}" name="Column9160"/>
    <tableColumn id="9161" xr3:uid="{2DC33B23-A73A-411B-883A-ECEC6CE9A411}" name="Column9161"/>
    <tableColumn id="9162" xr3:uid="{B2AA2059-43FF-45EA-B6AF-4AF017CFE7F6}" name="Column9162"/>
    <tableColumn id="9163" xr3:uid="{ABC4DCC0-385F-40A7-BA98-35B5DDB2B559}" name="Column9163"/>
    <tableColumn id="9164" xr3:uid="{D1222FE9-87D0-49A6-AF9C-31DAC8C2D7AD}" name="Column9164"/>
    <tableColumn id="9165" xr3:uid="{3C8F7368-DD23-4B52-AA3D-D5263D5DE5A6}" name="Column9165"/>
    <tableColumn id="9166" xr3:uid="{E87E90E4-120C-495A-860D-DCC06E296672}" name="Column9166"/>
    <tableColumn id="9167" xr3:uid="{E97893EB-B1D7-470F-B0BA-7204A39ED45C}" name="Column9167"/>
    <tableColumn id="9168" xr3:uid="{D8B6157A-D9B8-4640-9AFC-542B7EBEEB3B}" name="Column9168"/>
    <tableColumn id="9169" xr3:uid="{9B4B4AB4-DDB3-41AF-9138-7C835712754D}" name="Column9169"/>
    <tableColumn id="9170" xr3:uid="{665F2265-16C3-46D5-9735-5D0BCC148E15}" name="Column9170"/>
    <tableColumn id="9171" xr3:uid="{2C8716C4-B23B-4F5F-AF3C-0A0599699633}" name="Column9171"/>
    <tableColumn id="9172" xr3:uid="{43B558FE-DA07-48D5-868C-5209AF459F7D}" name="Column9172"/>
    <tableColumn id="9173" xr3:uid="{53D9923D-9FCE-4EB7-877B-119061CDCD99}" name="Column9173"/>
    <tableColumn id="9174" xr3:uid="{C6F22590-CAF2-4BBA-8247-25950BD2B028}" name="Column9174"/>
    <tableColumn id="9175" xr3:uid="{78110955-504B-40B4-B491-5CD085C34931}" name="Column9175"/>
    <tableColumn id="9176" xr3:uid="{E19DD247-E511-4540-8DB5-FB27253128E2}" name="Column9176"/>
    <tableColumn id="9177" xr3:uid="{7061ECEC-A07A-481B-90D2-1E45DCDE01B6}" name="Column9177"/>
    <tableColumn id="9178" xr3:uid="{4D4E6513-30E1-40AA-BF3B-56337EDDD5EA}" name="Column9178"/>
    <tableColumn id="9179" xr3:uid="{0929638F-5281-4687-9025-30E1DE52C04B}" name="Column9179"/>
    <tableColumn id="9180" xr3:uid="{034608AC-69D9-4A47-9A49-EB213AE3098C}" name="Column9180"/>
    <tableColumn id="9181" xr3:uid="{2660D48B-B2E2-4164-82F7-D15D827AFF73}" name="Column9181"/>
    <tableColumn id="9182" xr3:uid="{A733FBC8-9688-42D0-A3DC-3974E7B84B8E}" name="Column9182"/>
    <tableColumn id="9183" xr3:uid="{D5790A90-41D7-4CDE-A777-9E79A889BC47}" name="Column9183"/>
    <tableColumn id="9184" xr3:uid="{E137C9FB-C3AC-499E-A8ED-0BEAE9B9FBA6}" name="Column9184"/>
    <tableColumn id="9185" xr3:uid="{A20313FE-F396-4013-8610-4FCD07371C72}" name="Column9185"/>
    <tableColumn id="9186" xr3:uid="{0F52262F-5F81-438C-80DA-07E50F734600}" name="Column9186"/>
    <tableColumn id="9187" xr3:uid="{6DB3F12B-9476-497C-9C77-C1AB7F8FDB70}" name="Column9187"/>
    <tableColumn id="9188" xr3:uid="{BFB09DEE-FC12-464E-929D-EC5E76FE6CE0}" name="Column9188"/>
    <tableColumn id="9189" xr3:uid="{F2443E61-A45A-4E7F-888C-9E50B9683792}" name="Column9189"/>
    <tableColumn id="9190" xr3:uid="{9C7A580A-0F5E-4DE9-8861-B9FBBAD38EC3}" name="Column9190"/>
    <tableColumn id="9191" xr3:uid="{6A2C76D7-A195-46A6-BD1F-A18566D0145F}" name="Column9191"/>
    <tableColumn id="9192" xr3:uid="{19DEB138-0E3C-440F-83E8-F38A821E06A4}" name="Column9192"/>
    <tableColumn id="9193" xr3:uid="{B5033277-BC34-4C7B-A9E3-5177FCE36023}" name="Column9193"/>
    <tableColumn id="9194" xr3:uid="{73FADDCD-C463-4055-A657-29D1E467CBC7}" name="Column9194"/>
    <tableColumn id="9195" xr3:uid="{7A8F6710-2AF0-459A-A665-009AF12B955E}" name="Column9195"/>
    <tableColumn id="9196" xr3:uid="{DAEA74C2-BB62-424B-8D6A-D10C1F334F49}" name="Column9196"/>
    <tableColumn id="9197" xr3:uid="{BAACF40E-573E-4FC6-B7BA-7869EB219ECA}" name="Column9197"/>
    <tableColumn id="9198" xr3:uid="{DAF56728-F061-4198-BF01-A631A522933D}" name="Column9198"/>
    <tableColumn id="9199" xr3:uid="{B6BF0E3C-057B-4910-860B-B85D8081E53A}" name="Column9199"/>
    <tableColumn id="9200" xr3:uid="{664D8EE5-AE65-43C1-A014-A7ED97144DC6}" name="Column9200"/>
    <tableColumn id="9201" xr3:uid="{088A820E-839A-4D1C-9D57-B8A249DDA280}" name="Column9201"/>
    <tableColumn id="9202" xr3:uid="{8D46E591-B6BC-4EDE-BC61-D210EBDDFDCF}" name="Column9202"/>
    <tableColumn id="9203" xr3:uid="{9EE64F72-02A4-4B5E-A84D-9655870E889B}" name="Column9203"/>
    <tableColumn id="9204" xr3:uid="{C2F90D93-4206-402C-AC51-EDF904B0B26B}" name="Column9204"/>
    <tableColumn id="9205" xr3:uid="{38409F83-BBEB-492D-B631-249164452DA6}" name="Column9205"/>
    <tableColumn id="9206" xr3:uid="{E6B090CB-9F13-41ED-BA64-274305A7D780}" name="Column9206"/>
    <tableColumn id="9207" xr3:uid="{18AB951D-4E5C-443C-AF4D-823B399AFD45}" name="Column9207"/>
    <tableColumn id="9208" xr3:uid="{4602BE60-9133-4A26-B8F5-BD61EC093EC4}" name="Column9208"/>
    <tableColumn id="9209" xr3:uid="{7CEE2D91-4414-4836-BFAB-F6182196ADB0}" name="Column9209"/>
    <tableColumn id="9210" xr3:uid="{5902A919-1FCE-4949-8E1E-788F216EC3C0}" name="Column9210"/>
    <tableColumn id="9211" xr3:uid="{C1023181-7F15-4797-82CE-7E902648EDA7}" name="Column9211"/>
    <tableColumn id="9212" xr3:uid="{B7E5FF48-3CED-439B-81D5-AE1036288E0C}" name="Column9212"/>
    <tableColumn id="9213" xr3:uid="{08EB3A77-7926-4F03-A10C-25A71AF9ABD1}" name="Column9213"/>
    <tableColumn id="9214" xr3:uid="{5984B7F8-7AC0-4A41-8039-75DF31187DEE}" name="Column9214"/>
    <tableColumn id="9215" xr3:uid="{377DEE75-06FC-4E13-A6C4-0CC486158F26}" name="Column9215"/>
    <tableColumn id="9216" xr3:uid="{DDA2F114-4924-4B18-A811-DF5A86463ADF}" name="Column9216"/>
    <tableColumn id="9217" xr3:uid="{03B615C0-FA1C-47AA-BB5B-FF3C66B6FCE3}" name="Column9217"/>
    <tableColumn id="9218" xr3:uid="{D25D4B86-A097-4B3A-BB24-BB60A8F27D48}" name="Column9218"/>
    <tableColumn id="9219" xr3:uid="{98A67B29-1791-4551-9C94-3ED8EC578416}" name="Column9219"/>
    <tableColumn id="9220" xr3:uid="{2C559B80-4873-4970-A6BF-3BEF081D84AF}" name="Column9220"/>
    <tableColumn id="9221" xr3:uid="{ADA7E17B-E7B2-4A8B-A093-8B80AFC9B870}" name="Column9221"/>
    <tableColumn id="9222" xr3:uid="{02125077-FFA6-4E7A-A20B-9DBB57030DE6}" name="Column9222"/>
    <tableColumn id="9223" xr3:uid="{2F440676-D702-4961-8118-90FB09E10FC9}" name="Column9223"/>
    <tableColumn id="9224" xr3:uid="{CBEADE84-0C88-40C8-8F4D-1D3CD08E95A6}" name="Column9224"/>
    <tableColumn id="9225" xr3:uid="{5A2E53BE-6611-4A11-8265-1B897E681837}" name="Column9225"/>
    <tableColumn id="9226" xr3:uid="{D5C66864-73E7-4D6D-A69B-B5C1E3B47DCF}" name="Column9226"/>
    <tableColumn id="9227" xr3:uid="{344A1753-2C9D-4FC5-ABD6-603EF74E7633}" name="Column9227"/>
    <tableColumn id="9228" xr3:uid="{BB81ED23-2E36-4984-96F4-690023992754}" name="Column9228"/>
    <tableColumn id="9229" xr3:uid="{3941F3AB-5187-4C49-9073-B089F3232037}" name="Column9229"/>
    <tableColumn id="9230" xr3:uid="{D1E8291A-305F-4435-8BEE-E586E334ACEF}" name="Column9230"/>
    <tableColumn id="9231" xr3:uid="{C0758799-5B9B-4D0A-B3A0-FA16627FCE58}" name="Column9231"/>
    <tableColumn id="9232" xr3:uid="{A8733CE7-1C0C-4183-AE5D-793F21FFA59D}" name="Column9232"/>
    <tableColumn id="9233" xr3:uid="{4C4CC347-F2F1-4C31-95A9-2350CAA55FD6}" name="Column9233"/>
    <tableColumn id="9234" xr3:uid="{B186AA90-7F40-4826-B27B-2B1EFA364814}" name="Column9234"/>
    <tableColumn id="9235" xr3:uid="{F435D8EB-AA5A-40BB-A0CD-5D5525C2F591}" name="Column9235"/>
    <tableColumn id="9236" xr3:uid="{84162FAB-4AA9-4ED4-B2F5-F3A5931D1F43}" name="Column9236"/>
    <tableColumn id="9237" xr3:uid="{B21FBBDC-7377-4394-BB50-B62D2A192A3D}" name="Column9237"/>
    <tableColumn id="9238" xr3:uid="{8BA5BA15-50D1-4082-8396-444C789FA140}" name="Column9238"/>
    <tableColumn id="9239" xr3:uid="{07B47626-944E-40A8-829F-5DC2A9882E1C}" name="Column9239"/>
    <tableColumn id="9240" xr3:uid="{E8259F06-C1C7-4DC9-88C2-7B3FE2BABB45}" name="Column9240"/>
    <tableColumn id="9241" xr3:uid="{E460DBEF-ACF1-42D0-90FE-1A659C6EECDB}" name="Column9241"/>
    <tableColumn id="9242" xr3:uid="{B27680D3-FB6B-4453-9CD2-D607D0EDEB88}" name="Column9242"/>
    <tableColumn id="9243" xr3:uid="{C413886D-FAFA-46F9-87E2-C43E6126BD6B}" name="Column9243"/>
    <tableColumn id="9244" xr3:uid="{D412B685-C7E7-48CC-BD23-3E81C3FEAD53}" name="Column9244"/>
    <tableColumn id="9245" xr3:uid="{0ADBD44B-207D-4666-AF59-2CBFD9DFBF82}" name="Column9245"/>
    <tableColumn id="9246" xr3:uid="{B13D90A3-209E-470C-A725-518BF90452C6}" name="Column9246"/>
    <tableColumn id="9247" xr3:uid="{10496074-72C3-4E12-B309-60ACD9939CEB}" name="Column9247"/>
    <tableColumn id="9248" xr3:uid="{53D3EEE5-483E-4AA5-8ECF-FF9BAABE0500}" name="Column9248"/>
    <tableColumn id="9249" xr3:uid="{03FB38B3-529A-44F0-B257-AE37DD5D805A}" name="Column9249"/>
    <tableColumn id="9250" xr3:uid="{22FF67A8-43DC-4D4F-A49E-DAE3FCF81959}" name="Column9250"/>
    <tableColumn id="9251" xr3:uid="{7A90F21C-38CA-483F-ADEF-0C5307F9E2C4}" name="Column9251"/>
    <tableColumn id="9252" xr3:uid="{36A92369-6BC5-4796-8DC0-1E544553D61C}" name="Column9252"/>
    <tableColumn id="9253" xr3:uid="{811E1FCC-A69C-43A7-B58B-2C2F9782F430}" name="Column9253"/>
    <tableColumn id="9254" xr3:uid="{894A6A62-ADA2-44E7-9EEB-F2C8BD96415A}" name="Column9254"/>
    <tableColumn id="9255" xr3:uid="{1B3D3C3A-3B12-402D-BFB2-5622BDFC8465}" name="Column9255"/>
    <tableColumn id="9256" xr3:uid="{424B11D7-59D2-407A-861C-CE1356E81A27}" name="Column9256"/>
    <tableColumn id="9257" xr3:uid="{BD4C0659-1839-4959-A30F-C94F2976A0F9}" name="Column9257"/>
    <tableColumn id="9258" xr3:uid="{8FD49751-1E99-41C2-8BA4-2111F72872A0}" name="Column9258"/>
    <tableColumn id="9259" xr3:uid="{6134D3C4-5378-48F9-90B9-2C3AB70DE4C9}" name="Column9259"/>
    <tableColumn id="9260" xr3:uid="{5629E644-57C7-4E8B-AFA2-C3A3B8B0C19C}" name="Column9260"/>
    <tableColumn id="9261" xr3:uid="{EADC92F4-07C7-4228-A7E3-80A13A8ABEC9}" name="Column9261"/>
    <tableColumn id="9262" xr3:uid="{CFE60A81-66FA-417D-942E-0F2810299243}" name="Column9262"/>
    <tableColumn id="9263" xr3:uid="{F729C5B4-3A90-478A-99F3-7978C58BAB31}" name="Column9263"/>
    <tableColumn id="9264" xr3:uid="{77159087-DF30-4098-B5E7-ACF64CA78841}" name="Column9264"/>
    <tableColumn id="9265" xr3:uid="{89F9DC20-38B2-403E-A45C-3680DBC28DD0}" name="Column9265"/>
    <tableColumn id="9266" xr3:uid="{74772467-C73F-4901-BF68-58B10D63B770}" name="Column9266"/>
    <tableColumn id="9267" xr3:uid="{75044DD4-53B1-4CD9-AEFE-68096D95DF51}" name="Column9267"/>
    <tableColumn id="9268" xr3:uid="{60302661-EDD2-42DB-80AC-2482D501AADF}" name="Column9268"/>
    <tableColumn id="9269" xr3:uid="{09F77819-73DD-483A-AE41-E4EE1F8A66FC}" name="Column9269"/>
    <tableColumn id="9270" xr3:uid="{502F483A-3BEA-4E24-8069-C9C721B3DE26}" name="Column9270"/>
    <tableColumn id="9271" xr3:uid="{9D176757-8304-4434-A49E-E96FA2EAB409}" name="Column9271"/>
    <tableColumn id="9272" xr3:uid="{4CD7EE91-BF39-463E-AB27-7476E33282E7}" name="Column9272"/>
    <tableColumn id="9273" xr3:uid="{C6C0E968-B731-4ED3-AA69-537DF400A779}" name="Column9273"/>
    <tableColumn id="9274" xr3:uid="{F8CA39E3-4A32-40F9-BC47-5E72172E70AD}" name="Column9274"/>
    <tableColumn id="9275" xr3:uid="{BD2C5AB3-6EE2-440D-BFCB-8DF6BA922A8C}" name="Column9275"/>
    <tableColumn id="9276" xr3:uid="{37803544-119F-457E-89C3-D61518365D3B}" name="Column9276"/>
    <tableColumn id="9277" xr3:uid="{DF1CB8FD-D41D-4BFF-B15E-D4B4CDC9498D}" name="Column9277"/>
    <tableColumn id="9278" xr3:uid="{156BD78C-7A89-4FDD-8A09-0F0FCA3FEA37}" name="Column9278"/>
    <tableColumn id="9279" xr3:uid="{BC824FD5-2EF6-46BC-BB41-BCD23A2BC3DA}" name="Column9279"/>
    <tableColumn id="9280" xr3:uid="{49738D77-CE69-4721-91BB-38626299E1D0}" name="Column9280"/>
    <tableColumn id="9281" xr3:uid="{520E5573-AC48-442C-B8EE-9CD0E3321F11}" name="Column9281"/>
    <tableColumn id="9282" xr3:uid="{F30123BD-AB4B-4319-BBBF-9BDA5C4220C8}" name="Column9282"/>
    <tableColumn id="9283" xr3:uid="{ADD3CED3-78BE-4540-BE54-48D4C9D9369C}" name="Column9283"/>
    <tableColumn id="9284" xr3:uid="{80AC5265-C577-440D-AB6B-1D7FA41482EB}" name="Column9284"/>
    <tableColumn id="9285" xr3:uid="{649617AD-358B-49D2-A835-CFB23F5E278B}" name="Column9285"/>
    <tableColumn id="9286" xr3:uid="{C697EDB0-95FD-488E-A3BC-1C28CC105DAE}" name="Column9286"/>
    <tableColumn id="9287" xr3:uid="{A9A15371-89E5-4926-BBCB-48BED2E100DC}" name="Column9287"/>
    <tableColumn id="9288" xr3:uid="{4825E430-50E6-4F86-85EB-D1558F683A7C}" name="Column9288"/>
    <tableColumn id="9289" xr3:uid="{DB26F8B5-2013-4915-9042-D21F599C5F40}" name="Column9289"/>
    <tableColumn id="9290" xr3:uid="{70809195-6CB8-4A04-91DE-70919EB29A66}" name="Column9290"/>
    <tableColumn id="9291" xr3:uid="{CF49AB33-6E9E-4DE2-B042-E6A23021CD55}" name="Column9291"/>
    <tableColumn id="9292" xr3:uid="{B7849655-168D-4BFB-922C-B4970ECDF998}" name="Column9292"/>
    <tableColumn id="9293" xr3:uid="{6BD3A120-D73C-47CD-9AF7-FD936BE8DAB3}" name="Column9293"/>
    <tableColumn id="9294" xr3:uid="{114338D6-69E4-45BF-8C94-8EF235E7D404}" name="Column9294"/>
    <tableColumn id="9295" xr3:uid="{47B41190-5F23-4C39-9226-C0540611ED72}" name="Column9295"/>
    <tableColumn id="9296" xr3:uid="{9C8A920A-E9FE-4167-B634-C55BC1C4050E}" name="Column9296"/>
    <tableColumn id="9297" xr3:uid="{6D3FAC5E-768A-4295-A1CF-B39CF3952526}" name="Column9297"/>
    <tableColumn id="9298" xr3:uid="{8B933A84-AD29-43F4-8593-D8D9060C4B22}" name="Column9298"/>
    <tableColumn id="9299" xr3:uid="{25EBBD55-DE70-4851-A30B-FCD1B5647148}" name="Column9299"/>
    <tableColumn id="9300" xr3:uid="{01A43968-BBEA-45E7-A0A9-3772E5E1C1A1}" name="Column9300"/>
    <tableColumn id="9301" xr3:uid="{2654FDD5-58DC-4E73-8C64-205B2167A5DB}" name="Column9301"/>
    <tableColumn id="9302" xr3:uid="{D0CD0834-EE14-4E9D-B684-C9F17D2282BA}" name="Column9302"/>
    <tableColumn id="9303" xr3:uid="{DEBD1038-0C6D-4D6A-AC39-F6CC42B7C6F2}" name="Column9303"/>
    <tableColumn id="9304" xr3:uid="{3E321BED-CF88-460E-8526-D660F5206C4F}" name="Column9304"/>
    <tableColumn id="9305" xr3:uid="{9FAA8130-E6A5-45D6-B687-7C0EFBEBD3D1}" name="Column9305"/>
    <tableColumn id="9306" xr3:uid="{C3B1E751-92D3-48D3-AB9B-111CF6AE7472}" name="Column9306"/>
    <tableColumn id="9307" xr3:uid="{31DA22AA-A282-4C80-BF16-19C46362F940}" name="Column9307"/>
    <tableColumn id="9308" xr3:uid="{ADBCF616-DB1C-45EE-A4F8-9CB9699E1F22}" name="Column9308"/>
    <tableColumn id="9309" xr3:uid="{90D63BE5-65C4-4E24-AC18-3F1909155C9C}" name="Column9309"/>
    <tableColumn id="9310" xr3:uid="{C990F7F4-CB40-44C9-AF02-788B081DBC75}" name="Column9310"/>
    <tableColumn id="9311" xr3:uid="{BE02496C-A10E-4510-9169-4C260B729F55}" name="Column9311"/>
    <tableColumn id="9312" xr3:uid="{A6F68EA6-1FFA-4041-A10B-C827D10CAE4F}" name="Column9312"/>
    <tableColumn id="9313" xr3:uid="{73D582AE-A838-4A9A-9786-0D03E57F4BB5}" name="Column9313"/>
    <tableColumn id="9314" xr3:uid="{C5D245B1-7B0F-4A42-B504-FB9C6D461548}" name="Column9314"/>
    <tableColumn id="9315" xr3:uid="{1D64F40E-CC15-441F-8E96-3B661ADAE772}" name="Column9315"/>
    <tableColumn id="9316" xr3:uid="{908F6900-A01E-4D8F-BCB6-557DF7E96D59}" name="Column9316"/>
    <tableColumn id="9317" xr3:uid="{11D96A67-C405-43F8-8FEA-F2116856BE20}" name="Column9317"/>
    <tableColumn id="9318" xr3:uid="{82F47C0B-8A42-4E68-B1D7-A9DBD9AA9B6E}" name="Column9318"/>
    <tableColumn id="9319" xr3:uid="{7A44657C-C616-4CC9-A73A-47A50EEC53D5}" name="Column9319"/>
    <tableColumn id="9320" xr3:uid="{19D902EC-97B9-40F1-8F1D-FECE1BFAD57D}" name="Column9320"/>
    <tableColumn id="9321" xr3:uid="{D3331D49-7ED3-4FB9-B0F4-B87A2D4E6A0B}" name="Column9321"/>
    <tableColumn id="9322" xr3:uid="{94A4CDAF-0241-4934-9465-F7D20B8A084A}" name="Column9322"/>
    <tableColumn id="9323" xr3:uid="{3270560A-3E7D-44A3-9448-EF475F7FA741}" name="Column9323"/>
    <tableColumn id="9324" xr3:uid="{3A6EAACA-8070-4AC9-8470-A3357A49618C}" name="Column9324"/>
    <tableColumn id="9325" xr3:uid="{B1B9995E-AD9F-4C35-BEA3-C4D0AF0D899F}" name="Column9325"/>
    <tableColumn id="9326" xr3:uid="{4EFC0197-F68D-4D73-BA64-DD08A42CF987}" name="Column9326"/>
    <tableColumn id="9327" xr3:uid="{F81E515F-0059-4138-B3A4-CD7AC2BF918C}" name="Column9327"/>
    <tableColumn id="9328" xr3:uid="{1B9F87D8-3E1B-483F-8710-8A60A72599CC}" name="Column9328"/>
    <tableColumn id="9329" xr3:uid="{83439DB2-5706-40F8-88C6-BC1B768503FE}" name="Column9329"/>
    <tableColumn id="9330" xr3:uid="{CB565016-BD48-4835-B8BB-6E0AC2F47E2A}" name="Column9330"/>
    <tableColumn id="9331" xr3:uid="{0947614F-B2CD-4099-8632-EF552B2ACC19}" name="Column9331"/>
    <tableColumn id="9332" xr3:uid="{93D667E7-FE86-4190-B11A-22F28130E93F}" name="Column9332"/>
    <tableColumn id="9333" xr3:uid="{04748EC0-0B36-4279-9CE6-BA55B037109B}" name="Column9333"/>
    <tableColumn id="9334" xr3:uid="{74518637-3922-4FDC-A077-DF163C67C507}" name="Column9334"/>
    <tableColumn id="9335" xr3:uid="{2C20B2EE-DDF4-4BF8-B902-1E4372B94FBF}" name="Column9335"/>
    <tableColumn id="9336" xr3:uid="{F8E8462D-BA07-44E8-A2B5-A88154E01E77}" name="Column9336"/>
    <tableColumn id="9337" xr3:uid="{5A291D31-D9F8-41DA-A62C-13DE9695B8CE}" name="Column9337"/>
    <tableColumn id="9338" xr3:uid="{0208221A-6D20-4B5D-AB06-5C362543E273}" name="Column9338"/>
    <tableColumn id="9339" xr3:uid="{005E44B2-DA02-4643-A302-BCD5938CB5EE}" name="Column9339"/>
    <tableColumn id="9340" xr3:uid="{88607BE8-F6D9-483B-8AC4-1F03BEDDDBFA}" name="Column9340"/>
    <tableColumn id="9341" xr3:uid="{371F72E0-389D-4D09-86A0-6C383885EEFC}" name="Column9341"/>
    <tableColumn id="9342" xr3:uid="{8C8DF366-43D7-4724-BD78-70775D5958C1}" name="Column9342"/>
    <tableColumn id="9343" xr3:uid="{5C73C372-18A5-4943-A0B2-6D95E4F20827}" name="Column9343"/>
    <tableColumn id="9344" xr3:uid="{64344B2E-A07A-49F4-80B7-2C64D628522C}" name="Column9344"/>
    <tableColumn id="9345" xr3:uid="{EBF36CBA-EB9D-493A-BC6D-1E4A95BBBA3E}" name="Column9345"/>
    <tableColumn id="9346" xr3:uid="{68620A82-E47F-42AE-AC78-2370973F0043}" name="Column9346"/>
    <tableColumn id="9347" xr3:uid="{4706859F-F98E-459D-B85B-4B5E2677BF01}" name="Column9347"/>
    <tableColumn id="9348" xr3:uid="{2F6FED63-DBE5-4558-8949-E33B68A1CDA8}" name="Column9348"/>
    <tableColumn id="9349" xr3:uid="{400F2FE3-A595-41C5-A0BB-4011767B6890}" name="Column9349"/>
    <tableColumn id="9350" xr3:uid="{6A169CDE-A4DB-488E-B6B7-2C14DED60AB3}" name="Column9350"/>
    <tableColumn id="9351" xr3:uid="{42AE81A9-BDD2-490D-9DB5-F1BBDF54660A}" name="Column9351"/>
    <tableColumn id="9352" xr3:uid="{240A5432-62B6-4649-A454-4F2705090FC4}" name="Column9352"/>
    <tableColumn id="9353" xr3:uid="{3214C050-C453-4C65-8EB8-9EFE84233C06}" name="Column9353"/>
    <tableColumn id="9354" xr3:uid="{242CADAB-8546-47F5-85E9-432F738D83B5}" name="Column9354"/>
    <tableColumn id="9355" xr3:uid="{AC0F0B5F-27C7-4AF0-AC68-1459541329EE}" name="Column9355"/>
    <tableColumn id="9356" xr3:uid="{4586696C-7BEC-4B2A-BFCB-F11C225E3B20}" name="Column9356"/>
    <tableColumn id="9357" xr3:uid="{5800A14E-E994-492A-A130-81CDFAD2B31B}" name="Column9357"/>
    <tableColumn id="9358" xr3:uid="{594412F5-D2D2-4DD8-BD50-8317019FDBDA}" name="Column9358"/>
    <tableColumn id="9359" xr3:uid="{0274B936-A8B8-4742-929F-56A0F11DD90F}" name="Column9359"/>
    <tableColumn id="9360" xr3:uid="{6AE9E6DF-D6D5-4494-9009-A479BDE0069F}" name="Column9360"/>
    <tableColumn id="9361" xr3:uid="{FF104ED5-6EBD-44C4-8726-88BF6E93CF17}" name="Column9361"/>
    <tableColumn id="9362" xr3:uid="{2AC948C3-F5D7-437C-8C33-D24E88C3E9A7}" name="Column9362"/>
    <tableColumn id="9363" xr3:uid="{85870A44-3EA3-4CD2-B839-40FD6DB2148A}" name="Column9363"/>
    <tableColumn id="9364" xr3:uid="{09BFBD80-FD3A-4E63-BD58-D7A3E583E32E}" name="Column9364"/>
    <tableColumn id="9365" xr3:uid="{7E2BFCB4-53CB-4357-AD4E-DA520B0ABC0D}" name="Column9365"/>
    <tableColumn id="9366" xr3:uid="{83F59FC5-7857-4B54-8621-4A5DC6F54ED3}" name="Column9366"/>
    <tableColumn id="9367" xr3:uid="{37D021A0-C2CD-4374-BF4B-7BCFC8555292}" name="Column9367"/>
    <tableColumn id="9368" xr3:uid="{B50860BE-C8E6-478B-B279-1BA3E227DCBB}" name="Column9368"/>
    <tableColumn id="9369" xr3:uid="{290715B2-407E-4B87-8A59-6233E05EC17D}" name="Column9369"/>
    <tableColumn id="9370" xr3:uid="{DD2F145F-C85E-4400-87C0-FF03C0BD0AE6}" name="Column9370"/>
    <tableColumn id="9371" xr3:uid="{A7F88402-E80A-4666-827E-4468C43F34AA}" name="Column9371"/>
    <tableColumn id="9372" xr3:uid="{482A9603-6486-4D39-A324-7E061B68E1A0}" name="Column9372"/>
    <tableColumn id="9373" xr3:uid="{D5485FB2-0F3F-4C20-A2E6-33D73414865A}" name="Column9373"/>
    <tableColumn id="9374" xr3:uid="{F3337A4F-2DCC-4C6C-9C05-6E4213554C50}" name="Column9374"/>
    <tableColumn id="9375" xr3:uid="{D1E50285-2B3A-4712-858B-A186DF835D91}" name="Column9375"/>
    <tableColumn id="9376" xr3:uid="{8545AD3F-8216-4C43-9661-4ECD6F762F95}" name="Column9376"/>
    <tableColumn id="9377" xr3:uid="{37BE4200-9B23-4236-B74B-389AB473F54F}" name="Column9377"/>
    <tableColumn id="9378" xr3:uid="{BA87D3F8-57E8-44A5-BB67-9FC2E5906BBF}" name="Column9378"/>
    <tableColumn id="9379" xr3:uid="{8B8D771B-4467-464B-B8C3-0F3C910F989D}" name="Column9379"/>
    <tableColumn id="9380" xr3:uid="{78501DD8-6A8A-41D8-B6F4-9340E252399D}" name="Column9380"/>
    <tableColumn id="9381" xr3:uid="{8CE87B19-51DC-4FDD-B381-28543E4E07A5}" name="Column9381"/>
    <tableColumn id="9382" xr3:uid="{94157163-8A8C-4C2C-9471-A49486E13A01}" name="Column9382"/>
    <tableColumn id="9383" xr3:uid="{F83796CD-B61D-4BA0-982C-99C72BC3259A}" name="Column9383"/>
    <tableColumn id="9384" xr3:uid="{DD33C67A-30F7-434E-946A-B1A7057A2BF1}" name="Column9384"/>
    <tableColumn id="9385" xr3:uid="{0E7B24F8-6B8C-4416-9138-7732A84A95A2}" name="Column9385"/>
    <tableColumn id="9386" xr3:uid="{956497EE-5CA4-4D3F-BE7D-7D2C9EEBBC92}" name="Column9386"/>
    <tableColumn id="9387" xr3:uid="{DD714FBD-6608-4553-B8EB-067FD51A3789}" name="Column9387"/>
    <tableColumn id="9388" xr3:uid="{4F7C0E40-FF9E-4B39-8F68-AB64F50025C3}" name="Column9388"/>
    <tableColumn id="9389" xr3:uid="{29453C8A-B90B-428E-82B4-8694C531545A}" name="Column9389"/>
    <tableColumn id="9390" xr3:uid="{6A460D37-AFB8-45CF-936A-13AD46730077}" name="Column9390"/>
    <tableColumn id="9391" xr3:uid="{F310EA9E-28C9-44BE-9F84-59973C6FCAED}" name="Column9391"/>
    <tableColumn id="9392" xr3:uid="{1E670E70-4A13-481E-94B8-517ED61BA7B1}" name="Column9392"/>
    <tableColumn id="9393" xr3:uid="{04B3C742-7FED-4B7B-A777-77215BC88027}" name="Column9393"/>
    <tableColumn id="9394" xr3:uid="{3928EF82-B50E-4963-AB10-A53F77AF5A31}" name="Column9394"/>
    <tableColumn id="9395" xr3:uid="{A8FE0FAE-CF48-4ED1-96AE-5FAA78BA315D}" name="Column9395"/>
    <tableColumn id="9396" xr3:uid="{A71B5EA7-BD4F-4A93-B2E6-B6D1C44843E4}" name="Column9396"/>
    <tableColumn id="9397" xr3:uid="{F069339E-DF93-47E9-9A74-9FC42CA86DD1}" name="Column9397"/>
    <tableColumn id="9398" xr3:uid="{E10C4BC6-CF29-4717-BC41-8864EBBC00AB}" name="Column9398"/>
    <tableColumn id="9399" xr3:uid="{65DE5D07-A50E-4C54-9763-C9F81FF2BFF5}" name="Column9399"/>
    <tableColumn id="9400" xr3:uid="{C506DBFB-4991-466A-B57F-F1097D13619D}" name="Column9400"/>
    <tableColumn id="9401" xr3:uid="{D29971A2-F85E-474A-991D-38A23A11F0E3}" name="Column9401"/>
    <tableColumn id="9402" xr3:uid="{0E138DDB-4805-4671-A7E0-CFCD3E447331}" name="Column9402"/>
    <tableColumn id="9403" xr3:uid="{37275251-9B49-4BE8-B2F5-CE9B2BB829B6}" name="Column9403"/>
    <tableColumn id="9404" xr3:uid="{BD7A4940-99CB-4E56-BFE8-690AAC8002A1}" name="Column9404"/>
    <tableColumn id="9405" xr3:uid="{5169BD07-26D3-410E-9F48-92ABEFDB81A1}" name="Column9405"/>
    <tableColumn id="9406" xr3:uid="{19D00AE8-A739-4D1A-B080-9B5906956AC3}" name="Column9406"/>
    <tableColumn id="9407" xr3:uid="{46237132-354F-4551-89BF-64C7994869CA}" name="Column9407"/>
    <tableColumn id="9408" xr3:uid="{3C0C9471-910E-4048-A337-244DB71F9CCD}" name="Column9408"/>
    <tableColumn id="9409" xr3:uid="{A544BA1B-446A-4125-8316-43CC8C2D7571}" name="Column9409"/>
    <tableColumn id="9410" xr3:uid="{1EDEBE0C-16F4-4315-ADE1-F7FE003693A6}" name="Column9410"/>
    <tableColumn id="9411" xr3:uid="{43FCA9B7-208C-4ECA-A7ED-1FA741F5FCC1}" name="Column9411"/>
    <tableColumn id="9412" xr3:uid="{9D0FB3F1-3885-4BAB-9A61-280E1C8DC0CB}" name="Column9412"/>
    <tableColumn id="9413" xr3:uid="{415F2D5E-D2DF-4798-9BEA-F8620F28464A}" name="Column9413"/>
    <tableColumn id="9414" xr3:uid="{CE717C0D-AFFB-48EE-8131-43FA8271418D}" name="Column9414"/>
    <tableColumn id="9415" xr3:uid="{E7F054A6-DB81-40A3-A0CC-199F75BFF947}" name="Column9415"/>
    <tableColumn id="9416" xr3:uid="{62E69C89-6BC3-4D7D-A711-E9D22FD3BB5E}" name="Column9416"/>
    <tableColumn id="9417" xr3:uid="{A9C43B5D-418C-443D-836E-EA99AAA6F024}" name="Column9417"/>
    <tableColumn id="9418" xr3:uid="{26360B2E-5DEB-4C84-8725-3E43E539C4F6}" name="Column9418"/>
    <tableColumn id="9419" xr3:uid="{2816EB3A-19C1-4672-97B0-C1A51D818212}" name="Column9419"/>
    <tableColumn id="9420" xr3:uid="{F675F471-56B7-48A8-90AF-2EC895E373A1}" name="Column9420"/>
    <tableColumn id="9421" xr3:uid="{69BA7BE2-42D0-4E60-A560-A86BE9852E73}" name="Column9421"/>
    <tableColumn id="9422" xr3:uid="{37A19EB1-4746-436F-8492-70977B69F880}" name="Column9422"/>
    <tableColumn id="9423" xr3:uid="{FBAC43B0-14E7-4725-837D-EADA3E13AEAF}" name="Column9423"/>
    <tableColumn id="9424" xr3:uid="{48959166-B077-446D-9413-72BBA8EAFDA7}" name="Column9424"/>
    <tableColumn id="9425" xr3:uid="{BE94158D-FD31-4A84-9CB8-F8DDC494DD1B}" name="Column9425"/>
    <tableColumn id="9426" xr3:uid="{7F29E8FF-AF36-479C-A5AD-833BAF8F4D4B}" name="Column9426"/>
    <tableColumn id="9427" xr3:uid="{F0F0C638-78E8-4639-938D-ABD70A10BA0D}" name="Column9427"/>
    <tableColumn id="9428" xr3:uid="{6F7A2061-CEAD-47C9-8587-1FC7308DE792}" name="Column9428"/>
    <tableColumn id="9429" xr3:uid="{7C363B7F-76F5-4BB1-AB7C-6D74BCCB79F0}" name="Column9429"/>
    <tableColumn id="9430" xr3:uid="{40862DE3-15A6-4749-A967-AEFC71D0A79B}" name="Column9430"/>
    <tableColumn id="9431" xr3:uid="{108BE90D-4249-4EA7-B7EE-46A5E8EC5B6E}" name="Column9431"/>
    <tableColumn id="9432" xr3:uid="{C2D2D871-2EE2-45F6-9A4D-C3B7A22F722C}" name="Column9432"/>
    <tableColumn id="9433" xr3:uid="{205851D2-1339-455B-9CCF-C58F31A4514D}" name="Column9433"/>
    <tableColumn id="9434" xr3:uid="{4526F986-7E40-46FB-8D3E-442CBA3DF3AF}" name="Column9434"/>
    <tableColumn id="9435" xr3:uid="{99C8EC4B-82DD-4A54-8980-A3C4B164B5A7}" name="Column9435"/>
    <tableColumn id="9436" xr3:uid="{66C3E973-8AE8-48BD-8169-7DB5D48FCB00}" name="Column9436"/>
    <tableColumn id="9437" xr3:uid="{7B1581C6-8C26-4898-9709-F6D97B88FB42}" name="Column9437"/>
    <tableColumn id="9438" xr3:uid="{42BB5517-5171-4631-BCEC-7DDB676DD58F}" name="Column9438"/>
    <tableColumn id="9439" xr3:uid="{73F6E0E0-EA48-4680-BE2A-6A7FEB3CCCBB}" name="Column9439"/>
    <tableColumn id="9440" xr3:uid="{438728AF-54CF-4CC2-B768-BC349CA11B76}" name="Column9440"/>
    <tableColumn id="9441" xr3:uid="{363AA316-4076-4810-8215-2C842F3B23FA}" name="Column9441"/>
    <tableColumn id="9442" xr3:uid="{387C152F-6C12-42AD-819D-AE64C1F948BF}" name="Column9442"/>
    <tableColumn id="9443" xr3:uid="{42DD4A6F-4A78-4436-99C3-10CA2DCD3DC9}" name="Column9443"/>
    <tableColumn id="9444" xr3:uid="{85313115-227C-40F5-B493-803C6F582693}" name="Column9444"/>
    <tableColumn id="9445" xr3:uid="{68DBB1D4-CA9C-42C7-A4C9-0B76FA9ACCC7}" name="Column9445"/>
    <tableColumn id="9446" xr3:uid="{E6FBAE18-B613-4921-8242-22B63277E51E}" name="Column9446"/>
    <tableColumn id="9447" xr3:uid="{DAD36207-6E25-4F6C-AAE1-833D99799FB2}" name="Column9447"/>
    <tableColumn id="9448" xr3:uid="{CE69FC15-C209-4846-95E4-A98CA6E0D21E}" name="Column9448"/>
    <tableColumn id="9449" xr3:uid="{6B92FC63-7CF3-4CCA-9834-0F639A477636}" name="Column9449"/>
    <tableColumn id="9450" xr3:uid="{38ADB025-D49D-48F5-9709-9E8C3BF9EC47}" name="Column9450"/>
    <tableColumn id="9451" xr3:uid="{6A68A252-8818-46E2-937A-BA11BF59D535}" name="Column9451"/>
    <tableColumn id="9452" xr3:uid="{5C4BC261-074C-4EEA-BCEE-55498D36598F}" name="Column9452"/>
    <tableColumn id="9453" xr3:uid="{C8514E48-6845-4600-AC07-4F2ECBDF429B}" name="Column9453"/>
    <tableColumn id="9454" xr3:uid="{8C8E217D-DC51-41DC-8E84-530F4B0A0107}" name="Column9454"/>
    <tableColumn id="9455" xr3:uid="{62E189FE-EEAC-41DC-AFC3-017109BF128D}" name="Column9455"/>
    <tableColumn id="9456" xr3:uid="{A73ECF43-D051-4C70-AF8E-C9F98839BC77}" name="Column9456"/>
    <tableColumn id="9457" xr3:uid="{E1D4E818-6708-4A37-9269-D1392F607DE9}" name="Column9457"/>
    <tableColumn id="9458" xr3:uid="{422AE3A9-8B6B-4AF4-BC53-B374890260C0}" name="Column9458"/>
    <tableColumn id="9459" xr3:uid="{14C9EE3F-0886-4DE0-AEE2-DA69113A75FA}" name="Column9459"/>
    <tableColumn id="9460" xr3:uid="{EF93CF4B-1E1C-4A16-9A2C-2EA059A7DC03}" name="Column9460"/>
    <tableColumn id="9461" xr3:uid="{A2166942-ACC4-4059-8F0D-47801502C252}" name="Column9461"/>
    <tableColumn id="9462" xr3:uid="{C7C22543-2C35-45CF-AF86-9EC76CE44867}" name="Column9462"/>
    <tableColumn id="9463" xr3:uid="{33530511-92D1-452B-9D09-C0F05C760E9F}" name="Column9463"/>
    <tableColumn id="9464" xr3:uid="{A753BD98-FF9F-4191-BA30-B24508C985F4}" name="Column9464"/>
    <tableColumn id="9465" xr3:uid="{2968B8A8-9112-45AE-949F-38D9CD8ED8EF}" name="Column9465"/>
    <tableColumn id="9466" xr3:uid="{78DC48B7-170E-4933-AEDE-8AF64E835339}" name="Column9466"/>
    <tableColumn id="9467" xr3:uid="{7E61F281-DC88-4512-9B36-64E4C7B7D198}" name="Column9467"/>
    <tableColumn id="9468" xr3:uid="{CA1C249F-B1C8-4F55-A6E2-D94599796D28}" name="Column9468"/>
    <tableColumn id="9469" xr3:uid="{3963851D-DA6F-41C2-B59D-12D68FB0BEB6}" name="Column9469"/>
    <tableColumn id="9470" xr3:uid="{4E9D50B1-43A1-41FC-BBE1-36C92064A6BF}" name="Column9470"/>
    <tableColumn id="9471" xr3:uid="{B30371F4-35B6-4360-8AC2-8FE20761174A}" name="Column9471"/>
    <tableColumn id="9472" xr3:uid="{E192F119-B886-4EAD-94E5-448324F69F9F}" name="Column9472"/>
    <tableColumn id="9473" xr3:uid="{97BA2979-C08F-4473-8C0E-35EF510DF0BE}" name="Column9473"/>
    <tableColumn id="9474" xr3:uid="{CBEF3D90-7223-4E77-B6DC-65B61E9C8B46}" name="Column9474"/>
    <tableColumn id="9475" xr3:uid="{090BD9B3-37C2-482C-B8DC-A2D2C5AF3376}" name="Column9475"/>
    <tableColumn id="9476" xr3:uid="{C22E2F33-68C6-4910-9087-EE3155F44531}" name="Column9476"/>
    <tableColumn id="9477" xr3:uid="{DF7038DE-8C55-4EC4-81A3-1D9E82E56B00}" name="Column9477"/>
    <tableColumn id="9478" xr3:uid="{43A56557-6ECF-42F3-91B4-210B3DB4E232}" name="Column9478"/>
    <tableColumn id="9479" xr3:uid="{8B158950-4E59-4DAB-B85C-1D666D79F69A}" name="Column9479"/>
    <tableColumn id="9480" xr3:uid="{AD14C0BB-6DB6-42EF-B761-912F6FF78103}" name="Column9480"/>
    <tableColumn id="9481" xr3:uid="{E133FE20-6F3D-404D-B2A5-759FAF909DBA}" name="Column9481"/>
    <tableColumn id="9482" xr3:uid="{0A7194B0-0DA2-4EF7-B039-12A891D6273C}" name="Column9482"/>
    <tableColumn id="9483" xr3:uid="{A087730A-DAFF-4377-B935-B20D1C6FD7AA}" name="Column9483"/>
    <tableColumn id="9484" xr3:uid="{CD7802C2-DDB4-4E6E-9075-1DD9F02C2FFB}" name="Column9484"/>
    <tableColumn id="9485" xr3:uid="{BF558300-AB96-49C2-A8FA-CD3FD8B0A4AC}" name="Column9485"/>
    <tableColumn id="9486" xr3:uid="{8D09D87B-320A-4327-8C4E-AADCF9D3155E}" name="Column9486"/>
    <tableColumn id="9487" xr3:uid="{CCE6FA7D-FFAD-4648-89C9-6343D656F0E8}" name="Column9487"/>
    <tableColumn id="9488" xr3:uid="{4AAEBE4C-4771-47B4-BD94-C043F698F97E}" name="Column9488"/>
    <tableColumn id="9489" xr3:uid="{D8052AC8-FD39-4DD2-BA16-F132E003D0F1}" name="Column9489"/>
    <tableColumn id="9490" xr3:uid="{D5D5D0F6-F20F-45B8-B25C-56BEECCD08A7}" name="Column9490"/>
    <tableColumn id="9491" xr3:uid="{A89BAA4B-B921-4520-AE1F-78B1DC3AC105}" name="Column9491"/>
    <tableColumn id="9492" xr3:uid="{0C0FF6F9-31E8-47F7-8774-BE09756986E3}" name="Column9492"/>
    <tableColumn id="9493" xr3:uid="{E5DE087B-2E27-4B51-95BB-CA8E9BC2625A}" name="Column9493"/>
    <tableColumn id="9494" xr3:uid="{F627C3E6-E8BD-4263-B218-207E28CCB5E0}" name="Column9494"/>
    <tableColumn id="9495" xr3:uid="{2AB42B5E-4A68-4920-9499-9D6F1EC71B3D}" name="Column9495"/>
    <tableColumn id="9496" xr3:uid="{64D01901-CC31-437C-B65A-5BEDE88A7C09}" name="Column9496"/>
    <tableColumn id="9497" xr3:uid="{DE7A7C2C-50D1-4B15-B00D-FB1AA4939B24}" name="Column9497"/>
    <tableColumn id="9498" xr3:uid="{58ED4720-40C3-47A1-8878-2CF67FCFE8B6}" name="Column9498"/>
    <tableColumn id="9499" xr3:uid="{32994451-96E8-436F-9EC9-4376AE0B85B7}" name="Column9499"/>
    <tableColumn id="9500" xr3:uid="{7882072A-9F1B-4D14-A452-E76D60A85C32}" name="Column9500"/>
    <tableColumn id="9501" xr3:uid="{84337669-8AB6-44E4-B34F-D9EFEA82CD37}" name="Column9501"/>
    <tableColumn id="9502" xr3:uid="{B612DA2F-8F60-4F51-848D-57266134C679}" name="Column9502"/>
    <tableColumn id="9503" xr3:uid="{FFFEAC29-5FF8-4924-8B0D-EF14739FCD3A}" name="Column9503"/>
    <tableColumn id="9504" xr3:uid="{DAD1241E-2B18-4A68-84A2-665862EEE2C7}" name="Column9504"/>
    <tableColumn id="9505" xr3:uid="{BBA22D50-5BD8-4028-966A-32AEE85E790C}" name="Column9505"/>
    <tableColumn id="9506" xr3:uid="{467D35BE-97AC-4EE0-ABE2-FDC3617E68A8}" name="Column9506"/>
    <tableColumn id="9507" xr3:uid="{84313E55-222C-40E8-AA5E-3459B664F6A8}" name="Column9507"/>
    <tableColumn id="9508" xr3:uid="{12208255-5CD0-4901-A045-181B5DAF7415}" name="Column9508"/>
    <tableColumn id="9509" xr3:uid="{112D066F-54A8-4786-8B34-417490A50835}" name="Column9509"/>
    <tableColumn id="9510" xr3:uid="{C42131A3-28B9-47FE-A964-9D0447D5CEED}" name="Column9510"/>
    <tableColumn id="9511" xr3:uid="{63C89414-D80A-4F89-9A30-53C1C2D6F059}" name="Column9511"/>
    <tableColumn id="9512" xr3:uid="{1242B44D-A1E1-423D-9C95-ED7597A3401D}" name="Column9512"/>
    <tableColumn id="9513" xr3:uid="{73200BB3-6320-4BEA-A05F-6C00AB0D136B}" name="Column9513"/>
    <tableColumn id="9514" xr3:uid="{A443B1C0-849C-4D9A-9837-508DFAE30656}" name="Column9514"/>
    <tableColumn id="9515" xr3:uid="{E266D0F2-88BE-4C3F-B0CA-A866229DE61C}" name="Column9515"/>
    <tableColumn id="9516" xr3:uid="{82B00E5E-6D17-4F3C-8EB0-D44AF2280E9C}" name="Column9516"/>
    <tableColumn id="9517" xr3:uid="{1825A687-9C5F-43EE-A973-1A16957331F0}" name="Column9517"/>
    <tableColumn id="9518" xr3:uid="{82BCEA32-2279-4803-BA1F-46557A94F9B9}" name="Column9518"/>
    <tableColumn id="9519" xr3:uid="{18FAFF32-19F4-4093-8A9F-48ECB73A1F1B}" name="Column9519"/>
    <tableColumn id="9520" xr3:uid="{70B3CFB7-8913-4A6C-BE7E-0D09726FDDD7}" name="Column9520"/>
    <tableColumn id="9521" xr3:uid="{5D3E715C-7150-470D-8DF8-49E1B79CE90C}" name="Column9521"/>
    <tableColumn id="9522" xr3:uid="{C39090FA-78E8-41B8-A35C-1241147CE295}" name="Column9522"/>
    <tableColumn id="9523" xr3:uid="{DC057CE3-3865-4366-813F-231C157A5ABE}" name="Column9523"/>
    <tableColumn id="9524" xr3:uid="{21904AFA-76B9-4AD2-AF57-2260267D37AB}" name="Column9524"/>
    <tableColumn id="9525" xr3:uid="{31B53AF6-66FF-47B2-8028-7665DCC215AA}" name="Column9525"/>
    <tableColumn id="9526" xr3:uid="{1E8DAB37-9750-4011-B398-BF6B14752643}" name="Column9526"/>
    <tableColumn id="9527" xr3:uid="{03B550A5-1010-4441-B5CD-C8119E3060C2}" name="Column9527"/>
    <tableColumn id="9528" xr3:uid="{88DFE92E-E86A-4F8F-9472-8DEE7776FDE9}" name="Column9528"/>
    <tableColumn id="9529" xr3:uid="{CDEC58FE-ACA0-484B-B7E7-697B4240AF1D}" name="Column9529"/>
    <tableColumn id="9530" xr3:uid="{B146A889-4D54-44CC-8898-2EEC56AE2134}" name="Column9530"/>
    <tableColumn id="9531" xr3:uid="{3ED50E26-B6A8-4CEC-8EF2-F3422F32E752}" name="Column9531"/>
    <tableColumn id="9532" xr3:uid="{A07E6298-554E-4808-AA95-F38D9A12A834}" name="Column9532"/>
    <tableColumn id="9533" xr3:uid="{D9FE9B74-ADBE-4746-8F12-4927AA7534F1}" name="Column9533"/>
    <tableColumn id="9534" xr3:uid="{978ED8EB-7BBA-48A3-B08D-BC2FA7DCB6DE}" name="Column9534"/>
    <tableColumn id="9535" xr3:uid="{16BEEB9B-4217-4E72-B7E2-3D5C686B1DC4}" name="Column9535"/>
    <tableColumn id="9536" xr3:uid="{7E7B9B92-5677-4829-B6BA-65885474816C}" name="Column9536"/>
    <tableColumn id="9537" xr3:uid="{E29CD7DE-DBD6-49F3-A094-FA025719F23A}" name="Column9537"/>
    <tableColumn id="9538" xr3:uid="{EAC03660-D66A-43D2-9942-B6C493A54086}" name="Column9538"/>
    <tableColumn id="9539" xr3:uid="{E55959BE-E65E-4C96-A637-E227003E36D5}" name="Column9539"/>
    <tableColumn id="9540" xr3:uid="{0AE38D02-7383-4705-A2EA-D8A33B6A4D05}" name="Column9540"/>
    <tableColumn id="9541" xr3:uid="{53573295-69CF-4787-8E96-171B7A181779}" name="Column9541"/>
    <tableColumn id="9542" xr3:uid="{44F3BE63-67D7-405B-8C69-3F49C9264BF9}" name="Column9542"/>
    <tableColumn id="9543" xr3:uid="{4EEB17DA-672B-48D8-AFDE-0D8D6CDF0AED}" name="Column9543"/>
    <tableColumn id="9544" xr3:uid="{D8A07975-FB66-47B0-8060-015461449985}" name="Column9544"/>
    <tableColumn id="9545" xr3:uid="{696A8DF2-B036-4BCA-9C04-97DEC9D7A166}" name="Column9545"/>
    <tableColumn id="9546" xr3:uid="{09D4B708-C098-4495-BFFD-BCFDAEBAB8B8}" name="Column9546"/>
    <tableColumn id="9547" xr3:uid="{AE0A7CDA-2A3D-4C73-80B4-ABEBD76B45A9}" name="Column9547"/>
    <tableColumn id="9548" xr3:uid="{2EE4D267-B4B8-4432-A5A2-6A4D6D3CF44A}" name="Column9548"/>
    <tableColumn id="9549" xr3:uid="{64139561-64FE-4B30-9BA1-BEAD820813B6}" name="Column9549"/>
    <tableColumn id="9550" xr3:uid="{341B1FFF-E111-44CD-B1C0-166E5BEAA9D2}" name="Column9550"/>
    <tableColumn id="9551" xr3:uid="{DFD87BF4-F2B6-49E3-B813-4966EF569774}" name="Column9551"/>
    <tableColumn id="9552" xr3:uid="{DF327D94-F796-458D-AD58-247F78EEC079}" name="Column9552"/>
    <tableColumn id="9553" xr3:uid="{023D2C99-AF5A-498B-9B95-4A4BFBD6FDBB}" name="Column9553"/>
    <tableColumn id="9554" xr3:uid="{74CFB611-2AA8-43F1-AE99-431B0DBE648D}" name="Column9554"/>
    <tableColumn id="9555" xr3:uid="{A5B1E5ED-1997-4DBF-B69D-8425E9688110}" name="Column9555"/>
    <tableColumn id="9556" xr3:uid="{37BF3549-8A32-46A7-976A-292862605425}" name="Column9556"/>
    <tableColumn id="9557" xr3:uid="{762DE1CD-10FA-4C2A-9A0E-0A693D24D06E}" name="Column9557"/>
    <tableColumn id="9558" xr3:uid="{BAA0E5BE-84A6-4A19-9A57-FA1455A62705}" name="Column9558"/>
    <tableColumn id="9559" xr3:uid="{E02ED1E2-3CFB-4E03-A625-C291EF56E475}" name="Column9559"/>
    <tableColumn id="9560" xr3:uid="{C9776493-8B59-4782-B379-AF3D04F77700}" name="Column9560"/>
    <tableColumn id="9561" xr3:uid="{0202EC54-5997-4CBE-B810-EC63A1E53AB7}" name="Column9561"/>
    <tableColumn id="9562" xr3:uid="{F5E5139F-1F99-4A66-BC09-A3993D66D66C}" name="Column9562"/>
    <tableColumn id="9563" xr3:uid="{EAC914D6-542D-4415-BA04-71729BF51506}" name="Column9563"/>
    <tableColumn id="9564" xr3:uid="{7712F544-3461-4F7C-925D-CA6B66F18E1A}" name="Column9564"/>
    <tableColumn id="9565" xr3:uid="{1128E84F-45F5-455D-B4C5-D4DE2216AC2B}" name="Column9565"/>
    <tableColumn id="9566" xr3:uid="{47D9327D-D0E3-4F91-891A-ED33E436518B}" name="Column9566"/>
    <tableColumn id="9567" xr3:uid="{81A112C3-E554-4123-9765-220B146B315F}" name="Column9567"/>
    <tableColumn id="9568" xr3:uid="{6BA02DEC-2500-4AF5-9CFD-BA46C9AFE3B1}" name="Column9568"/>
    <tableColumn id="9569" xr3:uid="{7A1F7232-9DE5-440D-A08E-1EBE59CB24BA}" name="Column9569"/>
    <tableColumn id="9570" xr3:uid="{71F41562-D018-44E6-996B-F5574D8409FA}" name="Column9570"/>
    <tableColumn id="9571" xr3:uid="{7C267AF6-C21B-474E-9AC7-881AE1F31F3A}" name="Column9571"/>
    <tableColumn id="9572" xr3:uid="{DEF085E6-8DA4-4F79-ADD7-1EA9A712593B}" name="Column9572"/>
    <tableColumn id="9573" xr3:uid="{AF7DEDAF-6BF3-4F1A-9CA7-06FFF2F90812}" name="Column9573"/>
    <tableColumn id="9574" xr3:uid="{8E0CAFCC-7562-476F-9365-5754CD442DF3}" name="Column9574"/>
    <tableColumn id="9575" xr3:uid="{0D404581-C249-4FB4-BE7D-62B6DD35A787}" name="Column9575"/>
    <tableColumn id="9576" xr3:uid="{E8CBE93A-2B0F-4A3E-8059-C42670314552}" name="Column9576"/>
    <tableColumn id="9577" xr3:uid="{3892604E-6261-4385-8F8B-758800ECE297}" name="Column9577"/>
    <tableColumn id="9578" xr3:uid="{60CEC56C-BF4A-4F4C-8990-BD95E4B7CA98}" name="Column9578"/>
    <tableColumn id="9579" xr3:uid="{9347F64C-4B49-4414-8B6E-78E0936DAFC2}" name="Column9579"/>
    <tableColumn id="9580" xr3:uid="{12F96E98-A18D-47FC-AA8B-91417FD4437F}" name="Column9580"/>
    <tableColumn id="9581" xr3:uid="{5B4521B0-0F2E-40CA-9AC3-88C6F8C2309E}" name="Column9581"/>
    <tableColumn id="9582" xr3:uid="{61945C21-E6AD-43E4-853B-B46FB146FA81}" name="Column9582"/>
    <tableColumn id="9583" xr3:uid="{447AC30B-90F2-4D90-A5DC-EBCD480D238D}" name="Column9583"/>
    <tableColumn id="9584" xr3:uid="{5C504C87-57E6-4C98-9570-3F961E073446}" name="Column9584"/>
    <tableColumn id="9585" xr3:uid="{531C6F34-4FFA-49B7-A10D-96E037C4B5EC}" name="Column9585"/>
    <tableColumn id="9586" xr3:uid="{227D0B3E-2838-4270-BA63-06BDA1E80407}" name="Column9586"/>
    <tableColumn id="9587" xr3:uid="{7A2217BE-3948-4867-88C8-75046CBE08ED}" name="Column9587"/>
    <tableColumn id="9588" xr3:uid="{12FAE211-E88E-4B0F-9BE3-74EBB0ACD94E}" name="Column9588"/>
    <tableColumn id="9589" xr3:uid="{1CE52D33-92B9-4F06-A1F1-829EF1758C0E}" name="Column9589"/>
    <tableColumn id="9590" xr3:uid="{764D045A-E29E-4691-9F78-764A956CE379}" name="Column9590"/>
    <tableColumn id="9591" xr3:uid="{38518511-D097-4ECF-AA0D-BF27EA8CB9ED}" name="Column9591"/>
    <tableColumn id="9592" xr3:uid="{7E65C089-7D21-4522-B73F-553E2BC84F33}" name="Column9592"/>
    <tableColumn id="9593" xr3:uid="{9ECA72F8-862B-4DF3-A1D6-DCBBA9ED24C6}" name="Column9593"/>
    <tableColumn id="9594" xr3:uid="{4024F40F-0974-43AB-B423-F47A36DBC2E2}" name="Column9594"/>
    <tableColumn id="9595" xr3:uid="{EB5D9420-0D27-43BB-92A9-DE222ECF51F7}" name="Column9595"/>
    <tableColumn id="9596" xr3:uid="{785D4057-5CFF-4E89-B1F0-B80C0777A87C}" name="Column9596"/>
    <tableColumn id="9597" xr3:uid="{BF7DEBA3-4F1E-4AC0-ACC2-50BEA72FA00C}" name="Column9597"/>
    <tableColumn id="9598" xr3:uid="{E4CBEDF2-FC5F-48FC-8238-E636320171E9}" name="Column9598"/>
    <tableColumn id="9599" xr3:uid="{91A62A69-9276-4EC2-8827-94E1CB144CBA}" name="Column9599"/>
    <tableColumn id="9600" xr3:uid="{7E927F21-2E71-413D-9E05-4FE6BD4ACEA4}" name="Column9600"/>
    <tableColumn id="9601" xr3:uid="{79B63B9F-8753-4782-A0C6-9320E019D9AE}" name="Column9601"/>
    <tableColumn id="9602" xr3:uid="{F7E67982-01AB-4183-8761-CB3FD7C48F63}" name="Column9602"/>
    <tableColumn id="9603" xr3:uid="{6A9A35DA-5BD9-4D7B-9D85-F13A037FCC95}" name="Column9603"/>
    <tableColumn id="9604" xr3:uid="{B0298932-4F7B-4DBB-9B4F-296C0A70CC4D}" name="Column9604"/>
    <tableColumn id="9605" xr3:uid="{B2EF4EF3-D9CE-47AC-8249-FEAD169ACDFF}" name="Column9605"/>
    <tableColumn id="9606" xr3:uid="{9087F853-77DE-4014-BE40-D507B59EBE0A}" name="Column9606"/>
    <tableColumn id="9607" xr3:uid="{3530B909-506A-4214-9481-49970CFFAF64}" name="Column9607"/>
    <tableColumn id="9608" xr3:uid="{76DAA919-B733-4FF3-9650-5FB9070A68B9}" name="Column9608"/>
    <tableColumn id="9609" xr3:uid="{68F06350-E793-4FF2-9F55-DD0EC481EE29}" name="Column9609"/>
    <tableColumn id="9610" xr3:uid="{A5A3BA16-D786-45D3-82FF-4961BFAE0F75}" name="Column9610"/>
    <tableColumn id="9611" xr3:uid="{E2F6F159-6530-471B-AE09-7F34DB52AAB6}" name="Column9611"/>
    <tableColumn id="9612" xr3:uid="{AFD6A702-5022-4AB4-A9F5-8663DD0679D5}" name="Column9612"/>
    <tableColumn id="9613" xr3:uid="{669D04DE-4FB3-44E6-9E64-73C5EC14BCB8}" name="Column9613"/>
    <tableColumn id="9614" xr3:uid="{D1160E98-A0FF-452B-9833-FCC282D9F643}" name="Column9614"/>
    <tableColumn id="9615" xr3:uid="{AF1B8E08-3794-49F9-BF8B-E65D833B6A80}" name="Column9615"/>
    <tableColumn id="9616" xr3:uid="{2F17397C-81D0-4B2B-A2E9-9885007A96A2}" name="Column9616"/>
    <tableColumn id="9617" xr3:uid="{84F0A19B-B987-41A4-BD3E-300C8C73C1C0}" name="Column9617"/>
    <tableColumn id="9618" xr3:uid="{85735CAF-F693-43CC-9299-2C0379B95B27}" name="Column9618"/>
    <tableColumn id="9619" xr3:uid="{81E1B6D9-135A-449F-B903-E360697302EA}" name="Column9619"/>
    <tableColumn id="9620" xr3:uid="{6C957CAB-9FC7-4535-828E-3F09C20E909C}" name="Column9620"/>
    <tableColumn id="9621" xr3:uid="{029A912A-74AF-4B63-8B6D-F7A3092FAA53}" name="Column9621"/>
    <tableColumn id="9622" xr3:uid="{95A578A3-F543-4DD8-B535-6B6ECAEF7982}" name="Column9622"/>
    <tableColumn id="9623" xr3:uid="{5D4B135B-58B9-4EA2-9E3B-6F8B77DB117E}" name="Column9623"/>
    <tableColumn id="9624" xr3:uid="{97F05858-0295-4009-8B26-68C0A12B766C}" name="Column9624"/>
    <tableColumn id="9625" xr3:uid="{42F494CC-86CD-44BB-8AA0-7081C776C1EE}" name="Column9625"/>
    <tableColumn id="9626" xr3:uid="{7E824B9A-96D7-4448-8753-946ED05AAE97}" name="Column9626"/>
    <tableColumn id="9627" xr3:uid="{F92575CD-564A-4570-AD0E-5E98512AE3D6}" name="Column9627"/>
    <tableColumn id="9628" xr3:uid="{BD366A55-0705-461F-95FE-906E2E0A856C}" name="Column9628"/>
    <tableColumn id="9629" xr3:uid="{84F17861-6526-440E-8BE4-CC66385211E5}" name="Column9629"/>
    <tableColumn id="9630" xr3:uid="{80658B56-F154-4010-880D-5360B386C079}" name="Column9630"/>
    <tableColumn id="9631" xr3:uid="{697D4159-31C2-4782-96AF-0C27186D3009}" name="Column9631"/>
    <tableColumn id="9632" xr3:uid="{A50A06A5-8CE6-4D6C-AB2C-D325D253DC1A}" name="Column9632"/>
    <tableColumn id="9633" xr3:uid="{F402D66F-8F17-49FF-983E-ED9F6D2E83B8}" name="Column9633"/>
    <tableColumn id="9634" xr3:uid="{8C7893D7-7056-4E25-9547-97836CD7A1C5}" name="Column9634"/>
    <tableColumn id="9635" xr3:uid="{8AE46D00-E867-4069-82F7-6BF00DC85882}" name="Column9635"/>
    <tableColumn id="9636" xr3:uid="{DF599109-1330-4AC6-9A1B-82833089E533}" name="Column9636"/>
    <tableColumn id="9637" xr3:uid="{9172A60F-EB62-404E-9EB6-5C2CEF82FD36}" name="Column9637"/>
    <tableColumn id="9638" xr3:uid="{358C3153-5F30-460A-A7C3-608CF20411BE}" name="Column9638"/>
    <tableColumn id="9639" xr3:uid="{2E359E7A-0062-49AE-89D2-66F8B53D42DA}" name="Column9639"/>
    <tableColumn id="9640" xr3:uid="{552472FA-5A3C-40BE-87E2-2DA42E217359}" name="Column9640"/>
    <tableColumn id="9641" xr3:uid="{9259AD1B-F2AC-4842-90FE-94ED8AB2E1FB}" name="Column9641"/>
    <tableColumn id="9642" xr3:uid="{E3A4FFE9-C8EB-46F9-B190-D1C1B4F8DB0D}" name="Column9642"/>
    <tableColumn id="9643" xr3:uid="{B6A707E0-5BE5-4FDF-86C1-23285BE8FB69}" name="Column9643"/>
    <tableColumn id="9644" xr3:uid="{72AFFAC4-4961-4B0D-BA57-66A1E6298105}" name="Column9644"/>
    <tableColumn id="9645" xr3:uid="{5C1EB6DF-AE76-45F7-8E68-282CBE758CF2}" name="Column9645"/>
    <tableColumn id="9646" xr3:uid="{EE55F580-EA69-44D8-AC5C-65F049215C87}" name="Column9646"/>
    <tableColumn id="9647" xr3:uid="{852CC767-D488-44E4-914F-83ED4CF96928}" name="Column9647"/>
    <tableColumn id="9648" xr3:uid="{44FD7515-88DC-48EB-A0AF-1204D90EFE6A}" name="Column9648"/>
    <tableColumn id="9649" xr3:uid="{C8326270-017E-4BCA-820A-FBAE546D47E7}" name="Column9649"/>
    <tableColumn id="9650" xr3:uid="{93245C7A-ECCB-4FBD-A230-79D279A03B73}" name="Column9650"/>
    <tableColumn id="9651" xr3:uid="{C09ED2D3-0C9F-48A1-8D7E-D06EF8991F35}" name="Column9651"/>
    <tableColumn id="9652" xr3:uid="{4DD3A9AC-EA1F-4235-8292-052927A0CF81}" name="Column9652"/>
    <tableColumn id="9653" xr3:uid="{9B3E57AA-E399-4146-B9E7-5F5459290F74}" name="Column9653"/>
    <tableColumn id="9654" xr3:uid="{5C9EBBF6-43F2-42C9-8730-E6857191CC0E}" name="Column9654"/>
    <tableColumn id="9655" xr3:uid="{B29C1409-9495-4310-B794-DFBC1E5E761C}" name="Column9655"/>
    <tableColumn id="9656" xr3:uid="{D5ACA691-BB2C-49DF-8607-707E2F118B58}" name="Column9656"/>
    <tableColumn id="9657" xr3:uid="{04900E23-185D-43AC-8B7D-9315A6131B9E}" name="Column9657"/>
    <tableColumn id="9658" xr3:uid="{D8607AF3-C891-4F6E-AEFF-86EC9271011A}" name="Column9658"/>
    <tableColumn id="9659" xr3:uid="{9DBBF4A9-C915-444E-9A57-754F89D1469C}" name="Column9659"/>
    <tableColumn id="9660" xr3:uid="{353FC976-386E-4020-B969-E22FBE19902D}" name="Column9660"/>
    <tableColumn id="9661" xr3:uid="{B5F6AC2D-E040-4C6F-B3CB-08918007CD18}" name="Column9661"/>
    <tableColumn id="9662" xr3:uid="{F95C413C-08F7-43C6-BD79-E4BF184A5C6F}" name="Column9662"/>
    <tableColumn id="9663" xr3:uid="{5EB313E2-1C1C-473F-9A63-9C9B39D2C1F8}" name="Column9663"/>
    <tableColumn id="9664" xr3:uid="{A924FB6F-63A4-4CCA-8F26-2A53BF636761}" name="Column9664"/>
    <tableColumn id="9665" xr3:uid="{C06BFFCA-57E6-4ACE-887F-A1221F8E9249}" name="Column9665"/>
    <tableColumn id="9666" xr3:uid="{7614BA4F-5235-4E6D-BBB6-1C32A37B00E5}" name="Column9666"/>
    <tableColumn id="9667" xr3:uid="{285B0B9C-289C-424E-86F9-7E1E0CEEA96A}" name="Column9667"/>
    <tableColumn id="9668" xr3:uid="{9BCDDCE2-20DC-47D7-ADA1-2B2200C6705C}" name="Column9668"/>
    <tableColumn id="9669" xr3:uid="{394B9960-A5E2-4E06-A397-EA96F740EC1F}" name="Column9669"/>
    <tableColumn id="9670" xr3:uid="{CA14604D-2F27-4991-A540-CABCEF6ACCFB}" name="Column9670"/>
    <tableColumn id="9671" xr3:uid="{B3A408D9-47A8-4BEF-B613-B32D49A82A33}" name="Column9671"/>
    <tableColumn id="9672" xr3:uid="{9D6E7FE4-131C-42B8-B0F3-0D63A6D9D9D6}" name="Column9672"/>
    <tableColumn id="9673" xr3:uid="{50FE6791-B36C-4DFD-93E7-F5C6491581C3}" name="Column9673"/>
    <tableColumn id="9674" xr3:uid="{32DE152B-87FF-497B-A2C2-A6885B3D3E1A}" name="Column9674"/>
    <tableColumn id="9675" xr3:uid="{0D23FDFD-F560-4951-BCB7-3841B9F1086B}" name="Column9675"/>
    <tableColumn id="9676" xr3:uid="{A839C5D0-6BFB-4C9D-8511-1386D682539F}" name="Column9676"/>
    <tableColumn id="9677" xr3:uid="{F79CFC3F-BC52-41D5-924F-CE65942269FC}" name="Column9677"/>
    <tableColumn id="9678" xr3:uid="{1992298E-9E16-425C-86DC-358B3D507710}" name="Column9678"/>
    <tableColumn id="9679" xr3:uid="{2F832511-6BF8-487F-A958-292DEE855474}" name="Column9679"/>
    <tableColumn id="9680" xr3:uid="{EE65166D-71E5-4929-98E9-FAE3562D18BB}" name="Column9680"/>
    <tableColumn id="9681" xr3:uid="{AA3B87B2-DD09-4B3C-8438-6C92E4C04999}" name="Column9681"/>
    <tableColumn id="9682" xr3:uid="{C6187313-B4EB-4817-8394-A15E6D763BFE}" name="Column9682"/>
    <tableColumn id="9683" xr3:uid="{1BB88F1E-4406-45E6-8D30-DD4B715F8495}" name="Column9683"/>
    <tableColumn id="9684" xr3:uid="{5B0DE1EF-FAED-4941-87E2-DB43F6C71145}" name="Column9684"/>
    <tableColumn id="9685" xr3:uid="{73F652EA-8200-4A41-AD34-9C08179F2482}" name="Column9685"/>
    <tableColumn id="9686" xr3:uid="{14D91E21-899C-4CEF-A07E-2E22ADBD3F37}" name="Column9686"/>
    <tableColumn id="9687" xr3:uid="{933FE2B8-8F6A-4EE1-8EAD-5DEAB21D231E}" name="Column9687"/>
    <tableColumn id="9688" xr3:uid="{067FAC51-BB5B-4584-8A93-F948A0F75B72}" name="Column9688"/>
    <tableColumn id="9689" xr3:uid="{C3AB710C-A971-49AF-A218-DBD8D4A1FF9E}" name="Column9689"/>
    <tableColumn id="9690" xr3:uid="{76CCC722-E7C1-4E55-ABAE-C8BCC84A8B03}" name="Column9690"/>
    <tableColumn id="9691" xr3:uid="{E1D52C15-B6F0-4741-A94C-FD67CBE8D202}" name="Column9691"/>
    <tableColumn id="9692" xr3:uid="{DC3E2B2E-1B00-46CB-BBAA-4C37DF01C4D8}" name="Column9692"/>
    <tableColumn id="9693" xr3:uid="{C88EB8E2-7DB2-4460-B6DD-67D124FEB836}" name="Column9693"/>
    <tableColumn id="9694" xr3:uid="{A7FCF2E9-C60E-4F6C-861A-64CE42C29B51}" name="Column9694"/>
    <tableColumn id="9695" xr3:uid="{0ED7A1B6-9900-47E8-93BC-17A74984ACBA}" name="Column9695"/>
    <tableColumn id="9696" xr3:uid="{CDD75A41-BBF2-4271-9D85-C2F694E7A8F8}" name="Column9696"/>
    <tableColumn id="9697" xr3:uid="{760C3996-4670-4B43-8F99-11E423D5F422}" name="Column9697"/>
    <tableColumn id="9698" xr3:uid="{7F4D3776-3608-4E88-8CDE-D1E01A324AA2}" name="Column9698"/>
    <tableColumn id="9699" xr3:uid="{2DAE67AA-AC7A-4690-AF9F-9074F57C4B59}" name="Column9699"/>
    <tableColumn id="9700" xr3:uid="{EF9C04B2-36BE-4170-AB7D-5BCC75917C8C}" name="Column9700"/>
    <tableColumn id="9701" xr3:uid="{597CE0EF-3F83-4B7C-AEFB-502B1167A4DD}" name="Column9701"/>
    <tableColumn id="9702" xr3:uid="{CB24A8F4-5713-4D8E-94A7-E82AA6630C49}" name="Column9702"/>
    <tableColumn id="9703" xr3:uid="{391631A9-1684-4EDF-BE03-C1066636BC89}" name="Column9703"/>
    <tableColumn id="9704" xr3:uid="{40026EEC-9AA5-465C-BC48-C36014E93B69}" name="Column9704"/>
    <tableColumn id="9705" xr3:uid="{F2F3AB65-F56D-43A9-8064-4DC4EEF9FFA2}" name="Column9705"/>
    <tableColumn id="9706" xr3:uid="{3E2DE33A-F6E2-4E3E-9687-D8FB622A7B95}" name="Column9706"/>
    <tableColumn id="9707" xr3:uid="{61B701AC-4C12-4C37-B3A4-46327ECFC68F}" name="Column9707"/>
    <tableColumn id="9708" xr3:uid="{EBD0C30E-9310-490A-A2FE-18C35530E8F8}" name="Column9708"/>
    <tableColumn id="9709" xr3:uid="{56879552-1E38-4B93-BD04-C041D9313CEA}" name="Column9709"/>
    <tableColumn id="9710" xr3:uid="{06DA402D-3C01-4B35-A614-CA600D1AE2A5}" name="Column9710"/>
    <tableColumn id="9711" xr3:uid="{B611B85F-4690-4A1E-99A8-86E3649D6A42}" name="Column9711"/>
    <tableColumn id="9712" xr3:uid="{0FC9A626-5E7E-4CDE-B648-F3D5B2366AAB}" name="Column9712"/>
    <tableColumn id="9713" xr3:uid="{B5422C78-EDF5-472B-8C13-E6E2746863B8}" name="Column9713"/>
    <tableColumn id="9714" xr3:uid="{0DE35932-B956-4DD5-BC07-126737E86EA9}" name="Column9714"/>
    <tableColumn id="9715" xr3:uid="{874810CA-C9DB-4DB0-B5BD-4C99C6B6D1A4}" name="Column9715"/>
    <tableColumn id="9716" xr3:uid="{D457D2EC-B659-4829-AC48-7B0651D66225}" name="Column9716"/>
    <tableColumn id="9717" xr3:uid="{45760093-4BDD-420B-BF4F-C7BAFB545A5A}" name="Column9717"/>
    <tableColumn id="9718" xr3:uid="{BAA2EFB4-7650-4541-BFDC-3CA286D42A08}" name="Column9718"/>
    <tableColumn id="9719" xr3:uid="{D212F4DD-29C0-4F53-AA07-5477357A9398}" name="Column9719"/>
    <tableColumn id="9720" xr3:uid="{7F32C566-D9A7-40A7-BCCB-BF7EBC249EAC}" name="Column9720"/>
    <tableColumn id="9721" xr3:uid="{92ED4F95-6C26-42C4-910A-CDFE94214FC6}" name="Column9721"/>
    <tableColumn id="9722" xr3:uid="{FC40F050-EF02-43C7-A10B-597D741FD3B9}" name="Column9722"/>
    <tableColumn id="9723" xr3:uid="{0CE1C1BE-6916-4DEB-A61C-DC2A97408A76}" name="Column9723"/>
    <tableColumn id="9724" xr3:uid="{79561B89-CB9C-4854-A360-5A2C3F98CCD9}" name="Column9724"/>
    <tableColumn id="9725" xr3:uid="{C3E1AA49-C46D-4E3F-BC4F-D1CEA29F7992}" name="Column9725"/>
    <tableColumn id="9726" xr3:uid="{E5CA2DBA-F4A7-4499-9473-F738E5F7EAB4}" name="Column9726"/>
    <tableColumn id="9727" xr3:uid="{05E52FB6-982C-4CF2-BB99-E651C58048C2}" name="Column9727"/>
    <tableColumn id="9728" xr3:uid="{94BB3F56-741A-4BA7-84C7-E98C658B777A}" name="Column9728"/>
    <tableColumn id="9729" xr3:uid="{738A16F1-1F00-43B7-A2BE-337A51B897CB}" name="Column9729"/>
    <tableColumn id="9730" xr3:uid="{1D3D84B8-E8E6-44CA-A2DD-9CF672BF1AA6}" name="Column9730"/>
    <tableColumn id="9731" xr3:uid="{72CAC2FF-0B11-4220-BDE9-83D16DDC8D7E}" name="Column9731"/>
    <tableColumn id="9732" xr3:uid="{DA12E4AB-F104-4566-9939-5C8774733BCA}" name="Column9732"/>
    <tableColumn id="9733" xr3:uid="{449C43FA-FB9E-406C-9B54-D53239158017}" name="Column9733"/>
    <tableColumn id="9734" xr3:uid="{3673A6DF-3129-477A-B666-CFC7D8AB4E6D}" name="Column9734"/>
    <tableColumn id="9735" xr3:uid="{47BBB7E1-3D17-451F-B3BE-549FEA56237F}" name="Column9735"/>
    <tableColumn id="9736" xr3:uid="{02020A17-9E5E-4C4B-921B-D54A93614338}" name="Column9736"/>
    <tableColumn id="9737" xr3:uid="{BCF802E8-81D5-452D-BA24-24B5DA333AD8}" name="Column9737"/>
    <tableColumn id="9738" xr3:uid="{AD8CBEA0-E6C4-4FBD-90A8-2C333350568E}" name="Column9738"/>
    <tableColumn id="9739" xr3:uid="{4B9B0B68-2D2F-4C19-B139-FCF40ED46039}" name="Column9739"/>
    <tableColumn id="9740" xr3:uid="{93D6984A-EF12-4300-9DB5-01F848CB274F}" name="Column9740"/>
    <tableColumn id="9741" xr3:uid="{C742F127-ED92-48DE-961F-5C086F23DED6}" name="Column9741"/>
    <tableColumn id="9742" xr3:uid="{A15F8F5B-7E41-42B3-BD24-E38A88EFD9F1}" name="Column9742"/>
    <tableColumn id="9743" xr3:uid="{227F8DB0-804B-44D4-9C7E-FC5111E7C62D}" name="Column9743"/>
    <tableColumn id="9744" xr3:uid="{20DB9380-3979-4656-B0F8-37DA6FBF9BEA}" name="Column9744"/>
    <tableColumn id="9745" xr3:uid="{CE39022C-7FC0-479B-AA8B-0C52CB90BB63}" name="Column9745"/>
    <tableColumn id="9746" xr3:uid="{A76B8A4A-797A-4E0B-9F62-9AE9222158F9}" name="Column9746"/>
    <tableColumn id="9747" xr3:uid="{0A456144-DFA7-4FE3-AF76-573978342A16}" name="Column9747"/>
    <tableColumn id="9748" xr3:uid="{ACA025A1-8330-46FB-B048-048EAA24206E}" name="Column9748"/>
    <tableColumn id="9749" xr3:uid="{4AF2F44B-131F-4267-80CC-8C4662E33FD0}" name="Column9749"/>
    <tableColumn id="9750" xr3:uid="{E6C87BD5-D6EA-411A-844F-252510B3FB15}" name="Column9750"/>
    <tableColumn id="9751" xr3:uid="{E6E24E28-0A0D-4B1F-A6B4-1DC7EDFB9B49}" name="Column9751"/>
    <tableColumn id="9752" xr3:uid="{3C30F169-CB32-428B-9341-EFC4C75BF134}" name="Column9752"/>
    <tableColumn id="9753" xr3:uid="{DE406655-09E1-45A4-8F99-638A5E61267D}" name="Column9753"/>
    <tableColumn id="9754" xr3:uid="{05BFBD5F-E567-4684-B664-259B8A001CA3}" name="Column9754"/>
    <tableColumn id="9755" xr3:uid="{E5666616-8FCC-4B5C-817D-7131AD84E3F1}" name="Column9755"/>
    <tableColumn id="9756" xr3:uid="{A164E9C3-9B6C-4BC3-936A-DD2B816D0DED}" name="Column9756"/>
    <tableColumn id="9757" xr3:uid="{E9F6192C-D983-4495-8A4F-1779E3A07A03}" name="Column9757"/>
    <tableColumn id="9758" xr3:uid="{480CAA9F-550D-46FD-97FB-7556DCBF1975}" name="Column9758"/>
    <tableColumn id="9759" xr3:uid="{920C0832-7C5B-40B9-A458-E12621314C0E}" name="Column9759"/>
    <tableColumn id="9760" xr3:uid="{4D208154-F369-470D-8418-A242DEA421EA}" name="Column9760"/>
    <tableColumn id="9761" xr3:uid="{53766531-6039-40EF-9453-F851553642D8}" name="Column9761"/>
    <tableColumn id="9762" xr3:uid="{93011889-3DA1-4828-8B21-FCE542169546}" name="Column9762"/>
    <tableColumn id="9763" xr3:uid="{29D02FA6-D403-418B-A947-2AC10FFC37F6}" name="Column9763"/>
    <tableColumn id="9764" xr3:uid="{99101314-5799-46EE-9D29-4E29E7E8A9F7}" name="Column9764"/>
    <tableColumn id="9765" xr3:uid="{BF798004-6CAF-45DB-8536-265CF5AA5FBB}" name="Column9765"/>
    <tableColumn id="9766" xr3:uid="{20C014F0-2D94-4C05-B071-3B67161E2A06}" name="Column9766"/>
    <tableColumn id="9767" xr3:uid="{14E9480E-79C3-4BB1-89A1-DBECCBCC8C5F}" name="Column9767"/>
    <tableColumn id="9768" xr3:uid="{F37C11A8-FC7C-4E97-ACB2-056527263595}" name="Column9768"/>
    <tableColumn id="9769" xr3:uid="{536B4217-2CFD-46A7-8433-6CCEC8A501EF}" name="Column9769"/>
    <tableColumn id="9770" xr3:uid="{B39B1F13-532F-400F-8203-642E63833273}" name="Column9770"/>
    <tableColumn id="9771" xr3:uid="{A5304665-A18D-4F7F-B67B-ACD1C125B556}" name="Column9771"/>
    <tableColumn id="9772" xr3:uid="{E608D567-7E53-46CD-9305-2DDB69985287}" name="Column9772"/>
    <tableColumn id="9773" xr3:uid="{5269DEEA-D60D-493C-9D82-698DFC5CCE32}" name="Column9773"/>
    <tableColumn id="9774" xr3:uid="{00E8A1A3-B122-4290-BCF3-3D8E8F2116BD}" name="Column9774"/>
    <tableColumn id="9775" xr3:uid="{24F07B4C-9572-4F00-A726-D59E3585F163}" name="Column9775"/>
    <tableColumn id="9776" xr3:uid="{671D135A-DCD1-4A9B-B8AC-65E4B79D1A8C}" name="Column9776"/>
    <tableColumn id="9777" xr3:uid="{C68B2C4B-8770-437A-9EE3-8078965DAABF}" name="Column9777"/>
    <tableColumn id="9778" xr3:uid="{83FAD392-8096-4344-9A64-3F1EB79C7900}" name="Column9778"/>
    <tableColumn id="9779" xr3:uid="{AD44AA9B-0DA8-4826-B280-83D6C48A5979}" name="Column9779"/>
    <tableColumn id="9780" xr3:uid="{3FDFBD21-B170-4577-8C41-645E5135C1E9}" name="Column9780"/>
    <tableColumn id="9781" xr3:uid="{124DDBA9-33A5-4D60-8970-F24E020E0E1B}" name="Column9781"/>
    <tableColumn id="9782" xr3:uid="{6431D8CB-D9A7-4D76-A94B-0DB6C9DE828E}" name="Column9782"/>
    <tableColumn id="9783" xr3:uid="{1E9B6CAB-9699-43A0-9E63-09DE8B18A534}" name="Column9783"/>
    <tableColumn id="9784" xr3:uid="{D2EC74E5-7AA4-403B-A80D-E51C0DCD2604}" name="Column9784"/>
    <tableColumn id="9785" xr3:uid="{F2545CE4-7039-40F4-9A0D-9F93C7138C6B}" name="Column9785"/>
    <tableColumn id="9786" xr3:uid="{1996C58A-CA4B-4CCF-9E6A-EB5FB88FEC14}" name="Column9786"/>
    <tableColumn id="9787" xr3:uid="{1858BA7B-61F8-4314-BE3C-6E4129B1363E}" name="Column9787"/>
    <tableColumn id="9788" xr3:uid="{1166DE1A-B6A1-4570-89CA-A9BB49ED8AC4}" name="Column9788"/>
    <tableColumn id="9789" xr3:uid="{2661D609-EB3A-4F9A-9867-4D2FCF80D98A}" name="Column9789"/>
    <tableColumn id="9790" xr3:uid="{24F7FC65-57D4-4889-B189-5E4FBE8DBA57}" name="Column9790"/>
    <tableColumn id="9791" xr3:uid="{272A9F3E-734F-42F1-874B-F37386CCF088}" name="Column9791"/>
    <tableColumn id="9792" xr3:uid="{9B9F5984-A2C5-4419-BE05-6C4A9CCA5389}" name="Column9792"/>
    <tableColumn id="9793" xr3:uid="{C192F2C4-B440-408B-9B4A-692DA583AE80}" name="Column9793"/>
    <tableColumn id="9794" xr3:uid="{B1468080-E22E-4989-A602-3AC47AD307C9}" name="Column9794"/>
    <tableColumn id="9795" xr3:uid="{76DBA235-DAA3-491A-BEFC-78DADDBE96C7}" name="Column9795"/>
    <tableColumn id="9796" xr3:uid="{91C458DB-9ADD-48EC-B80E-0695D187D1AD}" name="Column9796"/>
    <tableColumn id="9797" xr3:uid="{BD69E268-F3DB-4C26-8E81-92C7AA9C2CF8}" name="Column9797"/>
    <tableColumn id="9798" xr3:uid="{E15E50CC-C19C-4A9A-9FCD-1C7354E4BC82}" name="Column9798"/>
    <tableColumn id="9799" xr3:uid="{4A48E95B-8732-4640-A3C7-1E6D1C21E755}" name="Column9799"/>
    <tableColumn id="9800" xr3:uid="{EFB5BB19-5352-4E58-B97A-84DAB8313A38}" name="Column9800"/>
    <tableColumn id="9801" xr3:uid="{811DED66-ED7E-4F4A-97A1-636B67AB951E}" name="Column9801"/>
    <tableColumn id="9802" xr3:uid="{171103E0-6C9D-4EEE-A716-12ACD4B107F6}" name="Column9802"/>
    <tableColumn id="9803" xr3:uid="{35206B57-6962-428A-8759-4285B00DCA54}" name="Column9803"/>
    <tableColumn id="9804" xr3:uid="{BCE69203-25E4-4BE0-9C70-5EC1738F09CE}" name="Column9804"/>
    <tableColumn id="9805" xr3:uid="{6DCD97E6-47F3-4777-B04F-99ED065ED422}" name="Column9805"/>
    <tableColumn id="9806" xr3:uid="{4F2324A4-2D6C-430F-9512-FC73F1F70885}" name="Column9806"/>
    <tableColumn id="9807" xr3:uid="{1E5CC05A-4865-418D-8DCF-5D0F4C929EFD}" name="Column9807"/>
    <tableColumn id="9808" xr3:uid="{31D48693-C53B-41AA-B32C-D2F575D8FD9F}" name="Column9808"/>
    <tableColumn id="9809" xr3:uid="{F9220B45-13F0-452C-9C78-0CFFE56499EF}" name="Column9809"/>
    <tableColumn id="9810" xr3:uid="{4E1D8191-EFD8-4918-A706-21B6C1DEE7F5}" name="Column9810"/>
    <tableColumn id="9811" xr3:uid="{DDBCCABB-9FCD-486E-89CE-6596DDCCED70}" name="Column9811"/>
    <tableColumn id="9812" xr3:uid="{E7BA55B0-524B-43F6-8B32-5B65F4C8D40D}" name="Column9812"/>
    <tableColumn id="9813" xr3:uid="{6E5E9CD9-93B7-4F83-9A81-B0CF3C34DEEE}" name="Column9813"/>
    <tableColumn id="9814" xr3:uid="{F7ED060A-CE41-4FA1-8797-D2D9ADA0398A}" name="Column9814"/>
    <tableColumn id="9815" xr3:uid="{14E59695-F0D2-4DFA-B16B-97AC5BACE5E1}" name="Column9815"/>
    <tableColumn id="9816" xr3:uid="{1C4D8EAE-CF30-4D97-AEE3-337E6E16AD41}" name="Column9816"/>
    <tableColumn id="9817" xr3:uid="{DE7E7A54-D66E-41CB-AA70-EA02F4666A77}" name="Column9817"/>
    <tableColumn id="9818" xr3:uid="{9A06B4A9-4D33-4083-8F89-A17FE3730D9D}" name="Column9818"/>
    <tableColumn id="9819" xr3:uid="{911644CF-85F1-4E87-A814-79D517BBCEBB}" name="Column9819"/>
    <tableColumn id="9820" xr3:uid="{EA683B8F-2EAB-425A-991F-A57F1BEBFC6E}" name="Column9820"/>
    <tableColumn id="9821" xr3:uid="{1A8DE92E-644E-4AFD-B298-B83C09DB59F0}" name="Column9821"/>
    <tableColumn id="9822" xr3:uid="{28DFAD4B-B0A7-4D37-B3AF-0D6F508456A5}" name="Column9822"/>
    <tableColumn id="9823" xr3:uid="{63674357-3315-4563-BB57-24D39D8871A3}" name="Column9823"/>
    <tableColumn id="9824" xr3:uid="{9EA0DF0A-CAA5-4A11-BC69-876FE4124BEF}" name="Column9824"/>
    <tableColumn id="9825" xr3:uid="{FEA6766A-8C74-41B2-A739-B2903C4690B0}" name="Column9825"/>
    <tableColumn id="9826" xr3:uid="{B30CBAE1-8954-4C35-B890-DEA214469935}" name="Column9826"/>
    <tableColumn id="9827" xr3:uid="{10F303A1-1778-4DD5-9044-16EBEAF7AEED}" name="Column9827"/>
    <tableColumn id="9828" xr3:uid="{80C9DC33-7152-4D89-A54D-A5753984CF89}" name="Column9828"/>
    <tableColumn id="9829" xr3:uid="{C9FE76C4-325B-4118-8DA0-B7C81F788EC7}" name="Column9829"/>
    <tableColumn id="9830" xr3:uid="{699FC6E5-F430-4573-A6E3-F732D45C14D5}" name="Column9830"/>
    <tableColumn id="9831" xr3:uid="{680EEBC6-6405-4471-94BE-4A9A7EC4D243}" name="Column9831"/>
    <tableColumn id="9832" xr3:uid="{2FE5C47E-7743-4918-A57B-AB23E05D4C95}" name="Column9832"/>
    <tableColumn id="9833" xr3:uid="{B14281EE-1FB3-455A-83B2-80F7F7ACC72E}" name="Column9833"/>
    <tableColumn id="9834" xr3:uid="{253ECCC4-EDEA-4C6F-82E0-96D722CF666D}" name="Column9834"/>
    <tableColumn id="9835" xr3:uid="{304AB95B-5E5C-4D46-88B8-7E8EA024E27D}" name="Column9835"/>
    <tableColumn id="9836" xr3:uid="{2C00791C-2D25-4C73-96D1-9849C45F22FA}" name="Column9836"/>
    <tableColumn id="9837" xr3:uid="{B1ACE0F2-5D11-4F02-9DF9-8FF3464C1D44}" name="Column9837"/>
    <tableColumn id="9838" xr3:uid="{91F10F9C-EDE2-4BCE-B915-7BD95514376F}" name="Column9838"/>
    <tableColumn id="9839" xr3:uid="{54581A9C-1C94-41F8-9B94-0CB06FEB8E0B}" name="Column9839"/>
    <tableColumn id="9840" xr3:uid="{503D8EA6-F68B-4BC2-BB3E-28E305F5C152}" name="Column9840"/>
    <tableColumn id="9841" xr3:uid="{5DC836F5-D804-4664-A117-49ADBD64233B}" name="Column9841"/>
    <tableColumn id="9842" xr3:uid="{51611C8D-68CA-49AE-A6CA-22B7180A1AE3}" name="Column9842"/>
    <tableColumn id="9843" xr3:uid="{FF9ED7E6-0E37-4896-AA5C-2901C35F27CD}" name="Column9843"/>
    <tableColumn id="9844" xr3:uid="{742EA50F-C111-4502-A4B2-4BFB277B3A13}" name="Column9844"/>
    <tableColumn id="9845" xr3:uid="{65996CD8-E55D-4776-AEC2-52C095369E3A}" name="Column9845"/>
    <tableColumn id="9846" xr3:uid="{57E78D61-AD76-4896-A442-D7ED7061C5AB}" name="Column9846"/>
    <tableColumn id="9847" xr3:uid="{D4E926A5-B534-472D-B616-2AC787251A4F}" name="Column9847"/>
    <tableColumn id="9848" xr3:uid="{30A20D86-1B36-45E4-91AA-7B4C1E214714}" name="Column9848"/>
    <tableColumn id="9849" xr3:uid="{2BD8E866-864D-4F63-837B-2B2695778486}" name="Column9849"/>
    <tableColumn id="9850" xr3:uid="{49E3D343-A03E-440E-9CFC-93AE2E0A6062}" name="Column9850"/>
    <tableColumn id="9851" xr3:uid="{BB9568DD-82C1-404E-8AB1-2D74E9AD8CBE}" name="Column9851"/>
    <tableColumn id="9852" xr3:uid="{7F795CD8-97AB-44C7-ACC3-81E256BD99C0}" name="Column9852"/>
    <tableColumn id="9853" xr3:uid="{6A869DC6-E68C-4AF8-A987-D0DD4C1E144A}" name="Column9853"/>
    <tableColumn id="9854" xr3:uid="{1C7A6A75-611C-448A-A3DE-1008987DE174}" name="Column9854"/>
    <tableColumn id="9855" xr3:uid="{1576FA44-8F57-4904-873D-171E61ABEC15}" name="Column9855"/>
    <tableColumn id="9856" xr3:uid="{4DC5E160-4A39-43F4-BCE1-0E8AA2D9D683}" name="Column9856"/>
    <tableColumn id="9857" xr3:uid="{78DAD219-7DB5-445E-9EB9-BFB00AD556B8}" name="Column9857"/>
    <tableColumn id="9858" xr3:uid="{D06F06DA-E5BE-473E-8CFC-E5422F6317FE}" name="Column9858"/>
    <tableColumn id="9859" xr3:uid="{7E85DD7D-16CF-4A88-82F4-5D5F6C577F31}" name="Column9859"/>
    <tableColumn id="9860" xr3:uid="{492D92AB-1EBE-4DF7-9D1D-455042391B4D}" name="Column9860"/>
    <tableColumn id="9861" xr3:uid="{F7BD0E87-8AFB-4144-9C28-96C80D76D357}" name="Column9861"/>
    <tableColumn id="9862" xr3:uid="{357EB4BA-DB1B-475B-B8E7-229F8B223D6E}" name="Column9862"/>
    <tableColumn id="9863" xr3:uid="{F71FB1E8-3A25-42B3-8366-2852F3A99B06}" name="Column9863"/>
    <tableColumn id="9864" xr3:uid="{BCA7396C-3401-4A20-AA0B-9A00C23233D1}" name="Column9864"/>
    <tableColumn id="9865" xr3:uid="{34974A01-9C4D-4289-AAFB-66EE6309FA39}" name="Column9865"/>
    <tableColumn id="9866" xr3:uid="{0A4FBB1C-FB1B-4CAC-A042-BB1E55D11679}" name="Column9866"/>
    <tableColumn id="9867" xr3:uid="{49D84125-A73D-4374-B057-35EA79CFB366}" name="Column9867"/>
    <tableColumn id="9868" xr3:uid="{563E0BCB-BBD8-43C6-A432-074ADA705644}" name="Column9868"/>
    <tableColumn id="9869" xr3:uid="{603B4522-53D6-4406-8C01-1CF78D3B65FB}" name="Column9869"/>
    <tableColumn id="9870" xr3:uid="{D7028F2D-6284-42A7-AF1A-ADB9CD98CC7B}" name="Column9870"/>
    <tableColumn id="9871" xr3:uid="{FA1BF008-03D5-4B05-BC4E-9015443B541F}" name="Column9871"/>
    <tableColumn id="9872" xr3:uid="{B2A150A5-3553-4ACE-94B6-2A511AD1411C}" name="Column9872"/>
    <tableColumn id="9873" xr3:uid="{9B596996-0547-4372-BFCB-7DB72EE54153}" name="Column9873"/>
    <tableColumn id="9874" xr3:uid="{36D55D01-6B35-4CBF-86D7-FD6A942C6292}" name="Column9874"/>
    <tableColumn id="9875" xr3:uid="{8B226B9F-DEBE-4210-8582-EE5A98B7F33B}" name="Column9875"/>
    <tableColumn id="9876" xr3:uid="{C816418C-85AE-44C1-A7A5-C0F07D15AEB9}" name="Column9876"/>
    <tableColumn id="9877" xr3:uid="{35D428C3-59D0-44BD-A646-9D716F0B6508}" name="Column9877"/>
    <tableColumn id="9878" xr3:uid="{466D889A-9DA2-4202-A206-D8880003B7E5}" name="Column9878"/>
    <tableColumn id="9879" xr3:uid="{FD948111-E942-485F-89D6-039E31C76B4D}" name="Column9879"/>
    <tableColumn id="9880" xr3:uid="{BA3FD080-4439-4022-810A-4B51F867D91E}" name="Column9880"/>
    <tableColumn id="9881" xr3:uid="{6718AB08-9C9A-473F-99FC-B3CD1AAE5306}" name="Column9881"/>
    <tableColumn id="9882" xr3:uid="{5430EFB2-1974-44D5-9FF5-6C3BA083F3F4}" name="Column9882"/>
    <tableColumn id="9883" xr3:uid="{8C460D33-0DDE-4032-B81B-44114F93AE7B}" name="Column9883"/>
    <tableColumn id="9884" xr3:uid="{A0D7DF92-2D98-4CC9-B28A-4EB23C8D4C23}" name="Column9884"/>
    <tableColumn id="9885" xr3:uid="{9406EF82-90AC-4A52-B443-F16C576200EC}" name="Column9885"/>
    <tableColumn id="9886" xr3:uid="{18F6F7BD-C724-4332-AD60-B6451DF13668}" name="Column9886"/>
    <tableColumn id="9887" xr3:uid="{8914DA29-D5CC-420A-AF6D-A3B6FFCA3DA0}" name="Column9887"/>
    <tableColumn id="9888" xr3:uid="{A600B42D-0C78-4E60-99C4-66E19625E528}" name="Column9888"/>
    <tableColumn id="9889" xr3:uid="{6227C491-D441-4D89-90B1-C38D35AAAE42}" name="Column9889"/>
    <tableColumn id="9890" xr3:uid="{BF27CFF2-0072-469B-A3FC-84A65E34B34C}" name="Column9890"/>
    <tableColumn id="9891" xr3:uid="{8442E450-D3FE-440E-B4FB-47DAA028B1B7}" name="Column9891"/>
    <tableColumn id="9892" xr3:uid="{CEF683C2-D67E-46FD-9003-14F4241B111B}" name="Column9892"/>
    <tableColumn id="9893" xr3:uid="{853BF074-2B93-475C-84A3-2B8C13B2CB24}" name="Column9893"/>
    <tableColumn id="9894" xr3:uid="{47F1AD75-87F2-4F7D-B681-A0D4514E0999}" name="Column9894"/>
    <tableColumn id="9895" xr3:uid="{8942B7BA-3980-4335-9BE1-69E7FD873E77}" name="Column9895"/>
    <tableColumn id="9896" xr3:uid="{087053C0-3299-45E2-AFCA-BD24C1135F6E}" name="Column9896"/>
    <tableColumn id="9897" xr3:uid="{14190FA1-9894-429D-8C5F-2768E060C05A}" name="Column9897"/>
    <tableColumn id="9898" xr3:uid="{55A5AD6C-A354-42D2-8586-C2ABC09E5624}" name="Column9898"/>
    <tableColumn id="9899" xr3:uid="{8EAFB2D2-0EB7-4184-B39D-40DD56D1ACE3}" name="Column9899"/>
    <tableColumn id="9900" xr3:uid="{0653C8B2-65D8-4928-891A-4452DD1F8167}" name="Column9900"/>
    <tableColumn id="9901" xr3:uid="{72B7B959-2E1D-4BF2-B4BF-04427C994267}" name="Column9901"/>
    <tableColumn id="9902" xr3:uid="{3713F6C9-EEA7-4F81-B836-03986C15DB7E}" name="Column9902"/>
    <tableColumn id="9903" xr3:uid="{7A0B5CF5-3C43-424B-AF36-1343EFCE47D7}" name="Column9903"/>
    <tableColumn id="9904" xr3:uid="{04297406-D087-4F87-8ABC-120652C0D088}" name="Column9904"/>
    <tableColumn id="9905" xr3:uid="{DF952A7F-82B8-4B17-99C9-5909D9A77B52}" name="Column9905"/>
    <tableColumn id="9906" xr3:uid="{376C4166-A641-40AE-A766-3672BCA59EA7}" name="Column9906"/>
    <tableColumn id="9907" xr3:uid="{4392F35D-948F-4136-8F43-7CE078095736}" name="Column9907"/>
    <tableColumn id="9908" xr3:uid="{F6F63C32-AB58-4F5E-A1A8-BFFD9264D796}" name="Column9908"/>
    <tableColumn id="9909" xr3:uid="{6B2EFE5F-F148-4852-93E1-B2565FB74419}" name="Column9909"/>
    <tableColumn id="9910" xr3:uid="{864F88FF-E4F2-44C1-8B56-5A9E724ACE2E}" name="Column9910"/>
    <tableColumn id="9911" xr3:uid="{C0CE27A8-09C0-44ED-B7A1-50AFB41FB966}" name="Column9911"/>
    <tableColumn id="9912" xr3:uid="{57E49760-D35B-4B81-B939-AC8F394B5934}" name="Column9912"/>
    <tableColumn id="9913" xr3:uid="{E25C237E-1772-4BF6-8A37-31E44D240D86}" name="Column9913"/>
    <tableColumn id="9914" xr3:uid="{8DEBDDBE-F323-4305-809E-17E2D5C3270F}" name="Column9914"/>
    <tableColumn id="9915" xr3:uid="{46D71A38-EA89-4A24-8702-B683CAD612CD}" name="Column9915"/>
    <tableColumn id="9916" xr3:uid="{EA3522DE-33F5-413E-A588-F819D9A497DC}" name="Column9916"/>
    <tableColumn id="9917" xr3:uid="{69F1FFB8-07A5-4A84-9FDC-53C3A13DF4B4}" name="Column9917"/>
    <tableColumn id="9918" xr3:uid="{3B786BE2-BDEB-42AE-96D8-3690112EC24B}" name="Column9918"/>
    <tableColumn id="9919" xr3:uid="{94A7C931-C467-4D6B-BF1E-0B9DB8AB11A4}" name="Column9919"/>
    <tableColumn id="9920" xr3:uid="{2808A2BA-097D-4E04-AA71-44DB2F735E1A}" name="Column9920"/>
    <tableColumn id="9921" xr3:uid="{EA551F98-C5B0-43F5-B238-FA411E353D52}" name="Column9921"/>
    <tableColumn id="9922" xr3:uid="{0D8E4318-F8C7-4131-BE91-EB0CFE60277E}" name="Column9922"/>
    <tableColumn id="9923" xr3:uid="{05834238-051A-4821-BC7D-12B52C6B76F1}" name="Column9923"/>
    <tableColumn id="9924" xr3:uid="{5122058C-F2E1-4E56-81FE-08D73FDA280D}" name="Column9924"/>
    <tableColumn id="9925" xr3:uid="{58AA912A-AB53-40EE-ADD9-3086E8DBEC86}" name="Column9925"/>
    <tableColumn id="9926" xr3:uid="{72873CFE-9511-485A-87A3-6318C2A8569A}" name="Column9926"/>
    <tableColumn id="9927" xr3:uid="{ECDB9D3B-A1C7-4DD7-8C2D-5C3086F44246}" name="Column9927"/>
    <tableColumn id="9928" xr3:uid="{89D23C5C-F836-4F4C-88CE-D1479E187736}" name="Column9928"/>
    <tableColumn id="9929" xr3:uid="{1BC5AC12-AE51-4F8D-92BB-52F2BEE2108F}" name="Column9929"/>
    <tableColumn id="9930" xr3:uid="{9DB586E4-0C8D-45C9-8DE4-C48A00317E22}" name="Column9930"/>
    <tableColumn id="9931" xr3:uid="{D678B854-189E-48C4-8136-460C9A10E0D3}" name="Column9931"/>
    <tableColumn id="9932" xr3:uid="{1F47EA4B-0607-467C-9E5D-AE26534F0FAE}" name="Column9932"/>
    <tableColumn id="9933" xr3:uid="{93EF7136-953A-415D-BA86-7EEAC7B8E120}" name="Column9933"/>
    <tableColumn id="9934" xr3:uid="{60CE6C71-9008-403C-A270-57097A75657C}" name="Column9934"/>
    <tableColumn id="9935" xr3:uid="{670CEAF5-ED4F-4045-B58B-A901ADBC1D3D}" name="Column9935"/>
    <tableColumn id="9936" xr3:uid="{939DAB8E-D3AC-47CD-9662-9FBCB3759D15}" name="Column9936"/>
    <tableColumn id="9937" xr3:uid="{D7967F65-28B4-4EF5-BDDD-D6B11D192F8C}" name="Column9937"/>
    <tableColumn id="9938" xr3:uid="{61D7C7F1-3003-440B-8FD4-CE780627F9A1}" name="Column9938"/>
    <tableColumn id="9939" xr3:uid="{98AFA567-780F-4527-A18D-707D135A2F9E}" name="Column9939"/>
    <tableColumn id="9940" xr3:uid="{11C4E91C-8864-4D21-9500-131D276A39EB}" name="Column9940"/>
    <tableColumn id="9941" xr3:uid="{0A7A7B66-B0C5-4718-A1D2-FCAF67F76A6D}" name="Column9941"/>
    <tableColumn id="9942" xr3:uid="{126642C6-DA7F-4095-BC3E-4E5E40CAEE92}" name="Column9942"/>
    <tableColumn id="9943" xr3:uid="{591B21C8-72A2-455A-964E-9CCE65E2A11E}" name="Column9943"/>
    <tableColumn id="9944" xr3:uid="{3BB528F1-AA55-410E-BCBC-FCC2A145CBE3}" name="Column9944"/>
    <tableColumn id="9945" xr3:uid="{BDF261ED-B2FB-45F2-92EC-F94E4C5E5000}" name="Column9945"/>
    <tableColumn id="9946" xr3:uid="{A244576D-0AD0-4738-96BE-71A5AFFCB261}" name="Column9946"/>
    <tableColumn id="9947" xr3:uid="{C20C3F45-BF0C-4F2F-B3EA-CE6DAF2CAA61}" name="Column9947"/>
    <tableColumn id="9948" xr3:uid="{5FB0AF56-8CA0-4649-8358-DE76AD7003B8}" name="Column9948"/>
    <tableColumn id="9949" xr3:uid="{EB4789EB-6285-4EC1-8067-D0A9DA98466D}" name="Column9949"/>
    <tableColumn id="9950" xr3:uid="{98744C7C-E667-46E0-98A4-0014A7B03479}" name="Column9950"/>
    <tableColumn id="9951" xr3:uid="{E02A6EB1-9F1B-439D-A4D5-D00B757D60DD}" name="Column9951"/>
    <tableColumn id="9952" xr3:uid="{14C6A095-7A7F-443B-84A9-F1E7AFDFE08A}" name="Column9952"/>
    <tableColumn id="9953" xr3:uid="{36578A5E-AF69-423B-B4E6-A70C7ADD4EB5}" name="Column9953"/>
    <tableColumn id="9954" xr3:uid="{285350A7-2F35-417F-9019-7DACAA20368C}" name="Column9954"/>
    <tableColumn id="9955" xr3:uid="{58CF25C4-AD39-48BF-AC42-13CACA765B8F}" name="Column9955"/>
    <tableColumn id="9956" xr3:uid="{40D8E3F8-82FD-4640-ABC6-B8BFE8AB4710}" name="Column9956"/>
    <tableColumn id="9957" xr3:uid="{F4B80CDD-3ABF-4E2C-8681-A6A1BFCDE41C}" name="Column9957"/>
    <tableColumn id="9958" xr3:uid="{AB0DD6D9-70FC-4A8E-B9F5-BAC6F433873C}" name="Column9958"/>
    <tableColumn id="9959" xr3:uid="{DB8E9143-7D99-450B-AD3C-30D38C7D410F}" name="Column9959"/>
    <tableColumn id="9960" xr3:uid="{2D03C938-EE0C-4A90-9652-96391B4C27D8}" name="Column9960"/>
    <tableColumn id="9961" xr3:uid="{99258AA7-2CE0-44EC-A44D-E8B9EED908D5}" name="Column9961"/>
    <tableColumn id="9962" xr3:uid="{846BF9A4-7E65-43CC-BCFF-A98F44245FF9}" name="Column9962"/>
    <tableColumn id="9963" xr3:uid="{0C5DC44F-A595-4CED-B8E5-D213FFB5620F}" name="Column9963"/>
    <tableColumn id="9964" xr3:uid="{592F5A48-FA2B-45BF-B181-9AE3509B3FEA}" name="Column9964"/>
    <tableColumn id="9965" xr3:uid="{05FFA0DF-F430-4BC9-9BF3-7E1F9D756E0E}" name="Column9965"/>
    <tableColumn id="9966" xr3:uid="{5E165089-587C-4113-A59C-38F696F2A233}" name="Column9966"/>
    <tableColumn id="9967" xr3:uid="{A13C0A0D-BFB5-4025-8B81-E7E671F62B8A}" name="Column9967"/>
    <tableColumn id="9968" xr3:uid="{9DFDC5A4-2A1B-4B2B-86F7-06F6EE36C489}" name="Column9968"/>
    <tableColumn id="9969" xr3:uid="{F64EC7F6-41D7-4927-891C-6ED8F574C0FC}" name="Column9969"/>
    <tableColumn id="9970" xr3:uid="{0C18F362-5E4E-4B15-B63A-BE659B49D362}" name="Column9970"/>
    <tableColumn id="9971" xr3:uid="{9BD03B7B-9F25-45F7-B406-DDDF3AD1DE09}" name="Column9971"/>
    <tableColumn id="9972" xr3:uid="{0470A3FF-B64E-4373-9B44-D296FB141324}" name="Column9972"/>
    <tableColumn id="9973" xr3:uid="{AB4BEAC7-B194-4E24-BDBD-5A20E79C6449}" name="Column9973"/>
    <tableColumn id="9974" xr3:uid="{7C985401-DD0F-43F0-AE44-9DB1DE3EB888}" name="Column9974"/>
    <tableColumn id="9975" xr3:uid="{E50F3EC8-4F3E-4D09-9905-1352C9A9B322}" name="Column9975"/>
    <tableColumn id="9976" xr3:uid="{016DE9A9-AB85-4D81-912B-253DB7051BB7}" name="Column9976"/>
    <tableColumn id="9977" xr3:uid="{960A9EA1-0E4C-4067-A55B-A2545FAE80CF}" name="Column9977"/>
    <tableColumn id="9978" xr3:uid="{EB185DCA-72F7-42F5-864E-339FD92E868F}" name="Column9978"/>
    <tableColumn id="9979" xr3:uid="{66D8F92C-6B79-4425-9335-039F44EF059A}" name="Column9979"/>
    <tableColumn id="9980" xr3:uid="{B75AB5FC-BCC4-4C99-9351-8CBAB54FA975}" name="Column9980"/>
    <tableColumn id="9981" xr3:uid="{84C14128-1811-4BFD-B19F-B453F2EBE874}" name="Column9981"/>
    <tableColumn id="9982" xr3:uid="{65837FEB-834A-4E5F-A45F-A9406AB4C19B}" name="Column9982"/>
    <tableColumn id="9983" xr3:uid="{B655899A-1726-4C1C-BB7E-BF1E8608C6F0}" name="Column9983"/>
    <tableColumn id="9984" xr3:uid="{67B9D218-D762-4CFD-A7F1-B53AC8103DFD}" name="Column9984"/>
    <tableColumn id="9985" xr3:uid="{0471B49F-E19D-444D-8ABE-11398E9C26AF}" name="Column9985"/>
    <tableColumn id="9986" xr3:uid="{20DC0E0A-D42F-4683-8B39-F4F9C7DBD94A}" name="Column9986"/>
    <tableColumn id="9987" xr3:uid="{6BB6D128-2265-4A33-962B-DBDEEF99672C}" name="Column9987"/>
    <tableColumn id="9988" xr3:uid="{8B6C0F1D-A8BB-4994-A8CB-FAA276778453}" name="Column9988"/>
    <tableColumn id="9989" xr3:uid="{BDAE22E2-3C84-4D48-B8C2-FE103650E38A}" name="Column9989"/>
    <tableColumn id="9990" xr3:uid="{059B6CC4-6059-4775-B76E-7FA9FD04A8AD}" name="Column9990"/>
    <tableColumn id="9991" xr3:uid="{1C091356-CC31-4B8D-A420-A4E9E45A39FB}" name="Column9991"/>
    <tableColumn id="9992" xr3:uid="{666F9245-9B97-4A37-88A9-5560E23A0412}" name="Column9992"/>
    <tableColumn id="9993" xr3:uid="{758343F3-5849-4E5E-9F37-D666DC13D2FB}" name="Column9993"/>
    <tableColumn id="9994" xr3:uid="{64B6832B-EBC0-4A4C-A04A-34EFD1849401}" name="Column9994"/>
    <tableColumn id="9995" xr3:uid="{4B5AFD6C-C9A8-4C85-AB4D-FC84563D5126}" name="Column9995"/>
    <tableColumn id="9996" xr3:uid="{F68313BE-0B72-4F41-9DC7-1986FBD5ACFD}" name="Column9996"/>
    <tableColumn id="9997" xr3:uid="{C0079B55-BA1E-4E0D-B468-A9A3A43BFCDF}" name="Column9997"/>
    <tableColumn id="9998" xr3:uid="{D6089747-E3D9-4749-9A02-5BE3A8D7EEEF}" name="Column9998"/>
    <tableColumn id="9999" xr3:uid="{1D90899B-B83F-46D3-8B5F-0336E5BD6356}" name="Column9999"/>
    <tableColumn id="10000" xr3:uid="{C8640170-E2C2-471B-8037-8B5239A5F6F4}" name="Column10000"/>
    <tableColumn id="10001" xr3:uid="{40F073FD-6215-41C5-A784-FAF03B001D94}" name="Column10001"/>
    <tableColumn id="10002" xr3:uid="{F8C6D5C3-D7D6-442B-94D6-9BDDA0EF1F53}" name="Column10002"/>
    <tableColumn id="10003" xr3:uid="{82A09CD4-A752-4E48-8F21-D7743BE94150}" name="Column10003"/>
    <tableColumn id="10004" xr3:uid="{4E26F9EF-A52C-47C1-AE08-696D08364912}" name="Column10004"/>
    <tableColumn id="10005" xr3:uid="{9B35CEA8-2981-4B37-B302-9DD34B084239}" name="Column10005"/>
    <tableColumn id="10006" xr3:uid="{4FE06D7F-53DD-457C-8537-7EF98941CA38}" name="Column10006"/>
    <tableColumn id="10007" xr3:uid="{7C69DA06-5BB7-4816-B729-D105082A3E07}" name="Column10007"/>
    <tableColumn id="10008" xr3:uid="{9DE89297-5DAB-4021-B11B-256910C66041}" name="Column10008"/>
    <tableColumn id="10009" xr3:uid="{E51899B3-F886-4A13-8573-B09E6ED8C363}" name="Column10009"/>
    <tableColumn id="10010" xr3:uid="{43971178-544D-4270-8B20-9078AE77BF9D}" name="Column10010"/>
    <tableColumn id="10011" xr3:uid="{369D8908-BEF3-41B5-AAE7-EC2812B848EE}" name="Column10011"/>
    <tableColumn id="10012" xr3:uid="{A463206A-A149-4D4B-AE52-9F01904AC2B4}" name="Column10012"/>
    <tableColumn id="10013" xr3:uid="{C3A40263-2A03-44C5-AF20-C0B3AEFDB111}" name="Column10013"/>
    <tableColumn id="10014" xr3:uid="{87BD422C-31C2-414B-8036-8622588BBFBF}" name="Column10014"/>
    <tableColumn id="10015" xr3:uid="{C7C4F394-1DBF-4011-BC71-3AEDAAF89370}" name="Column10015"/>
    <tableColumn id="10016" xr3:uid="{91B83705-13B3-41B8-99F6-15D522061DC5}" name="Column10016"/>
    <tableColumn id="10017" xr3:uid="{7FFDFE59-CC6B-40AD-B0B9-21D452C33856}" name="Column10017"/>
    <tableColumn id="10018" xr3:uid="{3299CC91-8157-4C16-BCDE-036CE1278B80}" name="Column10018"/>
    <tableColumn id="10019" xr3:uid="{BA184071-2318-479F-B85E-C37DCAC9C643}" name="Column10019"/>
    <tableColumn id="10020" xr3:uid="{6820AFC0-AB78-405A-9AE0-ABBB2830FDE8}" name="Column10020"/>
    <tableColumn id="10021" xr3:uid="{D52358B9-36E2-4E2C-A5EA-D915474CCD0E}" name="Column10021"/>
    <tableColumn id="10022" xr3:uid="{A2D8C954-3BF4-4855-9062-61A40BCBB47A}" name="Column10022"/>
    <tableColumn id="10023" xr3:uid="{5EC0BD99-A438-40F7-9753-8762454E9938}" name="Column10023"/>
    <tableColumn id="10024" xr3:uid="{2B888B34-64BB-4DC3-BA16-BD7067193D24}" name="Column10024"/>
    <tableColumn id="10025" xr3:uid="{2F70B33B-10A2-4934-936C-9ADF58CC5F26}" name="Column10025"/>
    <tableColumn id="10026" xr3:uid="{58317763-FA3B-4BEE-A32F-879C79EFBD29}" name="Column10026"/>
    <tableColumn id="10027" xr3:uid="{2EB3BCA3-241E-458A-BECB-03C744F98AC4}" name="Column10027"/>
    <tableColumn id="10028" xr3:uid="{DC90DBA4-BACF-4CBA-839B-DC41215C18D3}" name="Column10028"/>
    <tableColumn id="10029" xr3:uid="{2AC27F4F-2DA0-4DFF-8B94-0A935C1A0F5C}" name="Column10029"/>
    <tableColumn id="10030" xr3:uid="{E5BD20C9-B569-47B8-98CB-9179FC712D6B}" name="Column10030"/>
    <tableColumn id="10031" xr3:uid="{53F55A18-2E76-4EDF-A9B8-7E7D82A4EDD6}" name="Column10031"/>
    <tableColumn id="10032" xr3:uid="{EA87E0BE-7127-4F87-B9AD-5D99581CF8E5}" name="Column10032"/>
    <tableColumn id="10033" xr3:uid="{777CC3C5-C9B8-4E15-AF6C-9A348FC64222}" name="Column10033"/>
    <tableColumn id="10034" xr3:uid="{F314AD51-1CCD-4E95-8EC0-F345BF476AB8}" name="Column10034"/>
    <tableColumn id="10035" xr3:uid="{12047CD3-9923-48AD-8108-13B38EB4E043}" name="Column10035"/>
    <tableColumn id="10036" xr3:uid="{49FAEDAF-E5AA-4750-B734-50832865172F}" name="Column10036"/>
    <tableColumn id="10037" xr3:uid="{AE6942E8-12F9-4C12-963E-240FA5110358}" name="Column10037"/>
    <tableColumn id="10038" xr3:uid="{4B703C14-89BC-440B-90D9-B50CB602C37A}" name="Column10038"/>
    <tableColumn id="10039" xr3:uid="{7CA85CDB-0F9B-4097-8D1C-A7BE83ABED8E}" name="Column10039"/>
    <tableColumn id="10040" xr3:uid="{FBAE45F6-9BF2-47E4-A217-540B68FBEE53}" name="Column10040"/>
    <tableColumn id="10041" xr3:uid="{693B5CE4-C57F-4F24-A876-6540E5A8D1FB}" name="Column10041"/>
    <tableColumn id="10042" xr3:uid="{D1952B11-582D-440B-8190-50C62D9F0EA8}" name="Column10042"/>
    <tableColumn id="10043" xr3:uid="{FA98EC70-5793-47C3-9E27-90A336614D53}" name="Column10043"/>
    <tableColumn id="10044" xr3:uid="{8C52E174-6C64-4DBA-80C9-0F8AC62553FA}" name="Column10044"/>
    <tableColumn id="10045" xr3:uid="{09E4ED87-14AF-46DE-B46E-3F219367311D}" name="Column10045"/>
    <tableColumn id="10046" xr3:uid="{00E393B4-1A78-4ECD-9033-B9F49966FB32}" name="Column10046"/>
    <tableColumn id="10047" xr3:uid="{562B823B-98C5-40CF-9AF7-3A4BE66D2F33}" name="Column10047"/>
    <tableColumn id="10048" xr3:uid="{25C20548-6D73-4F3B-9FBB-30EC056CE44E}" name="Column10048"/>
    <tableColumn id="10049" xr3:uid="{4F7C203A-1CA4-49C4-B8E2-602AD779BBD9}" name="Column10049"/>
    <tableColumn id="10050" xr3:uid="{7B414DEF-194A-4C11-AC03-2D031AB7D015}" name="Column10050"/>
    <tableColumn id="10051" xr3:uid="{B1710144-75EE-4146-9E2E-403553E32C17}" name="Column10051"/>
    <tableColumn id="10052" xr3:uid="{6128ACC2-E415-4F6B-BC7A-E0218798C01B}" name="Column10052"/>
    <tableColumn id="10053" xr3:uid="{7D4F1EFD-512D-461A-BA5C-3C58775435E7}" name="Column10053"/>
    <tableColumn id="10054" xr3:uid="{4130FD2C-87D4-4E32-BDDD-EB914B60D98B}" name="Column10054"/>
    <tableColumn id="10055" xr3:uid="{BBE0CD8D-EE7D-4619-BA32-B8221D5F2E70}" name="Column10055"/>
    <tableColumn id="10056" xr3:uid="{1F1CBB2A-5A55-49FB-81EE-9FF1C2B52C2C}" name="Column10056"/>
    <tableColumn id="10057" xr3:uid="{7C3CEEC2-636F-49C6-B34F-4F2437A3635B}" name="Column10057"/>
    <tableColumn id="10058" xr3:uid="{28DA386D-F108-40C6-8A6F-248E6C985CC8}" name="Column10058"/>
    <tableColumn id="10059" xr3:uid="{1346FCD3-FBB1-4DF2-9C53-5152702312C0}" name="Column10059"/>
    <tableColumn id="10060" xr3:uid="{CEC48202-5967-4430-B716-2B2964862880}" name="Column10060"/>
    <tableColumn id="10061" xr3:uid="{CD6C35E3-7B93-44FF-891D-A1230F2FAEEC}" name="Column10061"/>
    <tableColumn id="10062" xr3:uid="{4AA89A26-04A0-47EE-AA04-15683C2BE143}" name="Column10062"/>
    <tableColumn id="10063" xr3:uid="{6792EB4E-7794-4E46-9BBC-8FF624E46915}" name="Column10063"/>
    <tableColumn id="10064" xr3:uid="{ECAF659C-5AE1-47B6-B18F-CAD3E69FAED8}" name="Column10064"/>
    <tableColumn id="10065" xr3:uid="{C0413332-8F3E-44A3-8863-4348040220C1}" name="Column10065"/>
    <tableColumn id="10066" xr3:uid="{DAD3F6AF-EE13-4C98-92B4-9B8579B750B7}" name="Column10066"/>
    <tableColumn id="10067" xr3:uid="{CB235CF7-336D-4DEE-88C6-A21F90BD70E3}" name="Column10067"/>
    <tableColumn id="10068" xr3:uid="{3595E87B-0C92-42CF-9598-15631C797C36}" name="Column10068"/>
    <tableColumn id="10069" xr3:uid="{814B16B2-D6CA-4A8F-8BBF-D11F90ABFAF4}" name="Column10069"/>
    <tableColumn id="10070" xr3:uid="{70496117-D029-48D6-99F5-7D5068E15E8D}" name="Column10070"/>
    <tableColumn id="10071" xr3:uid="{B3271470-3B96-4A30-8C91-432AAE33AE5D}" name="Column10071"/>
    <tableColumn id="10072" xr3:uid="{57CCE592-9C05-45AB-A780-421F64A27424}" name="Column10072"/>
    <tableColumn id="10073" xr3:uid="{F3DF753D-9578-4251-9370-DD61D19CAE41}" name="Column10073"/>
    <tableColumn id="10074" xr3:uid="{0CE3BD67-14D0-4E37-ABA6-7C21E0EC5A15}" name="Column10074"/>
    <tableColumn id="10075" xr3:uid="{EDDCE331-03F5-4B8B-8A57-5022D47313B5}" name="Column10075"/>
    <tableColumn id="10076" xr3:uid="{F9F4E609-7C7C-40F5-85FC-341A3372BA40}" name="Column10076"/>
    <tableColumn id="10077" xr3:uid="{5A7F027B-398A-4C6B-ACCE-FFFF594B3DFB}" name="Column10077"/>
    <tableColumn id="10078" xr3:uid="{BAD52134-57E8-481D-92B7-7AE50668B3B4}" name="Column10078"/>
    <tableColumn id="10079" xr3:uid="{565F4CD3-9D8A-4177-BBB7-0D5323967FED}" name="Column10079"/>
    <tableColumn id="10080" xr3:uid="{D79263DB-12E9-4C08-AB5D-CD51F6FD8837}" name="Column10080"/>
    <tableColumn id="10081" xr3:uid="{2AE5CD69-7310-431B-9022-E9C76240DC9C}" name="Column10081"/>
    <tableColumn id="10082" xr3:uid="{DEDCEF25-173E-42C7-BD38-46C35C45FABA}" name="Column10082"/>
    <tableColumn id="10083" xr3:uid="{03148B57-5C98-4C1B-A741-9EAA95E8BDF4}" name="Column10083"/>
    <tableColumn id="10084" xr3:uid="{364EE1B2-58E7-4D1B-BD43-33231FCCAF18}" name="Column10084"/>
    <tableColumn id="10085" xr3:uid="{DDA7369E-1F76-41B7-9CDC-19A90C40F4A3}" name="Column10085"/>
    <tableColumn id="10086" xr3:uid="{415075F5-4391-48D7-A2F8-F2B3FD5B7CF1}" name="Column10086"/>
    <tableColumn id="10087" xr3:uid="{272CBD4B-C56A-4129-86EA-048895E007C0}" name="Column10087"/>
    <tableColumn id="10088" xr3:uid="{332D923D-0AE1-4283-8E2C-194D56BB4DF3}" name="Column10088"/>
    <tableColumn id="10089" xr3:uid="{A8E41EBE-9EC9-47D9-929A-78761DED2CA7}" name="Column10089"/>
    <tableColumn id="10090" xr3:uid="{BEFC79F7-EF24-4FDD-8BAC-3FBBC116D87D}" name="Column10090"/>
    <tableColumn id="10091" xr3:uid="{39569E2D-FB83-4BCF-897F-67A8B27B2E30}" name="Column10091"/>
    <tableColumn id="10092" xr3:uid="{B8F83053-CAB2-48DA-9A20-976B64333F22}" name="Column10092"/>
    <tableColumn id="10093" xr3:uid="{CA75EA70-6FE3-41A9-9E5B-6D903656BE81}" name="Column10093"/>
    <tableColumn id="10094" xr3:uid="{9771E39D-0DF6-417D-899F-E444447769AD}" name="Column10094"/>
    <tableColumn id="10095" xr3:uid="{AC584CC8-226A-4081-9E06-48A9B5405BF3}" name="Column10095"/>
    <tableColumn id="10096" xr3:uid="{A8B3A64A-BC9D-4891-A80A-E4D71B61699E}" name="Column10096"/>
    <tableColumn id="10097" xr3:uid="{5C068EED-BAC2-42FD-A49E-78775AD5EAA4}" name="Column10097"/>
    <tableColumn id="10098" xr3:uid="{B1C5A9AF-4C22-4755-8464-07E5A1686C45}" name="Column10098"/>
    <tableColumn id="10099" xr3:uid="{6AE47D3D-7B96-4D65-A566-27B8E3C1765B}" name="Column10099"/>
    <tableColumn id="10100" xr3:uid="{9AACCCD1-A6CC-4FDE-B76A-565EC2C662ED}" name="Column10100"/>
    <tableColumn id="10101" xr3:uid="{6F8BE52B-2AFE-49B4-BEC1-73468B320683}" name="Column10101"/>
    <tableColumn id="10102" xr3:uid="{ACC051BA-A538-4141-9446-E998B231EB10}" name="Column10102"/>
    <tableColumn id="10103" xr3:uid="{73D4737D-EDDD-4064-BF44-AE981A13227A}" name="Column10103"/>
    <tableColumn id="10104" xr3:uid="{A7169896-65F9-4D3B-9E9D-FD5DC4B888C6}" name="Column10104"/>
    <tableColumn id="10105" xr3:uid="{409FC52A-3F9C-4116-8697-EACB69A93CBE}" name="Column10105"/>
    <tableColumn id="10106" xr3:uid="{52A7B92B-CA0E-4F1B-BEFC-46D48B23561A}" name="Column10106"/>
    <tableColumn id="10107" xr3:uid="{FC6BECE4-150B-49D6-AD57-1C4868641D8B}" name="Column10107"/>
    <tableColumn id="10108" xr3:uid="{88A4BBC4-FC41-426C-B11D-8791207BFE06}" name="Column10108"/>
    <tableColumn id="10109" xr3:uid="{4C3EA6C4-E16C-4BE6-9CDA-6196CCD7BBA9}" name="Column10109"/>
    <tableColumn id="10110" xr3:uid="{32F5014F-374B-4962-8337-0CF0CFF1E839}" name="Column10110"/>
    <tableColumn id="10111" xr3:uid="{D29A3741-0FEA-475C-8B4F-C17A2C16E87A}" name="Column10111"/>
    <tableColumn id="10112" xr3:uid="{A498405A-E589-4518-808E-D6D9F0F44331}" name="Column10112"/>
    <tableColumn id="10113" xr3:uid="{4AFD6832-D07A-4E77-BA1C-FEF385FFBF6A}" name="Column10113"/>
    <tableColumn id="10114" xr3:uid="{C7D6F2F2-8B22-4351-8C97-DEE7CF531D53}" name="Column10114"/>
    <tableColumn id="10115" xr3:uid="{B9D9B955-57BD-4040-88A5-145785D4C59F}" name="Column10115"/>
    <tableColumn id="10116" xr3:uid="{913C3A2C-F3FE-46E3-AE7D-5AF3F0D15ED6}" name="Column10116"/>
    <tableColumn id="10117" xr3:uid="{8DF5E702-3559-4AB1-A01E-B3EA33E85AA9}" name="Column10117"/>
    <tableColumn id="10118" xr3:uid="{BC80C228-07B6-46A4-BADF-3237A29EA8D0}" name="Column10118"/>
    <tableColumn id="10119" xr3:uid="{084261F6-CF7B-41C0-9834-84B98B697A07}" name="Column10119"/>
    <tableColumn id="10120" xr3:uid="{F18D2136-90CF-4EA9-BF0F-C511BBA7DFC1}" name="Column10120"/>
    <tableColumn id="10121" xr3:uid="{BA8F5861-2231-46E1-B7BD-A9F7B051B276}" name="Column10121"/>
    <tableColumn id="10122" xr3:uid="{05BCF995-948B-45DF-8D80-5DF734DA0F64}" name="Column10122"/>
    <tableColumn id="10123" xr3:uid="{ED995EB9-0297-43C9-97CA-9166576C7B56}" name="Column10123"/>
    <tableColumn id="10124" xr3:uid="{F55155B9-63D8-4255-90F2-BDBC815D4F0D}" name="Column10124"/>
    <tableColumn id="10125" xr3:uid="{A5A11FD9-BAEC-408D-93AB-06C77C980EE9}" name="Column10125"/>
    <tableColumn id="10126" xr3:uid="{4780F420-C312-4CD8-8758-3444430EACFB}" name="Column10126"/>
    <tableColumn id="10127" xr3:uid="{AA92E69A-E098-4CAE-A2BC-2F47632EA9DF}" name="Column10127"/>
    <tableColumn id="10128" xr3:uid="{527FCE39-DB84-465E-8776-CD47253AB007}" name="Column10128"/>
    <tableColumn id="10129" xr3:uid="{FCB40BB8-038C-4696-B152-CAD5FF2237DF}" name="Column10129"/>
    <tableColumn id="10130" xr3:uid="{6F3DEB9D-D47F-46FF-8718-9F05CD4063CD}" name="Column10130"/>
    <tableColumn id="10131" xr3:uid="{2629D6B7-EE51-4E73-B63D-5A0EC2D2CF86}" name="Column10131"/>
    <tableColumn id="10132" xr3:uid="{9B8F3421-CD54-4B02-BD19-1AABEBA85F7B}" name="Column10132"/>
    <tableColumn id="10133" xr3:uid="{D6C86B1C-A2DD-4BD2-BFA8-1C24A01BE894}" name="Column10133"/>
    <tableColumn id="10134" xr3:uid="{AD19DAF4-9525-4934-B31A-0DC90A9B1007}" name="Column10134"/>
    <tableColumn id="10135" xr3:uid="{E11CFA83-6915-4847-ACA6-39F3BBE024F8}" name="Column10135"/>
    <tableColumn id="10136" xr3:uid="{B333746A-976A-4814-8AF0-7EE9D6707468}" name="Column10136"/>
    <tableColumn id="10137" xr3:uid="{BFCCBDB5-F7EE-41F6-BE9E-43C81FECF030}" name="Column10137"/>
    <tableColumn id="10138" xr3:uid="{B2B9E298-4372-4048-A818-3673E9C7C51B}" name="Column10138"/>
    <tableColumn id="10139" xr3:uid="{BC1CDA62-A8E9-4DF5-96F9-05B0A109FE7D}" name="Column10139"/>
    <tableColumn id="10140" xr3:uid="{864D8A19-BB29-472F-98C0-C2252A06E1E5}" name="Column10140"/>
    <tableColumn id="10141" xr3:uid="{1DF77ACE-4DF3-4995-A6EE-39FD1C64BD19}" name="Column10141"/>
    <tableColumn id="10142" xr3:uid="{92B86FD9-4990-4160-9A5E-090D8949D8D1}" name="Column10142"/>
    <tableColumn id="10143" xr3:uid="{7E730F21-05FA-4AF7-9438-1F05AC9AC2D1}" name="Column10143"/>
    <tableColumn id="10144" xr3:uid="{825378F8-AB02-4AA5-BD90-D9D2BEB05CD0}" name="Column10144"/>
    <tableColumn id="10145" xr3:uid="{460840F4-75BE-4D52-9FEA-524FFC17DBC8}" name="Column10145"/>
    <tableColumn id="10146" xr3:uid="{60653DFD-58B9-4272-BBC8-CA826010D379}" name="Column10146"/>
    <tableColumn id="10147" xr3:uid="{1DE9BDED-C492-4A9B-973B-B6B4B86304CD}" name="Column10147"/>
    <tableColumn id="10148" xr3:uid="{97DF49D2-66EE-4A18-B99C-4CB2E582B2B0}" name="Column10148"/>
    <tableColumn id="10149" xr3:uid="{B83ABF61-CC3B-48D5-98FF-0A71273EFDC9}" name="Column10149"/>
    <tableColumn id="10150" xr3:uid="{B381D846-CE21-46C4-B1C9-F135F1681994}" name="Column10150"/>
    <tableColumn id="10151" xr3:uid="{6FEB2DF6-6DDC-4CB9-8FA9-00D835909ECF}" name="Column10151"/>
    <tableColumn id="10152" xr3:uid="{CF9565C2-A6DE-490A-9B4A-E8C4BC04768A}" name="Column10152"/>
    <tableColumn id="10153" xr3:uid="{9D27A00E-FD1B-4109-8696-200483609FEE}" name="Column10153"/>
    <tableColumn id="10154" xr3:uid="{40AAA04B-1AB6-460E-93EE-D4AD73F31471}" name="Column10154"/>
    <tableColumn id="10155" xr3:uid="{9CAAF09A-2B35-4445-AD99-D13587D757BC}" name="Column10155"/>
    <tableColumn id="10156" xr3:uid="{C547F8E5-5CF1-4937-A6F3-B4575A54E2ED}" name="Column10156"/>
    <tableColumn id="10157" xr3:uid="{2831F1BF-3692-4F3B-9F76-E6EC85687992}" name="Column10157"/>
    <tableColumn id="10158" xr3:uid="{891C6B87-96CF-4928-848C-B74055453991}" name="Column10158"/>
    <tableColumn id="10159" xr3:uid="{A40F574C-6FCA-4047-9403-002C93AE8CC1}" name="Column10159"/>
    <tableColumn id="10160" xr3:uid="{CDE5CDE5-CF1F-4356-B3DD-E84733CB32C9}" name="Column10160"/>
    <tableColumn id="10161" xr3:uid="{C354D728-E166-4B5A-911F-A6F616332F36}" name="Column10161"/>
    <tableColumn id="10162" xr3:uid="{A005956D-A3E7-4FAD-A037-AA9F19326AD4}" name="Column10162"/>
    <tableColumn id="10163" xr3:uid="{951EF9CA-31AE-41F4-93C8-67BF09F2C475}" name="Column10163"/>
    <tableColumn id="10164" xr3:uid="{C1D71C97-CCDC-4937-9C5C-BC490CEB02AE}" name="Column10164"/>
    <tableColumn id="10165" xr3:uid="{A62CF66C-C140-4477-8067-3AE998535722}" name="Column10165"/>
    <tableColumn id="10166" xr3:uid="{33080D1A-1851-498C-90E5-1293AD4B9A07}" name="Column10166"/>
    <tableColumn id="10167" xr3:uid="{6AD6FC83-7DAA-4616-A572-B94EE91A6B6D}" name="Column10167"/>
    <tableColumn id="10168" xr3:uid="{4FBE9A4E-36AC-4FDF-8FAF-734615B1E499}" name="Column10168"/>
    <tableColumn id="10169" xr3:uid="{D630174F-902E-4E94-B481-62AE689B8ED8}" name="Column10169"/>
    <tableColumn id="10170" xr3:uid="{2934ADE0-540B-4720-80A0-550CB8E4D21C}" name="Column10170"/>
    <tableColumn id="10171" xr3:uid="{25F32A6C-279E-47C7-A22F-FFC858FEDD64}" name="Column10171"/>
    <tableColumn id="10172" xr3:uid="{A2AACEC6-8812-49B1-9756-F89FF05B383C}" name="Column10172"/>
    <tableColumn id="10173" xr3:uid="{42A446CD-E2AB-4DBC-BB09-F3228A5F20FB}" name="Column10173"/>
    <tableColumn id="10174" xr3:uid="{4CA438C8-BA1F-4F7B-BC7D-9CE824D4D999}" name="Column10174"/>
    <tableColumn id="10175" xr3:uid="{116AFE46-7C56-4A01-9BC2-65029661B410}" name="Column10175"/>
    <tableColumn id="10176" xr3:uid="{AB8E17E8-C29D-46CE-868F-C0AED56D9C39}" name="Column10176"/>
    <tableColumn id="10177" xr3:uid="{8ADD3D83-11C0-4D60-99FD-34432F4D0FE1}" name="Column10177"/>
    <tableColumn id="10178" xr3:uid="{AC513582-E6F1-41F2-B05E-3BD4A0F01CEA}" name="Column10178"/>
    <tableColumn id="10179" xr3:uid="{1B2CD628-DA35-4379-A3A1-D0292523D400}" name="Column10179"/>
    <tableColumn id="10180" xr3:uid="{5D006055-8DF3-49BB-8982-3A10220DE98E}" name="Column10180"/>
    <tableColumn id="10181" xr3:uid="{FA0BA291-36B0-498F-ADE6-5A4CDBF95F3C}" name="Column10181"/>
    <tableColumn id="10182" xr3:uid="{2CD6F7EF-4A91-4B83-B237-E3892E4B41EF}" name="Column10182"/>
    <tableColumn id="10183" xr3:uid="{66637EAD-586F-419A-AB27-48DC907549EE}" name="Column10183"/>
    <tableColumn id="10184" xr3:uid="{73305D56-BA9E-4342-896B-33AED31DE857}" name="Column10184"/>
    <tableColumn id="10185" xr3:uid="{1B899053-6FD5-43BB-8D52-2CF04D42870F}" name="Column10185"/>
    <tableColumn id="10186" xr3:uid="{B5466053-1C69-4BF5-A9EC-921C3F9E63FE}" name="Column10186"/>
    <tableColumn id="10187" xr3:uid="{22C4AE7C-35E5-40AB-B022-41F6CEB51913}" name="Column10187"/>
    <tableColumn id="10188" xr3:uid="{D48F2A52-5EBB-48A0-B33C-89703870A2D7}" name="Column10188"/>
    <tableColumn id="10189" xr3:uid="{FB544DE8-5499-4315-A8AB-1E9B0A67FBF8}" name="Column10189"/>
    <tableColumn id="10190" xr3:uid="{31932E15-5C60-4044-A503-60E4FE7F8146}" name="Column10190"/>
    <tableColumn id="10191" xr3:uid="{48B283E8-5A94-415E-8DC4-4F8B70848EF7}" name="Column10191"/>
    <tableColumn id="10192" xr3:uid="{6285C40E-9ED4-482B-9E78-8575A94555D7}" name="Column10192"/>
    <tableColumn id="10193" xr3:uid="{D7CF0871-5E31-4ABE-B916-DBF7211EDBB8}" name="Column10193"/>
    <tableColumn id="10194" xr3:uid="{BFD66C4B-83F8-4C96-ABAA-82766AD1F858}" name="Column10194"/>
    <tableColumn id="10195" xr3:uid="{39E5FBC3-753F-4BF7-A345-07D2DA534D2E}" name="Column10195"/>
    <tableColumn id="10196" xr3:uid="{621A0DBD-B7E8-4C05-AE23-BF1577E83172}" name="Column10196"/>
    <tableColumn id="10197" xr3:uid="{9D80F9B7-6B76-48F3-8C4D-B2A090743383}" name="Column10197"/>
    <tableColumn id="10198" xr3:uid="{9CDA8CAD-FC5C-479A-956E-CC3ADFD61A41}" name="Column10198"/>
    <tableColumn id="10199" xr3:uid="{68785297-E14F-4EBA-88C3-2804DFFC342D}" name="Column10199"/>
    <tableColumn id="10200" xr3:uid="{C301ACD5-2E7A-4D10-82C9-741BC68D74B5}" name="Column10200"/>
    <tableColumn id="10201" xr3:uid="{C25FEE64-C72B-417E-A987-A8E0F21729A1}" name="Column10201"/>
    <tableColumn id="10202" xr3:uid="{F521A255-9AEE-4D6A-AEEC-123C3669705A}" name="Column10202"/>
    <tableColumn id="10203" xr3:uid="{ACE5387C-EF1E-4E9E-8B41-AFC4895CF952}" name="Column10203"/>
    <tableColumn id="10204" xr3:uid="{6404678D-3ADD-45C7-AE8E-8AA8D620125F}" name="Column10204"/>
    <tableColumn id="10205" xr3:uid="{1FD32A73-9188-4C0B-BCB6-5D72D17C2419}" name="Column10205"/>
    <tableColumn id="10206" xr3:uid="{7F015B0C-8891-4FDC-AD0C-A2E417FBCE7A}" name="Column10206"/>
    <tableColumn id="10207" xr3:uid="{4B5DCBC2-B0CA-471F-872B-1B212A26E78C}" name="Column10207"/>
    <tableColumn id="10208" xr3:uid="{70170906-7228-4998-9AED-5838AF084FF2}" name="Column10208"/>
    <tableColumn id="10209" xr3:uid="{B0EDF33D-555E-409A-A14A-D8187865669D}" name="Column10209"/>
    <tableColumn id="10210" xr3:uid="{3B6D38D8-784F-4C4D-AE22-E6F2EB6A7FC7}" name="Column10210"/>
    <tableColumn id="10211" xr3:uid="{2B2DA993-A6ED-4F07-A183-B4229DDADF02}" name="Column10211"/>
    <tableColumn id="10212" xr3:uid="{4F9AE1EA-CD46-44D2-BCF6-4598F26FF532}" name="Column10212"/>
    <tableColumn id="10213" xr3:uid="{97E12DD9-AE34-48B5-8CF6-93887AECC959}" name="Column10213"/>
    <tableColumn id="10214" xr3:uid="{3FF1EAAC-8685-4745-9C86-7C4325CC5971}" name="Column10214"/>
    <tableColumn id="10215" xr3:uid="{71B3C765-9F21-473B-B90E-2B45095D22CE}" name="Column10215"/>
    <tableColumn id="10216" xr3:uid="{4C00972B-415C-4213-863E-936768EA46C5}" name="Column10216"/>
    <tableColumn id="10217" xr3:uid="{B8EF06A3-1A56-4060-9BC7-3DF429784F3B}" name="Column10217"/>
    <tableColumn id="10218" xr3:uid="{87BF655F-314A-4D22-A985-EADBBE261D84}" name="Column10218"/>
    <tableColumn id="10219" xr3:uid="{C779EEC7-8927-4E5E-8B9F-1419AD7AF3AF}" name="Column10219"/>
    <tableColumn id="10220" xr3:uid="{6C3EA8DE-DA45-4E0A-B6A7-EE9BBF277DB0}" name="Column10220"/>
    <tableColumn id="10221" xr3:uid="{5906397F-3B0E-4152-8D95-C74BA82F4672}" name="Column10221"/>
    <tableColumn id="10222" xr3:uid="{5D381A2D-86CC-44F3-A0E3-C7D9A2730F67}" name="Column10222"/>
    <tableColumn id="10223" xr3:uid="{870D096B-CDC4-4827-B4F3-9ED101763838}" name="Column10223"/>
    <tableColumn id="10224" xr3:uid="{3A054FAD-B996-4EED-84CB-2D7657CA1938}" name="Column10224"/>
    <tableColumn id="10225" xr3:uid="{B5C61E60-99C3-4D59-942F-134FC1221A94}" name="Column10225"/>
    <tableColumn id="10226" xr3:uid="{ADD4B5A4-A24F-427E-A7CE-70C831399CCE}" name="Column10226"/>
    <tableColumn id="10227" xr3:uid="{C2589DE4-07FA-4DA8-A789-BD8EDBD5D798}" name="Column10227"/>
    <tableColumn id="10228" xr3:uid="{30489380-E741-4C08-9E63-40489B3A05C7}" name="Column10228"/>
    <tableColumn id="10229" xr3:uid="{EC27EF91-773D-4FCA-8120-0F148594688C}" name="Column10229"/>
    <tableColumn id="10230" xr3:uid="{B0DAC0C2-E381-4780-98EF-2CEAC9851623}" name="Column10230"/>
    <tableColumn id="10231" xr3:uid="{1F3A3C90-1297-409F-BA96-8132A8B930BC}" name="Column10231"/>
    <tableColumn id="10232" xr3:uid="{154F0F11-E4A8-405C-A80C-53CFF7BC45C5}" name="Column10232"/>
    <tableColumn id="10233" xr3:uid="{86664339-6CC6-4BEB-9C90-CE9AB5CAC41B}" name="Column10233"/>
    <tableColumn id="10234" xr3:uid="{CF04B883-30EB-49D7-BC88-2291DC600ADA}" name="Column10234"/>
    <tableColumn id="10235" xr3:uid="{22DB3ECF-9D85-4FFC-91BA-AA17FD414C92}" name="Column10235"/>
    <tableColumn id="10236" xr3:uid="{7471438F-022E-4110-8F5F-43AE0E83A74A}" name="Column10236"/>
    <tableColumn id="10237" xr3:uid="{E2841BB7-00AB-4355-B070-9D39DB7B51C3}" name="Column10237"/>
    <tableColumn id="10238" xr3:uid="{996BD546-5618-4C84-9B63-1F4AF529AA3F}" name="Column10238"/>
    <tableColumn id="10239" xr3:uid="{0B1718DB-4B47-4470-96C3-74A1950DABFB}" name="Column10239"/>
    <tableColumn id="10240" xr3:uid="{8CA175FC-37C2-4031-A672-D35878DE36CB}" name="Column10240"/>
    <tableColumn id="10241" xr3:uid="{85C1CCE7-5B8D-46DB-AEEB-93277E2F4919}" name="Column10241"/>
    <tableColumn id="10242" xr3:uid="{8AD0FD47-795F-41CA-BBB9-1256C1BD82F5}" name="Column10242"/>
    <tableColumn id="10243" xr3:uid="{4B0C0A65-4E06-4ED8-8449-FB825AC70546}" name="Column10243"/>
    <tableColumn id="10244" xr3:uid="{80909FE9-BB01-49F8-9DE7-096F02DB7B65}" name="Column10244"/>
    <tableColumn id="10245" xr3:uid="{E2DED193-55EE-455B-8E8C-764EC1E89543}" name="Column10245"/>
    <tableColumn id="10246" xr3:uid="{17CE9ECC-03D4-42BE-9AB1-E3485A223F57}" name="Column10246"/>
    <tableColumn id="10247" xr3:uid="{CE0ADDF7-77EE-445A-96AF-3A97B531F00D}" name="Column10247"/>
    <tableColumn id="10248" xr3:uid="{2A6FDCA1-60EE-4FD3-AD83-D664A85C3546}" name="Column10248"/>
    <tableColumn id="10249" xr3:uid="{F1D7501B-2E6A-4061-8571-08004D9BB414}" name="Column10249"/>
    <tableColumn id="10250" xr3:uid="{C31499C8-126F-425D-A4D4-AFAAEBE2FBF4}" name="Column10250"/>
    <tableColumn id="10251" xr3:uid="{AB8547C2-4944-44D2-AEFB-8E769AA7D001}" name="Column10251"/>
    <tableColumn id="10252" xr3:uid="{E25DB822-7EB9-4683-BC72-DFD0A217A51A}" name="Column10252"/>
    <tableColumn id="10253" xr3:uid="{33BC9D3E-7F7D-4B1E-A1C7-6B0E4847B060}" name="Column10253"/>
    <tableColumn id="10254" xr3:uid="{0E7DD71E-72C3-4B9C-BF54-8B761FBE7774}" name="Column10254"/>
    <tableColumn id="10255" xr3:uid="{EF5CDEAE-C1AF-438F-BAC7-414DF6B98CD6}" name="Column10255"/>
    <tableColumn id="10256" xr3:uid="{28A6AD07-24FF-46EE-9518-C333AB6E26C5}" name="Column10256"/>
    <tableColumn id="10257" xr3:uid="{22AF3C4B-3EF5-41D9-97CD-2BD66B83E56A}" name="Column10257"/>
    <tableColumn id="10258" xr3:uid="{65EF288B-A1C3-4CEE-B15F-DE39FC3CE111}" name="Column10258"/>
    <tableColumn id="10259" xr3:uid="{7B73B403-EBC2-4EA6-9922-CC01B4DB13BA}" name="Column10259"/>
    <tableColumn id="10260" xr3:uid="{237197A3-5577-41FB-8136-0D814909DCF3}" name="Column10260"/>
    <tableColumn id="10261" xr3:uid="{32F6C37F-B840-477A-A064-2D4175637E85}" name="Column10261"/>
    <tableColumn id="10262" xr3:uid="{05011651-22A5-4D3D-91E4-5E7E924E9916}" name="Column10262"/>
    <tableColumn id="10263" xr3:uid="{4B20B4B0-0C87-4587-82FF-EB9707CA68E6}" name="Column10263"/>
    <tableColumn id="10264" xr3:uid="{D1609657-2D5F-448E-916C-7BFD77CA9394}" name="Column10264"/>
    <tableColumn id="10265" xr3:uid="{12E10D26-8444-40B2-95DD-67936A067BA7}" name="Column10265"/>
    <tableColumn id="10266" xr3:uid="{D53BD8E5-F292-4C7D-A4BA-2E9AF2B382D1}" name="Column10266"/>
    <tableColumn id="10267" xr3:uid="{1BC66AC4-AD6B-4C91-8515-1D7FCA349ED8}" name="Column10267"/>
    <tableColumn id="10268" xr3:uid="{B9064A93-88B2-40A0-8A3D-E54C491A24A9}" name="Column10268"/>
    <tableColumn id="10269" xr3:uid="{AC0043AE-C2AF-4878-A8AC-BE86B0FD498A}" name="Column10269"/>
    <tableColumn id="10270" xr3:uid="{65CDD6B7-EB06-4A15-8A23-B6E66A4E4910}" name="Column10270"/>
    <tableColumn id="10271" xr3:uid="{056FE703-4D2A-4787-9D4B-AF37CDAC6D31}" name="Column10271"/>
    <tableColumn id="10272" xr3:uid="{66C47750-10BE-4ED2-9A24-6227FEAF5F41}" name="Column10272"/>
    <tableColumn id="10273" xr3:uid="{5626FFBF-5994-47E6-8079-D2FF63D17732}" name="Column10273"/>
    <tableColumn id="10274" xr3:uid="{BACB8126-A47C-4120-BE8F-ECDD20947D78}" name="Column10274"/>
    <tableColumn id="10275" xr3:uid="{8887F13D-1CF3-4C54-970F-711124A2DF7E}" name="Column10275"/>
    <tableColumn id="10276" xr3:uid="{F26867A7-4C15-4157-9244-50DFE80CBD40}" name="Column10276"/>
    <tableColumn id="10277" xr3:uid="{1C2DF2D2-C976-40B5-861F-947468633F76}" name="Column10277"/>
    <tableColumn id="10278" xr3:uid="{1B1CF337-654E-46B3-BFCE-2578BBB2D910}" name="Column10278"/>
    <tableColumn id="10279" xr3:uid="{0534421B-4628-468A-B84B-6EE2CCDEDFAF}" name="Column10279"/>
    <tableColumn id="10280" xr3:uid="{C9A34AB3-B6D5-4B25-8028-0855E89E5C57}" name="Column10280"/>
    <tableColumn id="10281" xr3:uid="{594E460B-15A5-4E1E-A5DA-047C9F517F62}" name="Column10281"/>
    <tableColumn id="10282" xr3:uid="{CF85DAF8-2236-4BFA-8E0C-5A6999D36376}" name="Column10282"/>
    <tableColumn id="10283" xr3:uid="{E4EC199D-17C4-43CB-9245-0EE580630932}" name="Column10283"/>
    <tableColumn id="10284" xr3:uid="{260885CA-4B41-4E6D-9389-C8FBA1353427}" name="Column10284"/>
    <tableColumn id="10285" xr3:uid="{99391150-E587-4698-8BEE-EFF3DECB3C9A}" name="Column10285"/>
    <tableColumn id="10286" xr3:uid="{73E54D87-3B04-4D8C-B93F-A1EB1E859E73}" name="Column10286"/>
    <tableColumn id="10287" xr3:uid="{62623607-B539-4E8D-8CD8-E52B747F0DBC}" name="Column10287"/>
    <tableColumn id="10288" xr3:uid="{64FDF8DB-8009-4C6A-BBCF-D26E11018C18}" name="Column10288"/>
    <tableColumn id="10289" xr3:uid="{E5BD54F7-7875-4371-A491-38D317FD94AD}" name="Column10289"/>
    <tableColumn id="10290" xr3:uid="{B1BD344A-2E69-4723-8BF8-ED7BB57F11A1}" name="Column10290"/>
    <tableColumn id="10291" xr3:uid="{CD367684-5400-429E-AE37-02A8495D6293}" name="Column10291"/>
    <tableColumn id="10292" xr3:uid="{E6749FB6-CF8A-4553-A75A-39EECF8CC7F3}" name="Column10292"/>
    <tableColumn id="10293" xr3:uid="{B50DF648-5109-4204-AA02-964440219032}" name="Column10293"/>
    <tableColumn id="10294" xr3:uid="{55BCAD77-A6CF-4EAA-998B-A21E52D59BE3}" name="Column10294"/>
    <tableColumn id="10295" xr3:uid="{BE03CB07-DF90-4A03-A585-2BFD4EA55B7A}" name="Column10295"/>
    <tableColumn id="10296" xr3:uid="{2ECEC7AD-B168-4824-B28B-F48C3B7C945F}" name="Column10296"/>
    <tableColumn id="10297" xr3:uid="{14814F2A-4584-470D-BFEE-01C54C3D3C63}" name="Column10297"/>
    <tableColumn id="10298" xr3:uid="{DCEB2C27-0018-45CF-8959-164E67BE9658}" name="Column10298"/>
    <tableColumn id="10299" xr3:uid="{197DA5EB-7614-47A8-8CE4-88CB4C7E6541}" name="Column10299"/>
    <tableColumn id="10300" xr3:uid="{9DF27588-1EAB-44AE-9312-9EFF7332A1B3}" name="Column10300"/>
    <tableColumn id="10301" xr3:uid="{4FB4CEBE-5563-417B-8422-AB438211B402}" name="Column10301"/>
    <tableColumn id="10302" xr3:uid="{6890E757-BFBA-413A-A281-E02A88FE9140}" name="Column10302"/>
    <tableColumn id="10303" xr3:uid="{1B5FEBA6-6478-45A9-9C43-D825D008E766}" name="Column10303"/>
    <tableColumn id="10304" xr3:uid="{DC5EA0CF-20D9-47D3-A6A1-0B9738B5D51A}" name="Column10304"/>
    <tableColumn id="10305" xr3:uid="{C4C08C86-9313-43D2-85BB-499FDD93A0DD}" name="Column10305"/>
    <tableColumn id="10306" xr3:uid="{45E194F2-D2D2-4251-A916-7A77CCDE90D0}" name="Column10306"/>
    <tableColumn id="10307" xr3:uid="{C5C8D579-9A35-406F-A655-420F995A1E1E}" name="Column10307"/>
    <tableColumn id="10308" xr3:uid="{661BA8FF-F3C5-45A9-A415-454A3B4EA50E}" name="Column10308"/>
    <tableColumn id="10309" xr3:uid="{69137C88-1FF0-480C-B97E-3E8A100AB852}" name="Column10309"/>
    <tableColumn id="10310" xr3:uid="{D85B0E28-AA18-44CC-AF72-29AFF6093195}" name="Column10310"/>
    <tableColumn id="10311" xr3:uid="{FC831133-47C7-4F8E-A248-9ABBE47DB16E}" name="Column10311"/>
    <tableColumn id="10312" xr3:uid="{16A786EB-F887-4BA1-A6D2-B141654E9697}" name="Column10312"/>
    <tableColumn id="10313" xr3:uid="{EEA8DC14-224F-4533-9659-406C4B7F48AC}" name="Column10313"/>
    <tableColumn id="10314" xr3:uid="{3D0C6F15-D901-4A75-8202-0C3B487FF55F}" name="Column10314"/>
    <tableColumn id="10315" xr3:uid="{D465302B-9F5C-4DEB-AD89-5DBB12DCDC42}" name="Column10315"/>
    <tableColumn id="10316" xr3:uid="{D06FEA3D-7D26-45AF-A051-007F86644C0D}" name="Column10316"/>
    <tableColumn id="10317" xr3:uid="{8AEDD745-B168-4E47-BC28-A0F835529835}" name="Column10317"/>
    <tableColumn id="10318" xr3:uid="{A23E44E3-225E-41EE-A9C6-34482909551C}" name="Column10318"/>
    <tableColumn id="10319" xr3:uid="{10FB3594-E4D1-49AD-B1CB-2353539BB40E}" name="Column10319"/>
    <tableColumn id="10320" xr3:uid="{ABD61802-665C-4787-BD59-DAAAB34AFC9C}" name="Column10320"/>
    <tableColumn id="10321" xr3:uid="{49CCF883-634B-44ED-BA8F-CCD1CC63D882}" name="Column10321"/>
    <tableColumn id="10322" xr3:uid="{4F2E17EC-C8BD-4042-B8AA-B1428380B564}" name="Column10322"/>
    <tableColumn id="10323" xr3:uid="{31EB3AFD-9B81-404F-BEA3-D17F096156B9}" name="Column10323"/>
    <tableColumn id="10324" xr3:uid="{59AAC77C-CCF6-4A34-B760-5C87B9FA730F}" name="Column10324"/>
    <tableColumn id="10325" xr3:uid="{61165A98-39C3-4972-8220-145931378F17}" name="Column10325"/>
    <tableColumn id="10326" xr3:uid="{AC1F9177-6C17-4C3B-821A-F1FAB561AFFC}" name="Column10326"/>
    <tableColumn id="10327" xr3:uid="{55EA0102-D55A-4FC0-931E-DD1134412A30}" name="Column10327"/>
    <tableColumn id="10328" xr3:uid="{B4FBBDC9-44F9-497D-A707-C9E0FFDFD020}" name="Column10328"/>
    <tableColumn id="10329" xr3:uid="{CAD54FA2-5167-4B98-9EB0-665151874FDE}" name="Column10329"/>
    <tableColumn id="10330" xr3:uid="{5A7249FB-348B-4353-B641-467C4698D072}" name="Column10330"/>
    <tableColumn id="10331" xr3:uid="{DD697F1E-6784-4D80-A9F1-12C0F40D4645}" name="Column10331"/>
    <tableColumn id="10332" xr3:uid="{FFA22E8A-38CB-48D4-8E89-E7D9F9F761AE}" name="Column10332"/>
    <tableColumn id="10333" xr3:uid="{9F7B4F3A-7142-4187-9689-9268B80C242F}" name="Column10333"/>
    <tableColumn id="10334" xr3:uid="{033C1D62-55B1-4798-B395-0FDCACDA07DB}" name="Column10334"/>
    <tableColumn id="10335" xr3:uid="{5A4EA40F-2F75-4BC0-AABA-73076CA4E574}" name="Column10335"/>
    <tableColumn id="10336" xr3:uid="{5608C464-CA53-4DCE-9AC4-2D1ABD6DD3D0}" name="Column10336"/>
    <tableColumn id="10337" xr3:uid="{CE05405E-396D-490D-926E-8BEC90F40B9A}" name="Column10337"/>
    <tableColumn id="10338" xr3:uid="{0889F860-6A4A-438D-A296-6C798F88474E}" name="Column10338"/>
    <tableColumn id="10339" xr3:uid="{5E7649C8-8D52-4C60-8A55-88C859798486}" name="Column10339"/>
    <tableColumn id="10340" xr3:uid="{C603F85D-933B-4183-A2D9-AD8A496F7F04}" name="Column10340"/>
    <tableColumn id="10341" xr3:uid="{0E031F8F-2FFB-47EC-BDB9-7A98A4BA36E3}" name="Column10341"/>
    <tableColumn id="10342" xr3:uid="{5222DCE9-DC4B-474C-AF28-E2311D61896E}" name="Column10342"/>
    <tableColumn id="10343" xr3:uid="{65FA5733-B123-4702-B3C1-8CE7F4578880}" name="Column10343"/>
    <tableColumn id="10344" xr3:uid="{993F30D0-E847-4F4A-9084-CC1EC657E7B9}" name="Column10344"/>
    <tableColumn id="10345" xr3:uid="{594FDED5-1E99-4C17-A19E-911199798D6F}" name="Column10345"/>
    <tableColumn id="10346" xr3:uid="{4A68915F-DFCE-4E95-BDD0-8C7D5CABF72C}" name="Column10346"/>
    <tableColumn id="10347" xr3:uid="{CD35B7D1-76EE-4529-80C0-3A35C23E2BA0}" name="Column10347"/>
    <tableColumn id="10348" xr3:uid="{825E6428-9764-44F7-B26E-CD9FAEAF078D}" name="Column10348"/>
    <tableColumn id="10349" xr3:uid="{C7683904-449F-4B9F-95D8-2C2938C48EBC}" name="Column10349"/>
    <tableColumn id="10350" xr3:uid="{F13B48B2-E894-403D-B837-78EC5A93BA43}" name="Column10350"/>
    <tableColumn id="10351" xr3:uid="{21473CB6-2BAE-497D-AFB4-B786641CE4A2}" name="Column10351"/>
    <tableColumn id="10352" xr3:uid="{068C5E3B-4BF8-4AFB-8A73-5D2B1D472A7E}" name="Column10352"/>
    <tableColumn id="10353" xr3:uid="{535D1992-5D0D-40ED-80AA-0C5D6154ECCF}" name="Column10353"/>
    <tableColumn id="10354" xr3:uid="{4DCE3571-BB48-402F-BED2-6279CF9D5582}" name="Column10354"/>
    <tableColumn id="10355" xr3:uid="{61303142-7C78-4001-9088-8A4982FA7F36}" name="Column10355"/>
    <tableColumn id="10356" xr3:uid="{33D60F09-344A-4FAE-8434-B260C89245A1}" name="Column10356"/>
    <tableColumn id="10357" xr3:uid="{2BA15BC6-D4FB-4F8F-8A5D-90D5A932AB21}" name="Column10357"/>
    <tableColumn id="10358" xr3:uid="{9E9B1B4E-DD30-42A7-A98E-C016C0313188}" name="Column10358"/>
    <tableColumn id="10359" xr3:uid="{876EC4CE-15B8-4488-90AE-973B7EB659F2}" name="Column10359"/>
    <tableColumn id="10360" xr3:uid="{3B11E467-ED10-47FB-BB2F-6482861DA835}" name="Column10360"/>
    <tableColumn id="10361" xr3:uid="{7146D4D5-6D94-4EEC-B0CB-84F008D2BC4A}" name="Column10361"/>
    <tableColumn id="10362" xr3:uid="{F1CFB2B7-6CEC-4BE3-AF74-0A840F43C5AD}" name="Column10362"/>
    <tableColumn id="10363" xr3:uid="{BB532BD5-F2D4-496F-89D2-CA1469536C40}" name="Column10363"/>
    <tableColumn id="10364" xr3:uid="{657F96D8-7663-4ECA-B467-AD80AC122C88}" name="Column10364"/>
    <tableColumn id="10365" xr3:uid="{E632AC47-B522-4FD9-A87E-9C9B963A7703}" name="Column10365"/>
    <tableColumn id="10366" xr3:uid="{9F2EC893-59D3-4C19-B0BD-AA82580AF345}" name="Column10366"/>
    <tableColumn id="10367" xr3:uid="{7DD7E144-8869-4733-BD0D-985766F2B685}" name="Column10367"/>
    <tableColumn id="10368" xr3:uid="{CC528BFF-F5EE-457D-9BAE-7A853FEB1260}" name="Column10368"/>
    <tableColumn id="10369" xr3:uid="{184BC857-07F1-48FB-BD08-3783786D4C10}" name="Column10369"/>
    <tableColumn id="10370" xr3:uid="{1D8EA9C1-208D-4D91-8B33-BE1825CC0376}" name="Column10370"/>
    <tableColumn id="10371" xr3:uid="{295B7FAE-8D4E-47B0-B7C2-DE5B0A1D5C3E}" name="Column10371"/>
    <tableColumn id="10372" xr3:uid="{68150169-1266-477B-BA2F-3F533E5B38C1}" name="Column10372"/>
    <tableColumn id="10373" xr3:uid="{E50CAAAE-65FA-4CF0-81C0-DAE691AB5619}" name="Column10373"/>
    <tableColumn id="10374" xr3:uid="{5895F913-9BA2-45D1-B834-383755B70B0A}" name="Column10374"/>
    <tableColumn id="10375" xr3:uid="{C7D96EE1-E7A0-467E-AA96-C77F3893F98E}" name="Column10375"/>
    <tableColumn id="10376" xr3:uid="{D50EB239-8717-4822-A8BA-FB1D26E11A97}" name="Column10376"/>
    <tableColumn id="10377" xr3:uid="{81F39809-443A-4A1D-8B9B-C3CCD54B92FF}" name="Column10377"/>
    <tableColumn id="10378" xr3:uid="{03298A3A-B972-4EA2-BF54-87F2209D78FC}" name="Column10378"/>
    <tableColumn id="10379" xr3:uid="{EC7523F9-97F0-4304-9FD1-EB625512030C}" name="Column10379"/>
    <tableColumn id="10380" xr3:uid="{C97E24E4-419F-44D6-B853-08777F01BA9F}" name="Column10380"/>
    <tableColumn id="10381" xr3:uid="{3F959FC6-F680-4479-B6B8-AF950FDEE544}" name="Column10381"/>
    <tableColumn id="10382" xr3:uid="{160374CF-F494-4396-BD9C-50396678EB3F}" name="Column10382"/>
    <tableColumn id="10383" xr3:uid="{32CB80DE-13CF-47F2-80E8-9634E4036A4A}" name="Column10383"/>
    <tableColumn id="10384" xr3:uid="{198C533B-62CD-471C-A7BE-D5B5A4C2447F}" name="Column10384"/>
    <tableColumn id="10385" xr3:uid="{A619FACF-EFB2-4E85-BC8F-5BFE0358839C}" name="Column10385"/>
    <tableColumn id="10386" xr3:uid="{DBF3336C-CCC1-4CBE-8B8B-46FA10685A16}" name="Column10386"/>
    <tableColumn id="10387" xr3:uid="{7516E340-2065-4CAE-BFCC-FAA65BA10AAA}" name="Column10387"/>
    <tableColumn id="10388" xr3:uid="{C5BCCAFB-F376-4C05-B51D-DBE819481AD5}" name="Column10388"/>
    <tableColumn id="10389" xr3:uid="{0B1EC2AA-CF6D-4F0C-9929-E6F5DB74F6A0}" name="Column10389"/>
    <tableColumn id="10390" xr3:uid="{BBB617CF-0B2C-4D1F-B7C1-AE57420480DB}" name="Column10390"/>
    <tableColumn id="10391" xr3:uid="{8345E7AE-0F15-4CE1-8717-8869884289DC}" name="Column10391"/>
    <tableColumn id="10392" xr3:uid="{D343C72D-6803-4257-BD48-4C89CB129A59}" name="Column10392"/>
    <tableColumn id="10393" xr3:uid="{07244FC9-3D77-4E6F-8D0B-8084404D2F30}" name="Column10393"/>
    <tableColumn id="10394" xr3:uid="{C6A294B9-EC95-4EFE-B177-7B1722A49473}" name="Column10394"/>
    <tableColumn id="10395" xr3:uid="{4225E8B3-453B-4972-B6AF-47EBA5014888}" name="Column10395"/>
    <tableColumn id="10396" xr3:uid="{EB583805-B3E2-42A1-8021-A17F5E6529B2}" name="Column10396"/>
    <tableColumn id="10397" xr3:uid="{2CE27FA9-5D77-47D2-B81C-719D0F110471}" name="Column10397"/>
    <tableColumn id="10398" xr3:uid="{CFBE00CF-D350-4AC7-A05D-94DBFC9E55FF}" name="Column10398"/>
    <tableColumn id="10399" xr3:uid="{7B1F8D1C-85D1-43DA-AFE1-2B75AD05F956}" name="Column10399"/>
    <tableColumn id="10400" xr3:uid="{0D50E23D-6128-4B4E-B4C7-6703F7A6883A}" name="Column10400"/>
    <tableColumn id="10401" xr3:uid="{C129F69B-A0E4-41C7-AE1F-D04039160D2B}" name="Column10401"/>
    <tableColumn id="10402" xr3:uid="{25F132F8-08F2-487F-B3B6-C5F23DAAFCF6}" name="Column10402"/>
    <tableColumn id="10403" xr3:uid="{2DA1E2A1-4496-4DB6-B26C-0DCF2686FDC7}" name="Column10403"/>
    <tableColumn id="10404" xr3:uid="{3D5B966F-FC1F-493E-B6DD-FE6AB7E4030D}" name="Column10404"/>
    <tableColumn id="10405" xr3:uid="{88D56FBD-1C00-408B-B3E5-F579B1B6A761}" name="Column10405"/>
    <tableColumn id="10406" xr3:uid="{2B63B301-F784-424A-A2D6-DDC0A9B59E2A}" name="Column10406"/>
    <tableColumn id="10407" xr3:uid="{65C63983-E8FD-4D69-A36F-1BE1B2B41319}" name="Column10407"/>
    <tableColumn id="10408" xr3:uid="{A7C9942F-7CBF-403E-95B4-4217723C2C1F}" name="Column10408"/>
    <tableColumn id="10409" xr3:uid="{1C6DA488-5E13-4887-B2EA-BDF47E414936}" name="Column10409"/>
    <tableColumn id="10410" xr3:uid="{E9F5A65B-F431-4EC4-A56E-831EB4E8E197}" name="Column10410"/>
    <tableColumn id="10411" xr3:uid="{44383541-B838-42AE-80E5-77FB56D4D553}" name="Column10411"/>
    <tableColumn id="10412" xr3:uid="{D354E2B1-2529-4907-96AA-69B5AA8E0EE2}" name="Column10412"/>
    <tableColumn id="10413" xr3:uid="{4E19CC26-FF15-4A6D-8099-DD22EF289C06}" name="Column10413"/>
    <tableColumn id="10414" xr3:uid="{F80B9A50-E3F9-4F9E-8D30-3679DB3AE096}" name="Column10414"/>
    <tableColumn id="10415" xr3:uid="{0A46B75A-3F66-4BBB-BC1F-6AE35A2D8E58}" name="Column10415"/>
    <tableColumn id="10416" xr3:uid="{ACE15F68-06C5-49BF-92EF-1A60E2E7200B}" name="Column10416"/>
    <tableColumn id="10417" xr3:uid="{3EE2A515-0286-4904-9D7B-99676E1753FB}" name="Column10417"/>
    <tableColumn id="10418" xr3:uid="{093F8D8C-1511-4568-82C1-48A5A831FB2E}" name="Column10418"/>
    <tableColumn id="10419" xr3:uid="{CE01B7C1-253D-42FC-908D-920E4E4CE546}" name="Column10419"/>
    <tableColumn id="10420" xr3:uid="{D06E71DC-43C7-48B8-A5D6-7685C4AF0277}" name="Column10420"/>
    <tableColumn id="10421" xr3:uid="{E583263F-9C9E-4330-9342-D3FA940C1B1C}" name="Column10421"/>
    <tableColumn id="10422" xr3:uid="{8436A6E9-3766-4DD2-AE15-95A222B87E59}" name="Column10422"/>
    <tableColumn id="10423" xr3:uid="{314A8C4A-313D-49D9-874C-7CC950AD5A8A}" name="Column10423"/>
    <tableColumn id="10424" xr3:uid="{E33D054F-436B-4058-ABD3-5E6AAED3C79C}" name="Column10424"/>
    <tableColumn id="10425" xr3:uid="{39970A61-9C08-404C-9664-2132AF769C04}" name="Column10425"/>
    <tableColumn id="10426" xr3:uid="{54D2FDB6-18D7-42D7-A430-45FF0390BE01}" name="Column10426"/>
    <tableColumn id="10427" xr3:uid="{6AE30FE6-0965-4252-9376-17706C750CB5}" name="Column10427"/>
    <tableColumn id="10428" xr3:uid="{E16C8C5F-E97B-4FBB-8E7F-E36CC2608AB9}" name="Column10428"/>
    <tableColumn id="10429" xr3:uid="{F165BFE3-9AF6-4802-B93D-8477C7BAFBA7}" name="Column10429"/>
    <tableColumn id="10430" xr3:uid="{28864FD1-C79F-466F-9CF4-0BBDC3750F26}" name="Column10430"/>
    <tableColumn id="10431" xr3:uid="{B808A739-98EE-43CC-A046-6725DA2BF9CC}" name="Column10431"/>
    <tableColumn id="10432" xr3:uid="{1A3C7EEA-4716-466D-82A4-26B9D58FA4F8}" name="Column10432"/>
    <tableColumn id="10433" xr3:uid="{E6FB27FC-D139-4FA5-921C-67CA560E84AA}" name="Column10433"/>
    <tableColumn id="10434" xr3:uid="{097679F1-922C-4F75-A62D-9CEA1D829FAF}" name="Column10434"/>
    <tableColumn id="10435" xr3:uid="{2E6266F3-5CB5-4074-8B36-850E3CA1F6BB}" name="Column10435"/>
    <tableColumn id="10436" xr3:uid="{AFFEA370-2B37-442B-88AA-B67FEC2D0B0B}" name="Column10436"/>
    <tableColumn id="10437" xr3:uid="{E57F1341-711B-41AD-B99C-E7B16759E0E5}" name="Column10437"/>
    <tableColumn id="10438" xr3:uid="{993177F9-6CB4-46C1-BB22-C6CB3B05E4F4}" name="Column10438"/>
    <tableColumn id="10439" xr3:uid="{4E2EC340-B6E2-4D5E-8057-03BECDAF079A}" name="Column10439"/>
    <tableColumn id="10440" xr3:uid="{651177EC-CFB0-42D8-8A8B-140AA15F0F32}" name="Column10440"/>
    <tableColumn id="10441" xr3:uid="{1034E2B7-0B48-4A09-881B-F02DDE4FB169}" name="Column10441"/>
    <tableColumn id="10442" xr3:uid="{1D7EF2A1-923F-4C84-8E1A-55E65252A0A3}" name="Column10442"/>
    <tableColumn id="10443" xr3:uid="{CE65A85E-B8AE-4CE8-AB9A-BD7A8EF8FC3C}" name="Column10443"/>
    <tableColumn id="10444" xr3:uid="{AC3847DD-639F-4028-8CBB-9240064537F0}" name="Column10444"/>
    <tableColumn id="10445" xr3:uid="{A0C49465-25A3-4F1A-8EB9-500D3FEA81DF}" name="Column10445"/>
    <tableColumn id="10446" xr3:uid="{B4EB77EA-71BB-424B-86E5-F12FE3F94B2E}" name="Column10446"/>
    <tableColumn id="10447" xr3:uid="{661A2358-0E40-483A-86D3-6CA19C2017FB}" name="Column10447"/>
    <tableColumn id="10448" xr3:uid="{74267C1E-A497-422F-9071-4476F797604F}" name="Column10448"/>
    <tableColumn id="10449" xr3:uid="{F5FDC439-26CD-475A-A0EA-54C6881AAAC6}" name="Column10449"/>
    <tableColumn id="10450" xr3:uid="{0FB42742-4565-423B-8E8D-121CC93B4F1A}" name="Column10450"/>
    <tableColumn id="10451" xr3:uid="{2A0B4875-DB1A-4155-9412-FC622CA4A51A}" name="Column10451"/>
    <tableColumn id="10452" xr3:uid="{3DA599B0-3611-4450-9492-67563355411C}" name="Column10452"/>
    <tableColumn id="10453" xr3:uid="{DFEA096C-38BC-4C17-8D1C-ED98ED33A703}" name="Column10453"/>
    <tableColumn id="10454" xr3:uid="{4D6F997B-F0DF-45B6-B5D4-AD3E8B9AADA0}" name="Column10454"/>
    <tableColumn id="10455" xr3:uid="{A0EEABDA-E128-44DC-B25A-2772F6667DB6}" name="Column10455"/>
    <tableColumn id="10456" xr3:uid="{CC6B1CB1-4A96-4180-B59E-521519EF67E1}" name="Column10456"/>
    <tableColumn id="10457" xr3:uid="{AFF645A5-12D3-4E8E-8BB4-4E02454459F4}" name="Column10457"/>
    <tableColumn id="10458" xr3:uid="{AA33823E-213C-4BCE-A7B4-6380704FB7C4}" name="Column10458"/>
    <tableColumn id="10459" xr3:uid="{CAA2E7AE-EA1B-4225-B368-534C37B6065A}" name="Column10459"/>
    <tableColumn id="10460" xr3:uid="{6C8590FF-E583-4F25-9583-6EADED915AB7}" name="Column10460"/>
    <tableColumn id="10461" xr3:uid="{2E056584-7DB8-456B-A1D5-D5422CFC94FD}" name="Column10461"/>
    <tableColumn id="10462" xr3:uid="{4F308E6B-0EEF-41AA-B29F-C25729816CFB}" name="Column10462"/>
    <tableColumn id="10463" xr3:uid="{DE200C5F-9BBC-45D8-9255-73728A131DA5}" name="Column10463"/>
    <tableColumn id="10464" xr3:uid="{8B961EF6-F953-42CD-9065-22785C95ABD5}" name="Column10464"/>
    <tableColumn id="10465" xr3:uid="{F2108E6F-9EAC-4437-B6E3-9FFE0FBE3BDE}" name="Column10465"/>
    <tableColumn id="10466" xr3:uid="{C629D13F-9915-4046-8DF3-083123A9109D}" name="Column10466"/>
    <tableColumn id="10467" xr3:uid="{1CFDB13C-FD66-4FBD-84CB-959583231023}" name="Column10467"/>
    <tableColumn id="10468" xr3:uid="{6B9D3DC1-C439-469E-93E8-464F114DE789}" name="Column10468"/>
    <tableColumn id="10469" xr3:uid="{3D7C08A9-1A06-4436-8204-C69D640B0648}" name="Column10469"/>
    <tableColumn id="10470" xr3:uid="{3E6B9DBE-58E0-4834-B717-A44916316224}" name="Column10470"/>
    <tableColumn id="10471" xr3:uid="{DF842B42-9713-4FB7-A9F6-959FD0ED1C07}" name="Column10471"/>
    <tableColumn id="10472" xr3:uid="{DE863FC5-BC70-425B-9DE9-EA0DE79D97C4}" name="Column10472"/>
    <tableColumn id="10473" xr3:uid="{BD47D88C-2153-4DEA-90C4-8EFE456AEB3E}" name="Column10473"/>
    <tableColumn id="10474" xr3:uid="{C9BE1B84-9F95-4CAA-ACD8-1C6D61131D94}" name="Column10474"/>
    <tableColumn id="10475" xr3:uid="{7738172F-8C3B-4788-9540-EE5EB85B3AAF}" name="Column10475"/>
    <tableColumn id="10476" xr3:uid="{156FDE5B-CBDF-40B6-98D7-9323DAFBFA9E}" name="Column10476"/>
    <tableColumn id="10477" xr3:uid="{094F4EA2-CBCF-460C-8DA2-59212B08DBCD}" name="Column10477"/>
    <tableColumn id="10478" xr3:uid="{561FBCE7-1AE8-491A-A330-EB33778619E5}" name="Column10478"/>
    <tableColumn id="10479" xr3:uid="{2D550535-2F25-4748-8EED-22FF9ED5846F}" name="Column10479"/>
    <tableColumn id="10480" xr3:uid="{6A9FE398-6AE2-4A0B-ACBE-FC30FD0FBD60}" name="Column10480"/>
    <tableColumn id="10481" xr3:uid="{6E435DBE-C601-4251-9ABA-69275B9FC77D}" name="Column10481"/>
    <tableColumn id="10482" xr3:uid="{669FABA7-4CDC-4240-9DC0-5866EDFC3D8D}" name="Column10482"/>
    <tableColumn id="10483" xr3:uid="{6C8B9DBA-1C5C-45E8-A6BF-6258B17E4827}" name="Column10483"/>
    <tableColumn id="10484" xr3:uid="{B663705B-BBC2-4EAA-9C34-4ABE2907B584}" name="Column10484"/>
    <tableColumn id="10485" xr3:uid="{D8542232-FE7B-4BE8-BF7B-18F7103456F6}" name="Column10485"/>
    <tableColumn id="10486" xr3:uid="{B0C217F3-5951-4DE8-ACB8-5A01C53AFE96}" name="Column10486"/>
    <tableColumn id="10487" xr3:uid="{DED9C33D-0B16-44BB-BC1F-D07EC93A0DC2}" name="Column10487"/>
    <tableColumn id="10488" xr3:uid="{741BF36C-3EDE-4108-ABEB-9531DFF4879F}" name="Column10488"/>
    <tableColumn id="10489" xr3:uid="{2AC399F8-2C94-4620-A273-9E2092374266}" name="Column10489"/>
    <tableColumn id="10490" xr3:uid="{0494874A-F18F-4EAB-8F5E-731997767BD3}" name="Column10490"/>
    <tableColumn id="10491" xr3:uid="{9B97507D-4F0B-42AF-9C15-4F2E791C41E2}" name="Column10491"/>
    <tableColumn id="10492" xr3:uid="{5AE24F79-2BB6-4AB4-B3F1-563A59F25F02}" name="Column10492"/>
    <tableColumn id="10493" xr3:uid="{BCF6FB9A-6EEE-4325-9231-C47D7E91DDA2}" name="Column10493"/>
    <tableColumn id="10494" xr3:uid="{0E0BA298-DC0D-40B4-84BA-2CB5B11010EE}" name="Column10494"/>
    <tableColumn id="10495" xr3:uid="{9E210554-A0C5-444B-90A2-6F2B8A0BEFC2}" name="Column10495"/>
    <tableColumn id="10496" xr3:uid="{3F3C8FDE-5466-444D-9FF5-2EBFA6EC27EC}" name="Column10496"/>
    <tableColumn id="10497" xr3:uid="{E5F267C8-0CE1-4988-8C66-8CE634387E39}" name="Column10497"/>
    <tableColumn id="10498" xr3:uid="{FA1181D7-3FDE-455A-8136-B1FDBAED068F}" name="Column10498"/>
    <tableColumn id="10499" xr3:uid="{47C2041A-220D-49A5-8A1F-72921C0D1182}" name="Column10499"/>
    <tableColumn id="10500" xr3:uid="{364056B8-6EE5-497F-8704-3028B6CF5B01}" name="Column10500"/>
    <tableColumn id="10501" xr3:uid="{F8B7DED2-1FFF-4D0E-9C65-A7A0ADE81976}" name="Column10501"/>
    <tableColumn id="10502" xr3:uid="{B863EB1F-9DF0-4F6D-B7DA-80AC704B6EF0}" name="Column10502"/>
    <tableColumn id="10503" xr3:uid="{DD08BFDD-FD2D-4F83-B710-B61ED38E4165}" name="Column10503"/>
    <tableColumn id="10504" xr3:uid="{8857A246-9BFF-4A76-8A48-5F63064069C0}" name="Column10504"/>
    <tableColumn id="10505" xr3:uid="{4894124C-767F-401F-99E6-BF6F3CD82647}" name="Column10505"/>
    <tableColumn id="10506" xr3:uid="{AF838B5D-31DD-4AD7-9ED6-E8192F865B46}" name="Column10506"/>
    <tableColumn id="10507" xr3:uid="{0AE7CC4A-462D-45A3-92E9-2F3AB395384D}" name="Column10507"/>
    <tableColumn id="10508" xr3:uid="{E60FF66D-0116-45B6-BF32-2C9997C1812D}" name="Column10508"/>
    <tableColumn id="10509" xr3:uid="{CE3B74D3-F8C9-468B-A9EE-F7E035B8DBCF}" name="Column10509"/>
    <tableColumn id="10510" xr3:uid="{E0EAB7E5-FE3B-4FCF-B56A-01C712228292}" name="Column10510"/>
    <tableColumn id="10511" xr3:uid="{06A099FB-13D8-4036-8D72-6623A0BB20B9}" name="Column10511"/>
    <tableColumn id="10512" xr3:uid="{7F25556A-B278-4167-A749-6913814A0A14}" name="Column10512"/>
    <tableColumn id="10513" xr3:uid="{72B9D216-0DBD-4E48-BCAC-375457412CF1}" name="Column10513"/>
    <tableColumn id="10514" xr3:uid="{455AC27E-5D4B-44A4-9398-0429791E7C6F}" name="Column10514"/>
    <tableColumn id="10515" xr3:uid="{441E48EE-F71E-4398-9D6D-CA539CF22F85}" name="Column10515"/>
    <tableColumn id="10516" xr3:uid="{86CCD199-B771-42EC-8785-533C1A5EB3FB}" name="Column10516"/>
    <tableColumn id="10517" xr3:uid="{7997596F-7EB5-4BAE-97B5-9866B5BE7604}" name="Column10517"/>
    <tableColumn id="10518" xr3:uid="{718388F3-9896-4A62-8062-CD7F0C6EFD38}" name="Column10518"/>
    <tableColumn id="10519" xr3:uid="{163597B8-ED3C-43D3-AF2C-AC177E91E881}" name="Column10519"/>
    <tableColumn id="10520" xr3:uid="{83127F69-D230-444F-A02D-8F3618A5EC35}" name="Column10520"/>
    <tableColumn id="10521" xr3:uid="{685FD1F0-810E-4233-ACDC-F4F9FC38F2DA}" name="Column10521"/>
    <tableColumn id="10522" xr3:uid="{1C7E56B4-EF80-4EA6-B94E-C81253B0EF37}" name="Column10522"/>
    <tableColumn id="10523" xr3:uid="{46C27044-559E-4C82-B90C-C192C10D00A9}" name="Column10523"/>
    <tableColumn id="10524" xr3:uid="{5E648D81-65DE-480F-8E24-59B7B4F879D9}" name="Column10524"/>
    <tableColumn id="10525" xr3:uid="{0A7015C4-180E-49C6-87C1-C5FAAD3BD911}" name="Column10525"/>
    <tableColumn id="10526" xr3:uid="{DC29E327-1F23-4ED8-9B43-DE2C4E7D7730}" name="Column10526"/>
    <tableColumn id="10527" xr3:uid="{83434564-1E76-48DE-A624-C49186A911BF}" name="Column10527"/>
    <tableColumn id="10528" xr3:uid="{F0C6F1A9-3202-49DA-B8B3-0A76118BB1F9}" name="Column10528"/>
    <tableColumn id="10529" xr3:uid="{2EA6FA5C-9C45-41F9-B1BB-6D2389D1BCCA}" name="Column10529"/>
    <tableColumn id="10530" xr3:uid="{84C64EAF-7452-4D1A-8F16-ECC824A62CAC}" name="Column10530"/>
    <tableColumn id="10531" xr3:uid="{13F57741-666E-4AC2-9103-39EA40A74973}" name="Column10531"/>
    <tableColumn id="10532" xr3:uid="{CB35990F-9767-4910-8832-5F96CEE7C6A4}" name="Column10532"/>
    <tableColumn id="10533" xr3:uid="{56FE4395-A24E-4EA5-ABA7-F329E843297A}" name="Column10533"/>
    <tableColumn id="10534" xr3:uid="{D06A7A33-A841-46BF-9862-7C9031145633}" name="Column10534"/>
    <tableColumn id="10535" xr3:uid="{033962B2-103D-44AE-8059-78CAA9219A95}" name="Column10535"/>
    <tableColumn id="10536" xr3:uid="{7DE56000-5C48-4E39-9DB6-E93282B88DD1}" name="Column10536"/>
    <tableColumn id="10537" xr3:uid="{1B1E912A-FD21-4D81-83CC-D7A25CF25BDC}" name="Column10537"/>
    <tableColumn id="10538" xr3:uid="{8D61B5C5-60A9-4105-B815-CABC1489D880}" name="Column10538"/>
    <tableColumn id="10539" xr3:uid="{62ABCF3B-B62F-435F-B321-31D05891903E}" name="Column10539"/>
    <tableColumn id="10540" xr3:uid="{19805A80-F769-4F48-ACDE-90C7486C2898}" name="Column10540"/>
    <tableColumn id="10541" xr3:uid="{1C09004C-A570-4C3E-B2D0-F5EEF6B52344}" name="Column10541"/>
    <tableColumn id="10542" xr3:uid="{39EE4E4F-5962-4740-BE7B-F3ADD770C3A2}" name="Column10542"/>
    <tableColumn id="10543" xr3:uid="{6721F063-1293-4992-8A84-F52510AA039E}" name="Column10543"/>
    <tableColumn id="10544" xr3:uid="{DB343CB4-B0F4-401F-9B76-DD97E9AAB653}" name="Column10544"/>
    <tableColumn id="10545" xr3:uid="{15C93AF7-2EC7-4637-9112-65C2BDB0F14F}" name="Column10545"/>
    <tableColumn id="10546" xr3:uid="{626672AC-6A49-4383-8BC7-18F0A1838C55}" name="Column10546"/>
    <tableColumn id="10547" xr3:uid="{BF3CE8D0-030F-4C30-AAED-24FB542BD91C}" name="Column10547"/>
    <tableColumn id="10548" xr3:uid="{60F72DC7-CE9F-4F37-9014-E303C8D99172}" name="Column10548"/>
    <tableColumn id="10549" xr3:uid="{8C87B3FF-8605-4398-B508-64771997479D}" name="Column10549"/>
    <tableColumn id="10550" xr3:uid="{C834E7D0-726D-4AEE-A41E-185A39245027}" name="Column10550"/>
    <tableColumn id="10551" xr3:uid="{6C8F98A6-5CC9-44EC-A706-0BEF16F676C4}" name="Column10551"/>
    <tableColumn id="10552" xr3:uid="{0B89F4B9-9C6F-4935-8ADE-F10DCF7B7CD1}" name="Column10552"/>
    <tableColumn id="10553" xr3:uid="{43F96D67-268D-47E0-9855-48173694E65F}" name="Column10553"/>
    <tableColumn id="10554" xr3:uid="{ABD93A8B-5547-4B32-ACE0-6C9FB271BA19}" name="Column10554"/>
    <tableColumn id="10555" xr3:uid="{E529A1A0-5B7F-4971-83BE-D0B0B5E91A79}" name="Column10555"/>
    <tableColumn id="10556" xr3:uid="{48195379-C699-45A3-8301-123043B035DF}" name="Column10556"/>
    <tableColumn id="10557" xr3:uid="{F975EF91-F68F-48C2-9C91-EB5DD6040140}" name="Column10557"/>
    <tableColumn id="10558" xr3:uid="{DDB99967-B472-47FD-A178-F622244FBBEB}" name="Column10558"/>
    <tableColumn id="10559" xr3:uid="{652D43A5-5E89-4778-8BB6-1878D8502DA1}" name="Column10559"/>
    <tableColumn id="10560" xr3:uid="{5EAF9BDC-2C71-4D8A-BCF4-AD2DBC45FEA8}" name="Column10560"/>
    <tableColumn id="10561" xr3:uid="{8ACBB4B1-B8B3-47C6-9FC4-138A727CD16D}" name="Column10561"/>
    <tableColumn id="10562" xr3:uid="{7CFCCFF2-D9FD-4C60-B478-54749D26CDA0}" name="Column10562"/>
    <tableColumn id="10563" xr3:uid="{21F865A0-1B75-49E8-91E0-B607964DCFD5}" name="Column10563"/>
    <tableColumn id="10564" xr3:uid="{F5253A11-BC5E-4054-9B77-59022C1227E4}" name="Column10564"/>
    <tableColumn id="10565" xr3:uid="{514A1138-0BA1-40AB-990E-BDD07F1F5995}" name="Column10565"/>
    <tableColumn id="10566" xr3:uid="{8D5343A2-66BE-4BA3-81F0-B4C54081F2E7}" name="Column10566"/>
    <tableColumn id="10567" xr3:uid="{D776AEA5-3C17-481B-A7E7-0391639932AD}" name="Column10567"/>
    <tableColumn id="10568" xr3:uid="{B4C970C7-9577-4CFE-AB01-F1827D9BC2CF}" name="Column10568"/>
    <tableColumn id="10569" xr3:uid="{5F63D46F-BB2B-483B-8F9D-4FEA42F59D00}" name="Column10569"/>
    <tableColumn id="10570" xr3:uid="{EE77F9BB-BC21-419C-849F-777F520C665D}" name="Column10570"/>
    <tableColumn id="10571" xr3:uid="{E0BFB3D4-09B7-4460-8276-D52DE10B175F}" name="Column10571"/>
    <tableColumn id="10572" xr3:uid="{8B0A0966-6B2E-4A95-84AB-75C2ED0751FF}" name="Column10572"/>
    <tableColumn id="10573" xr3:uid="{AEAA7F0C-83AA-4534-B8C3-718897DF7824}" name="Column10573"/>
    <tableColumn id="10574" xr3:uid="{E11E18FB-E23E-421F-B934-C1C0A2899962}" name="Column10574"/>
    <tableColumn id="10575" xr3:uid="{23C942BA-A66F-4972-9854-C04D6E150BF8}" name="Column10575"/>
    <tableColumn id="10576" xr3:uid="{D75C4D86-4B31-455A-A740-8F97CB92D022}" name="Column10576"/>
    <tableColumn id="10577" xr3:uid="{A0BAF309-2D1D-4E5A-8A99-4711A36E1115}" name="Column10577"/>
    <tableColumn id="10578" xr3:uid="{EBEDA978-11FA-4EF3-BF8B-B841B171EA63}" name="Column10578"/>
    <tableColumn id="10579" xr3:uid="{F8A053FB-B631-4D3C-82D0-E7D6C432B79C}" name="Column10579"/>
    <tableColumn id="10580" xr3:uid="{2402086D-A115-4AA0-97CD-4B1C477517F2}" name="Column10580"/>
    <tableColumn id="10581" xr3:uid="{4FB324FC-FA25-4D28-B553-17D946ACBFB1}" name="Column10581"/>
    <tableColumn id="10582" xr3:uid="{1088E80E-73B8-4AA7-9A42-972AAE390BFE}" name="Column10582"/>
    <tableColumn id="10583" xr3:uid="{DBA07200-F87E-4695-979B-B5B5AA3E867D}" name="Column10583"/>
    <tableColumn id="10584" xr3:uid="{FE2130E6-80C2-44E9-8810-A26BE62885DD}" name="Column10584"/>
    <tableColumn id="10585" xr3:uid="{E70CD89D-F33A-4F74-8613-043BA324670C}" name="Column10585"/>
    <tableColumn id="10586" xr3:uid="{CDE50101-C277-41AF-98AB-C8A12FF2BAAE}" name="Column10586"/>
    <tableColumn id="10587" xr3:uid="{672CE151-7A08-4811-A483-6ED1050FFD10}" name="Column10587"/>
    <tableColumn id="10588" xr3:uid="{9B2A055F-A710-4EC0-B697-1E23E3B039D4}" name="Column10588"/>
    <tableColumn id="10589" xr3:uid="{8D26A33C-8911-407C-9BED-1EC3553082C0}" name="Column10589"/>
    <tableColumn id="10590" xr3:uid="{1BD3883C-07D6-445B-A1CC-D335C34C38B7}" name="Column10590"/>
    <tableColumn id="10591" xr3:uid="{1C3E75BB-3B3A-4537-BCB9-30572FB0A647}" name="Column10591"/>
    <tableColumn id="10592" xr3:uid="{B8AC38A6-987E-4041-97EA-80891676F224}" name="Column10592"/>
    <tableColumn id="10593" xr3:uid="{4EAB75A2-70CA-47F7-8188-FB9C5FB79502}" name="Column10593"/>
    <tableColumn id="10594" xr3:uid="{0A5E42A3-E9C0-4864-A64C-B2D3247B7C8B}" name="Column10594"/>
    <tableColumn id="10595" xr3:uid="{468DF561-1D1D-4163-A8D3-2E6414627DF4}" name="Column10595"/>
    <tableColumn id="10596" xr3:uid="{C4BAA9BE-E537-409E-8D51-732520DBFCB3}" name="Column10596"/>
    <tableColumn id="10597" xr3:uid="{40583E95-511B-49AE-8965-C904EB3FF6A7}" name="Column10597"/>
    <tableColumn id="10598" xr3:uid="{058F3644-DE43-48D3-AEC0-0F55E61AF226}" name="Column10598"/>
    <tableColumn id="10599" xr3:uid="{58D09F42-8096-40AA-A1C8-62D3C93310CA}" name="Column10599"/>
    <tableColumn id="10600" xr3:uid="{96EEB8A4-41E7-41FA-8CFB-4EF87E94D0AF}" name="Column10600"/>
    <tableColumn id="10601" xr3:uid="{F98936B6-B55D-432A-B8C8-B6E772F7C8F1}" name="Column10601"/>
    <tableColumn id="10602" xr3:uid="{02F17B80-FFF4-4530-934D-8346C446D08A}" name="Column10602"/>
    <tableColumn id="10603" xr3:uid="{63ADD836-BEF4-43E2-B650-1845E1E96548}" name="Column10603"/>
    <tableColumn id="10604" xr3:uid="{C5618AB0-1FA9-4112-8423-E8349E4BCF7A}" name="Column10604"/>
    <tableColumn id="10605" xr3:uid="{9CFCAE9B-ED0C-4BE3-B19A-BDABBE46AF37}" name="Column10605"/>
    <tableColumn id="10606" xr3:uid="{9C3AE3C7-077A-4449-B731-0931F4223419}" name="Column10606"/>
    <tableColumn id="10607" xr3:uid="{115DCB46-8B26-4448-B300-24ADAD09D759}" name="Column10607"/>
    <tableColumn id="10608" xr3:uid="{E3E04F0C-3218-4D61-859F-2B7003E39AE4}" name="Column10608"/>
    <tableColumn id="10609" xr3:uid="{8A14545C-8EF6-4266-AA71-13FD5B33D6F1}" name="Column10609"/>
    <tableColumn id="10610" xr3:uid="{683FA9E0-0854-4A86-8FD5-F5947EA6FE79}" name="Column10610"/>
    <tableColumn id="10611" xr3:uid="{C7CD1E95-8414-49A3-8E0B-D18FDDBB4D1B}" name="Column10611"/>
    <tableColumn id="10612" xr3:uid="{86DD1382-93FC-4E3E-89A2-0DA03D0B0B42}" name="Column10612"/>
    <tableColumn id="10613" xr3:uid="{A3FA0DA8-5C0C-4DF0-A167-CA82B4B9C14B}" name="Column10613"/>
    <tableColumn id="10614" xr3:uid="{EBFD6A23-0CF1-4F61-A772-D78DB2598F34}" name="Column10614"/>
    <tableColumn id="10615" xr3:uid="{E52543C0-CFC2-4338-B7A3-047C29924342}" name="Column10615"/>
    <tableColumn id="10616" xr3:uid="{6B1313B8-E75E-4736-AC1E-AFA5A730D516}" name="Column10616"/>
    <tableColumn id="10617" xr3:uid="{7515531E-FC0A-4581-936E-C01D557787FD}" name="Column10617"/>
    <tableColumn id="10618" xr3:uid="{8117588C-ADE6-478F-A7B5-AEC3FF2ABD65}" name="Column10618"/>
    <tableColumn id="10619" xr3:uid="{D89C1D14-8F7B-43FA-A62E-1EC91853FB7C}" name="Column10619"/>
    <tableColumn id="10620" xr3:uid="{DDBEDE46-45B4-4C57-896B-67AB52A477F9}" name="Column10620"/>
    <tableColumn id="10621" xr3:uid="{6096CB0A-878C-4F28-8CA3-371AB227E8F1}" name="Column10621"/>
    <tableColumn id="10622" xr3:uid="{76C6008B-FD8D-474D-9BA0-8049AF6B0552}" name="Column10622"/>
    <tableColumn id="10623" xr3:uid="{80D6AB2F-8482-4D6A-A715-1361B37672FE}" name="Column10623"/>
    <tableColumn id="10624" xr3:uid="{36C97C6A-BC92-436E-8B7A-A62462D315EB}" name="Column10624"/>
    <tableColumn id="10625" xr3:uid="{9E685F85-5507-4AD0-8E27-14667187F065}" name="Column10625"/>
    <tableColumn id="10626" xr3:uid="{E0D5C2B5-688B-46AF-8390-F73D9540AA2F}" name="Column10626"/>
    <tableColumn id="10627" xr3:uid="{C935E280-3805-41CB-A551-162808579952}" name="Column10627"/>
    <tableColumn id="10628" xr3:uid="{C4E752C6-E743-458D-B4A0-6DE66BDEC2EB}" name="Column10628"/>
    <tableColumn id="10629" xr3:uid="{4D638CEE-B853-4E29-9DE7-203DF05CA268}" name="Column10629"/>
    <tableColumn id="10630" xr3:uid="{A459711E-2893-4B08-8F55-3B29C3034B47}" name="Column10630"/>
    <tableColumn id="10631" xr3:uid="{9C007608-1D4E-4A86-A335-A06A76BC142E}" name="Column10631"/>
    <tableColumn id="10632" xr3:uid="{ECB2FA6E-C01F-44E5-BCE1-7C5790C4EED8}" name="Column10632"/>
    <tableColumn id="10633" xr3:uid="{C3F46B4A-DF5E-45AF-80D7-1FC8DB5D74C3}" name="Column10633"/>
    <tableColumn id="10634" xr3:uid="{E8A09299-8C5C-4EA7-B145-C6645070A829}" name="Column10634"/>
    <tableColumn id="10635" xr3:uid="{3F5E5D23-B72F-46D9-A10D-CC7743C29C57}" name="Column10635"/>
    <tableColumn id="10636" xr3:uid="{19E9D824-3C03-4A9E-A9E0-EC5F7FABE3DB}" name="Column10636"/>
    <tableColumn id="10637" xr3:uid="{7BE2FE2B-B0A3-489A-8855-16FBFE7BEE91}" name="Column10637"/>
    <tableColumn id="10638" xr3:uid="{11CF6219-EDC0-45B9-8E8E-25BC277CBB83}" name="Column10638"/>
    <tableColumn id="10639" xr3:uid="{EDCD77AE-EC94-41B4-8ED4-3495ABBB9035}" name="Column10639"/>
    <tableColumn id="10640" xr3:uid="{57AD91A7-5595-4635-92E0-3628C387C7D7}" name="Column10640"/>
    <tableColumn id="10641" xr3:uid="{74AFAF75-E86E-4A63-8CBB-26060F5CA46A}" name="Column10641"/>
    <tableColumn id="10642" xr3:uid="{7215A176-8537-4455-99C0-763AE3C5EFA5}" name="Column10642"/>
    <tableColumn id="10643" xr3:uid="{7ABB4628-6C0C-452C-89CD-F242D2934BFC}" name="Column10643"/>
    <tableColumn id="10644" xr3:uid="{C78BE102-CB26-459C-BC30-2BF4B123F8C1}" name="Column10644"/>
    <tableColumn id="10645" xr3:uid="{D454A43C-CFFB-4CAF-82F0-CBD0C5B8B8F4}" name="Column10645"/>
    <tableColumn id="10646" xr3:uid="{B0AEDDC9-4E94-4B63-9057-656C7FF7B3F1}" name="Column10646"/>
    <tableColumn id="10647" xr3:uid="{F4144D99-7094-45E5-AA4B-C44FC1795AE8}" name="Column10647"/>
    <tableColumn id="10648" xr3:uid="{91F2E36B-43FB-4CE7-839C-A4ECE15620F9}" name="Column10648"/>
    <tableColumn id="10649" xr3:uid="{BF1A0277-1984-4EE4-98FC-44391E23E1D6}" name="Column10649"/>
    <tableColumn id="10650" xr3:uid="{9CA17435-76E7-4000-9B19-48312C8F584A}" name="Column10650"/>
    <tableColumn id="10651" xr3:uid="{1128551A-3A07-42D6-8642-6DAEBC300C77}" name="Column10651"/>
    <tableColumn id="10652" xr3:uid="{201DD3F2-EBFF-4B98-9E06-66C3643894D1}" name="Column10652"/>
    <tableColumn id="10653" xr3:uid="{87D1C778-3D20-42EC-819D-0D7238D7A04F}" name="Column10653"/>
    <tableColumn id="10654" xr3:uid="{1EA6A2AB-8AC2-4D98-8C3C-2F786A50409B}" name="Column10654"/>
    <tableColumn id="10655" xr3:uid="{732960C9-7908-4AFC-B65F-E92C8D5A083D}" name="Column10655"/>
    <tableColumn id="10656" xr3:uid="{EF098B70-C585-4BE8-A314-6A69D8203B08}" name="Column10656"/>
    <tableColumn id="10657" xr3:uid="{B5B7A87F-8E00-4547-94D9-E47309F2EC4D}" name="Column10657"/>
    <tableColumn id="10658" xr3:uid="{A4830707-269A-45BB-8F02-E56A17B597E8}" name="Column10658"/>
    <tableColumn id="10659" xr3:uid="{38FEB6D3-E6CE-494B-BEA7-EE9FF14FD14A}" name="Column10659"/>
    <tableColumn id="10660" xr3:uid="{3D44D4A1-7585-43AC-91C0-BB80695DF582}" name="Column10660"/>
    <tableColumn id="10661" xr3:uid="{9306A0FC-C65C-4A7D-A04D-BF125F0668AC}" name="Column10661"/>
    <tableColumn id="10662" xr3:uid="{17D13E97-51E4-43E3-A331-C95122811234}" name="Column10662"/>
    <tableColumn id="10663" xr3:uid="{C96FFF7A-94D8-4647-9352-4666F7F326D1}" name="Column10663"/>
    <tableColumn id="10664" xr3:uid="{27BCD93C-6C04-4B87-B79C-6CDA218CC0A3}" name="Column10664"/>
    <tableColumn id="10665" xr3:uid="{A1B760D8-C900-4359-B468-C6FECA1BE672}" name="Column10665"/>
    <tableColumn id="10666" xr3:uid="{0036A846-7E8D-4E6F-B46C-154BE39B39C0}" name="Column10666"/>
    <tableColumn id="10667" xr3:uid="{A6635BE1-E676-4DA4-ABC1-F18380E840FE}" name="Column10667"/>
    <tableColumn id="10668" xr3:uid="{0651EBED-C693-4391-BE23-53B792B3A9A9}" name="Column10668"/>
    <tableColumn id="10669" xr3:uid="{0F1E0717-B005-4B4B-99A0-4EA539D45786}" name="Column10669"/>
    <tableColumn id="10670" xr3:uid="{578D28BB-34DF-4161-851F-2D3E443132C3}" name="Column10670"/>
    <tableColumn id="10671" xr3:uid="{41A20E77-9AC9-47D5-B503-E5D7B75B8163}" name="Column10671"/>
    <tableColumn id="10672" xr3:uid="{192D15D3-FA0F-48A3-82F8-F2A9935C523E}" name="Column10672"/>
    <tableColumn id="10673" xr3:uid="{B8A37EEF-7471-477E-934A-A7BC418052AA}" name="Column10673"/>
    <tableColumn id="10674" xr3:uid="{2E2D94A2-1F03-4AEE-A707-ABC2F0A016BF}" name="Column10674"/>
    <tableColumn id="10675" xr3:uid="{F8364E3C-6A43-4EB1-97AB-B9A6584B7414}" name="Column10675"/>
    <tableColumn id="10676" xr3:uid="{F8BC11FB-1B83-46A3-8070-2D5A74DE0FBA}" name="Column10676"/>
    <tableColumn id="10677" xr3:uid="{C288DA2F-FD34-4E6D-9CB8-B3C42B5787ED}" name="Column10677"/>
    <tableColumn id="10678" xr3:uid="{93980CBD-0867-4300-9B3C-A2DCB4FD69BE}" name="Column10678"/>
    <tableColumn id="10679" xr3:uid="{D7B53CF0-B3DF-4354-A76C-47E89A857225}" name="Column10679"/>
    <tableColumn id="10680" xr3:uid="{65D63A5B-A74D-417E-9C6A-DC1422C5269D}" name="Column10680"/>
    <tableColumn id="10681" xr3:uid="{82C10437-1455-4B6F-8D41-109D93A0EA3D}" name="Column10681"/>
    <tableColumn id="10682" xr3:uid="{2ECC9AE4-469C-46E9-9B63-65792370999A}" name="Column10682"/>
    <tableColumn id="10683" xr3:uid="{9CA7E07B-5C86-423F-8BD1-473BD15B372F}" name="Column10683"/>
    <tableColumn id="10684" xr3:uid="{B517C7BB-B3BA-4335-A3DF-72D68E31FE3C}" name="Column10684"/>
    <tableColumn id="10685" xr3:uid="{619BD273-CBB8-45EA-BE86-3C1599958221}" name="Column10685"/>
    <tableColumn id="10686" xr3:uid="{5D6A9014-166D-4E11-9908-0971CF166B2D}" name="Column10686"/>
    <tableColumn id="10687" xr3:uid="{9478B876-95C2-43D5-A191-7F895C083577}" name="Column10687"/>
    <tableColumn id="10688" xr3:uid="{CDD209C2-539D-435B-8A9B-C0B30EE22A1E}" name="Column10688"/>
    <tableColumn id="10689" xr3:uid="{D1C5F609-C282-4F84-B359-6A5B53AF2D5B}" name="Column10689"/>
    <tableColumn id="10690" xr3:uid="{C83A3485-EB33-44E8-AB3C-8935864ED45C}" name="Column10690"/>
    <tableColumn id="10691" xr3:uid="{5691536F-F672-4CE9-B65D-406BA0CFD705}" name="Column10691"/>
    <tableColumn id="10692" xr3:uid="{4F9AAE65-E805-4A17-B2C0-981F8D24ECBE}" name="Column10692"/>
    <tableColumn id="10693" xr3:uid="{437F7950-F44F-4C54-93D4-161C98AA849C}" name="Column10693"/>
    <tableColumn id="10694" xr3:uid="{3A18D37A-7E11-4989-B69A-4E1683393BC6}" name="Column10694"/>
    <tableColumn id="10695" xr3:uid="{CE6C8F38-2400-4018-91F8-F268E6190A13}" name="Column10695"/>
    <tableColumn id="10696" xr3:uid="{D30349E0-E0C5-403B-BD8E-A41173B75D04}" name="Column10696"/>
    <tableColumn id="10697" xr3:uid="{524F96F7-00BD-4A68-A268-A6921DEDE756}" name="Column10697"/>
    <tableColumn id="10698" xr3:uid="{2D901FE8-64B6-471F-9B6D-2D7BF37CECAE}" name="Column10698"/>
    <tableColumn id="10699" xr3:uid="{65B5484E-9B3C-4434-B9F4-FC114FD20E8A}" name="Column10699"/>
    <tableColumn id="10700" xr3:uid="{7BFF0258-578E-4EE6-9F43-8CB4C9FF4C55}" name="Column10700"/>
    <tableColumn id="10701" xr3:uid="{692393DC-99C1-400D-B5B6-7448925B9EE2}" name="Column10701"/>
    <tableColumn id="10702" xr3:uid="{F2BA1C92-EA52-45A5-AC16-811FB5B5111A}" name="Column10702"/>
    <tableColumn id="10703" xr3:uid="{355E0A0D-8D43-450E-ABE6-3A4D7D3BF527}" name="Column10703"/>
    <tableColumn id="10704" xr3:uid="{E251A382-B648-4D73-A29B-278623BB5968}" name="Column10704"/>
    <tableColumn id="10705" xr3:uid="{746F9C8C-2B5C-427A-BE95-59E5290D6995}" name="Column10705"/>
    <tableColumn id="10706" xr3:uid="{92A4960C-778D-4481-9F0A-D9B7EBDBF219}" name="Column10706"/>
    <tableColumn id="10707" xr3:uid="{2436E42B-ECB5-48D2-AEF0-CEBE1F666D6E}" name="Column10707"/>
    <tableColumn id="10708" xr3:uid="{A28DA472-96E0-43EC-8F0E-FC9A2A9A4321}" name="Column10708"/>
    <tableColumn id="10709" xr3:uid="{D11BF8A9-062A-471E-92AA-4DE4ABBA0755}" name="Column10709"/>
    <tableColumn id="10710" xr3:uid="{AC870F84-7897-49AF-9B82-EB824E43B896}" name="Column10710"/>
    <tableColumn id="10711" xr3:uid="{7452E06E-2A47-4952-905F-2651DE0BC89F}" name="Column10711"/>
    <tableColumn id="10712" xr3:uid="{75C4C7CD-99A4-4CAA-A01D-B37B8441DB87}" name="Column10712"/>
    <tableColumn id="10713" xr3:uid="{BFB1B0FD-E604-4FFB-82CA-6EA730261945}" name="Column10713"/>
    <tableColumn id="10714" xr3:uid="{4E7272A5-9561-4CD1-B062-25DBC66C128C}" name="Column10714"/>
    <tableColumn id="10715" xr3:uid="{82FF94A6-FAA6-48F9-A5F8-31FDFDA65567}" name="Column10715"/>
    <tableColumn id="10716" xr3:uid="{74D1225D-4DC5-4BDA-91F6-03CD9BA81473}" name="Column10716"/>
    <tableColumn id="10717" xr3:uid="{AEBA901C-72D7-412E-B745-1EED052FC586}" name="Column10717"/>
    <tableColumn id="10718" xr3:uid="{856CF7BF-88AF-4AE8-BB22-85CD2AEEF482}" name="Column10718"/>
    <tableColumn id="10719" xr3:uid="{5CB89D45-D0E0-42E1-BA21-AFBA811EBA88}" name="Column10719"/>
    <tableColumn id="10720" xr3:uid="{C3B9475A-355C-4CC0-A4AE-9900B7F16868}" name="Column10720"/>
    <tableColumn id="10721" xr3:uid="{F2ABA54C-9F55-404B-B0D4-199EB3D7D887}" name="Column10721"/>
    <tableColumn id="10722" xr3:uid="{6E0577FA-5668-4997-B92A-CD29B6E1337B}" name="Column10722"/>
    <tableColumn id="10723" xr3:uid="{FD745F9D-7881-4D6F-B58C-848E3583F39A}" name="Column10723"/>
    <tableColumn id="10724" xr3:uid="{72266FF3-B2D5-4008-8344-B3A55B20FE4E}" name="Column10724"/>
    <tableColumn id="10725" xr3:uid="{0294B1A5-F872-4655-9341-6FD59E717A5B}" name="Column10725"/>
    <tableColumn id="10726" xr3:uid="{7F9B7515-8AA5-4998-BC78-1B06535C8183}" name="Column10726"/>
    <tableColumn id="10727" xr3:uid="{EF9C545B-2621-40C9-9DB2-7AD81349380F}" name="Column10727"/>
    <tableColumn id="10728" xr3:uid="{FC722230-6493-4B52-AA25-3AF3C93FB9FC}" name="Column10728"/>
    <tableColumn id="10729" xr3:uid="{B7481686-AA4C-412B-8A25-145C0CD4094F}" name="Column10729"/>
    <tableColumn id="10730" xr3:uid="{6EA1E5D7-FD55-4DD1-8ECD-65928BF53B13}" name="Column10730"/>
    <tableColumn id="10731" xr3:uid="{F2669B49-E3CD-4FFB-8387-F543AD83D01B}" name="Column10731"/>
    <tableColumn id="10732" xr3:uid="{162A3D6E-01EA-49B2-9150-B8C96BFEE02F}" name="Column10732"/>
    <tableColumn id="10733" xr3:uid="{DB5E01FC-2D6B-4307-A5D4-C632AFA7F337}" name="Column10733"/>
    <tableColumn id="10734" xr3:uid="{5DE7454D-BE0B-41F3-995F-28E1A52779F2}" name="Column10734"/>
    <tableColumn id="10735" xr3:uid="{A8B67155-7098-4BB8-A507-2BD47E365CE4}" name="Column10735"/>
    <tableColumn id="10736" xr3:uid="{3A300521-6CC9-428B-BDEA-35D3604181E9}" name="Column10736"/>
    <tableColumn id="10737" xr3:uid="{2968770F-900D-4B66-8ECE-FBC91D0E6DE8}" name="Column10737"/>
    <tableColumn id="10738" xr3:uid="{76D16E24-E868-4583-B047-EEA72AC4DFE9}" name="Column10738"/>
    <tableColumn id="10739" xr3:uid="{69CD194B-851D-45E9-B5E9-E29165AA69F8}" name="Column10739"/>
    <tableColumn id="10740" xr3:uid="{53336790-AB26-4427-B9AA-A5824F5FCE6C}" name="Column10740"/>
    <tableColumn id="10741" xr3:uid="{0AE931A1-B0EE-4C9E-A8EB-B1DAC5B2E37B}" name="Column10741"/>
    <tableColumn id="10742" xr3:uid="{21C6F8B1-561E-4873-98A3-F2091DC9FA6F}" name="Column10742"/>
    <tableColumn id="10743" xr3:uid="{D5E56CF7-236F-4CF3-A19E-15908AA2127E}" name="Column10743"/>
    <tableColumn id="10744" xr3:uid="{4F544411-8417-4C5A-9B58-3E849CAD5C6A}" name="Column10744"/>
    <tableColumn id="10745" xr3:uid="{5F149DEF-8D67-4138-904B-F5147D47BD23}" name="Column10745"/>
    <tableColumn id="10746" xr3:uid="{6C71F4F1-27F0-456A-93CB-344973F61A4A}" name="Column10746"/>
    <tableColumn id="10747" xr3:uid="{C05BB232-7E13-4464-9AA7-2AC4DFEE02AE}" name="Column10747"/>
    <tableColumn id="10748" xr3:uid="{69BC0EA6-47FE-4C56-A239-7CC46D1D108D}" name="Column10748"/>
    <tableColumn id="10749" xr3:uid="{C41546AA-3CAD-4DDC-87F2-F1A510D00E42}" name="Column10749"/>
    <tableColumn id="10750" xr3:uid="{025E29D4-0BA8-4A44-AFFF-1CAADE07BDF1}" name="Column10750"/>
    <tableColumn id="10751" xr3:uid="{24F7D4DC-76C7-4C8D-BFD1-A8C254421F3E}" name="Column10751"/>
    <tableColumn id="10752" xr3:uid="{C9248A6A-3987-4E0A-A0CA-044BD32B88C0}" name="Column10752"/>
    <tableColumn id="10753" xr3:uid="{23253291-709A-4537-9BDD-171D9A7D32CB}" name="Column10753"/>
    <tableColumn id="10754" xr3:uid="{83615DD6-EA54-4634-96DA-7EE58DA892B7}" name="Column10754"/>
    <tableColumn id="10755" xr3:uid="{BEE82D4B-FE98-4710-88DA-1ADB628AC3C2}" name="Column10755"/>
    <tableColumn id="10756" xr3:uid="{B20DACEC-3582-4C65-BF33-F8F80EFFBCFD}" name="Column10756"/>
    <tableColumn id="10757" xr3:uid="{D57EB443-7F45-4E95-8E94-0B9500B8E762}" name="Column10757"/>
    <tableColumn id="10758" xr3:uid="{06EC6C47-9B4F-4904-A4C0-7D4ED399033A}" name="Column10758"/>
    <tableColumn id="10759" xr3:uid="{F3444C3E-313E-4FA4-8A41-E2B83801A407}" name="Column10759"/>
    <tableColumn id="10760" xr3:uid="{69CCDB03-3A41-4043-96AC-7BB88E8F4BC9}" name="Column10760"/>
    <tableColumn id="10761" xr3:uid="{3FA2B1D9-B29F-4032-99A8-D826438B18B4}" name="Column10761"/>
    <tableColumn id="10762" xr3:uid="{B066C0F7-68AB-4D99-B89A-E0AD9A75F5DE}" name="Column10762"/>
    <tableColumn id="10763" xr3:uid="{A21B6F27-08CE-4357-9E73-653468C3FD82}" name="Column10763"/>
    <tableColumn id="10764" xr3:uid="{20271F13-5D58-4494-8D53-6586747519F3}" name="Column10764"/>
    <tableColumn id="10765" xr3:uid="{37FA868E-857B-4F09-BC61-2222843BE99A}" name="Column10765"/>
    <tableColumn id="10766" xr3:uid="{6C208578-41AA-411B-A7C3-9C0FA0B1FB6F}" name="Column10766"/>
    <tableColumn id="10767" xr3:uid="{E2DA956B-78C8-4D87-B801-019F9D8DE0B3}" name="Column10767"/>
    <tableColumn id="10768" xr3:uid="{5435C0F9-6BA7-4111-954A-AC2DE1FA662E}" name="Column10768"/>
    <tableColumn id="10769" xr3:uid="{29993944-67C8-4126-8F9F-84CAFCAA8EAE}" name="Column10769"/>
    <tableColumn id="10770" xr3:uid="{5D6EF23F-7B6A-46D0-9683-535EBD595782}" name="Column10770"/>
    <tableColumn id="10771" xr3:uid="{42EFECFE-8F65-4725-B642-11204AFF4C6B}" name="Column10771"/>
    <tableColumn id="10772" xr3:uid="{9D2FC08D-F3C3-4F4C-BCD2-77ABF3BE4A00}" name="Column10772"/>
    <tableColumn id="10773" xr3:uid="{2366F0E1-3299-4498-BBA8-5A44B80E6921}" name="Column10773"/>
    <tableColumn id="10774" xr3:uid="{E0BDE0B1-A2E4-458A-8B4C-7E6C2ABE7D43}" name="Column10774"/>
    <tableColumn id="10775" xr3:uid="{3FD487E3-5862-4958-8BDE-919D73ABCB7D}" name="Column10775"/>
    <tableColumn id="10776" xr3:uid="{A47842BA-EC4F-4EE7-99DF-6DFA348560A1}" name="Column10776"/>
    <tableColumn id="10777" xr3:uid="{0C2A96D3-6C13-46E6-9936-5A872212474A}" name="Column10777"/>
    <tableColumn id="10778" xr3:uid="{7ADF7027-FA9A-43FF-AA4D-E6F8ABB0FDF1}" name="Column10778"/>
    <tableColumn id="10779" xr3:uid="{B1096DCF-35F9-40F9-871C-6293B8878B5C}" name="Column10779"/>
    <tableColumn id="10780" xr3:uid="{1703A361-9DDA-4A14-AFDD-C42C68055B7A}" name="Column10780"/>
    <tableColumn id="10781" xr3:uid="{BBA2FDA2-42C5-4B72-ADEB-07B0075268E2}" name="Column10781"/>
    <tableColumn id="10782" xr3:uid="{D7B9D8A5-70A5-4213-85D6-12344276E8E3}" name="Column10782"/>
    <tableColumn id="10783" xr3:uid="{BD022970-6F51-4861-90DA-8AD4141D22E6}" name="Column10783"/>
    <tableColumn id="10784" xr3:uid="{C9CBDFAD-21E1-4409-8F4E-056EA3E06650}" name="Column10784"/>
    <tableColumn id="10785" xr3:uid="{F368238F-EA2E-40F0-AA13-F0CD89C345AF}" name="Column10785"/>
    <tableColumn id="10786" xr3:uid="{C032BD0A-BB67-4965-A36D-0E1E45248FAF}" name="Column10786"/>
    <tableColumn id="10787" xr3:uid="{BF3DD56F-0F4A-4186-920A-224FEAFC8CDB}" name="Column10787"/>
    <tableColumn id="10788" xr3:uid="{32A24FE2-04FD-4695-82D6-FD3917EC9608}" name="Column10788"/>
    <tableColumn id="10789" xr3:uid="{1292063A-4835-4322-A1C5-B800C3841884}" name="Column10789"/>
    <tableColumn id="10790" xr3:uid="{E69ACA3F-102B-43C7-9616-07B305276DF4}" name="Column10790"/>
    <tableColumn id="10791" xr3:uid="{E5CD33C5-B971-4CAB-83C2-959D556DC7E2}" name="Column10791"/>
    <tableColumn id="10792" xr3:uid="{5EFA2543-0FC5-43E4-8CBD-279C22A8D9F8}" name="Column10792"/>
    <tableColumn id="10793" xr3:uid="{834AA8B7-9D7C-43E3-8F17-619C99CD6F94}" name="Column10793"/>
    <tableColumn id="10794" xr3:uid="{B333C828-8138-42B7-8963-BC17727343B7}" name="Column10794"/>
    <tableColumn id="10795" xr3:uid="{DA6A4739-A6B3-4166-B3C9-64DEC3689E19}" name="Column10795"/>
    <tableColumn id="10796" xr3:uid="{AECD17DF-1AF9-426C-A591-E1E5A2C8A577}" name="Column10796"/>
    <tableColumn id="10797" xr3:uid="{8D455681-3FB7-41F4-AF35-BF4B066312D2}" name="Column10797"/>
    <tableColumn id="10798" xr3:uid="{E7567CD8-0392-4E89-9E6C-D122299BDBF1}" name="Column10798"/>
    <tableColumn id="10799" xr3:uid="{022D4599-6DD0-4D55-B330-00EB1BBEFB0D}" name="Column10799"/>
    <tableColumn id="10800" xr3:uid="{DED0D97E-29FC-4806-8492-F84AB64E1A90}" name="Column10800"/>
    <tableColumn id="10801" xr3:uid="{ABACB970-CB87-432F-843B-294986C6B8CD}" name="Column10801"/>
    <tableColumn id="10802" xr3:uid="{CEE27A9B-96FE-45FD-9A3E-98A973BB1612}" name="Column10802"/>
    <tableColumn id="10803" xr3:uid="{8F462C8B-88F6-4CA9-8211-2D07CDF60038}" name="Column10803"/>
    <tableColumn id="10804" xr3:uid="{86D1CA95-E54F-4FF6-AA7C-0A388CC4CF02}" name="Column10804"/>
    <tableColumn id="10805" xr3:uid="{68DDC99E-1B58-4A8D-AC2C-97051B156B38}" name="Column10805"/>
    <tableColumn id="10806" xr3:uid="{C5B02F0D-4B7B-4EFB-AC01-C43AABE7F35D}" name="Column10806"/>
    <tableColumn id="10807" xr3:uid="{E5C7182E-A411-483A-A2E0-7A10F6495173}" name="Column10807"/>
    <tableColumn id="10808" xr3:uid="{7A4D94FE-CA1A-461D-8643-35EC5B5F085B}" name="Column10808"/>
    <tableColumn id="10809" xr3:uid="{74F2E1C3-805F-4AB2-BAD5-BBF6FAE38BC4}" name="Column10809"/>
    <tableColumn id="10810" xr3:uid="{2CF179C0-8F28-4400-BB30-54B128134471}" name="Column10810"/>
    <tableColumn id="10811" xr3:uid="{873430E9-7C71-4DFE-807E-F5816532D496}" name="Column10811"/>
    <tableColumn id="10812" xr3:uid="{265B1949-8DB7-42AD-984B-8C41D229B375}" name="Column10812"/>
    <tableColumn id="10813" xr3:uid="{AB33B46F-BA39-47FE-A958-15D870E51BA7}" name="Column10813"/>
    <tableColumn id="10814" xr3:uid="{69B1A25C-A9CF-4D06-9A84-8202ADE26FA4}" name="Column10814"/>
    <tableColumn id="10815" xr3:uid="{C16BE829-594D-4D91-97D2-31A05AC351CB}" name="Column10815"/>
    <tableColumn id="10816" xr3:uid="{C4B6AACA-280C-49AD-9801-734D978453D0}" name="Column10816"/>
    <tableColumn id="10817" xr3:uid="{E499D457-91A4-4694-A77E-54C476104758}" name="Column10817"/>
    <tableColumn id="10818" xr3:uid="{114266FD-D432-49EB-B97C-11D4FA582031}" name="Column10818"/>
    <tableColumn id="10819" xr3:uid="{D41DF8C7-24D6-47FF-9612-C716BAA567F9}" name="Column10819"/>
    <tableColumn id="10820" xr3:uid="{8CAD2EAA-9040-4C4F-9B5B-EF62A820C81C}" name="Column10820"/>
    <tableColumn id="10821" xr3:uid="{6A86724F-17F8-4E84-8BCB-FE6432050327}" name="Column10821"/>
    <tableColumn id="10822" xr3:uid="{C7A1FC8B-D1AF-4525-8A86-DF14C14A0B00}" name="Column10822"/>
    <tableColumn id="10823" xr3:uid="{928F5242-A7BF-437A-A52F-088F0C8918D7}" name="Column10823"/>
    <tableColumn id="10824" xr3:uid="{5C658530-ADEA-48CD-867A-8F8E18479D4A}" name="Column10824"/>
    <tableColumn id="10825" xr3:uid="{CF2C29F5-03FD-4C10-BF9B-35C50BB30E49}" name="Column10825"/>
    <tableColumn id="10826" xr3:uid="{DA3BD42D-A138-481B-8C58-E9C7F1A1ABF3}" name="Column10826"/>
    <tableColumn id="10827" xr3:uid="{C2471206-EC0C-48CA-B1AC-86333AAA4CD9}" name="Column10827"/>
    <tableColumn id="10828" xr3:uid="{A9DDB385-0F67-4F01-ADD2-DC1C7D41A9A5}" name="Column10828"/>
    <tableColumn id="10829" xr3:uid="{C2217927-F9E5-4844-BF7D-44772994B2EE}" name="Column10829"/>
    <tableColumn id="10830" xr3:uid="{84FEEAFD-AF63-4FA8-A163-98FA4A3E4C4D}" name="Column10830"/>
    <tableColumn id="10831" xr3:uid="{CA79F93E-18DA-4D23-A16B-6F7E6708D299}" name="Column10831"/>
    <tableColumn id="10832" xr3:uid="{502E9027-4B0D-4B29-B585-640CA817F5C6}" name="Column10832"/>
    <tableColumn id="10833" xr3:uid="{7A2D7E44-8FD6-4BA4-B0CC-7B4C1A72FB77}" name="Column10833"/>
    <tableColumn id="10834" xr3:uid="{76D58DE4-37A4-43BB-9939-0033A60B1DEC}" name="Column10834"/>
    <tableColumn id="10835" xr3:uid="{8654BAD9-878D-4D95-9787-FA7412F59F93}" name="Column10835"/>
    <tableColumn id="10836" xr3:uid="{6721EF55-DCA9-40F7-A7FD-46B8546E63D7}" name="Column10836"/>
    <tableColumn id="10837" xr3:uid="{EF2CDB8B-0FE9-425E-95B0-359311C01B17}" name="Column10837"/>
    <tableColumn id="10838" xr3:uid="{5D214459-4847-4A6B-99F0-DA9C7049AB06}" name="Column10838"/>
    <tableColumn id="10839" xr3:uid="{F4649687-A0AB-4026-9D24-7D5D9035597E}" name="Column10839"/>
    <tableColumn id="10840" xr3:uid="{A50BA0A0-6292-419B-A515-CD99F7C96ABC}" name="Column10840"/>
    <tableColumn id="10841" xr3:uid="{703246B0-6963-4F47-B862-DA6BCCFC38EF}" name="Column10841"/>
    <tableColumn id="10842" xr3:uid="{FF172EB1-1A2A-4F24-983A-1E9E6D04203D}" name="Column10842"/>
    <tableColumn id="10843" xr3:uid="{72F1C57F-9803-423A-B114-34F7F2ABEF00}" name="Column10843"/>
    <tableColumn id="10844" xr3:uid="{5D6BCECF-9DC7-4CB7-B80A-8A2C3E94DC7F}" name="Column10844"/>
    <tableColumn id="10845" xr3:uid="{4E428E0C-7CF8-485A-A7BF-0434369FF404}" name="Column10845"/>
    <tableColumn id="10846" xr3:uid="{E0D6EEF6-8A51-4CBF-AF72-00668609915E}" name="Column10846"/>
    <tableColumn id="10847" xr3:uid="{088FBDEC-3A3A-4E4B-8EA9-59C445AE693E}" name="Column10847"/>
    <tableColumn id="10848" xr3:uid="{F0937BED-CE3F-401A-8871-3CB762620A7B}" name="Column10848"/>
    <tableColumn id="10849" xr3:uid="{452281D6-DC9A-448C-84C9-EA1325670A34}" name="Column10849"/>
    <tableColumn id="10850" xr3:uid="{D60C8CFC-8F12-4D0A-8215-E37E0609C375}" name="Column10850"/>
    <tableColumn id="10851" xr3:uid="{6B7948A1-4802-4527-8870-9BAA77E6B283}" name="Column10851"/>
    <tableColumn id="10852" xr3:uid="{4FF2E948-D6B7-4708-BB5C-D9B754E78F34}" name="Column10852"/>
    <tableColumn id="10853" xr3:uid="{AE24FEEA-F177-4F59-9BDA-4C5551D80F8F}" name="Column10853"/>
    <tableColumn id="10854" xr3:uid="{AA35E988-E30D-40EC-99CF-3B757B5228F4}" name="Column10854"/>
    <tableColumn id="10855" xr3:uid="{09D473F9-C4E2-48E9-B3C2-3E1D1BE6BC32}" name="Column10855"/>
    <tableColumn id="10856" xr3:uid="{B54ABB52-A27E-4151-AE84-C2BF464BB3B3}" name="Column10856"/>
    <tableColumn id="10857" xr3:uid="{52AFB76E-52FC-407C-A22C-340969123FFC}" name="Column10857"/>
    <tableColumn id="10858" xr3:uid="{A31AE87D-F4D8-448B-AEFC-9B17A202F338}" name="Column10858"/>
    <tableColumn id="10859" xr3:uid="{BF2691FA-7308-479B-8C1F-80950C38D778}" name="Column10859"/>
    <tableColumn id="10860" xr3:uid="{105A6670-225C-4CE1-8830-48B46E61A6A4}" name="Column10860"/>
    <tableColumn id="10861" xr3:uid="{7E7FF136-9F14-4128-A48A-DC7CD97AA0BE}" name="Column10861"/>
    <tableColumn id="10862" xr3:uid="{71C6D942-7BDD-4D04-B43C-DA43FE191B80}" name="Column10862"/>
    <tableColumn id="10863" xr3:uid="{2B424274-67BC-4DC5-9775-229061F78904}" name="Column10863"/>
    <tableColumn id="10864" xr3:uid="{B0B6542C-37A6-4D65-B0F1-6A91093C788E}" name="Column10864"/>
    <tableColumn id="10865" xr3:uid="{9DC3CE15-BE3F-4810-B51E-91BD5196D123}" name="Column10865"/>
    <tableColumn id="10866" xr3:uid="{05267F9E-BFE7-4D26-BC4E-A24683A907B9}" name="Column10866"/>
    <tableColumn id="10867" xr3:uid="{7C50134B-6E38-4867-880F-DFD5024A8225}" name="Column10867"/>
    <tableColumn id="10868" xr3:uid="{372809B7-F5FE-4D01-A85C-686814915B45}" name="Column10868"/>
    <tableColumn id="10869" xr3:uid="{56C026A7-1D99-45A0-A86E-19D3CD540528}" name="Column10869"/>
    <tableColumn id="10870" xr3:uid="{7A225C44-9C81-47C1-9E1A-3BA7443FCAE0}" name="Column10870"/>
    <tableColumn id="10871" xr3:uid="{8329303F-884F-4CEC-8173-C5F862A44D54}" name="Column10871"/>
    <tableColumn id="10872" xr3:uid="{251AA811-8A31-4552-B374-55AF9B8A6220}" name="Column10872"/>
    <tableColumn id="10873" xr3:uid="{E29C7DC4-8F65-4773-A974-218DD4EB055F}" name="Column10873"/>
    <tableColumn id="10874" xr3:uid="{9347957A-83FF-41A8-96C6-5E94ACD463BC}" name="Column10874"/>
    <tableColumn id="10875" xr3:uid="{CEF743B5-D986-4C3C-833F-5FD29FB2180B}" name="Column10875"/>
    <tableColumn id="10876" xr3:uid="{D5E148C9-F17E-44A1-A401-D8056160356D}" name="Column10876"/>
    <tableColumn id="10877" xr3:uid="{A8A50008-4D54-4ADD-9AB9-73CAF41AD91D}" name="Column10877"/>
    <tableColumn id="10878" xr3:uid="{BB53C1EC-AF74-4802-B971-A08202E8845F}" name="Column10878"/>
    <tableColumn id="10879" xr3:uid="{C58B93B1-7DAA-4B2C-81C5-006B8F265639}" name="Column10879"/>
    <tableColumn id="10880" xr3:uid="{1C6F0285-EA25-420D-91D5-6E8D842284D2}" name="Column10880"/>
    <tableColumn id="10881" xr3:uid="{8C111FD3-DCFB-4757-9C57-C1FD4A49C9B8}" name="Column10881"/>
    <tableColumn id="10882" xr3:uid="{D2B64B4B-EE67-439C-9021-640863E5D826}" name="Column10882"/>
    <tableColumn id="10883" xr3:uid="{7D461417-5A57-4AE9-9595-16E1F7B6C6B3}" name="Column10883"/>
    <tableColumn id="10884" xr3:uid="{48369F07-B71A-435E-8246-3CE274874B24}" name="Column10884"/>
    <tableColumn id="10885" xr3:uid="{EF80F1BD-69EE-4FB2-87B6-EFE0934F52E1}" name="Column10885"/>
    <tableColumn id="10886" xr3:uid="{F7032856-ECDD-40D9-91CA-F12518672DD1}" name="Column10886"/>
    <tableColumn id="10887" xr3:uid="{C00D7694-D693-43F1-801B-FE79229CAF67}" name="Column10887"/>
    <tableColumn id="10888" xr3:uid="{84C40EB9-7DF1-437E-B561-4E74287F9808}" name="Column10888"/>
    <tableColumn id="10889" xr3:uid="{79A456C5-1AC8-4EF7-90FF-A78B3767348B}" name="Column10889"/>
    <tableColumn id="10890" xr3:uid="{DAD18401-DAD3-42B0-9F95-744368F0BBB0}" name="Column10890"/>
    <tableColumn id="10891" xr3:uid="{64DE6266-8E6E-430C-8FBF-01388E14A972}" name="Column10891"/>
    <tableColumn id="10892" xr3:uid="{A74D1758-EDE4-468A-8FD8-FB83F1A6A162}" name="Column10892"/>
    <tableColumn id="10893" xr3:uid="{C51AA909-72EE-4450-9ED1-2DE2EA3D99FE}" name="Column10893"/>
    <tableColumn id="10894" xr3:uid="{6AD70430-3901-40D3-8027-9958A5D652E2}" name="Column10894"/>
    <tableColumn id="10895" xr3:uid="{82295D1E-3BEC-455B-88A7-1D317104BC2D}" name="Column10895"/>
    <tableColumn id="10896" xr3:uid="{1A7C28E2-0505-45F9-9BD7-69E26F6B4602}" name="Column10896"/>
    <tableColumn id="10897" xr3:uid="{8C31B4F5-9ED7-4A05-8B15-3C4BC46B8B4B}" name="Column10897"/>
    <tableColumn id="10898" xr3:uid="{2567B996-4798-4FFF-B86A-F5E12858AA26}" name="Column10898"/>
    <tableColumn id="10899" xr3:uid="{4D587534-5B41-4A7E-A5AA-A0765C47197A}" name="Column10899"/>
    <tableColumn id="10900" xr3:uid="{9FB20F1F-96D2-4F0A-B2F6-E55F5583D172}" name="Column10900"/>
    <tableColumn id="10901" xr3:uid="{47222B98-10E5-48B9-99DC-F494278D7933}" name="Column10901"/>
    <tableColumn id="10902" xr3:uid="{1EEF1981-BEDC-4D0D-9EF8-1824F5D89E10}" name="Column10902"/>
    <tableColumn id="10903" xr3:uid="{870C5782-7450-4600-ACC9-F5002E4B3E77}" name="Column10903"/>
    <tableColumn id="10904" xr3:uid="{7F3DD8B6-D784-4D30-A98C-6DA36E877364}" name="Column10904"/>
    <tableColumn id="10905" xr3:uid="{F822B53B-15F8-45FE-817A-FDD3C5B2975E}" name="Column10905"/>
    <tableColumn id="10906" xr3:uid="{848E3ED2-03BD-4B2E-A4F8-2855947B2A54}" name="Column10906"/>
    <tableColumn id="10907" xr3:uid="{19C2D971-0FFC-4562-8D43-3E8E4F99B2E6}" name="Column10907"/>
    <tableColumn id="10908" xr3:uid="{5CB89B65-A2B5-4955-86A0-5F8E664D505B}" name="Column10908"/>
    <tableColumn id="10909" xr3:uid="{91007007-2C1B-4193-98C6-1179F8F0AFEA}" name="Column10909"/>
    <tableColumn id="10910" xr3:uid="{CB3FC363-1F4F-4936-84E7-BD810E2ECDF6}" name="Column10910"/>
    <tableColumn id="10911" xr3:uid="{0BF2EA1F-2130-4F0A-88C3-BA876C6D27E0}" name="Column10911"/>
    <tableColumn id="10912" xr3:uid="{D36E894F-C286-4CD0-919C-66353F16ED83}" name="Column10912"/>
    <tableColumn id="10913" xr3:uid="{B9966875-4F4F-4B3E-91C8-85E2066B5D8C}" name="Column10913"/>
    <tableColumn id="10914" xr3:uid="{1A4BC073-3B4A-42E1-A030-06C42439FBCF}" name="Column10914"/>
    <tableColumn id="10915" xr3:uid="{B321494F-2D35-4CC1-977D-35D99AC1D2FC}" name="Column10915"/>
    <tableColumn id="10916" xr3:uid="{33FA93AE-1A9D-4B89-A10C-00161FA6D53D}" name="Column10916"/>
    <tableColumn id="10917" xr3:uid="{4E012CBE-52BE-47E3-8BE7-2C920E495CD8}" name="Column10917"/>
    <tableColumn id="10918" xr3:uid="{938BD0D6-96B2-44C2-A9AF-B71D9E819FD4}" name="Column10918"/>
    <tableColumn id="10919" xr3:uid="{E6BA8366-A2CD-496D-9053-ECA3A6C1569E}" name="Column10919"/>
    <tableColumn id="10920" xr3:uid="{8E5D3836-3387-427B-86EA-64F11B318C0B}" name="Column10920"/>
    <tableColumn id="10921" xr3:uid="{463E4B68-3831-42C0-AF3A-1E9FFDB87702}" name="Column10921"/>
    <tableColumn id="10922" xr3:uid="{BFFF7E00-73BD-4100-B0AE-247DF29365B1}" name="Column10922"/>
    <tableColumn id="10923" xr3:uid="{757AC161-7467-4748-84A2-E30BD5C7ABB5}" name="Column10923"/>
    <tableColumn id="10924" xr3:uid="{76CD829A-8BC2-40D0-9F39-79E3650CB499}" name="Column10924"/>
    <tableColumn id="10925" xr3:uid="{5FE5420A-DF74-4BCB-BF9D-8A0A97CE9873}" name="Column10925"/>
    <tableColumn id="10926" xr3:uid="{09465968-E054-4203-80D6-5831A79571E1}" name="Column10926"/>
    <tableColumn id="10927" xr3:uid="{E7C8E0CF-BE7A-4B11-BD62-F13E107282CB}" name="Column10927"/>
    <tableColumn id="10928" xr3:uid="{630447E7-4917-4EB6-BCAA-6FC5DB734C82}" name="Column10928"/>
    <tableColumn id="10929" xr3:uid="{659E5B53-BEA8-48D1-A1D1-73915EE3D711}" name="Column10929"/>
    <tableColumn id="10930" xr3:uid="{199D4829-3960-44E0-9867-7F4E0A2C7AFC}" name="Column10930"/>
    <tableColumn id="10931" xr3:uid="{3D309F33-2A17-4CFD-9E0B-7098A0BC846D}" name="Column10931"/>
    <tableColumn id="10932" xr3:uid="{A0A2889A-3CC7-45EB-AC5E-13CB46532641}" name="Column10932"/>
    <tableColumn id="10933" xr3:uid="{59906981-AA8A-47C2-858D-89BF10E6B7A6}" name="Column10933"/>
    <tableColumn id="10934" xr3:uid="{8F767A2C-F2CE-4102-B11A-AAE9C716836D}" name="Column10934"/>
    <tableColumn id="10935" xr3:uid="{5797E39B-E1F1-4179-9D58-7FC5F883055A}" name="Column10935"/>
    <tableColumn id="10936" xr3:uid="{B1EDF080-D381-49F1-8FD5-2F57772B4608}" name="Column10936"/>
    <tableColumn id="10937" xr3:uid="{5E3EFA5E-0E66-4D43-9A96-763BE8143155}" name="Column10937"/>
    <tableColumn id="10938" xr3:uid="{52E7DD0B-E3B9-4B06-9367-AC3C7856C465}" name="Column10938"/>
    <tableColumn id="10939" xr3:uid="{7E83657B-41FC-4AB0-808A-D015CBFE3FC2}" name="Column10939"/>
    <tableColumn id="10940" xr3:uid="{8FDF5FF9-8447-47D7-AAE6-366A1C60DFDC}" name="Column10940"/>
    <tableColumn id="10941" xr3:uid="{04B6165A-2827-41A4-BDBA-1AD63A34031B}" name="Column10941"/>
    <tableColumn id="10942" xr3:uid="{725D132F-14CA-439D-92C9-5F9312D4CCC9}" name="Column10942"/>
    <tableColumn id="10943" xr3:uid="{BC214D81-0DE3-40FD-B382-9C39E2A0037A}" name="Column10943"/>
    <tableColumn id="10944" xr3:uid="{7B33DC2C-5693-4BDD-9629-6C5D13BC8717}" name="Column10944"/>
    <tableColumn id="10945" xr3:uid="{B4C0F699-5A90-4EFE-87C8-DCE1DA5A20DD}" name="Column10945"/>
    <tableColumn id="10946" xr3:uid="{D613EFBE-141D-461A-9584-2C21F9884559}" name="Column10946"/>
    <tableColumn id="10947" xr3:uid="{70D30961-DAF0-4259-A75C-98C2F293532D}" name="Column10947"/>
    <tableColumn id="10948" xr3:uid="{81D90360-4198-4CFD-B62C-716F3953F740}" name="Column10948"/>
    <tableColumn id="10949" xr3:uid="{AAE006EA-F16C-4A29-BAFB-94F8C361F356}" name="Column10949"/>
    <tableColumn id="10950" xr3:uid="{8261F5D9-4050-4643-BF36-EBFD07E4F70F}" name="Column10950"/>
    <tableColumn id="10951" xr3:uid="{F8D872AE-8F5B-47F7-B075-DB54E2AA166D}" name="Column10951"/>
    <tableColumn id="10952" xr3:uid="{418F3239-B3FF-4797-99B0-FE071C3520D8}" name="Column10952"/>
    <tableColumn id="10953" xr3:uid="{9FF68F95-FC1A-42AC-BF3A-B8C90361C573}" name="Column10953"/>
    <tableColumn id="10954" xr3:uid="{BE42D28C-7D9A-456F-84C8-55E6F0EB55A8}" name="Column10954"/>
    <tableColumn id="10955" xr3:uid="{F2CFCD55-2C05-438A-BF0F-6E65F4025BE9}" name="Column10955"/>
    <tableColumn id="10956" xr3:uid="{3E1D72DA-DE0F-4B09-A3A0-06E20580DB49}" name="Column10956"/>
    <tableColumn id="10957" xr3:uid="{0A115FEA-4A89-4FB5-B755-356400CB3D5D}" name="Column10957"/>
    <tableColumn id="10958" xr3:uid="{A61F37DD-0122-47B4-B50B-E85CAF528C47}" name="Column10958"/>
    <tableColumn id="10959" xr3:uid="{536119A0-A7FE-4648-A701-0A7D171F603C}" name="Column10959"/>
    <tableColumn id="10960" xr3:uid="{839F4C32-7C4F-4AAD-8698-C5C2C4677742}" name="Column10960"/>
    <tableColumn id="10961" xr3:uid="{402CDFD7-89A2-4305-802F-A290629DBC09}" name="Column10961"/>
    <tableColumn id="10962" xr3:uid="{DDEA2A71-ED33-4D00-A257-5B37CB9CDF39}" name="Column10962"/>
    <tableColumn id="10963" xr3:uid="{672F7B38-6D41-4620-B66D-0B0074F8A527}" name="Column10963"/>
    <tableColumn id="10964" xr3:uid="{F9D6D850-D891-4103-80BF-6CF11ACE9C52}" name="Column10964"/>
    <tableColumn id="10965" xr3:uid="{3BEC01E0-E2F1-48BC-AEA6-C755FE1D1B4B}" name="Column10965"/>
    <tableColumn id="10966" xr3:uid="{B95AFB0C-81E7-46E2-8A60-8761978F0387}" name="Column10966"/>
    <tableColumn id="10967" xr3:uid="{6290C47F-EFC0-4019-B8F0-2581ECC1699F}" name="Column10967"/>
    <tableColumn id="10968" xr3:uid="{A65D5F9E-BF1F-4169-8972-047461AA4F7D}" name="Column10968"/>
    <tableColumn id="10969" xr3:uid="{735AF685-7129-484F-8400-C4670C3BFF5B}" name="Column10969"/>
    <tableColumn id="10970" xr3:uid="{BA6426DC-23B8-4BEE-96BA-001CECBCE42F}" name="Column10970"/>
    <tableColumn id="10971" xr3:uid="{3579C2AA-6268-4F33-B11C-204576523D94}" name="Column10971"/>
    <tableColumn id="10972" xr3:uid="{51BCDBD8-487D-41C5-8401-E16C9DDF555C}" name="Column10972"/>
    <tableColumn id="10973" xr3:uid="{4217566A-4D8C-4052-AC89-E791E550FD9D}" name="Column10973"/>
    <tableColumn id="10974" xr3:uid="{59B48CA6-7657-4326-A999-C538F04EFE1D}" name="Column10974"/>
    <tableColumn id="10975" xr3:uid="{FD256CB2-886A-4D2F-BA27-D1D059111566}" name="Column10975"/>
    <tableColumn id="10976" xr3:uid="{6C81CFC3-3A37-42FC-9145-9FD20D89ACEB}" name="Column10976"/>
    <tableColumn id="10977" xr3:uid="{F0CBA0DD-84B6-4A6E-90CF-CA9DD4672B3C}" name="Column10977"/>
    <tableColumn id="10978" xr3:uid="{21C5EE95-1D6A-48E2-BFF1-4F9EABF1E20E}" name="Column10978"/>
    <tableColumn id="10979" xr3:uid="{F39C7F0E-C91A-4A32-B300-786C213A948E}" name="Column10979"/>
    <tableColumn id="10980" xr3:uid="{4A527B97-4CBD-447D-A027-31DC0C86FE65}" name="Column10980"/>
    <tableColumn id="10981" xr3:uid="{6FCEA828-0208-4C07-8B21-A939B5641F69}" name="Column10981"/>
    <tableColumn id="10982" xr3:uid="{BB0443C4-3D31-4ACA-B8A8-09F2B00D505F}" name="Column10982"/>
    <tableColumn id="10983" xr3:uid="{52B687AA-D41C-47E0-905D-DD9FEBD264E1}" name="Column10983"/>
    <tableColumn id="10984" xr3:uid="{36103724-F87F-4CF5-9968-5602D28C1851}" name="Column10984"/>
    <tableColumn id="10985" xr3:uid="{0065A22C-DB0D-4694-ADE5-8908B6CEB6AE}" name="Column10985"/>
    <tableColumn id="10986" xr3:uid="{C5D9562A-D96A-43B8-9BB3-1B972D6C7F3B}" name="Column10986"/>
    <tableColumn id="10987" xr3:uid="{A26F5755-9D03-4D4C-A3C9-6AC396590EAF}" name="Column10987"/>
    <tableColumn id="10988" xr3:uid="{8335EEA7-1BFF-402A-9AB3-16F60E7B5D16}" name="Column10988"/>
    <tableColumn id="10989" xr3:uid="{47553C12-B0E0-44DE-B73E-9BEEFE924D2A}" name="Column10989"/>
    <tableColumn id="10990" xr3:uid="{0FB659B3-BBCE-4599-A814-B207638AD2C3}" name="Column10990"/>
    <tableColumn id="10991" xr3:uid="{BFFBB930-C0D2-4349-A86E-0EA7C065DCE6}" name="Column10991"/>
    <tableColumn id="10992" xr3:uid="{F8559F6D-6867-41AC-8D1E-607F0769EA3F}" name="Column10992"/>
    <tableColumn id="10993" xr3:uid="{10FE2440-CEC9-4148-9D23-F2C8F76411F0}" name="Column10993"/>
    <tableColumn id="10994" xr3:uid="{0C60E4EB-EE0F-4412-B66D-9BC70A09215F}" name="Column10994"/>
    <tableColumn id="10995" xr3:uid="{990450D5-2588-4832-9CF0-FCA2CC5FD7B3}" name="Column10995"/>
    <tableColumn id="10996" xr3:uid="{CA3F6AE2-E36A-483A-98C4-E4DADC3CA965}" name="Column10996"/>
    <tableColumn id="10997" xr3:uid="{04D9B1FF-2B58-46B7-950B-B96E489D4355}" name="Column10997"/>
    <tableColumn id="10998" xr3:uid="{600C850E-3FBA-4EEC-AEDF-7A2CDD436846}" name="Column10998"/>
    <tableColumn id="10999" xr3:uid="{040BCDEA-2AB4-4E5F-B822-5E354CD80D2D}" name="Column10999"/>
    <tableColumn id="11000" xr3:uid="{E5B7D0AF-152E-4408-AD58-77FBA50279D6}" name="Column11000"/>
    <tableColumn id="11001" xr3:uid="{D720BAD2-FA2D-42CD-8D13-9756CCAE07D7}" name="Column11001"/>
    <tableColumn id="11002" xr3:uid="{D3C34407-DFFE-4CDB-B171-DE28D5FCA099}" name="Column11002"/>
    <tableColumn id="11003" xr3:uid="{79242634-8315-445F-AC39-CB0AF91F4AB8}" name="Column11003"/>
    <tableColumn id="11004" xr3:uid="{1B7BECF8-FF31-4530-958A-886EA88B3FFC}" name="Column11004"/>
    <tableColumn id="11005" xr3:uid="{CCE3EEAF-6F10-433A-96F2-12798B918DF2}" name="Column11005"/>
    <tableColumn id="11006" xr3:uid="{34A191D7-1D23-4827-AF1E-BFDE44BB604A}" name="Column11006"/>
    <tableColumn id="11007" xr3:uid="{E6C6DC67-9AB5-4DEE-B5F9-02AFAA94D59A}" name="Column11007"/>
    <tableColumn id="11008" xr3:uid="{55740E73-E480-4B4D-9997-1A6B28E77DE8}" name="Column11008"/>
    <tableColumn id="11009" xr3:uid="{63F2F135-1BCB-4E8E-BB85-361EFAA97CC5}" name="Column11009"/>
    <tableColumn id="11010" xr3:uid="{9B03ACA7-5F98-4B07-89FB-FF9033B01E26}" name="Column11010"/>
    <tableColumn id="11011" xr3:uid="{4C071699-4D8C-4D63-ADE7-511D5267A33D}" name="Column11011"/>
    <tableColumn id="11012" xr3:uid="{6FDC1535-59C7-4337-A071-879F885FA28B}" name="Column11012"/>
    <tableColumn id="11013" xr3:uid="{41EEC141-B6C8-4ECA-A24A-D5521D587BE2}" name="Column11013"/>
    <tableColumn id="11014" xr3:uid="{C50D5E5C-0BE5-43B2-B1B9-8A4505842E9A}" name="Column11014"/>
    <tableColumn id="11015" xr3:uid="{B34BBF1D-DF95-4060-B7B8-661DD5B5DA9B}" name="Column11015"/>
    <tableColumn id="11016" xr3:uid="{742E59E7-7FC8-43C5-B7D8-B13E698136F1}" name="Column11016"/>
    <tableColumn id="11017" xr3:uid="{C464A29E-966A-4933-93CF-AFE20A49C4F2}" name="Column11017"/>
    <tableColumn id="11018" xr3:uid="{A7C7C548-618C-4974-97CC-D03AC85B6F94}" name="Column11018"/>
    <tableColumn id="11019" xr3:uid="{542FB480-983F-485A-89AE-6B354A463A59}" name="Column11019"/>
    <tableColumn id="11020" xr3:uid="{93B2E9B4-507C-4F7C-A3FC-595F246545D6}" name="Column11020"/>
    <tableColumn id="11021" xr3:uid="{3638C0CA-6B21-409C-8F24-8D7EFA92B1F7}" name="Column11021"/>
    <tableColumn id="11022" xr3:uid="{CD4F38B7-4F2D-4DD0-9FFE-49F6090CFD5E}" name="Column11022"/>
    <tableColumn id="11023" xr3:uid="{ABF55898-0833-4E35-BC77-8193E0944F51}" name="Column11023"/>
    <tableColumn id="11024" xr3:uid="{3EAF73D2-7E6A-4233-8085-62C5E807B8A1}" name="Column11024"/>
    <tableColumn id="11025" xr3:uid="{2F4292E0-02F2-4122-845F-8C30C7E02302}" name="Column11025"/>
    <tableColumn id="11026" xr3:uid="{1108601C-3D56-474B-A650-73A1FD05CD1B}" name="Column11026"/>
    <tableColumn id="11027" xr3:uid="{9F889919-EEFA-45DD-9177-B3A5951D6354}" name="Column11027"/>
    <tableColumn id="11028" xr3:uid="{BC64052D-8F10-47A1-A1CB-B0A19AB882BE}" name="Column11028"/>
    <tableColumn id="11029" xr3:uid="{21657D37-462D-4BAB-867A-A5172855D0E6}" name="Column11029"/>
    <tableColumn id="11030" xr3:uid="{CDCE15B5-B8F6-48C7-9286-F19694337FA3}" name="Column11030"/>
    <tableColumn id="11031" xr3:uid="{A5A691C1-725F-4C6C-8A6B-8585893B5248}" name="Column11031"/>
    <tableColumn id="11032" xr3:uid="{F612096B-3BF4-4DCA-8078-E8430A62EA66}" name="Column11032"/>
    <tableColumn id="11033" xr3:uid="{4728A6EE-9ABA-4B76-887C-6013D8DF239A}" name="Column11033"/>
    <tableColumn id="11034" xr3:uid="{8D1CD81A-2687-4347-9D57-BFEC28CDD691}" name="Column11034"/>
    <tableColumn id="11035" xr3:uid="{F3FC7AD3-5A96-4B09-B834-B58821AC06D9}" name="Column11035"/>
    <tableColumn id="11036" xr3:uid="{C64908EC-A4FF-459F-A72C-06AF28B5D427}" name="Column11036"/>
    <tableColumn id="11037" xr3:uid="{BC92C3C1-3BB3-4FD3-B820-3D837647EB9D}" name="Column11037"/>
    <tableColumn id="11038" xr3:uid="{FCBF4B30-E1EB-45F7-812A-D46BDA0C55FC}" name="Column11038"/>
    <tableColumn id="11039" xr3:uid="{2D22C0DC-D752-45A5-BAC4-C280B093BF58}" name="Column11039"/>
    <tableColumn id="11040" xr3:uid="{EC466E43-5176-4640-BA49-CF39171B04D9}" name="Column11040"/>
    <tableColumn id="11041" xr3:uid="{A5C14AFF-BBAD-4569-9C6F-7FBDFDA99500}" name="Column11041"/>
    <tableColumn id="11042" xr3:uid="{65785337-3AD1-4337-A1EA-97C6A844DAE7}" name="Column11042"/>
    <tableColumn id="11043" xr3:uid="{10E051BF-E01E-4A7E-ABFF-B9E49E286108}" name="Column11043"/>
    <tableColumn id="11044" xr3:uid="{04B53A3D-0DFD-4A67-B6A8-D36594E7D43E}" name="Column11044"/>
    <tableColumn id="11045" xr3:uid="{6921B31A-28E4-4AA9-BF1A-B7F846837919}" name="Column11045"/>
    <tableColumn id="11046" xr3:uid="{6E1E430B-6AC7-41D6-B265-7B124FE4C9F6}" name="Column11046"/>
    <tableColumn id="11047" xr3:uid="{3B7F9666-5A2F-4A96-943C-89091EAEFDA4}" name="Column11047"/>
    <tableColumn id="11048" xr3:uid="{2298646C-0779-4182-ACA4-F3CE761C5108}" name="Column11048"/>
    <tableColumn id="11049" xr3:uid="{48B354B6-AF3C-4B60-9CC5-7B557EF96E64}" name="Column11049"/>
    <tableColumn id="11050" xr3:uid="{3D81C120-8F15-48AE-8536-8124E7700C0F}" name="Column11050"/>
    <tableColumn id="11051" xr3:uid="{9ECAFAC1-AD76-47B9-BA56-3E8A94C8CC9A}" name="Column11051"/>
    <tableColumn id="11052" xr3:uid="{4842D7ED-37D4-4249-B634-B19B8201DDBB}" name="Column11052"/>
    <tableColumn id="11053" xr3:uid="{568A9519-E000-435F-B3D7-1A9C0C76E5CD}" name="Column11053"/>
    <tableColumn id="11054" xr3:uid="{780E1AA6-CEE6-41D7-A1C9-2A3430A384E8}" name="Column11054"/>
    <tableColumn id="11055" xr3:uid="{56B7C8B6-0921-4A32-86B3-848CC865CD78}" name="Column11055"/>
    <tableColumn id="11056" xr3:uid="{FFF62389-6E7F-4E22-9A9F-6D77BEB108FE}" name="Column11056"/>
    <tableColumn id="11057" xr3:uid="{81F67FB3-DF14-4DDD-82D1-9173410C2D23}" name="Column11057"/>
    <tableColumn id="11058" xr3:uid="{23023F29-07EB-417B-88BE-7DEBFB1B8AC9}" name="Column11058"/>
    <tableColumn id="11059" xr3:uid="{C8352EE6-AE9C-4BBD-B397-977A7E3C8B8D}" name="Column11059"/>
    <tableColumn id="11060" xr3:uid="{15063B2B-7A52-4017-AC2D-614D32B18A21}" name="Column11060"/>
    <tableColumn id="11061" xr3:uid="{86054A93-3AFC-43D3-B442-D1F8AD4E9EF8}" name="Column11061"/>
    <tableColumn id="11062" xr3:uid="{3EAEBB8F-91E4-4FD2-B9F9-0C63209AC2C7}" name="Column11062"/>
    <tableColumn id="11063" xr3:uid="{3F700179-2C20-4840-9A1F-C630EB77DCF3}" name="Column11063"/>
    <tableColumn id="11064" xr3:uid="{6FCCF35B-290B-4D83-A883-BB853AA668DC}" name="Column11064"/>
    <tableColumn id="11065" xr3:uid="{E1FC0067-3848-4052-858F-17EE53FDBBF1}" name="Column11065"/>
    <tableColumn id="11066" xr3:uid="{C794FA81-617B-4C98-BAE6-267A741B0DDE}" name="Column11066"/>
    <tableColumn id="11067" xr3:uid="{D7771C4C-2992-4867-942E-F29D5423C0B7}" name="Column11067"/>
    <tableColumn id="11068" xr3:uid="{9B79BFA6-1736-4F89-B118-9D19630E75A2}" name="Column11068"/>
    <tableColumn id="11069" xr3:uid="{5BA5607F-5736-4991-A37A-063F2DF56C65}" name="Column11069"/>
    <tableColumn id="11070" xr3:uid="{E4AAD9A0-7B32-49D4-AE66-FA3EC2C911CA}" name="Column11070"/>
    <tableColumn id="11071" xr3:uid="{D858D7B4-0DCD-4023-8C61-9FEFE76142B2}" name="Column11071"/>
    <tableColumn id="11072" xr3:uid="{CC22BB5E-8006-49B6-9F9B-D158D39F82A7}" name="Column11072"/>
    <tableColumn id="11073" xr3:uid="{C616EC7D-15EF-4B08-BFC3-01C53C366DB4}" name="Column11073"/>
    <tableColumn id="11074" xr3:uid="{A0665ADE-4690-46E0-BB3A-39944078B1C5}" name="Column11074"/>
    <tableColumn id="11075" xr3:uid="{524981FD-0205-4003-B02C-48D733B8A3BF}" name="Column11075"/>
    <tableColumn id="11076" xr3:uid="{8449DC74-858C-4FBB-B6FB-351571C10043}" name="Column11076"/>
    <tableColumn id="11077" xr3:uid="{F4C08C20-EB20-4ED6-8331-5EA1EE3367D0}" name="Column11077"/>
    <tableColumn id="11078" xr3:uid="{B6F8FF11-F691-4BE5-88EE-FD334D62A8FC}" name="Column11078"/>
    <tableColumn id="11079" xr3:uid="{14EDA71D-C149-4EA1-BE2E-6FA05E7835CB}" name="Column11079"/>
    <tableColumn id="11080" xr3:uid="{3D3DBE4A-3021-4D27-AF9B-A2E532CE482D}" name="Column11080"/>
    <tableColumn id="11081" xr3:uid="{D0E8F651-05E8-48AB-963B-480E22ABC0F0}" name="Column11081"/>
    <tableColumn id="11082" xr3:uid="{2E24B787-7CEF-4F9D-965D-86513BF468AE}" name="Column11082"/>
    <tableColumn id="11083" xr3:uid="{F6761207-5A9C-4B35-ABD8-3776B946DAD1}" name="Column11083"/>
    <tableColumn id="11084" xr3:uid="{8698E349-A734-4BF0-BF84-44A1FB81E3A8}" name="Column11084"/>
    <tableColumn id="11085" xr3:uid="{E91A23B5-A70F-4525-A747-446E76E6A709}" name="Column11085"/>
    <tableColumn id="11086" xr3:uid="{CAA33894-26FB-4A95-8562-C02850501E46}" name="Column11086"/>
    <tableColumn id="11087" xr3:uid="{E85EE01A-3445-4023-B70F-79FABC743FC5}" name="Column11087"/>
    <tableColumn id="11088" xr3:uid="{E425849F-1D50-4645-B540-4EBAC3998AA0}" name="Column11088"/>
    <tableColumn id="11089" xr3:uid="{31F91AB9-BB88-4F12-BBB2-2926122C1980}" name="Column11089"/>
    <tableColumn id="11090" xr3:uid="{4468EA84-B373-4A80-9DB3-FEC3E8582CE2}" name="Column11090"/>
    <tableColumn id="11091" xr3:uid="{3178480F-46F6-4434-8743-5F205BAA26FD}" name="Column11091"/>
    <tableColumn id="11092" xr3:uid="{AA9CECFB-3AF6-4A5A-AF04-21A21398DF09}" name="Column11092"/>
    <tableColumn id="11093" xr3:uid="{212DC6AF-368A-4FEE-8EBD-05528C40BD22}" name="Column11093"/>
    <tableColumn id="11094" xr3:uid="{ACD300A1-E162-4A60-A5CE-5DC357EAC3EB}" name="Column11094"/>
    <tableColumn id="11095" xr3:uid="{9FC3407B-2449-4DAF-BB11-EC407AEA0E28}" name="Column11095"/>
    <tableColumn id="11096" xr3:uid="{7C905F36-6E36-4255-8061-5F4F7B8B0303}" name="Column11096"/>
    <tableColumn id="11097" xr3:uid="{9AC2EF26-2BB2-4A51-9618-86F7071682A9}" name="Column11097"/>
    <tableColumn id="11098" xr3:uid="{087D7D40-7F8D-4CF2-A9E0-D515BD79BAAE}" name="Column11098"/>
    <tableColumn id="11099" xr3:uid="{6A2070D1-6A0E-4A9C-8070-6E659DC9F521}" name="Column11099"/>
    <tableColumn id="11100" xr3:uid="{3B848440-1902-4306-BC58-574161D507D9}" name="Column11100"/>
    <tableColumn id="11101" xr3:uid="{C4A3D4B1-6E19-4D40-8D92-751D43C4D106}" name="Column11101"/>
    <tableColumn id="11102" xr3:uid="{93BF11A3-C4B8-4162-9047-C7E667D8CFB3}" name="Column11102"/>
    <tableColumn id="11103" xr3:uid="{5EACA42E-935B-485D-8CF3-10D2BA557528}" name="Column11103"/>
    <tableColumn id="11104" xr3:uid="{0374E29F-5561-4BF0-91B6-823DA978CD5E}" name="Column11104"/>
    <tableColumn id="11105" xr3:uid="{EF79C423-816D-4F0E-A5F1-988817BCD583}" name="Column11105"/>
    <tableColumn id="11106" xr3:uid="{720F902B-3056-4D80-AC88-A6AAA623C188}" name="Column11106"/>
    <tableColumn id="11107" xr3:uid="{B5B14061-6B2D-4C41-9BFB-BF7E964593BD}" name="Column11107"/>
    <tableColumn id="11108" xr3:uid="{18BB1A1B-4844-4C50-A5A0-4800416AF11B}" name="Column11108"/>
    <tableColumn id="11109" xr3:uid="{AD1D4AE8-2437-4E9A-89B7-84FD5576A8FC}" name="Column11109"/>
    <tableColumn id="11110" xr3:uid="{58A6FB6C-EC5E-4AC0-9F5E-269414D0D453}" name="Column11110"/>
    <tableColumn id="11111" xr3:uid="{4ABDBCD6-FB8B-433F-9402-1C7805CFB15B}" name="Column11111"/>
    <tableColumn id="11112" xr3:uid="{D4BAC074-1B89-47B7-8B33-4FD927240D7C}" name="Column11112"/>
    <tableColumn id="11113" xr3:uid="{59E8C44B-30D3-4E48-B7CD-9325D1657656}" name="Column11113"/>
    <tableColumn id="11114" xr3:uid="{9ECD9CA8-D7D3-407A-965F-88F98A388422}" name="Column11114"/>
    <tableColumn id="11115" xr3:uid="{1DD9D1B9-6167-4FFC-B616-2683BE1A152D}" name="Column11115"/>
    <tableColumn id="11116" xr3:uid="{11A3494F-BA64-458A-88F8-23A8462E564C}" name="Column11116"/>
    <tableColumn id="11117" xr3:uid="{6D62A0DF-092E-435F-BB70-3D529BAD703C}" name="Column11117"/>
    <tableColumn id="11118" xr3:uid="{D026EAF6-BE9F-44A1-B19F-C4CEF27897B8}" name="Column11118"/>
    <tableColumn id="11119" xr3:uid="{4AF9B15C-E21D-4735-807D-81F97719FA5E}" name="Column11119"/>
    <tableColumn id="11120" xr3:uid="{C1DED98E-9C16-4D2F-AB70-03A9C99444B8}" name="Column11120"/>
    <tableColumn id="11121" xr3:uid="{D738CAA5-EED6-4BD4-B40F-6E8871737130}" name="Column11121"/>
    <tableColumn id="11122" xr3:uid="{0A7F93F3-2E79-43E6-9D23-EFEBA3CD03BC}" name="Column11122"/>
    <tableColumn id="11123" xr3:uid="{47C53921-0F60-45E9-B64C-E65198D5D8E6}" name="Column11123"/>
    <tableColumn id="11124" xr3:uid="{C93703E4-6731-43C9-B6EC-B50E54982BB3}" name="Column11124"/>
    <tableColumn id="11125" xr3:uid="{0193C1DC-7F20-470A-9097-9B3D03734386}" name="Column11125"/>
    <tableColumn id="11126" xr3:uid="{1AD0937C-75F9-424E-A4C8-A320DA08AD13}" name="Column11126"/>
    <tableColumn id="11127" xr3:uid="{064CD19A-86B1-48CA-BD41-DCD65D7CAEB5}" name="Column11127"/>
    <tableColumn id="11128" xr3:uid="{E4086E75-D055-4360-807F-DBF40073EFD6}" name="Column11128"/>
    <tableColumn id="11129" xr3:uid="{DBF24284-1770-4011-B8E2-569A418CDD8F}" name="Column11129"/>
    <tableColumn id="11130" xr3:uid="{83FD46C8-4564-4690-A7D3-4B6A5927D345}" name="Column11130"/>
    <tableColumn id="11131" xr3:uid="{1B02CC60-4E45-4A79-9626-82A903A6A401}" name="Column11131"/>
    <tableColumn id="11132" xr3:uid="{810696A5-0324-4FD5-B77B-427455803280}" name="Column11132"/>
    <tableColumn id="11133" xr3:uid="{F951B5D2-119A-47C1-B483-7EF4D53EF35E}" name="Column11133"/>
    <tableColumn id="11134" xr3:uid="{FB41247B-92F0-4FCD-BB91-63A83299FDDD}" name="Column11134"/>
    <tableColumn id="11135" xr3:uid="{F69C5289-B856-41CC-B6E9-164330BC9B67}" name="Column11135"/>
    <tableColumn id="11136" xr3:uid="{63F65973-634C-4825-9DAF-63C09E04C33D}" name="Column11136"/>
    <tableColumn id="11137" xr3:uid="{90E13ACC-DB52-4934-A6C9-E5FDB5F8DDB6}" name="Column11137"/>
    <tableColumn id="11138" xr3:uid="{F8CFE9A8-30FD-45B2-A930-37A658B047D7}" name="Column11138"/>
    <tableColumn id="11139" xr3:uid="{0558CE58-D14C-4EFC-921B-7164D6C7D661}" name="Column11139"/>
    <tableColumn id="11140" xr3:uid="{3FB5E890-E673-4F22-90E9-9D4E2DBB5938}" name="Column11140"/>
    <tableColumn id="11141" xr3:uid="{DD5E2595-D31F-4DF8-A4AD-7BD1DFED51CD}" name="Column11141"/>
    <tableColumn id="11142" xr3:uid="{000E0B01-862B-40A5-8F77-2A76B0553BFA}" name="Column11142"/>
    <tableColumn id="11143" xr3:uid="{52449F2F-3102-4337-92D5-236E47D9AAF2}" name="Column11143"/>
    <tableColumn id="11144" xr3:uid="{3ACB1110-E686-4D1F-AEA7-E8F4DB6006D2}" name="Column11144"/>
    <tableColumn id="11145" xr3:uid="{90B1824F-DF1C-4D2A-9F6E-B0793C0BFC9E}" name="Column11145"/>
    <tableColumn id="11146" xr3:uid="{432D46AD-BE79-46C4-B79C-E20C6828C813}" name="Column11146"/>
    <tableColumn id="11147" xr3:uid="{0176C3E8-B23E-4EB4-BF2A-A52C2DEE1936}" name="Column11147"/>
    <tableColumn id="11148" xr3:uid="{6399A0AF-8628-47AB-88DB-81B8AE6DB5D6}" name="Column11148"/>
    <tableColumn id="11149" xr3:uid="{881094AF-E4FE-4128-8D3E-60A16CAE7B1C}" name="Column11149"/>
    <tableColumn id="11150" xr3:uid="{ACE60B29-D564-444E-8F59-06E35B5B6594}" name="Column11150"/>
    <tableColumn id="11151" xr3:uid="{FBD64D88-3A67-4C60-8D39-F14E610E7961}" name="Column11151"/>
    <tableColumn id="11152" xr3:uid="{423A8312-6DC8-45EA-9F60-CFE53D18BE02}" name="Column11152"/>
    <tableColumn id="11153" xr3:uid="{DE9418E6-2A63-45D3-B28A-43039466B94D}" name="Column11153"/>
    <tableColumn id="11154" xr3:uid="{6D9B24DE-0494-4C2F-8494-4062BB7F9F8D}" name="Column11154"/>
    <tableColumn id="11155" xr3:uid="{ED72A2ED-C2B8-410E-8A39-DE6C4A3FB00D}" name="Column11155"/>
    <tableColumn id="11156" xr3:uid="{72EC2971-36C7-47C5-8438-B5731B07D501}" name="Column11156"/>
    <tableColumn id="11157" xr3:uid="{113A48D5-FFEE-4D8E-847F-B177E4FAE574}" name="Column11157"/>
    <tableColumn id="11158" xr3:uid="{490C8E1B-6DB4-4332-B61D-3894A096B5DE}" name="Column11158"/>
    <tableColumn id="11159" xr3:uid="{99C52798-4A93-4A9C-B2C5-910690009609}" name="Column11159"/>
    <tableColumn id="11160" xr3:uid="{B84AF8F6-9EC5-4B7B-847B-113ABB6A5256}" name="Column11160"/>
    <tableColumn id="11161" xr3:uid="{2DE21D00-9ABE-4202-B77A-D71ACE84F9E2}" name="Column11161"/>
    <tableColumn id="11162" xr3:uid="{738BD623-92D7-4EFA-9592-37F8C17EEE92}" name="Column11162"/>
    <tableColumn id="11163" xr3:uid="{A7790121-D01F-4CEE-A453-9F83E604C8DB}" name="Column11163"/>
    <tableColumn id="11164" xr3:uid="{592D9D47-9308-40A5-AB72-17B8F4637F4D}" name="Column11164"/>
    <tableColumn id="11165" xr3:uid="{7FB21F5A-4A87-49DF-8B90-03ED94F72FE2}" name="Column11165"/>
    <tableColumn id="11166" xr3:uid="{0493F863-0D6C-445C-A418-C1A52EBE7365}" name="Column11166"/>
    <tableColumn id="11167" xr3:uid="{E4572490-27E3-4317-8611-44AB0BDFE891}" name="Column11167"/>
    <tableColumn id="11168" xr3:uid="{9AA7D8BE-0593-40DD-BBD7-DEFAFF882AFC}" name="Column11168"/>
    <tableColumn id="11169" xr3:uid="{84AA65C6-F134-4BA6-94B7-C21FDC74911D}" name="Column11169"/>
    <tableColumn id="11170" xr3:uid="{0B372122-80C2-4F3C-A1A1-723DE57FBB58}" name="Column11170"/>
    <tableColumn id="11171" xr3:uid="{E4E9E6F9-C4E0-4681-A892-BD288BA53638}" name="Column11171"/>
    <tableColumn id="11172" xr3:uid="{9260B4FC-8566-4BA0-A040-E0A5D6D8A212}" name="Column11172"/>
    <tableColumn id="11173" xr3:uid="{EEFDF603-435C-47E5-BF5B-658AABABD379}" name="Column11173"/>
    <tableColumn id="11174" xr3:uid="{BB92C294-86DF-4FC1-B236-FE6DB70633C2}" name="Column11174"/>
    <tableColumn id="11175" xr3:uid="{7276F38B-46BE-4B4D-8E89-231AF979CA00}" name="Column11175"/>
    <tableColumn id="11176" xr3:uid="{47077A56-1445-4DC1-8E75-5A11370290B7}" name="Column11176"/>
    <tableColumn id="11177" xr3:uid="{D7710F48-3C13-424D-BE8C-40BE00847195}" name="Column11177"/>
    <tableColumn id="11178" xr3:uid="{163620A0-A1F0-4A11-B7EE-A2DAC389ED2E}" name="Column11178"/>
    <tableColumn id="11179" xr3:uid="{205EEF7B-6478-40A5-AAAA-61C51368DF5C}" name="Column11179"/>
    <tableColumn id="11180" xr3:uid="{CCB569E7-C756-453E-BAEF-644D728E962F}" name="Column11180"/>
    <tableColumn id="11181" xr3:uid="{0C73CE7C-AAA1-4582-9C21-20169CB6144A}" name="Column11181"/>
    <tableColumn id="11182" xr3:uid="{0A54BEB9-426B-4F65-AF7C-6EDAD964B50F}" name="Column11182"/>
    <tableColumn id="11183" xr3:uid="{D2797EE0-E866-46B5-9133-79C2FAA912E8}" name="Column11183"/>
    <tableColumn id="11184" xr3:uid="{C437CE03-A70D-477F-B292-7A8E684EB247}" name="Column11184"/>
    <tableColumn id="11185" xr3:uid="{F3666049-7D02-4B84-B9AB-BB59067AE20F}" name="Column11185"/>
    <tableColumn id="11186" xr3:uid="{603503E1-70AF-4CB4-A8C5-5B0B07C1925B}" name="Column11186"/>
    <tableColumn id="11187" xr3:uid="{AD9858A7-878A-49A0-819D-8EE1BDA7D154}" name="Column11187"/>
    <tableColumn id="11188" xr3:uid="{194C2EA2-1E67-4DEE-8E09-B7B9444B9EFC}" name="Column11188"/>
    <tableColumn id="11189" xr3:uid="{430B58DD-0B6C-48D6-B184-79F3627ED174}" name="Column11189"/>
    <tableColumn id="11190" xr3:uid="{23AB8802-BAE2-4F5B-972F-FB58061FBB69}" name="Column11190"/>
    <tableColumn id="11191" xr3:uid="{4044F215-8354-4633-8EE5-AB821FF5913A}" name="Column11191"/>
    <tableColumn id="11192" xr3:uid="{3AA7B35B-FBD6-400C-8BEC-724B4B3B1095}" name="Column11192"/>
    <tableColumn id="11193" xr3:uid="{8FE118A8-2BD0-46A8-BB29-4936025C1BD2}" name="Column11193"/>
    <tableColumn id="11194" xr3:uid="{07AED7AA-98E8-4EE8-A0CD-AB997D7E5FAD}" name="Column11194"/>
    <tableColumn id="11195" xr3:uid="{93C07C67-4C30-4F95-8A83-F545C5622712}" name="Column11195"/>
    <tableColumn id="11196" xr3:uid="{762365FA-168B-49B2-8637-222C26C74F50}" name="Column11196"/>
    <tableColumn id="11197" xr3:uid="{BC7A8AF0-8B26-4768-98ED-4CDBF2184034}" name="Column11197"/>
    <tableColumn id="11198" xr3:uid="{B428F36E-14C1-40C5-B454-F9C96522C0E7}" name="Column11198"/>
    <tableColumn id="11199" xr3:uid="{31993643-06B1-44DF-860D-59EF5AB4A458}" name="Column11199"/>
    <tableColumn id="11200" xr3:uid="{06081A32-ECD7-464D-91D1-D7FBEDFDEADB}" name="Column11200"/>
    <tableColumn id="11201" xr3:uid="{E84F1C0F-B302-4D4E-82BE-0DBA8D44F2E3}" name="Column11201"/>
    <tableColumn id="11202" xr3:uid="{248E73FB-F3CE-4DE3-A6F0-51B756DDD987}" name="Column11202"/>
    <tableColumn id="11203" xr3:uid="{70108D00-F13F-4E02-B9AD-1BAC4BB3A404}" name="Column11203"/>
    <tableColumn id="11204" xr3:uid="{8A845715-463D-4A38-B72E-C3E93EA44543}" name="Column11204"/>
    <tableColumn id="11205" xr3:uid="{762A4DB2-E412-41C6-98F4-734CCC3B6332}" name="Column11205"/>
    <tableColumn id="11206" xr3:uid="{900D21DD-D287-448C-AAC0-A762F8352D48}" name="Column11206"/>
    <tableColumn id="11207" xr3:uid="{2D6539B9-A084-421F-9A03-07EA02344C3F}" name="Column11207"/>
    <tableColumn id="11208" xr3:uid="{DDC31874-5DD8-4146-9DCF-7F83E02D8ED1}" name="Column11208"/>
    <tableColumn id="11209" xr3:uid="{3CEC15A9-4A47-4AF0-B078-C1527C032905}" name="Column11209"/>
    <tableColumn id="11210" xr3:uid="{006FDE52-977F-48AD-B6D9-F073A6A66C8D}" name="Column11210"/>
    <tableColumn id="11211" xr3:uid="{3FCE241F-79D8-44CE-BD5A-D2D04FD2FC7B}" name="Column11211"/>
    <tableColumn id="11212" xr3:uid="{1B8E16A7-F2DB-4E8F-9C87-94D8CED9BF4A}" name="Column11212"/>
    <tableColumn id="11213" xr3:uid="{03508FCA-4DCE-47DE-AB4C-D766436701ED}" name="Column11213"/>
    <tableColumn id="11214" xr3:uid="{3A763AF2-5704-4B1B-A8A1-E2BD98017D4D}" name="Column11214"/>
    <tableColumn id="11215" xr3:uid="{4B398BFE-86C1-4C94-8B1A-8B91E1C1207B}" name="Column11215"/>
    <tableColumn id="11216" xr3:uid="{99784AAC-3340-40E5-BA81-11591C102002}" name="Column11216"/>
    <tableColumn id="11217" xr3:uid="{47CC2EA6-D74C-403A-AC69-499E897432F9}" name="Column11217"/>
    <tableColumn id="11218" xr3:uid="{C102E941-F551-4706-8B16-AF3773E6378B}" name="Column11218"/>
    <tableColumn id="11219" xr3:uid="{2AC15F74-CACB-431D-9ED1-F2AECAC95AC7}" name="Column11219"/>
    <tableColumn id="11220" xr3:uid="{FE999F48-D8BF-4B3D-ABEA-ECD1238511DF}" name="Column11220"/>
    <tableColumn id="11221" xr3:uid="{17AC92CC-A645-446D-8245-C90EB91CBDC8}" name="Column11221"/>
    <tableColumn id="11222" xr3:uid="{1BA2CCB2-CA26-4AB8-8970-A064B96F452E}" name="Column11222"/>
    <tableColumn id="11223" xr3:uid="{48C0046E-892F-4DC4-A6A2-33F6C6D16624}" name="Column11223"/>
    <tableColumn id="11224" xr3:uid="{F3570058-05EE-47FD-828E-6B7B94FBDE56}" name="Column11224"/>
    <tableColumn id="11225" xr3:uid="{4E36C719-2B11-4985-9437-2EFE9B0BF698}" name="Column11225"/>
    <tableColumn id="11226" xr3:uid="{10724479-FCFD-42C5-B54F-FC2065A043F4}" name="Column11226"/>
    <tableColumn id="11227" xr3:uid="{F2E2DFB0-871E-4098-9642-087B8E55F1CB}" name="Column11227"/>
    <tableColumn id="11228" xr3:uid="{869AA93D-5E16-4520-BF82-2F4C436063DA}" name="Column11228"/>
    <tableColumn id="11229" xr3:uid="{AA188492-30F6-41F9-A05B-96536B80CA91}" name="Column11229"/>
    <tableColumn id="11230" xr3:uid="{D52BEDDA-9511-4033-A11A-6B5F762E93E0}" name="Column11230"/>
    <tableColumn id="11231" xr3:uid="{786C617F-FC20-429A-966E-D4CDC3A0967B}" name="Column11231"/>
    <tableColumn id="11232" xr3:uid="{1345EEAC-12C1-4CA5-87AE-197D6D1F6A68}" name="Column11232"/>
    <tableColumn id="11233" xr3:uid="{A38E99A3-BA42-403A-954F-5694A258DD00}" name="Column11233"/>
    <tableColumn id="11234" xr3:uid="{A494EC1A-461C-4CB3-A2B9-A7B18450DF17}" name="Column11234"/>
    <tableColumn id="11235" xr3:uid="{406A2CBA-56B4-428E-A95D-4701E6BAA897}" name="Column11235"/>
    <tableColumn id="11236" xr3:uid="{67013C29-F037-48E6-8A82-8CC3828F7834}" name="Column11236"/>
    <tableColumn id="11237" xr3:uid="{31A86385-3F4B-4815-AC55-C6E77D0499FF}" name="Column11237"/>
    <tableColumn id="11238" xr3:uid="{A123DE9E-E2C9-46F8-8429-04BB5B76A0B4}" name="Column11238"/>
    <tableColumn id="11239" xr3:uid="{F5ECD4A0-8FCE-450E-BA54-D79A13B5B757}" name="Column11239"/>
    <tableColumn id="11240" xr3:uid="{B6FB9145-6804-477D-823B-690C7DE86FFA}" name="Column11240"/>
    <tableColumn id="11241" xr3:uid="{4B5A2823-769B-4711-9635-1302FAD10792}" name="Column11241"/>
    <tableColumn id="11242" xr3:uid="{16CBC687-7B70-4EEA-9D02-ACFD8789A7B0}" name="Column11242"/>
    <tableColumn id="11243" xr3:uid="{88BBE064-17AC-4A44-A44B-881943755A62}" name="Column11243"/>
    <tableColumn id="11244" xr3:uid="{AAA2F979-7614-49D7-A7B8-7F838905082B}" name="Column11244"/>
    <tableColumn id="11245" xr3:uid="{C0CAA75B-FB93-46E2-B50E-8C3C5E27A249}" name="Column11245"/>
    <tableColumn id="11246" xr3:uid="{85B9B4B8-CE15-4A85-B926-5E09E4B5FF0F}" name="Column11246"/>
    <tableColumn id="11247" xr3:uid="{0EAB4420-DE19-4D16-91D9-2708DCCA0040}" name="Column11247"/>
    <tableColumn id="11248" xr3:uid="{D69BC0BB-E327-4F4B-A5EF-0C84EC3DA912}" name="Column11248"/>
    <tableColumn id="11249" xr3:uid="{A2B43264-238C-45A4-B4D4-84F0781BB55D}" name="Column11249"/>
    <tableColumn id="11250" xr3:uid="{E3C3234C-DAF7-4EDF-84D3-3D7EDEB035F7}" name="Column11250"/>
    <tableColumn id="11251" xr3:uid="{8DC349EB-3470-4E18-AA61-E122AD563B12}" name="Column11251"/>
    <tableColumn id="11252" xr3:uid="{B97A8A45-CB2B-485E-A33F-CDDEA51D8467}" name="Column11252"/>
    <tableColumn id="11253" xr3:uid="{80F6F096-9BB6-4DB5-BEB4-5CC9C37449F2}" name="Column11253"/>
    <tableColumn id="11254" xr3:uid="{326AA295-863B-49AC-AA81-5EFBB8155965}" name="Column11254"/>
    <tableColumn id="11255" xr3:uid="{9BF8D6EE-4C78-4740-BF7B-501A282A25AB}" name="Column11255"/>
    <tableColumn id="11256" xr3:uid="{AE7C1B2C-542A-4349-A788-E069A50C82BA}" name="Column11256"/>
    <tableColumn id="11257" xr3:uid="{D4884BB0-4257-4EF2-BAB9-CA8A1441DA4B}" name="Column11257"/>
    <tableColumn id="11258" xr3:uid="{3DEACA37-4141-40A6-9DCB-19AB196F8923}" name="Column11258"/>
    <tableColumn id="11259" xr3:uid="{3764916D-8B9F-40BF-AD1D-29AB856B96FC}" name="Column11259"/>
    <tableColumn id="11260" xr3:uid="{8E1C621E-A448-4FB2-B6DC-D4FE5E0D6706}" name="Column11260"/>
    <tableColumn id="11261" xr3:uid="{5FAB84E7-56D4-4469-A5EB-E5089A4E3F05}" name="Column11261"/>
    <tableColumn id="11262" xr3:uid="{FF8926DD-01F1-48BE-BE71-FA470AA62C5D}" name="Column11262"/>
    <tableColumn id="11263" xr3:uid="{2207CDB2-1BA1-43CA-BA7C-39F52088497D}" name="Column11263"/>
    <tableColumn id="11264" xr3:uid="{744D0590-3F21-42D2-AAF6-6BC6C2F69229}" name="Column11264"/>
    <tableColumn id="11265" xr3:uid="{FF3EF4DA-E065-4557-AC4C-0B36534874EF}" name="Column11265"/>
    <tableColumn id="11266" xr3:uid="{C42F38A4-C496-4F93-87C6-3139F653EBB4}" name="Column11266"/>
    <tableColumn id="11267" xr3:uid="{5D2014B2-22F5-44CE-9A64-7B7134BEBFA1}" name="Column11267"/>
    <tableColumn id="11268" xr3:uid="{AA357228-A5E9-4AC6-B7C8-63324D11F188}" name="Column11268"/>
    <tableColumn id="11269" xr3:uid="{01AEF6FD-3CC1-4651-A7F0-1B91A88A5F44}" name="Column11269"/>
    <tableColumn id="11270" xr3:uid="{6D74D631-E178-45F2-8563-8B32C7AD9AE4}" name="Column11270"/>
    <tableColumn id="11271" xr3:uid="{C0819CC4-41DB-4279-B034-D2BFB670C5DF}" name="Column11271"/>
    <tableColumn id="11272" xr3:uid="{33BADE17-2AE4-41C1-8867-456C5DB3167D}" name="Column11272"/>
    <tableColumn id="11273" xr3:uid="{924CE421-783C-4738-A7E0-932C39754D7A}" name="Column11273"/>
    <tableColumn id="11274" xr3:uid="{C5B02CCB-8833-4268-AAF7-9283C4722608}" name="Column11274"/>
    <tableColumn id="11275" xr3:uid="{E6B3470B-C2C7-487C-AB71-37EB0482ED5A}" name="Column11275"/>
    <tableColumn id="11276" xr3:uid="{E5547396-E576-4758-945F-31C9D287FD3C}" name="Column11276"/>
    <tableColumn id="11277" xr3:uid="{718C715A-164E-46B9-95FF-1E38B22FF009}" name="Column11277"/>
    <tableColumn id="11278" xr3:uid="{AAA66A09-8139-4FFC-9480-77991E870E94}" name="Column11278"/>
    <tableColumn id="11279" xr3:uid="{070CBE1A-EE8C-4009-8314-A41D3F4F5184}" name="Column11279"/>
    <tableColumn id="11280" xr3:uid="{C5ACB73D-C590-4E2B-A6A0-938C618CBB1E}" name="Column11280"/>
    <tableColumn id="11281" xr3:uid="{BF56445A-2CFF-47E1-8334-EA579684E483}" name="Column11281"/>
    <tableColumn id="11282" xr3:uid="{190D5800-7D2D-4A44-BB6B-EF6A8A8D6CDB}" name="Column11282"/>
    <tableColumn id="11283" xr3:uid="{50E6E3AA-880F-4617-B9BE-BFB02C8BB1F2}" name="Column11283"/>
    <tableColumn id="11284" xr3:uid="{379E3F28-66A2-4B09-89D8-9093C18AE15B}" name="Column11284"/>
    <tableColumn id="11285" xr3:uid="{DDF354BF-8DA4-4BBA-906F-899BE726404A}" name="Column11285"/>
    <tableColumn id="11286" xr3:uid="{1451C954-A3B0-43C4-9B77-B415CCC41A83}" name="Column11286"/>
    <tableColumn id="11287" xr3:uid="{C4D1C635-62BE-46BE-ADCC-E3A2722F5CB4}" name="Column11287"/>
    <tableColumn id="11288" xr3:uid="{4EA5D77B-AB87-485C-8C55-1851BC124FC7}" name="Column11288"/>
    <tableColumn id="11289" xr3:uid="{D9BE16D8-0459-4C5A-87FB-F41DA4D2E80E}" name="Column11289"/>
    <tableColumn id="11290" xr3:uid="{3A4A0AB0-CE3B-4688-A410-28B4762282A0}" name="Column11290"/>
    <tableColumn id="11291" xr3:uid="{0D3A40DC-F173-40FB-BADC-14C3B1F7C6B6}" name="Column11291"/>
    <tableColumn id="11292" xr3:uid="{1AFF30C7-BC49-4953-94C5-72DCB9288CD3}" name="Column11292"/>
    <tableColumn id="11293" xr3:uid="{2031304B-CFEC-4A8D-ADDD-39E8FE7980E2}" name="Column11293"/>
    <tableColumn id="11294" xr3:uid="{E5401ED5-62C2-4ADC-A308-1E81C1228036}" name="Column11294"/>
    <tableColumn id="11295" xr3:uid="{639C6B48-A887-485B-8B5A-E57089550CCD}" name="Column11295"/>
    <tableColumn id="11296" xr3:uid="{B77B4AC4-8F64-4A49-9579-583B304FF9AF}" name="Column11296"/>
    <tableColumn id="11297" xr3:uid="{2E3C130C-C02C-401B-BC14-BA0C2544425F}" name="Column11297"/>
    <tableColumn id="11298" xr3:uid="{51FB4D83-2DF1-4DC1-9921-A64E5B6F9AB8}" name="Column11298"/>
    <tableColumn id="11299" xr3:uid="{E3774E69-DE40-4340-9DE2-B22DD49E1727}" name="Column11299"/>
    <tableColumn id="11300" xr3:uid="{8F867A97-0C8F-4E75-A6F1-3C887FBAA343}" name="Column11300"/>
    <tableColumn id="11301" xr3:uid="{683825AA-FF47-43B9-BE95-413FE9EB306C}" name="Column11301"/>
    <tableColumn id="11302" xr3:uid="{E5A48DD9-6E53-4541-A85F-8BE8632D2B1B}" name="Column11302"/>
    <tableColumn id="11303" xr3:uid="{FAF1C151-2323-4B46-94D0-2041D5731616}" name="Column11303"/>
    <tableColumn id="11304" xr3:uid="{7B9B7A0D-8834-4D68-877B-E0D4E0AD08D5}" name="Column11304"/>
    <tableColumn id="11305" xr3:uid="{5E5F8C4B-8E9C-4ECF-BA4C-41B57CD2A117}" name="Column11305"/>
    <tableColumn id="11306" xr3:uid="{0207090E-884C-4F60-87A6-D0755649B546}" name="Column11306"/>
    <tableColumn id="11307" xr3:uid="{5AF49CA3-0266-4DD0-990C-D332F4138B0F}" name="Column11307"/>
    <tableColumn id="11308" xr3:uid="{A8E2575F-6B85-4EE3-86C2-7FFF3888B807}" name="Column11308"/>
    <tableColumn id="11309" xr3:uid="{66F2000A-3F6D-4F1C-A3AE-B2F97CEC17F1}" name="Column11309"/>
    <tableColumn id="11310" xr3:uid="{58D46F75-35D0-48F5-B790-869318CDA22A}" name="Column11310"/>
    <tableColumn id="11311" xr3:uid="{F418D23F-58C0-412A-8272-4E9E5A86DAEB}" name="Column11311"/>
    <tableColumn id="11312" xr3:uid="{FB15A34B-508F-4AC7-B5DB-9A8C4F73D6FB}" name="Column11312"/>
    <tableColumn id="11313" xr3:uid="{A167692A-CA2D-4AD7-8BCC-937132982D75}" name="Column11313"/>
    <tableColumn id="11314" xr3:uid="{9CBC61C1-FEED-44A4-859F-1C8114EA5120}" name="Column11314"/>
    <tableColumn id="11315" xr3:uid="{36885B9C-3388-433B-A7A4-C98D1C317268}" name="Column11315"/>
    <tableColumn id="11316" xr3:uid="{ED4F4424-2CB1-47E0-A459-0229803B0EAE}" name="Column11316"/>
    <tableColumn id="11317" xr3:uid="{19C27FD8-0144-4E4C-885F-D5118D6C5F9E}" name="Column11317"/>
    <tableColumn id="11318" xr3:uid="{C3E8BD42-7EF4-4092-BB00-8C1BD63A3255}" name="Column11318"/>
    <tableColumn id="11319" xr3:uid="{84D290A8-9CA2-41A9-8532-C9EF86B52530}" name="Column11319"/>
    <tableColumn id="11320" xr3:uid="{55F8FE77-F8BC-4A8B-93A4-FA9EDD44E28E}" name="Column11320"/>
    <tableColumn id="11321" xr3:uid="{6C67D6CF-64E5-4788-8605-884BE5990475}" name="Column11321"/>
    <tableColumn id="11322" xr3:uid="{5851F3C5-2BDD-470D-9DCE-B4BBE7FDE666}" name="Column11322"/>
    <tableColumn id="11323" xr3:uid="{26E497E6-A002-4882-A30F-5D99BE0F04B8}" name="Column11323"/>
    <tableColumn id="11324" xr3:uid="{68325006-2BA9-4A0F-BDF7-1B29209AC921}" name="Column11324"/>
    <tableColumn id="11325" xr3:uid="{9652BE44-2C25-46D8-B4CD-99A4C1C73B9A}" name="Column11325"/>
    <tableColumn id="11326" xr3:uid="{9BA364B4-0193-443F-BA22-01E0F3C1E775}" name="Column11326"/>
    <tableColumn id="11327" xr3:uid="{B809D09F-8C73-4D24-9B65-F5B802ED90D5}" name="Column11327"/>
    <tableColumn id="11328" xr3:uid="{8E7417B5-30A6-4030-8242-143D35741387}" name="Column11328"/>
    <tableColumn id="11329" xr3:uid="{69C1F44B-1350-4ED3-84F3-1829C96CFED4}" name="Column11329"/>
    <tableColumn id="11330" xr3:uid="{42290EED-456A-4248-ADEF-F807DAE95A9A}" name="Column11330"/>
    <tableColumn id="11331" xr3:uid="{9BB8AE83-8D0B-425B-8FE4-18D0597A4DE4}" name="Column11331"/>
    <tableColumn id="11332" xr3:uid="{411810B0-0486-4481-92B2-E00F159E2CFF}" name="Column11332"/>
    <tableColumn id="11333" xr3:uid="{3D9A01D8-7B20-433E-9BB8-C94031429C7F}" name="Column11333"/>
    <tableColumn id="11334" xr3:uid="{60CEEA3E-86D7-4108-95DE-D35F34520799}" name="Column11334"/>
    <tableColumn id="11335" xr3:uid="{CBEEA790-ED2E-4B39-8724-5E7177BA6647}" name="Column11335"/>
    <tableColumn id="11336" xr3:uid="{F268381B-59B5-4EB1-901D-B462C2A106E3}" name="Column11336"/>
    <tableColumn id="11337" xr3:uid="{01CE5D36-0B10-42CC-90C1-D77EC31A964D}" name="Column11337"/>
    <tableColumn id="11338" xr3:uid="{856EE77F-F9F9-41D0-9D08-5F77C0922B1D}" name="Column11338"/>
    <tableColumn id="11339" xr3:uid="{41EBD317-2599-491B-BEBC-DE814A9F597A}" name="Column11339"/>
    <tableColumn id="11340" xr3:uid="{75A9242F-DF8E-4BA6-B641-DD261C986BE4}" name="Column11340"/>
    <tableColumn id="11341" xr3:uid="{692C5A0A-94B9-4C93-9867-9946F4DC2C2D}" name="Column11341"/>
    <tableColumn id="11342" xr3:uid="{3256AB36-DED4-4F4E-859B-DB253BF564F3}" name="Column11342"/>
    <tableColumn id="11343" xr3:uid="{4CC07F3C-8178-4EAD-AECC-114539295DC4}" name="Column11343"/>
    <tableColumn id="11344" xr3:uid="{D2A588D6-B85F-4F70-AC79-86C3724E83AD}" name="Column11344"/>
    <tableColumn id="11345" xr3:uid="{51BF9C21-4658-4AE6-8383-821C3CED2BF3}" name="Column11345"/>
    <tableColumn id="11346" xr3:uid="{6E006294-F329-4F8A-88A6-FD886F3C21B9}" name="Column11346"/>
    <tableColumn id="11347" xr3:uid="{D9378134-63DE-49C2-8654-6C00F284C809}" name="Column11347"/>
    <tableColumn id="11348" xr3:uid="{62D5AE3D-9E0A-481F-A8D4-FA3CDD23CDCF}" name="Column11348"/>
    <tableColumn id="11349" xr3:uid="{6F00EF91-6931-4450-BCED-893056707C0C}" name="Column11349"/>
    <tableColumn id="11350" xr3:uid="{D3256460-F367-4C57-93C0-BF26515244BD}" name="Column11350"/>
    <tableColumn id="11351" xr3:uid="{CB6C8EF5-DA90-469C-8B0D-C6C8FB7F4A6B}" name="Column11351"/>
    <tableColumn id="11352" xr3:uid="{9AF33EEA-B0ED-48BC-815A-A50EA95F9497}" name="Column11352"/>
    <tableColumn id="11353" xr3:uid="{CAB51374-A3F2-42B0-BBC4-0CB5429A0FFE}" name="Column11353"/>
    <tableColumn id="11354" xr3:uid="{2D380DB0-82FF-4C43-86C3-0998CFB5F306}" name="Column11354"/>
    <tableColumn id="11355" xr3:uid="{3C1659C4-C2BF-4B01-BD1A-B956F2A868E2}" name="Column11355"/>
    <tableColumn id="11356" xr3:uid="{827B6B9F-31C5-47CC-AAC6-89EA560FBE6F}" name="Column11356"/>
    <tableColumn id="11357" xr3:uid="{19205876-4C27-4457-82CB-80D93CA2CC04}" name="Column11357"/>
    <tableColumn id="11358" xr3:uid="{D225646D-2321-4FBA-8524-7BADF3FD963C}" name="Column11358"/>
    <tableColumn id="11359" xr3:uid="{8F2B090E-363C-406D-ABEB-1A6B981711A7}" name="Column11359"/>
    <tableColumn id="11360" xr3:uid="{DDBFEF2F-F521-4492-89C0-125393FED2D5}" name="Column11360"/>
    <tableColumn id="11361" xr3:uid="{C530F527-24D4-4D3A-9263-C773328B4F30}" name="Column11361"/>
    <tableColumn id="11362" xr3:uid="{F9988E8E-B52F-44CA-9ED5-DB13B1324663}" name="Column11362"/>
    <tableColumn id="11363" xr3:uid="{442395A7-E660-495B-9D8A-01A3D62E727B}" name="Column11363"/>
    <tableColumn id="11364" xr3:uid="{263BB4B7-8A7C-4C30-A589-5FC39C897B3C}" name="Column11364"/>
    <tableColumn id="11365" xr3:uid="{DE7D4B20-9403-4DAD-900C-0B1991AECD17}" name="Column11365"/>
    <tableColumn id="11366" xr3:uid="{38B63FD1-EF8E-4B51-8865-8C3191C24A23}" name="Column11366"/>
    <tableColumn id="11367" xr3:uid="{1A6940C5-6A94-40E1-8C89-EE467FB7DD2E}" name="Column11367"/>
    <tableColumn id="11368" xr3:uid="{1BB20B22-23E4-468B-8FA8-9CAA7B9EB03F}" name="Column11368"/>
    <tableColumn id="11369" xr3:uid="{F9182301-365F-445E-9518-7F46C4D409B8}" name="Column11369"/>
    <tableColumn id="11370" xr3:uid="{6AE23123-1127-4BA8-98FF-1577A36CC6A1}" name="Column11370"/>
    <tableColumn id="11371" xr3:uid="{A2586650-797B-444C-8440-F815498D0C53}" name="Column11371"/>
    <tableColumn id="11372" xr3:uid="{196060B3-29B8-47D1-8B0E-88705C1034FC}" name="Column11372"/>
    <tableColumn id="11373" xr3:uid="{1DB78420-EF03-4EC1-A632-FCAEF69A7AF2}" name="Column11373"/>
    <tableColumn id="11374" xr3:uid="{D626E3F9-E9FB-47DB-8952-A21DADCCC872}" name="Column11374"/>
    <tableColumn id="11375" xr3:uid="{5B265B1A-ADB7-4F6B-A707-AB5F6821CD54}" name="Column11375"/>
    <tableColumn id="11376" xr3:uid="{E7B6158A-4679-4D59-9E11-67E045AE4E7E}" name="Column11376"/>
    <tableColumn id="11377" xr3:uid="{CECB9AC0-B8D3-4567-8ED7-C0BEA1843E2B}" name="Column11377"/>
    <tableColumn id="11378" xr3:uid="{71B4666A-B885-436D-9CD8-08289DBEA9A5}" name="Column11378"/>
    <tableColumn id="11379" xr3:uid="{6E265E24-2DDC-4D77-A607-B1392CC518B7}" name="Column11379"/>
    <tableColumn id="11380" xr3:uid="{54C1067E-EDC5-433B-9242-08B0EB248AFB}" name="Column11380"/>
    <tableColumn id="11381" xr3:uid="{D41E41F1-AE78-43DA-90E6-F0231E5ED5E8}" name="Column11381"/>
    <tableColumn id="11382" xr3:uid="{F74F6D34-1543-45FA-A3CC-CD6B8271B352}" name="Column11382"/>
    <tableColumn id="11383" xr3:uid="{EB305379-DBB1-44D5-9078-0FF26619B6C8}" name="Column11383"/>
    <tableColumn id="11384" xr3:uid="{53AAF192-1F4A-46C9-B562-D3DFC9A31A4A}" name="Column11384"/>
    <tableColumn id="11385" xr3:uid="{AB746E09-1B8F-4282-84CC-02695DECC02F}" name="Column11385"/>
    <tableColumn id="11386" xr3:uid="{305EC140-003B-4431-8390-5673FCCDED39}" name="Column11386"/>
    <tableColumn id="11387" xr3:uid="{38F680C0-9525-408C-AF07-D398A5C95C3E}" name="Column11387"/>
    <tableColumn id="11388" xr3:uid="{878AB86D-F0C8-4473-81B4-B86A8AFF92DF}" name="Column11388"/>
    <tableColumn id="11389" xr3:uid="{814B04D9-3F33-4E93-9CC5-EF89CAFDFF77}" name="Column11389"/>
    <tableColumn id="11390" xr3:uid="{34E4E075-CDF1-4829-A7C3-97691F7F0352}" name="Column11390"/>
    <tableColumn id="11391" xr3:uid="{A177CAA4-7C40-4F27-B8A4-9AA4C4D4E4C8}" name="Column11391"/>
    <tableColumn id="11392" xr3:uid="{180E4D7D-A528-4161-BCD1-744CA8400F89}" name="Column11392"/>
    <tableColumn id="11393" xr3:uid="{C4F4DA11-98BC-4BBA-A769-3C9367528EE0}" name="Column11393"/>
    <tableColumn id="11394" xr3:uid="{0D52C303-0A31-48B6-BBEE-B83D097FA94C}" name="Column11394"/>
    <tableColumn id="11395" xr3:uid="{DBE30E20-4818-4D70-A0C6-8AD5FFD60BDB}" name="Column11395"/>
    <tableColumn id="11396" xr3:uid="{DD9FAD2D-E670-4E0E-A2D3-92D2190B5A1F}" name="Column11396"/>
    <tableColumn id="11397" xr3:uid="{7A426999-7692-4660-87E5-65420128EE68}" name="Column11397"/>
    <tableColumn id="11398" xr3:uid="{C84B1D82-66CB-4460-92CE-93516425BBCE}" name="Column11398"/>
    <tableColumn id="11399" xr3:uid="{12095CE7-50A4-4B48-A186-BE88D242CF9D}" name="Column11399"/>
    <tableColumn id="11400" xr3:uid="{8EA2FE2F-FFA8-46E7-BDB9-4E1AF0DD9ABD}" name="Column11400"/>
    <tableColumn id="11401" xr3:uid="{9865AD13-4BA4-4023-A8EE-AD081FBE87C5}" name="Column11401"/>
    <tableColumn id="11402" xr3:uid="{C97D82B3-C527-4E45-9F77-8E64AD1434F7}" name="Column11402"/>
    <tableColumn id="11403" xr3:uid="{1975A54A-8030-4CBD-983F-48168C75D755}" name="Column11403"/>
    <tableColumn id="11404" xr3:uid="{7FF79817-E562-486E-8003-EFA1AE8EFB16}" name="Column11404"/>
    <tableColumn id="11405" xr3:uid="{5FF28F39-CC67-4BF4-8EA7-E7574443398F}" name="Column11405"/>
    <tableColumn id="11406" xr3:uid="{3813D9EC-BB50-47DF-B9ED-FF07AFDBACAB}" name="Column11406"/>
    <tableColumn id="11407" xr3:uid="{1F8486A8-64BF-49C2-813A-20C1C943C08A}" name="Column11407"/>
    <tableColumn id="11408" xr3:uid="{306A6B84-87C8-414A-8424-8EF1D150F76D}" name="Column11408"/>
    <tableColumn id="11409" xr3:uid="{CBC146B3-1A3C-4FB5-B0AD-C437568AAB0A}" name="Column11409"/>
    <tableColumn id="11410" xr3:uid="{6C9A7081-E7CA-4DE5-875B-FB9EA0E62258}" name="Column11410"/>
    <tableColumn id="11411" xr3:uid="{011054E7-74F8-401A-84D3-70CE7958A918}" name="Column11411"/>
    <tableColumn id="11412" xr3:uid="{0133B8E3-5D7D-4305-8F45-A588AE465EB3}" name="Column11412"/>
    <tableColumn id="11413" xr3:uid="{51DC5850-7A69-4006-8A6C-B7DDC12FD781}" name="Column11413"/>
    <tableColumn id="11414" xr3:uid="{9A79FB32-3E4A-4AE9-ABC3-0E63E5572580}" name="Column11414"/>
    <tableColumn id="11415" xr3:uid="{B4320EF4-D83A-40EC-8A1C-7F12175BE033}" name="Column11415"/>
    <tableColumn id="11416" xr3:uid="{04FB00B0-9C13-41DD-BDFB-F4CDCAADEE99}" name="Column11416"/>
    <tableColumn id="11417" xr3:uid="{7797D23B-EA04-4B5D-9F53-F4DEB9B01E8D}" name="Column11417"/>
    <tableColumn id="11418" xr3:uid="{A2EE4D42-B65B-478A-ABDC-25D59BC47F46}" name="Column11418"/>
    <tableColumn id="11419" xr3:uid="{4BB8546A-C1B6-4192-9A1B-09BC4144FF34}" name="Column11419"/>
    <tableColumn id="11420" xr3:uid="{DB18E3FC-AC56-4E16-891A-034152E94C91}" name="Column11420"/>
    <tableColumn id="11421" xr3:uid="{D06E2241-9C63-410D-A0CC-EAE532A3B3F9}" name="Column11421"/>
    <tableColumn id="11422" xr3:uid="{495A3941-B8F1-4825-8E41-AB587C665339}" name="Column11422"/>
    <tableColumn id="11423" xr3:uid="{6C268023-6096-42FA-BEB7-DF5EB3E80E45}" name="Column11423"/>
    <tableColumn id="11424" xr3:uid="{62400D27-3CA4-449A-B23F-56E67C2FA1A7}" name="Column11424"/>
    <tableColumn id="11425" xr3:uid="{0A5551C6-2395-402C-9F3D-AB1F9151B681}" name="Column11425"/>
    <tableColumn id="11426" xr3:uid="{747D6145-8AF4-4CA4-AE5F-E9DA486FCC74}" name="Column11426"/>
    <tableColumn id="11427" xr3:uid="{52FEE6AD-063D-4D1E-9BB7-D91543687194}" name="Column11427"/>
    <tableColumn id="11428" xr3:uid="{D25C141F-DDB4-403F-B4BD-687D896835AC}" name="Column11428"/>
    <tableColumn id="11429" xr3:uid="{C0314350-C6CD-42B0-A5E6-EF9C06092F5C}" name="Column11429"/>
    <tableColumn id="11430" xr3:uid="{09AA3489-8F51-470B-B70C-536CC963A382}" name="Column11430"/>
    <tableColumn id="11431" xr3:uid="{7D4F0407-B079-4ED0-9A03-0CB10BF29D53}" name="Column11431"/>
    <tableColumn id="11432" xr3:uid="{FD087BA9-0D8C-4EAA-877E-7F57A45C1318}" name="Column11432"/>
    <tableColumn id="11433" xr3:uid="{768AC55E-C247-44B3-8B92-B46592083118}" name="Column11433"/>
    <tableColumn id="11434" xr3:uid="{57F5DB1C-17D9-423C-8766-141783C57118}" name="Column11434"/>
    <tableColumn id="11435" xr3:uid="{65666D99-28FE-4AFD-85A8-BCFC067103FA}" name="Column11435"/>
    <tableColumn id="11436" xr3:uid="{30C1B033-7A91-4F2E-9DCD-330296EA1DB1}" name="Column11436"/>
    <tableColumn id="11437" xr3:uid="{C13AA2A4-D3EA-45E6-A633-7C6E51433250}" name="Column11437"/>
    <tableColumn id="11438" xr3:uid="{DA3E4DEB-3318-4CF1-9F1A-FF5BA212570B}" name="Column11438"/>
    <tableColumn id="11439" xr3:uid="{F07F6057-C861-4A50-A936-57E35933B44D}" name="Column11439"/>
    <tableColumn id="11440" xr3:uid="{3EA61A60-7A56-4DFF-9023-97618337DC97}" name="Column11440"/>
    <tableColumn id="11441" xr3:uid="{C844EF7E-ED5C-443F-B3BB-1BBCB21A6B83}" name="Column11441"/>
    <tableColumn id="11442" xr3:uid="{1F80C7AE-775D-473E-B006-34A3B959F515}" name="Column11442"/>
    <tableColumn id="11443" xr3:uid="{0C5CDC86-E190-4F01-AB1D-4F741A5EAEDC}" name="Column11443"/>
    <tableColumn id="11444" xr3:uid="{2CC3B162-A57A-417C-B538-4FCDB529BD1E}" name="Column11444"/>
    <tableColumn id="11445" xr3:uid="{03840D45-DB0B-429F-8491-450AC50A2940}" name="Column11445"/>
    <tableColumn id="11446" xr3:uid="{EE35ED41-B86D-4CDD-9A74-7282EE4EA959}" name="Column11446"/>
    <tableColumn id="11447" xr3:uid="{C0810447-3DCC-4494-BE69-D4B51EB6F787}" name="Column11447"/>
    <tableColumn id="11448" xr3:uid="{ECE8AD3B-46F9-4B15-8EE2-AA4A0AEC04DE}" name="Column11448"/>
    <tableColumn id="11449" xr3:uid="{70C6ABF9-44C8-4186-B4A7-F2DAC7759BA7}" name="Column11449"/>
    <tableColumn id="11450" xr3:uid="{44DAD2D9-0D82-4AF6-8FB3-2535C0BD3899}" name="Column11450"/>
    <tableColumn id="11451" xr3:uid="{4A73895F-81B1-492F-982A-33D164C75C70}" name="Column11451"/>
    <tableColumn id="11452" xr3:uid="{4DCD409C-5E0F-4914-BBC0-65468F7FD790}" name="Column11452"/>
    <tableColumn id="11453" xr3:uid="{3295EA32-DE1F-4D54-9EDD-B47AEBB984A5}" name="Column11453"/>
    <tableColumn id="11454" xr3:uid="{BD262327-1CCA-408A-8FB5-BB8918FA811C}" name="Column11454"/>
    <tableColumn id="11455" xr3:uid="{EDBB4F72-C940-4AE7-9941-87E2AFFB8556}" name="Column11455"/>
    <tableColumn id="11456" xr3:uid="{09A6AC18-8CD4-4E68-8C7B-15524470BAE6}" name="Column11456"/>
    <tableColumn id="11457" xr3:uid="{CC65CC0C-EE33-45B1-B34D-0B502C586A61}" name="Column11457"/>
    <tableColumn id="11458" xr3:uid="{90509D88-F6BB-48ED-BDAB-4636F1DC8729}" name="Column11458"/>
    <tableColumn id="11459" xr3:uid="{92D0DA25-6044-4253-B994-AF9F2C0F7609}" name="Column11459"/>
    <tableColumn id="11460" xr3:uid="{ABE06387-25CD-46D8-B7E7-33DE23CE08B3}" name="Column11460"/>
    <tableColumn id="11461" xr3:uid="{0A35C935-2C6F-46CC-A764-A2E90187A61A}" name="Column11461"/>
    <tableColumn id="11462" xr3:uid="{05902B40-5842-46A4-9A7E-6EF791A8567E}" name="Column11462"/>
    <tableColumn id="11463" xr3:uid="{9CB6D278-1504-4836-AC8E-B46DC86EC9A2}" name="Column11463"/>
    <tableColumn id="11464" xr3:uid="{FD4EC863-9373-4BAA-B5B3-C0CB89EE3060}" name="Column11464"/>
    <tableColumn id="11465" xr3:uid="{D669B42D-F6FD-4D65-A041-17193FC027F4}" name="Column11465"/>
    <tableColumn id="11466" xr3:uid="{2AC146BB-1FDB-4C92-979C-16A55C017CC7}" name="Column11466"/>
    <tableColumn id="11467" xr3:uid="{EC40F003-B8D6-4CD8-88D4-872EC8D0695A}" name="Column11467"/>
    <tableColumn id="11468" xr3:uid="{974F3924-997E-4DE4-96DC-3299D9FB9721}" name="Column11468"/>
    <tableColumn id="11469" xr3:uid="{46E11561-C3EE-462B-A23A-6C5D579E5368}" name="Column11469"/>
    <tableColumn id="11470" xr3:uid="{D90927CC-F6C9-4814-B270-C0BAFA205E59}" name="Column11470"/>
    <tableColumn id="11471" xr3:uid="{C4843E6C-F8A9-46B5-834F-F74A85F2350B}" name="Column11471"/>
    <tableColumn id="11472" xr3:uid="{578269BE-D02A-446D-A4F0-A783E1A84A03}" name="Column11472"/>
    <tableColumn id="11473" xr3:uid="{BA398934-AD13-46A6-A332-8511C13F1543}" name="Column11473"/>
    <tableColumn id="11474" xr3:uid="{EB078520-8CE5-4FCB-879C-592AE738A348}" name="Column11474"/>
    <tableColumn id="11475" xr3:uid="{79E4EE93-9DAC-4568-88B6-B7695858EACE}" name="Column11475"/>
    <tableColumn id="11476" xr3:uid="{D6398D3A-B4E7-4FC7-B46E-9716EAF96600}" name="Column11476"/>
    <tableColumn id="11477" xr3:uid="{5EE05A3D-E246-4C5A-B404-4D0C85CA5160}" name="Column11477"/>
    <tableColumn id="11478" xr3:uid="{E31A7149-0B9D-4FE9-8017-154B458E74EA}" name="Column11478"/>
    <tableColumn id="11479" xr3:uid="{8DA33671-A1F3-4AF7-91DD-1B3E501674A2}" name="Column11479"/>
    <tableColumn id="11480" xr3:uid="{BD443D11-6EE1-4D32-8DDE-B74B864B7B53}" name="Column11480"/>
    <tableColumn id="11481" xr3:uid="{91EE272F-4E70-4B48-BBC8-1EB56FD61A4F}" name="Column11481"/>
    <tableColumn id="11482" xr3:uid="{30DA6BC1-13AC-491B-A002-BEE61B2D9FF3}" name="Column11482"/>
    <tableColumn id="11483" xr3:uid="{A412F9ED-9B9C-46D5-930E-E3DD577695B5}" name="Column11483"/>
    <tableColumn id="11484" xr3:uid="{A9922F5E-6125-4C99-A72F-4E58CB9E88A3}" name="Column11484"/>
    <tableColumn id="11485" xr3:uid="{4CCEDEC2-7703-438F-85A8-7CEE8BF8E6A2}" name="Column11485"/>
    <tableColumn id="11486" xr3:uid="{CCB3A97D-239B-418A-B99C-783D31A9993A}" name="Column11486"/>
    <tableColumn id="11487" xr3:uid="{17D03496-862C-4C43-A99E-9702B98A34AD}" name="Column11487"/>
    <tableColumn id="11488" xr3:uid="{E7C2E147-6D5E-4806-8CA5-CEE8F55BC953}" name="Column11488"/>
    <tableColumn id="11489" xr3:uid="{77D58D6E-5BF7-4E25-890A-129946DDC75F}" name="Column11489"/>
    <tableColumn id="11490" xr3:uid="{DCD99DAF-9292-4EF0-99BD-8DDFFA93DED4}" name="Column11490"/>
    <tableColumn id="11491" xr3:uid="{FE2CDAE3-4FF7-47D5-A982-EEE1436D7F28}" name="Column11491"/>
    <tableColumn id="11492" xr3:uid="{D8B6100B-095F-4055-82F8-5B47408170D4}" name="Column11492"/>
    <tableColumn id="11493" xr3:uid="{D4D6F3EA-12D0-413B-8574-728CDCCC1E2D}" name="Column11493"/>
    <tableColumn id="11494" xr3:uid="{D559BE4C-E9C4-480D-BDBF-61D07D315C0D}" name="Column11494"/>
    <tableColumn id="11495" xr3:uid="{E0F00E30-B930-4C49-A9F8-294B5A8BEDC1}" name="Column11495"/>
    <tableColumn id="11496" xr3:uid="{90377695-C1C6-4361-B726-75DAB431E271}" name="Column11496"/>
    <tableColumn id="11497" xr3:uid="{B0126FB2-468E-4F3F-BB98-771039B4A813}" name="Column11497"/>
    <tableColumn id="11498" xr3:uid="{D2A57959-D923-4A3D-B403-A5E5CDEE213B}" name="Column11498"/>
    <tableColumn id="11499" xr3:uid="{07FF653A-20C2-4F2C-A511-EFD2EFAC1712}" name="Column11499"/>
    <tableColumn id="11500" xr3:uid="{A1F271EF-66A0-4323-B928-7BD5B04D4E70}" name="Column11500"/>
    <tableColumn id="11501" xr3:uid="{AA3FA6D1-B67F-492F-B26A-7DBA41B62467}" name="Column11501"/>
    <tableColumn id="11502" xr3:uid="{9A36BB4A-3FFC-4D1A-BBFB-62E1876D2A24}" name="Column11502"/>
    <tableColumn id="11503" xr3:uid="{477F05C0-96F0-4ECA-97F3-393B4E2DB1EB}" name="Column11503"/>
    <tableColumn id="11504" xr3:uid="{C984EC98-080E-4F5C-8D99-2FE64010FF34}" name="Column11504"/>
    <tableColumn id="11505" xr3:uid="{F2B7F0CE-CB44-4470-B67D-A77841E2FBC5}" name="Column11505"/>
    <tableColumn id="11506" xr3:uid="{263DA380-BFAC-4B13-AB0A-5660A3EEDCB0}" name="Column11506"/>
    <tableColumn id="11507" xr3:uid="{073F5A19-90B3-4FBB-9CD3-1038F665D7F9}" name="Column11507"/>
    <tableColumn id="11508" xr3:uid="{A1791355-550E-4E70-8472-5B507D0DA727}" name="Column11508"/>
    <tableColumn id="11509" xr3:uid="{11455D4C-5E3E-4757-B6C9-AEE3DAC4349C}" name="Column11509"/>
    <tableColumn id="11510" xr3:uid="{85CE1A01-96DF-438C-9B6C-077615E78B97}" name="Column11510"/>
    <tableColumn id="11511" xr3:uid="{03415C55-CCFE-4F2A-A1EE-C7EDA978F367}" name="Column11511"/>
    <tableColumn id="11512" xr3:uid="{CFBAAB2B-6722-4BA9-869D-337DF2DE1217}" name="Column11512"/>
    <tableColumn id="11513" xr3:uid="{81895EB3-0ADA-4597-B64D-B267804B9ABB}" name="Column11513"/>
    <tableColumn id="11514" xr3:uid="{E5EB3A9A-5707-45DD-8761-456D067AC2F4}" name="Column11514"/>
    <tableColumn id="11515" xr3:uid="{48AEFB65-A28E-4465-927B-4D90D9FA7F97}" name="Column11515"/>
    <tableColumn id="11516" xr3:uid="{B0391873-4028-42D5-9CDE-CEF5BF179084}" name="Column11516"/>
    <tableColumn id="11517" xr3:uid="{50F6000C-1CEF-440D-86C0-D7DDAEB78613}" name="Column11517"/>
    <tableColumn id="11518" xr3:uid="{EC7BFDBC-9BD2-4725-AE09-5E69F27AFD10}" name="Column11518"/>
    <tableColumn id="11519" xr3:uid="{AC01B7B4-B7A5-45C5-9723-3D4726A0B866}" name="Column11519"/>
    <tableColumn id="11520" xr3:uid="{D1D2BD99-7D00-4943-9D8D-0CC4BA724AB5}" name="Column11520"/>
    <tableColumn id="11521" xr3:uid="{A1D6E9BF-E653-4B41-AE40-BAF41AD9807D}" name="Column11521"/>
    <tableColumn id="11522" xr3:uid="{3DF98145-74BC-4AAA-8092-FBB652C8D1D1}" name="Column11522"/>
    <tableColumn id="11523" xr3:uid="{B744006E-86F7-4435-A11E-7B24184BA98F}" name="Column11523"/>
    <tableColumn id="11524" xr3:uid="{FB53B37A-4042-4BD5-B79C-1F501F16BE4C}" name="Column11524"/>
    <tableColumn id="11525" xr3:uid="{8629FE60-0330-4D2B-8D01-5EE7FAC18740}" name="Column11525"/>
    <tableColumn id="11526" xr3:uid="{151DAB73-C37D-463C-9D52-4B7425DD801B}" name="Column11526"/>
    <tableColumn id="11527" xr3:uid="{2B73FC27-0E5D-441D-A2CF-6F197D053640}" name="Column11527"/>
    <tableColumn id="11528" xr3:uid="{354632F4-0331-40F0-86D8-4A56C07A36AA}" name="Column11528"/>
    <tableColumn id="11529" xr3:uid="{62FC04BE-14AB-4928-A78E-382549786B85}" name="Column11529"/>
    <tableColumn id="11530" xr3:uid="{AAC4F8ED-ED83-41EF-BBF7-A5ECE1E111D4}" name="Column11530"/>
    <tableColumn id="11531" xr3:uid="{DDE32D4B-4562-4CE6-A381-1CB64C0123C2}" name="Column11531"/>
    <tableColumn id="11532" xr3:uid="{F4155824-9E91-41D7-8061-FFEE120AFB59}" name="Column11532"/>
    <tableColumn id="11533" xr3:uid="{264878DB-8D72-40E4-B26D-7AAB984738BD}" name="Column11533"/>
    <tableColumn id="11534" xr3:uid="{4A1D429C-5393-4836-976A-CE7E3EB45288}" name="Column11534"/>
    <tableColumn id="11535" xr3:uid="{83B2FD8A-3C03-4AB2-B63B-9488F74C0C52}" name="Column11535"/>
    <tableColumn id="11536" xr3:uid="{86AB0CD5-BF1D-44AF-884A-F890D717F7BD}" name="Column11536"/>
    <tableColumn id="11537" xr3:uid="{64B77915-000E-4552-9B46-529C831B67CA}" name="Column11537"/>
    <tableColumn id="11538" xr3:uid="{B6CDD470-E211-4F68-9C03-00A6A810C00B}" name="Column11538"/>
    <tableColumn id="11539" xr3:uid="{5EB2B101-18DF-4C6C-AFB3-B99625CEE138}" name="Column11539"/>
    <tableColumn id="11540" xr3:uid="{CD386816-0E72-46D9-BD53-576EFB6F9BE6}" name="Column11540"/>
    <tableColumn id="11541" xr3:uid="{9E475DA4-5C9F-43E4-9C5F-4B6977462587}" name="Column11541"/>
    <tableColumn id="11542" xr3:uid="{059BAE66-5546-4B31-BCE8-FB6FE4B065BF}" name="Column11542"/>
    <tableColumn id="11543" xr3:uid="{85A288AA-6EBD-432E-A543-FC43EB821B0D}" name="Column11543"/>
    <tableColumn id="11544" xr3:uid="{6A50690E-282C-4777-9986-A276F4E75331}" name="Column11544"/>
    <tableColumn id="11545" xr3:uid="{3FB7CD12-D309-4CAB-8B61-26A63D597981}" name="Column11545"/>
    <tableColumn id="11546" xr3:uid="{9A658734-F6D8-463C-B81C-FF1EC26074FE}" name="Column11546"/>
    <tableColumn id="11547" xr3:uid="{7D9323D3-F0F5-4CF5-A43C-C6D862F8EC1B}" name="Column11547"/>
    <tableColumn id="11548" xr3:uid="{E999B8AC-F067-4F36-8C53-073EA2608BF5}" name="Column11548"/>
    <tableColumn id="11549" xr3:uid="{9EEF036F-F73B-4CF2-9198-98725A50348E}" name="Column11549"/>
    <tableColumn id="11550" xr3:uid="{28AB87FA-522A-413E-B9BA-CBA13BAD5EE6}" name="Column11550"/>
    <tableColumn id="11551" xr3:uid="{F5515DD3-5C27-415D-840D-0A58F023EDFF}" name="Column11551"/>
    <tableColumn id="11552" xr3:uid="{422B1583-2E5A-4572-AA39-04EC173B2680}" name="Column11552"/>
    <tableColumn id="11553" xr3:uid="{C28210D6-E5E9-4056-A6D1-079EBF4B1E48}" name="Column11553"/>
    <tableColumn id="11554" xr3:uid="{F31E8F73-5C2B-48E3-8746-65E33D9C0056}" name="Column11554"/>
    <tableColumn id="11555" xr3:uid="{E82753D2-09DA-43A3-813E-28FD4B6D4492}" name="Column11555"/>
    <tableColumn id="11556" xr3:uid="{2E14BAB5-F391-452A-B86F-B873A2939447}" name="Column11556"/>
    <tableColumn id="11557" xr3:uid="{1AE5F6EE-B375-4C79-8378-58D56BC5E4E8}" name="Column11557"/>
    <tableColumn id="11558" xr3:uid="{88AD7E15-22A5-4238-B8D5-07E5FDFA0456}" name="Column11558"/>
    <tableColumn id="11559" xr3:uid="{09429A9C-CFFE-4E33-A685-2A3248FC14B4}" name="Column11559"/>
    <tableColumn id="11560" xr3:uid="{CC51252F-385D-4ED6-A7A9-952468B3F9BE}" name="Column11560"/>
    <tableColumn id="11561" xr3:uid="{A592DC5D-4BBE-47A5-8FFA-CA78D0E22D76}" name="Column11561"/>
    <tableColumn id="11562" xr3:uid="{5BF62664-3290-4ED9-A612-04F55A9149D4}" name="Column11562"/>
    <tableColumn id="11563" xr3:uid="{1C4F8019-986C-4864-849A-18D48AFE167B}" name="Column11563"/>
    <tableColumn id="11564" xr3:uid="{A1BECA7F-DA50-416B-9B90-1DD3EA531752}" name="Column11564"/>
    <tableColumn id="11565" xr3:uid="{DE92B3EC-63AB-4AB5-B3E2-9AFE4001EC4B}" name="Column11565"/>
    <tableColumn id="11566" xr3:uid="{EC997A2C-EA3A-42BB-A3D5-2A05BB04420D}" name="Column11566"/>
    <tableColumn id="11567" xr3:uid="{C1BB54B7-71C8-42F7-A184-1058DEC1847A}" name="Column11567"/>
    <tableColumn id="11568" xr3:uid="{3A3C6BD8-8AC3-4AF1-B871-C8ACD109B32C}" name="Column11568"/>
    <tableColumn id="11569" xr3:uid="{04BADEB7-F190-4BF7-BA82-4B611E6EF3E1}" name="Column11569"/>
    <tableColumn id="11570" xr3:uid="{D24DA08A-0767-4679-97E6-DB79CA3A255C}" name="Column11570"/>
    <tableColumn id="11571" xr3:uid="{790BEF83-668D-40E0-A9B4-24CEA440FA9A}" name="Column11571"/>
    <tableColumn id="11572" xr3:uid="{2DC63280-E02B-42FE-B4E2-630E80A8F85D}" name="Column11572"/>
    <tableColumn id="11573" xr3:uid="{3D6913BD-5EEC-4CB5-837A-5586B8ECA537}" name="Column11573"/>
    <tableColumn id="11574" xr3:uid="{B694F08C-5ED6-4E1E-BE64-623060B700F4}" name="Column11574"/>
    <tableColumn id="11575" xr3:uid="{717EA921-1F92-4AA7-B306-9F94A91A3945}" name="Column11575"/>
    <tableColumn id="11576" xr3:uid="{18156D5C-8D8D-4669-B616-E35B719E9138}" name="Column11576"/>
    <tableColumn id="11577" xr3:uid="{634B60D6-3FC2-402D-9064-CEF564C66CE3}" name="Column11577"/>
    <tableColumn id="11578" xr3:uid="{79EC740B-D4DD-441B-8692-D1E92A41BF71}" name="Column11578"/>
    <tableColumn id="11579" xr3:uid="{CE178229-261A-47E1-AF4F-5F1DC2842C71}" name="Column11579"/>
    <tableColumn id="11580" xr3:uid="{8CC8CF5E-694B-472C-A90E-128F31D4F623}" name="Column11580"/>
    <tableColumn id="11581" xr3:uid="{86A2F228-D89F-48C1-A66F-E731AD8254BA}" name="Column11581"/>
    <tableColumn id="11582" xr3:uid="{51B0352B-C427-4729-8690-E6A548CE99CB}" name="Column11582"/>
    <tableColumn id="11583" xr3:uid="{9831E906-C2A7-4F04-84AB-84E0826F659A}" name="Column11583"/>
    <tableColumn id="11584" xr3:uid="{E0E29370-CC88-4455-9C26-F8A59DC5201D}" name="Column11584"/>
    <tableColumn id="11585" xr3:uid="{5C23CE4B-841F-4F09-9C2C-3C33F51633A7}" name="Column11585"/>
    <tableColumn id="11586" xr3:uid="{DF054B88-3102-44A6-8DFA-4E9B198474E3}" name="Column11586"/>
    <tableColumn id="11587" xr3:uid="{165B5405-0A24-49D6-923D-D242D4413AB3}" name="Column11587"/>
    <tableColumn id="11588" xr3:uid="{12842E85-41D1-4400-AA7D-C8DFF18F8918}" name="Column11588"/>
    <tableColumn id="11589" xr3:uid="{53B77F5E-5D9A-43D5-B966-10A55206D8CE}" name="Column11589"/>
    <tableColumn id="11590" xr3:uid="{01FEBCBD-F397-41C9-A87C-FDC4AC34E666}" name="Column11590"/>
    <tableColumn id="11591" xr3:uid="{EA929F4D-3B59-4F72-894A-AEF4D46B0A24}" name="Column11591"/>
    <tableColumn id="11592" xr3:uid="{59F452B8-028E-4E4F-9F98-25061AE8FDA5}" name="Column11592"/>
    <tableColumn id="11593" xr3:uid="{7E9BE0FE-C2AF-43B0-B84F-6D1AEC80C4FC}" name="Column11593"/>
    <tableColumn id="11594" xr3:uid="{03ACDE38-E427-43D5-8742-BEBEBDAD293A}" name="Column11594"/>
    <tableColumn id="11595" xr3:uid="{059B6F19-77A4-4D64-B19E-529F934C634B}" name="Column11595"/>
    <tableColumn id="11596" xr3:uid="{56321E99-EE70-4285-8424-DED7CE72857A}" name="Column11596"/>
    <tableColumn id="11597" xr3:uid="{2DB75E01-A10B-4432-9B29-ABA5DFD024D8}" name="Column11597"/>
    <tableColumn id="11598" xr3:uid="{7B0C4E06-D850-4B94-86A0-2426548F7CAC}" name="Column11598"/>
    <tableColumn id="11599" xr3:uid="{23BB86C2-A447-4057-9BF7-7E5DF17EAC41}" name="Column11599"/>
    <tableColumn id="11600" xr3:uid="{EAA6AA22-5E84-4484-B1A2-DAF338428BD0}" name="Column11600"/>
    <tableColumn id="11601" xr3:uid="{C8D87FEB-9E2B-47D0-88B5-9686FB654E85}" name="Column11601"/>
    <tableColumn id="11602" xr3:uid="{70654C39-9657-48B5-993A-16B4720DD93C}" name="Column11602"/>
    <tableColumn id="11603" xr3:uid="{9AFB9113-2D1F-40B8-8027-99ADF8999B03}" name="Column11603"/>
    <tableColumn id="11604" xr3:uid="{92768BF8-79D4-46E7-A997-3E29976DDB2B}" name="Column11604"/>
    <tableColumn id="11605" xr3:uid="{A792537E-4A72-4B95-94C9-071BFF17349F}" name="Column11605"/>
    <tableColumn id="11606" xr3:uid="{3DA8D9F4-8651-4E30-91F0-CC9B6AB04383}" name="Column11606"/>
    <tableColumn id="11607" xr3:uid="{8ACEF401-2B17-4600-9910-1B973F068ED3}" name="Column11607"/>
    <tableColumn id="11608" xr3:uid="{57AAFCAC-44FD-4B1E-987C-1705B5B47C00}" name="Column11608"/>
    <tableColumn id="11609" xr3:uid="{5D091DF9-2E27-415F-8B94-AE755C4484EA}" name="Column11609"/>
    <tableColumn id="11610" xr3:uid="{890AEF0E-A31C-455D-A8B6-732F85B33661}" name="Column11610"/>
    <tableColumn id="11611" xr3:uid="{87853636-8826-4206-A5DE-56ED2CC91834}" name="Column11611"/>
    <tableColumn id="11612" xr3:uid="{D2783576-0519-4C7F-B195-B27D627CEC85}" name="Column11612"/>
    <tableColumn id="11613" xr3:uid="{A14C9A66-FE3B-4341-98A8-E694E0DA03FB}" name="Column11613"/>
    <tableColumn id="11614" xr3:uid="{0DD98BC2-593B-4B17-9B25-E2F27DD46174}" name="Column11614"/>
    <tableColumn id="11615" xr3:uid="{0EFC7E56-AA75-479A-ABE2-7D2BD40A85D1}" name="Column11615"/>
    <tableColumn id="11616" xr3:uid="{623B179B-B5CC-47F4-9900-68509FBF4014}" name="Column11616"/>
    <tableColumn id="11617" xr3:uid="{F4400C75-0D01-4B4F-8E0E-19A47D569989}" name="Column11617"/>
    <tableColumn id="11618" xr3:uid="{59628C8E-308B-408C-8BB4-F000F2AD4743}" name="Column11618"/>
    <tableColumn id="11619" xr3:uid="{E6810D13-74F4-4CB3-9470-667A97B6557F}" name="Column11619"/>
    <tableColumn id="11620" xr3:uid="{95560984-6CE9-4ED4-9142-2F5230404F0F}" name="Column11620"/>
    <tableColumn id="11621" xr3:uid="{0EBB4C1B-D044-46D9-B0DC-124E5A3498F1}" name="Column11621"/>
    <tableColumn id="11622" xr3:uid="{A1FE1755-665A-48DD-8800-F7C7570046A2}" name="Column11622"/>
    <tableColumn id="11623" xr3:uid="{53826AC5-D53B-4D47-8268-EC4E678DAC63}" name="Column11623"/>
    <tableColumn id="11624" xr3:uid="{668247E5-EBC2-4870-BC02-067F88E075AF}" name="Column11624"/>
    <tableColumn id="11625" xr3:uid="{8840A4B2-483D-4B16-B877-C18EC1BA601C}" name="Column11625"/>
    <tableColumn id="11626" xr3:uid="{9686A47C-E72A-49DC-BFDE-0E3912B9091A}" name="Column11626"/>
    <tableColumn id="11627" xr3:uid="{816C7532-D372-4A5A-AA50-5E031D8B479F}" name="Column11627"/>
    <tableColumn id="11628" xr3:uid="{50C62E96-6338-4DEC-B003-768234145F5F}" name="Column11628"/>
    <tableColumn id="11629" xr3:uid="{BF9D8CFC-D2B2-4CAA-A4EB-47E35067C11C}" name="Column11629"/>
    <tableColumn id="11630" xr3:uid="{1BE98011-93C4-4331-A236-C6BDDA17B4A9}" name="Column11630"/>
    <tableColumn id="11631" xr3:uid="{F539872E-B1E3-4988-9F9F-6992B6373A5A}" name="Column11631"/>
    <tableColumn id="11632" xr3:uid="{11E314B8-0314-4387-AEA1-F2310C74F79B}" name="Column11632"/>
    <tableColumn id="11633" xr3:uid="{ACA0A7A5-9637-4D2D-94B1-C90068D5EF64}" name="Column11633"/>
    <tableColumn id="11634" xr3:uid="{64C89553-F494-41AA-AE1D-A889DA161EFC}" name="Column11634"/>
    <tableColumn id="11635" xr3:uid="{6B9C086C-7A35-4921-BE34-0D546E2BF520}" name="Column11635"/>
    <tableColumn id="11636" xr3:uid="{6E67B6D7-560C-483C-91E0-26BE5B7A27B9}" name="Column11636"/>
    <tableColumn id="11637" xr3:uid="{11963404-99A6-4559-9B48-6F461FEA8D10}" name="Column11637"/>
    <tableColumn id="11638" xr3:uid="{87F3C141-3220-4C99-B039-88941766B739}" name="Column11638"/>
    <tableColumn id="11639" xr3:uid="{A459F2FF-DAB2-4B1B-9D59-55953FC842EB}" name="Column11639"/>
    <tableColumn id="11640" xr3:uid="{228A9C86-194A-4670-8726-C74252503D40}" name="Column11640"/>
    <tableColumn id="11641" xr3:uid="{AA6B08F7-368D-459F-93DD-B702C2243735}" name="Column11641"/>
    <tableColumn id="11642" xr3:uid="{B30E5A03-3CC8-4C99-AF5B-1E201729A54B}" name="Column11642"/>
    <tableColumn id="11643" xr3:uid="{01E93670-2855-4BA9-9255-E169EF09FE22}" name="Column11643"/>
    <tableColumn id="11644" xr3:uid="{096A8B3F-F618-46FE-A729-CAF67855D035}" name="Column11644"/>
    <tableColumn id="11645" xr3:uid="{A00B3C5A-13F3-4F70-9455-1840CB5FBF0E}" name="Column11645"/>
    <tableColumn id="11646" xr3:uid="{C4C04969-4990-48A0-956E-EB1C01956FD9}" name="Column11646"/>
    <tableColumn id="11647" xr3:uid="{6002919F-5EA4-4E2F-8820-CEF10CA56A9E}" name="Column11647"/>
    <tableColumn id="11648" xr3:uid="{8E2CA44B-47E1-4DD4-8D84-2D01BC7A6BE7}" name="Column11648"/>
    <tableColumn id="11649" xr3:uid="{73D9B28B-E9D6-472D-B223-546DA8C1432A}" name="Column11649"/>
    <tableColumn id="11650" xr3:uid="{B77492F9-5D45-4116-A5DC-B6EF04421AC4}" name="Column11650"/>
    <tableColumn id="11651" xr3:uid="{24004322-6D04-4BDE-8979-80134F5AAE54}" name="Column11651"/>
    <tableColumn id="11652" xr3:uid="{AFE85132-6B9B-44A7-BB41-B362DA272823}" name="Column11652"/>
    <tableColumn id="11653" xr3:uid="{84DDE505-5A6A-4736-8273-5058154BF10A}" name="Column11653"/>
    <tableColumn id="11654" xr3:uid="{569AADCE-3213-4BFD-BE4B-7578E5AD2DB9}" name="Column11654"/>
    <tableColumn id="11655" xr3:uid="{F7027835-AB0E-4518-89C9-B3F4BED54FDD}" name="Column11655"/>
    <tableColumn id="11656" xr3:uid="{34E094F9-E998-4834-BF8C-444809D1FF96}" name="Column11656"/>
    <tableColumn id="11657" xr3:uid="{F1E50FE2-3D28-477E-9779-D57728314200}" name="Column11657"/>
    <tableColumn id="11658" xr3:uid="{F5AC071F-0268-4BE0-B8BA-ADEDFEBCF39E}" name="Column11658"/>
    <tableColumn id="11659" xr3:uid="{66D7FA10-AA38-432A-85E1-7270D07B2DFD}" name="Column11659"/>
    <tableColumn id="11660" xr3:uid="{905AE3B4-6EF3-43BC-97AC-BB55B031B82A}" name="Column11660"/>
    <tableColumn id="11661" xr3:uid="{291F6E2B-C752-40E2-AED6-AB8EA5B12F65}" name="Column11661"/>
    <tableColumn id="11662" xr3:uid="{6E50B7C5-D56B-4CE6-8C11-1FCC0280CC9F}" name="Column11662"/>
    <tableColumn id="11663" xr3:uid="{58A15E1B-2BA5-41E4-AB2E-EFCCD91A253F}" name="Column11663"/>
    <tableColumn id="11664" xr3:uid="{6289660A-4AFA-4176-8CB8-FF87E6FC6635}" name="Column11664"/>
    <tableColumn id="11665" xr3:uid="{242AC838-B05E-4CDC-9378-E99CAF061DF3}" name="Column11665"/>
    <tableColumn id="11666" xr3:uid="{8893D8D7-BC73-456E-96F7-5EA628DA38FF}" name="Column11666"/>
    <tableColumn id="11667" xr3:uid="{1C1323B6-67CA-495D-8C7E-42FD5EB5A128}" name="Column11667"/>
    <tableColumn id="11668" xr3:uid="{AC8CE4C1-6C26-402D-88ED-947F95CBEC43}" name="Column11668"/>
    <tableColumn id="11669" xr3:uid="{2AA87369-FA15-4A7D-B293-F1AA150CEB65}" name="Column11669"/>
    <tableColumn id="11670" xr3:uid="{CA5810E5-9AA0-480E-A205-529A0E2F4F4F}" name="Column11670"/>
    <tableColumn id="11671" xr3:uid="{A76022C7-13E3-482E-AEEB-F49E3D517E56}" name="Column11671"/>
    <tableColumn id="11672" xr3:uid="{22F510BF-3D60-4034-B489-02ECECEA1812}" name="Column11672"/>
    <tableColumn id="11673" xr3:uid="{935F6DFC-9E93-4824-B147-B78869419204}" name="Column11673"/>
    <tableColumn id="11674" xr3:uid="{E5F3E8BD-7395-4022-B6E1-5063C41E1B32}" name="Column11674"/>
    <tableColumn id="11675" xr3:uid="{8E225C66-83B4-487C-923F-BA2115C57E9B}" name="Column11675"/>
    <tableColumn id="11676" xr3:uid="{4035ADFF-3CF8-4B33-B296-5C9A4D6C16B3}" name="Column11676"/>
    <tableColumn id="11677" xr3:uid="{26F50623-8CD5-4EDA-BE09-23766E9945DB}" name="Column11677"/>
    <tableColumn id="11678" xr3:uid="{51C5154C-0C2D-45B1-A61F-2E3193BBF77F}" name="Column11678"/>
    <tableColumn id="11679" xr3:uid="{FF45D716-DE2D-4276-8948-B141058D630A}" name="Column11679"/>
    <tableColumn id="11680" xr3:uid="{0D9D56A9-AA98-45F8-8104-61DE889B11BC}" name="Column11680"/>
    <tableColumn id="11681" xr3:uid="{FC90FE0F-674E-41A7-B11B-AFEABFB7504D}" name="Column11681"/>
    <tableColumn id="11682" xr3:uid="{15160488-2E85-4A6A-852F-01373A426C3B}" name="Column11682"/>
    <tableColumn id="11683" xr3:uid="{434E4035-9CA7-47B0-BB84-A4E5690930CC}" name="Column11683"/>
    <tableColumn id="11684" xr3:uid="{9EB02142-9308-49E9-B27D-A9C3114CC0D5}" name="Column11684"/>
    <tableColumn id="11685" xr3:uid="{3C64840A-FE57-4727-BE83-9072A9B72083}" name="Column11685"/>
    <tableColumn id="11686" xr3:uid="{805A1696-2367-42C5-934F-94A6EF4B2941}" name="Column11686"/>
    <tableColumn id="11687" xr3:uid="{5650203C-4B29-4CDE-B828-1D6C0D9B2456}" name="Column11687"/>
    <tableColumn id="11688" xr3:uid="{04C0B93A-E49F-452F-95B7-2CB7C5F70ABF}" name="Column11688"/>
    <tableColumn id="11689" xr3:uid="{6D98778A-F21C-4BE2-A347-87F28C5835F9}" name="Column11689"/>
    <tableColumn id="11690" xr3:uid="{C363AEC0-C7D6-4C67-AFB2-D3EB2CCBB113}" name="Column11690"/>
    <tableColumn id="11691" xr3:uid="{8FD9CF9B-3C14-4A6B-BEB7-88705447B7D7}" name="Column11691"/>
    <tableColumn id="11692" xr3:uid="{092273D1-0654-49E5-8012-0FF1022EFC50}" name="Column11692"/>
    <tableColumn id="11693" xr3:uid="{D4EBE312-ACE8-4C4A-B816-97B129DFE8A4}" name="Column11693"/>
    <tableColumn id="11694" xr3:uid="{BA6F0113-18EC-43CE-BD7A-15090CDF88E9}" name="Column11694"/>
    <tableColumn id="11695" xr3:uid="{5861FEE5-A3A1-4A71-B2B9-D2A8B9148113}" name="Column11695"/>
    <tableColumn id="11696" xr3:uid="{61BBA446-0815-4D6B-9DFA-BE236F031F28}" name="Column11696"/>
    <tableColumn id="11697" xr3:uid="{992F5D3B-5867-4486-BA43-272412101E1B}" name="Column11697"/>
    <tableColumn id="11698" xr3:uid="{1799F163-B620-44A8-B4AE-2A4243324E31}" name="Column11698"/>
    <tableColumn id="11699" xr3:uid="{5DB1ECD8-E07D-4380-8F39-99082ACFFBCB}" name="Column11699"/>
    <tableColumn id="11700" xr3:uid="{8A91B1FD-4E0E-4C18-B7FC-B1F4AAB41A03}" name="Column11700"/>
    <tableColumn id="11701" xr3:uid="{98C38D74-E4DA-41AA-A9B2-7BD5BDB737F5}" name="Column11701"/>
    <tableColumn id="11702" xr3:uid="{6D69025F-78C3-4A08-B448-F8A05CA69F2A}" name="Column11702"/>
    <tableColumn id="11703" xr3:uid="{91D81FDA-9604-4160-9819-14F2E5FBC0B2}" name="Column11703"/>
    <tableColumn id="11704" xr3:uid="{8F43AA07-490E-4088-8B64-DB1E80CA9DC9}" name="Column11704"/>
    <tableColumn id="11705" xr3:uid="{CC2D09C3-40F2-4F9E-9BFA-6484E0A66C6C}" name="Column11705"/>
    <tableColumn id="11706" xr3:uid="{E85FE53F-ECD4-4EB4-93D7-C910773C282E}" name="Column11706"/>
    <tableColumn id="11707" xr3:uid="{BDC0FF9E-DA2B-43EB-B62F-9CC6451DE1B5}" name="Column11707"/>
    <tableColumn id="11708" xr3:uid="{6464F488-39BE-4E4F-9725-7F80F5AB6AC0}" name="Column11708"/>
    <tableColumn id="11709" xr3:uid="{351D929F-83FF-4834-AA66-E610C65ECEC6}" name="Column11709"/>
    <tableColumn id="11710" xr3:uid="{2CF22D48-AA60-4218-B59E-FF0A75B7A586}" name="Column11710"/>
    <tableColumn id="11711" xr3:uid="{72E253B2-AF22-4FFB-AF88-208245537751}" name="Column11711"/>
    <tableColumn id="11712" xr3:uid="{73893877-42F7-4DAD-B0BB-CF1A227F4244}" name="Column11712"/>
    <tableColumn id="11713" xr3:uid="{B787BC1C-6E20-41CB-9C67-6CF834174E2D}" name="Column11713"/>
    <tableColumn id="11714" xr3:uid="{69164BF4-DDB3-474A-9FB9-7E647CD422A7}" name="Column11714"/>
    <tableColumn id="11715" xr3:uid="{3801916D-88B5-49CD-AA91-549688C2D7DD}" name="Column11715"/>
    <tableColumn id="11716" xr3:uid="{2F9ED09A-A4A3-4EEE-82CE-33AE02D83E17}" name="Column11716"/>
    <tableColumn id="11717" xr3:uid="{5FC970B3-5539-400A-865D-65455B74AB6C}" name="Column11717"/>
    <tableColumn id="11718" xr3:uid="{3D2FCF64-689A-4473-A7B8-B3CEBD6DD79F}" name="Column11718"/>
    <tableColumn id="11719" xr3:uid="{5EDB8E81-BD1D-48F7-BCF8-EFCD813EE5B1}" name="Column11719"/>
    <tableColumn id="11720" xr3:uid="{0BA6BC37-1A5C-49D2-87A2-03794E77288E}" name="Column11720"/>
    <tableColumn id="11721" xr3:uid="{5D1F8AD6-3B99-4EF0-8C15-66B6FA4AEA49}" name="Column11721"/>
    <tableColumn id="11722" xr3:uid="{1E299394-255C-4C54-A9DF-3D58BCD3CEF6}" name="Column11722"/>
    <tableColumn id="11723" xr3:uid="{10A26132-FCDB-4A73-BA13-F09B5F4774CA}" name="Column11723"/>
    <tableColumn id="11724" xr3:uid="{02AE95AF-BEA0-434B-9940-4C77A8E8A4D3}" name="Column11724"/>
    <tableColumn id="11725" xr3:uid="{2D1E43E0-5C30-4757-A496-779A33588C9C}" name="Column11725"/>
    <tableColumn id="11726" xr3:uid="{A921F9BE-14B1-4000-ACFB-2D910721072C}" name="Column11726"/>
    <tableColumn id="11727" xr3:uid="{BEB7B3C7-4B27-4865-8BFB-C2F6080230D9}" name="Column11727"/>
    <tableColumn id="11728" xr3:uid="{FDD435AA-1F18-4FAC-A3BA-0AA6F59807B2}" name="Column11728"/>
    <tableColumn id="11729" xr3:uid="{B3A511D2-EA9C-4D7A-8E48-669AED42D9B6}" name="Column11729"/>
    <tableColumn id="11730" xr3:uid="{D378CE27-1793-46BF-A778-C088C65A7FE1}" name="Column11730"/>
    <tableColumn id="11731" xr3:uid="{DF75B5B4-FDB8-4EE5-813A-A99B5F67E6D9}" name="Column11731"/>
    <tableColumn id="11732" xr3:uid="{0DD36D1E-C7F5-4179-9174-76038C7E5531}" name="Column11732"/>
    <tableColumn id="11733" xr3:uid="{A52000D9-DBAE-40A0-9039-E7275B77147C}" name="Column11733"/>
    <tableColumn id="11734" xr3:uid="{9FE12EF9-FD9E-4EC3-BE8B-BF038EB634D7}" name="Column11734"/>
    <tableColumn id="11735" xr3:uid="{ABDC61FD-F935-4DF6-8EB4-B9094FE2C206}" name="Column11735"/>
    <tableColumn id="11736" xr3:uid="{47E67D8F-2509-4DEB-9776-837BA6004C13}" name="Column11736"/>
    <tableColumn id="11737" xr3:uid="{FF0EDBE1-A0C4-4F80-B1FA-955F267AD5C5}" name="Column11737"/>
    <tableColumn id="11738" xr3:uid="{7D3C2EFA-E836-49F2-B7C3-1B5CE83CA33E}" name="Column11738"/>
    <tableColumn id="11739" xr3:uid="{5F43BDC1-F521-4F5A-A979-27976D33609F}" name="Column11739"/>
    <tableColumn id="11740" xr3:uid="{E449BD7D-7F56-4EC6-8EE0-9D377D4ACAB4}" name="Column11740"/>
    <tableColumn id="11741" xr3:uid="{6077CCB5-7D53-48DF-8BDB-FDC07DE4E2D9}" name="Column11741"/>
    <tableColumn id="11742" xr3:uid="{D27F87F9-217B-4EC0-BF79-DD58D219AACF}" name="Column11742"/>
    <tableColumn id="11743" xr3:uid="{EF1D42C2-3377-4F6A-91F1-6ED6E837F421}" name="Column11743"/>
    <tableColumn id="11744" xr3:uid="{F942AF85-3383-49A1-BDD6-950EBDE260FA}" name="Column11744"/>
    <tableColumn id="11745" xr3:uid="{65226426-A593-47CB-89C9-CF28628A227D}" name="Column11745"/>
    <tableColumn id="11746" xr3:uid="{EAFB3231-5C7A-46F1-A39B-635393C2D804}" name="Column11746"/>
    <tableColumn id="11747" xr3:uid="{76ADBC79-D6CC-46C0-9A6A-CB4E5FA0FFA8}" name="Column11747"/>
    <tableColumn id="11748" xr3:uid="{E99ECBAF-A3CA-467F-8121-C07AA8BA1BA9}" name="Column11748"/>
    <tableColumn id="11749" xr3:uid="{D4E8CAF7-5ED9-4EAD-BF6B-661EE81F5C09}" name="Column11749"/>
    <tableColumn id="11750" xr3:uid="{879AD0DA-49C9-4E33-B348-46C91B326C5E}" name="Column11750"/>
    <tableColumn id="11751" xr3:uid="{D89E483F-FE9B-474C-9BEE-08364F4B62DB}" name="Column11751"/>
    <tableColumn id="11752" xr3:uid="{D60D4C54-AECA-48E3-BE40-7EDB407FA725}" name="Column11752"/>
    <tableColumn id="11753" xr3:uid="{9A31B0A1-192E-4647-BDD2-7741E1488D90}" name="Column11753"/>
    <tableColumn id="11754" xr3:uid="{1A125FE8-B29B-48C4-969E-D3DD34DC342D}" name="Column11754"/>
    <tableColumn id="11755" xr3:uid="{2D609085-CDF8-44FB-86BC-DDBAD74E30F4}" name="Column11755"/>
    <tableColumn id="11756" xr3:uid="{F2B2F1D7-5D6E-4BC0-9335-BB4274F1B0CB}" name="Column11756"/>
    <tableColumn id="11757" xr3:uid="{00AB66FE-2B1C-4DED-9591-6143615F82A8}" name="Column11757"/>
    <tableColumn id="11758" xr3:uid="{BE2600B4-37D0-4C9F-AF31-494520312C87}" name="Column11758"/>
    <tableColumn id="11759" xr3:uid="{D7182988-8193-4DE6-B12C-FC951B67E45C}" name="Column11759"/>
    <tableColumn id="11760" xr3:uid="{37738DCE-A442-493E-BB9C-00D398EA6782}" name="Column11760"/>
    <tableColumn id="11761" xr3:uid="{B02D84FB-FEB5-47B7-B218-6CD31D20D40C}" name="Column11761"/>
    <tableColumn id="11762" xr3:uid="{76BE94C3-A0A0-46F5-8472-2E75DD40CCE1}" name="Column11762"/>
    <tableColumn id="11763" xr3:uid="{2649887D-69B4-4A9A-8FFE-02731EADC521}" name="Column11763"/>
    <tableColumn id="11764" xr3:uid="{E2F6D5E6-37DA-4FCD-B8C6-14F64466C926}" name="Column11764"/>
    <tableColumn id="11765" xr3:uid="{D0D6EC42-DF94-48B5-A6F8-C4B34031CF38}" name="Column11765"/>
    <tableColumn id="11766" xr3:uid="{FB86C140-120F-495D-AFF9-F2F29B2926BA}" name="Column11766"/>
    <tableColumn id="11767" xr3:uid="{E8BE5168-5CD5-4E5B-BE02-E283BD593F7E}" name="Column11767"/>
    <tableColumn id="11768" xr3:uid="{5CEB7E96-D09F-4D37-9D82-C25D5BF69BA0}" name="Column11768"/>
    <tableColumn id="11769" xr3:uid="{712BEFD2-8B91-4F36-8393-BCD0C31CD3A7}" name="Column11769"/>
    <tableColumn id="11770" xr3:uid="{3D1DD2FE-8C90-473F-A592-1FC50FA4FE0F}" name="Column11770"/>
    <tableColumn id="11771" xr3:uid="{597A38F9-7528-458F-9A35-27E837B1E564}" name="Column11771"/>
    <tableColumn id="11772" xr3:uid="{9E3D18E2-6F2A-4088-89F2-8C5B5B8081E7}" name="Column11772"/>
    <tableColumn id="11773" xr3:uid="{3B6FDDAE-4396-4DCD-A350-FA19007A4DED}" name="Column11773"/>
    <tableColumn id="11774" xr3:uid="{0DAA1975-B407-436B-B66C-F1121A53A78C}" name="Column11774"/>
    <tableColumn id="11775" xr3:uid="{9C4F7EB2-4920-4ACD-93FE-7FEB29611DF8}" name="Column11775"/>
    <tableColumn id="11776" xr3:uid="{558E8E09-D46E-462F-9A38-049A31CFC5AE}" name="Column11776"/>
    <tableColumn id="11777" xr3:uid="{CDCD6ECD-9D0A-4418-89C9-DAE20B2F8325}" name="Column11777"/>
    <tableColumn id="11778" xr3:uid="{8F3DDD16-B20B-46B8-A271-F46EA9FB1640}" name="Column11778"/>
    <tableColumn id="11779" xr3:uid="{12FAA0CE-0DD5-4B32-BA78-7248446037C2}" name="Column11779"/>
    <tableColumn id="11780" xr3:uid="{8AAF093F-38BD-43DD-9649-D088FC3A4B65}" name="Column11780"/>
    <tableColumn id="11781" xr3:uid="{35F3B12D-C69E-4BB0-962D-A9B806BB1F8D}" name="Column11781"/>
    <tableColumn id="11782" xr3:uid="{F09A2F47-450C-43A5-ADBD-4E494FB7F287}" name="Column11782"/>
    <tableColumn id="11783" xr3:uid="{F509F3AB-9C0C-464E-92F2-EB21DFCFDFA7}" name="Column11783"/>
    <tableColumn id="11784" xr3:uid="{94B06855-D50E-481A-AC87-E5959B64448D}" name="Column11784"/>
    <tableColumn id="11785" xr3:uid="{F96E32DE-EB99-482D-A8FC-A88352E25AF2}" name="Column11785"/>
    <tableColumn id="11786" xr3:uid="{0B6C0777-027E-440C-9DE5-D714D440B1FE}" name="Column11786"/>
    <tableColumn id="11787" xr3:uid="{0AF8E83A-3D2D-48EE-8873-B441C1FD8326}" name="Column11787"/>
    <tableColumn id="11788" xr3:uid="{8E01F523-FAAA-4542-AA76-1266CB4AB849}" name="Column11788"/>
    <tableColumn id="11789" xr3:uid="{4AE77F59-58FA-4205-8C06-B6F4CC321495}" name="Column11789"/>
    <tableColumn id="11790" xr3:uid="{3FD0C247-86FA-4786-8B81-C857B688B6B9}" name="Column11790"/>
    <tableColumn id="11791" xr3:uid="{88906A09-FF23-433F-88B6-5204B60535A5}" name="Column11791"/>
    <tableColumn id="11792" xr3:uid="{9C5756E9-2306-4A00-AAA7-74B2A521CA52}" name="Column11792"/>
    <tableColumn id="11793" xr3:uid="{EF52B7C3-BE9B-4671-955B-CF66214428EA}" name="Column11793"/>
    <tableColumn id="11794" xr3:uid="{4CBEC116-CD2F-479C-A033-F1E6003D7244}" name="Column11794"/>
    <tableColumn id="11795" xr3:uid="{87C9BB5F-AB2E-49CF-A538-A2EF521AF87A}" name="Column11795"/>
    <tableColumn id="11796" xr3:uid="{94F4DA6B-4F19-4FF5-A3C6-FC1D4833817B}" name="Column11796"/>
    <tableColumn id="11797" xr3:uid="{C1CCB156-3188-4AD1-8AB2-CCDC408AE614}" name="Column11797"/>
    <tableColumn id="11798" xr3:uid="{1610037B-E27B-46E9-ACEE-17538CB77FCA}" name="Column11798"/>
    <tableColumn id="11799" xr3:uid="{22004040-448A-4DFA-AA31-75FA944C0032}" name="Column11799"/>
    <tableColumn id="11800" xr3:uid="{39D38B41-C0F2-47DC-8A13-8D3ABBF6A0F5}" name="Column11800"/>
    <tableColumn id="11801" xr3:uid="{19707011-635C-4114-BD2C-CAC88A29046F}" name="Column11801"/>
    <tableColumn id="11802" xr3:uid="{48BFC324-9467-42D6-B898-FCE9B34BA93E}" name="Column11802"/>
    <tableColumn id="11803" xr3:uid="{ABFD10DC-D250-4295-A9EE-693CA8D94227}" name="Column11803"/>
    <tableColumn id="11804" xr3:uid="{8DC6B018-0567-4D79-84D8-AFE32B90DEA4}" name="Column11804"/>
    <tableColumn id="11805" xr3:uid="{58BEF161-3DDF-463D-A58A-6C3A05A17CC4}" name="Column11805"/>
    <tableColumn id="11806" xr3:uid="{5557551B-D3C7-4056-876D-89AA7D7AADF1}" name="Column11806"/>
    <tableColumn id="11807" xr3:uid="{B72FF964-DF5A-4298-B402-F972C6F5C424}" name="Column11807"/>
    <tableColumn id="11808" xr3:uid="{99A844D7-C438-41EF-8465-7A11A69DB7AF}" name="Column11808"/>
    <tableColumn id="11809" xr3:uid="{73AC04F5-0C13-48BE-B8B8-9FCE6FAAB7B5}" name="Column11809"/>
    <tableColumn id="11810" xr3:uid="{6032C346-35C0-4DD8-B04B-752B1DCBD19A}" name="Column11810"/>
    <tableColumn id="11811" xr3:uid="{2972FFD7-C8CF-4948-88A3-95D172DEF250}" name="Column11811"/>
    <tableColumn id="11812" xr3:uid="{08BD9A14-F033-44D1-99CE-EC343ADC275E}" name="Column11812"/>
    <tableColumn id="11813" xr3:uid="{864984AB-60F8-45D0-B60D-96A7D1C0B5CE}" name="Column11813"/>
    <tableColumn id="11814" xr3:uid="{AA34481C-6F9C-4C4D-9708-064CDB2D3F45}" name="Column11814"/>
    <tableColumn id="11815" xr3:uid="{8B53C2CC-8185-485D-B216-5B819B24144B}" name="Column11815"/>
    <tableColumn id="11816" xr3:uid="{AEC5EAB2-EB6F-4D38-A30F-252BF2B5D4DF}" name="Column11816"/>
    <tableColumn id="11817" xr3:uid="{4E8CF3AF-2664-4911-BFEB-C3CFF2817D0D}" name="Column11817"/>
    <tableColumn id="11818" xr3:uid="{2D99B39C-9FA0-4A58-8738-F11A380A5F11}" name="Column11818"/>
    <tableColumn id="11819" xr3:uid="{D8CB887F-15E4-4169-83E5-D430B0EE36F7}" name="Column11819"/>
    <tableColumn id="11820" xr3:uid="{B617E1F4-ACBF-4459-BC9F-48E9AC8DD0F6}" name="Column11820"/>
    <tableColumn id="11821" xr3:uid="{8F8829DA-5A67-43BA-94DD-5432DDD768EF}" name="Column11821"/>
    <tableColumn id="11822" xr3:uid="{F817F490-CA29-41D3-8C03-BCAC8A147F35}" name="Column11822"/>
    <tableColumn id="11823" xr3:uid="{A1151956-8BDA-4B42-A093-8CF71D6F678A}" name="Column11823"/>
    <tableColumn id="11824" xr3:uid="{C25C1501-4E00-4F3E-A65A-076D027B4A02}" name="Column11824"/>
    <tableColumn id="11825" xr3:uid="{D372A78C-DC13-4EBF-B6E1-7F910831A530}" name="Column11825"/>
    <tableColumn id="11826" xr3:uid="{92DBE483-D5FF-4F81-A1EA-73D9B58689AB}" name="Column11826"/>
    <tableColumn id="11827" xr3:uid="{ACAB8D87-F1D0-40DB-8B58-D4B687047116}" name="Column11827"/>
    <tableColumn id="11828" xr3:uid="{9FEFB7C9-598F-4EB9-8DDA-FE75A07A4728}" name="Column11828"/>
    <tableColumn id="11829" xr3:uid="{EB458EF5-9681-4190-8802-A76231D87D80}" name="Column11829"/>
    <tableColumn id="11830" xr3:uid="{4DD74ADE-EA93-428F-A8D6-E001FD9E56C1}" name="Column11830"/>
    <tableColumn id="11831" xr3:uid="{6FC34614-5027-4645-8F4D-02517EA95876}" name="Column11831"/>
    <tableColumn id="11832" xr3:uid="{93668E75-8D76-41E5-9B79-6593F03EE3B0}" name="Column11832"/>
    <tableColumn id="11833" xr3:uid="{81DC7C02-5184-4D45-8B51-5C765E9803C3}" name="Column11833"/>
    <tableColumn id="11834" xr3:uid="{9FAEA71F-BBCA-4B4B-AB93-0578B30AE13C}" name="Column11834"/>
    <tableColumn id="11835" xr3:uid="{81A96E35-215F-4802-A4D0-EF25A17ABC85}" name="Column11835"/>
    <tableColumn id="11836" xr3:uid="{DB5571A9-093D-4DBE-8975-EB04E82A62EE}" name="Column11836"/>
    <tableColumn id="11837" xr3:uid="{48836263-164B-4789-A444-88C687D0359D}" name="Column11837"/>
    <tableColumn id="11838" xr3:uid="{2929A449-1BF9-4384-AB93-3E4C6D7BF6F0}" name="Column11838"/>
    <tableColumn id="11839" xr3:uid="{B36C4F03-CC73-4F74-838A-CEE095D1914E}" name="Column11839"/>
    <tableColumn id="11840" xr3:uid="{B8CD44CD-DCF4-42CC-A4FA-B2A382925AC3}" name="Column11840"/>
    <tableColumn id="11841" xr3:uid="{D174EF1E-415E-434A-A97B-6295BFB0A931}" name="Column11841"/>
    <tableColumn id="11842" xr3:uid="{442FB950-52B1-4E26-A8C1-003B9CF8E752}" name="Column11842"/>
    <tableColumn id="11843" xr3:uid="{6ADAE3B6-7347-4C12-9C71-F9780E8AB07F}" name="Column11843"/>
    <tableColumn id="11844" xr3:uid="{C6599FD9-0A5D-400E-8B57-8C2A66EC515E}" name="Column11844"/>
    <tableColumn id="11845" xr3:uid="{2FAF8472-F239-4313-8D7F-091016AC379A}" name="Column11845"/>
    <tableColumn id="11846" xr3:uid="{1AAAF911-57D0-4333-BBE8-EED6DBD6339D}" name="Column11846"/>
    <tableColumn id="11847" xr3:uid="{6AE8F20A-1032-4DA4-ADE4-C117BFBA77FB}" name="Column11847"/>
    <tableColumn id="11848" xr3:uid="{7E8DDF22-B291-4877-88EE-425607326680}" name="Column11848"/>
    <tableColumn id="11849" xr3:uid="{0FB4A3D3-C155-4C38-9643-CD7716F35CD4}" name="Column11849"/>
    <tableColumn id="11850" xr3:uid="{92A36D17-C2A2-4182-ACDD-EC9AD738BB43}" name="Column11850"/>
    <tableColumn id="11851" xr3:uid="{A249BDEC-83F2-4DFA-9A3E-120664FA8BB3}" name="Column11851"/>
    <tableColumn id="11852" xr3:uid="{B9B63C88-E6A1-4DF9-AA73-CBBB5483C6F2}" name="Column11852"/>
    <tableColumn id="11853" xr3:uid="{633B2721-18FA-4E31-A2D2-692C621FE496}" name="Column11853"/>
    <tableColumn id="11854" xr3:uid="{FF27A393-4396-4F68-B0C7-BFF5FC12EB6B}" name="Column11854"/>
    <tableColumn id="11855" xr3:uid="{6E435EA2-7BEE-494B-BE69-DE025D280013}" name="Column11855"/>
    <tableColumn id="11856" xr3:uid="{136F3EFD-8B16-4DAC-86E4-7B6B9E089C30}" name="Column11856"/>
    <tableColumn id="11857" xr3:uid="{DE34AAAF-6B46-4AA5-9636-E016AB111540}" name="Column11857"/>
    <tableColumn id="11858" xr3:uid="{FF3CDD60-923B-4835-9524-E81238083A6B}" name="Column11858"/>
    <tableColumn id="11859" xr3:uid="{A0BCBF02-40AD-4C91-AB66-F5C18C106870}" name="Column11859"/>
    <tableColumn id="11860" xr3:uid="{2A14FDA4-10C8-4877-A3F3-1ADDBDAD8FEC}" name="Column11860"/>
    <tableColumn id="11861" xr3:uid="{400F8518-616A-426A-B0CA-43396344F42C}" name="Column11861"/>
    <tableColumn id="11862" xr3:uid="{E0191D3C-A66F-4114-8DA0-4504633586C9}" name="Column11862"/>
    <tableColumn id="11863" xr3:uid="{005B2404-78BD-4C5A-A607-CBA22ED20004}" name="Column11863"/>
    <tableColumn id="11864" xr3:uid="{982ECE1C-BC1B-4E45-B7D7-BD5C1A471A10}" name="Column11864"/>
    <tableColumn id="11865" xr3:uid="{84AA91FC-CDB2-4B20-A4B7-28F27B623AC5}" name="Column11865"/>
    <tableColumn id="11866" xr3:uid="{AAD7CE32-DCFF-47C8-8F3A-617DB83265C3}" name="Column11866"/>
    <tableColumn id="11867" xr3:uid="{EA38717B-8119-435C-BD5E-1E21BB145E51}" name="Column11867"/>
    <tableColumn id="11868" xr3:uid="{4CD94DF7-F74D-48D8-AF7D-8D83F8818282}" name="Column11868"/>
    <tableColumn id="11869" xr3:uid="{9616D2D5-B639-4F05-9F03-6B18AC9CC938}" name="Column11869"/>
    <tableColumn id="11870" xr3:uid="{0B73FB09-1D97-4DD5-885A-1529218BBCEB}" name="Column11870"/>
    <tableColumn id="11871" xr3:uid="{B2AEA525-FB5E-47E6-B10E-FE8AADF6E1FA}" name="Column11871"/>
    <tableColumn id="11872" xr3:uid="{533267DF-AC9E-4CFF-89B7-F804E65626EF}" name="Column11872"/>
    <tableColumn id="11873" xr3:uid="{920B56E9-079A-415A-9B30-5B1CA9767828}" name="Column11873"/>
    <tableColumn id="11874" xr3:uid="{CBF3EA38-1A50-42D4-908E-C2CD4439A7A2}" name="Column11874"/>
    <tableColumn id="11875" xr3:uid="{BA52D244-A1E3-47B6-9B86-328DD051DBFD}" name="Column11875"/>
    <tableColumn id="11876" xr3:uid="{1CEF7BA3-5F74-4B3F-AD08-D86733587460}" name="Column11876"/>
    <tableColumn id="11877" xr3:uid="{A20827EB-E4BB-4947-AE0E-CC99D17372A6}" name="Column11877"/>
    <tableColumn id="11878" xr3:uid="{8B0DEA43-5B63-49CD-9DB7-D40563C23D63}" name="Column11878"/>
    <tableColumn id="11879" xr3:uid="{5A5501D2-D642-44B5-B0F8-3012D8270788}" name="Column11879"/>
    <tableColumn id="11880" xr3:uid="{845D0086-912A-4F47-9A10-DA6DD5085A18}" name="Column11880"/>
    <tableColumn id="11881" xr3:uid="{2DC89A0A-164A-4F22-97C3-351E6A78BAFF}" name="Column11881"/>
    <tableColumn id="11882" xr3:uid="{33F5B0CF-D71B-44BD-B97F-83A304C0E1A0}" name="Column11882"/>
    <tableColumn id="11883" xr3:uid="{AF80E4F7-1FC4-4AD3-8EB4-6AEFFAE7EBAF}" name="Column11883"/>
    <tableColumn id="11884" xr3:uid="{B4F77432-EE64-470F-9140-DCD5E2FDD305}" name="Column11884"/>
    <tableColumn id="11885" xr3:uid="{A2A14918-9A43-45A0-A129-816EBB5BECFB}" name="Column11885"/>
    <tableColumn id="11886" xr3:uid="{0E99510C-1AE0-4FB5-8BA4-0C7E07BCC464}" name="Column11886"/>
    <tableColumn id="11887" xr3:uid="{372B7094-0FA3-432D-83FA-01EA8525E9E1}" name="Column11887"/>
    <tableColumn id="11888" xr3:uid="{7C0AEC96-9253-44A2-99E3-2615C17C7ADF}" name="Column11888"/>
    <tableColumn id="11889" xr3:uid="{ABF6F7FC-4B4C-4A5F-8CA2-CC80A43387C2}" name="Column11889"/>
    <tableColumn id="11890" xr3:uid="{21BE7667-7BB0-4304-8FB5-F7841A80A265}" name="Column11890"/>
    <tableColumn id="11891" xr3:uid="{476D664B-FFE2-46FD-8646-E215EC33D52C}" name="Column11891"/>
    <tableColumn id="11892" xr3:uid="{82206E5A-D8F5-4479-A632-BDF11592740B}" name="Column11892"/>
    <tableColumn id="11893" xr3:uid="{9B7B7218-BC6A-4248-810F-AE9BBA24897D}" name="Column11893"/>
    <tableColumn id="11894" xr3:uid="{5BD9F0F5-172B-4D42-BB4C-456F83CBADB7}" name="Column11894"/>
    <tableColumn id="11895" xr3:uid="{835FB1B6-811D-4AF8-91C1-FD221514B08E}" name="Column11895"/>
    <tableColumn id="11896" xr3:uid="{91255A36-9F56-4E13-91F5-1DF2FBD053C8}" name="Column11896"/>
    <tableColumn id="11897" xr3:uid="{D67A5837-FB7D-4368-987E-AAAAD15D58DD}" name="Column11897"/>
    <tableColumn id="11898" xr3:uid="{8EA835DD-B3A0-4718-8224-D985BA3C704A}" name="Column11898"/>
    <tableColumn id="11899" xr3:uid="{437ABE1F-7132-48D7-8853-C079FF0B6A43}" name="Column11899"/>
    <tableColumn id="11900" xr3:uid="{B1672459-1627-4C49-A1AE-BEDA550AD55C}" name="Column11900"/>
    <tableColumn id="11901" xr3:uid="{B019BF65-DE24-4078-AEDA-74E33E4FD806}" name="Column11901"/>
    <tableColumn id="11902" xr3:uid="{41E67B0F-2C4E-4833-B320-43E92854CFFD}" name="Column11902"/>
    <tableColumn id="11903" xr3:uid="{749C64F2-4FD1-498E-9A2F-47CF05A49234}" name="Column11903"/>
    <tableColumn id="11904" xr3:uid="{B8AF9A99-F68E-4567-91FF-F6EB306E259D}" name="Column11904"/>
    <tableColumn id="11905" xr3:uid="{B49FF6AE-DF7B-4679-B142-6725B5E7FE0F}" name="Column11905"/>
    <tableColumn id="11906" xr3:uid="{A7A15BD8-A604-4418-929C-1AC9FEDA91AC}" name="Column11906"/>
    <tableColumn id="11907" xr3:uid="{70566BEF-D46A-4979-B406-A2876550FE12}" name="Column11907"/>
    <tableColumn id="11908" xr3:uid="{ECE61CC3-C44A-4DEA-A17A-118A1BD18500}" name="Column11908"/>
    <tableColumn id="11909" xr3:uid="{E8E9D550-4866-48A2-B079-C42F5C6487B5}" name="Column11909"/>
    <tableColumn id="11910" xr3:uid="{F3BDC4BD-58B6-4FD2-A5B7-4EC541B83F7E}" name="Column11910"/>
    <tableColumn id="11911" xr3:uid="{DBA042C7-8F90-4CDA-B63C-7FA86A782EA1}" name="Column11911"/>
    <tableColumn id="11912" xr3:uid="{5FF2837D-AF93-4869-AEEC-ADC8509384D4}" name="Column11912"/>
    <tableColumn id="11913" xr3:uid="{11022BDB-5E80-4C84-9A3F-AF093BE59F85}" name="Column11913"/>
    <tableColumn id="11914" xr3:uid="{3CBC7116-A208-4911-9953-42584B2B76ED}" name="Column11914"/>
    <tableColumn id="11915" xr3:uid="{E09AEA4C-5EB6-46A6-B953-8B0AB6BC2E2C}" name="Column11915"/>
    <tableColumn id="11916" xr3:uid="{CB4533F2-C641-46EE-B4B7-3243342358AA}" name="Column11916"/>
    <tableColumn id="11917" xr3:uid="{9580A39F-15E0-49F0-9256-0C154E6A0B8C}" name="Column11917"/>
    <tableColumn id="11918" xr3:uid="{DE650283-383F-41F1-B61C-A0427BE3FD43}" name="Column11918"/>
    <tableColumn id="11919" xr3:uid="{271466C5-6A98-4DA7-9543-87FB70BF66A9}" name="Column11919"/>
    <tableColumn id="11920" xr3:uid="{24A9F17F-E670-4260-995B-0316859FD7A1}" name="Column11920"/>
    <tableColumn id="11921" xr3:uid="{A976EA63-4D2E-4D2D-A6D5-D7561CF38346}" name="Column11921"/>
    <tableColumn id="11922" xr3:uid="{B14D64A6-4886-416A-B411-4A4206AC292E}" name="Column11922"/>
    <tableColumn id="11923" xr3:uid="{EDBBD2B4-0167-4E77-BEF0-5AE85FA3C1B5}" name="Column11923"/>
    <tableColumn id="11924" xr3:uid="{AD448972-5959-43A3-8D6A-EEC6892EC4C2}" name="Column11924"/>
    <tableColumn id="11925" xr3:uid="{2696D980-3B01-4DA9-A009-53275EAE3467}" name="Column11925"/>
    <tableColumn id="11926" xr3:uid="{E2F17575-1A06-47FB-AC88-D314043203C6}" name="Column11926"/>
    <tableColumn id="11927" xr3:uid="{4B7030DB-4AA6-4CCB-A5ED-97D84E773A3E}" name="Column11927"/>
    <tableColumn id="11928" xr3:uid="{082513CF-EC06-49F5-8C04-62ECA37C3C89}" name="Column11928"/>
    <tableColumn id="11929" xr3:uid="{A10A8A59-F0DE-4EBE-93A2-728EE1807919}" name="Column11929"/>
    <tableColumn id="11930" xr3:uid="{ECB02476-8B76-4E49-8582-421DDDE3AC46}" name="Column11930"/>
    <tableColumn id="11931" xr3:uid="{1DF20138-FFF6-454E-B284-A1878E2AD667}" name="Column11931"/>
    <tableColumn id="11932" xr3:uid="{6E44758C-F6AF-4BD3-891C-526A7758B58D}" name="Column11932"/>
    <tableColumn id="11933" xr3:uid="{749855F1-5B89-4B9A-9042-CE40244DFFC2}" name="Column11933"/>
    <tableColumn id="11934" xr3:uid="{5BF26457-D204-4166-9F0A-B5D94A596700}" name="Column11934"/>
    <tableColumn id="11935" xr3:uid="{87C1EA87-CA1D-4A09-9969-00220CC62A48}" name="Column11935"/>
    <tableColumn id="11936" xr3:uid="{651789A7-4D8C-4070-BDEC-E9ED389168AC}" name="Column11936"/>
    <tableColumn id="11937" xr3:uid="{A4476DEF-FED8-4CEF-A95A-3A515758EF76}" name="Column11937"/>
    <tableColumn id="11938" xr3:uid="{F5E92D43-F2E5-4B78-8FCA-3CC61559988E}" name="Column11938"/>
    <tableColumn id="11939" xr3:uid="{4ECEFF89-6594-45BA-A9E7-861A9CB39613}" name="Column11939"/>
    <tableColumn id="11940" xr3:uid="{BC1D05D4-5E70-49DC-BF78-7CD8C1DAA245}" name="Column11940"/>
    <tableColumn id="11941" xr3:uid="{A1A43BF9-37A5-4792-A32C-F822E7FC1E0E}" name="Column11941"/>
    <tableColumn id="11942" xr3:uid="{3636512B-7E86-4889-9487-A867C3145A26}" name="Column11942"/>
    <tableColumn id="11943" xr3:uid="{3D2A423C-FA70-4D3B-9AD7-CF6194008DC3}" name="Column11943"/>
    <tableColumn id="11944" xr3:uid="{A5FEDF08-4915-472E-8A7D-C6A4B2527285}" name="Column11944"/>
    <tableColumn id="11945" xr3:uid="{7CE56842-E23D-4B80-9E00-960E9B834BE6}" name="Column11945"/>
    <tableColumn id="11946" xr3:uid="{2F600EA9-E0A4-4443-BAA1-EDFE2E5B6504}" name="Column11946"/>
    <tableColumn id="11947" xr3:uid="{7D3565F4-B059-49E5-B25B-8567D6D9AF6D}" name="Column11947"/>
    <tableColumn id="11948" xr3:uid="{29DB6241-3834-45A2-ADCD-C943EC33F398}" name="Column11948"/>
    <tableColumn id="11949" xr3:uid="{6444F69B-4EA1-4724-91C8-FCC68FBD3B8A}" name="Column11949"/>
    <tableColumn id="11950" xr3:uid="{FA2C76C2-BE8E-402C-A709-0010FB38A1AA}" name="Column11950"/>
    <tableColumn id="11951" xr3:uid="{15B38860-DDEA-41FB-96E5-92DDA4997BB9}" name="Column11951"/>
    <tableColumn id="11952" xr3:uid="{2C9407F0-A3BB-467D-AFE2-9362B979D78A}" name="Column11952"/>
    <tableColumn id="11953" xr3:uid="{D098DA74-2F2F-41B7-8E42-DE8CCA11E376}" name="Column11953"/>
    <tableColumn id="11954" xr3:uid="{DA327E5D-DECB-4A92-8A7D-E14C9E4CE31C}" name="Column11954"/>
    <tableColumn id="11955" xr3:uid="{735C929A-814D-44CA-886B-657968C2B34A}" name="Column11955"/>
    <tableColumn id="11956" xr3:uid="{1A4F5A4B-DCCE-4FFF-AF1D-CFACA1ECDBDF}" name="Column11956"/>
    <tableColumn id="11957" xr3:uid="{C7BBAB28-6171-4523-BBA0-B3E766CCC2D3}" name="Column11957"/>
    <tableColumn id="11958" xr3:uid="{3AD55A3B-B01C-4FFC-A8EF-C629F2C7BC9A}" name="Column11958"/>
    <tableColumn id="11959" xr3:uid="{438DEC44-C026-4837-B3CE-804E3511A728}" name="Column11959"/>
    <tableColumn id="11960" xr3:uid="{0C79D252-D316-4A13-BA70-9A8F357541F5}" name="Column11960"/>
    <tableColumn id="11961" xr3:uid="{ADBA0200-22E2-477C-8577-C74BAEBBEA8A}" name="Column11961"/>
    <tableColumn id="11962" xr3:uid="{CE42EC4B-13C5-4FC1-B729-D7F61F9AAA35}" name="Column11962"/>
    <tableColumn id="11963" xr3:uid="{7FCCF1DA-18B7-4F1A-9598-7871B5E38AE1}" name="Column11963"/>
    <tableColumn id="11964" xr3:uid="{5ECCE762-AAB8-4538-812D-C6E2E7C9E1E3}" name="Column11964"/>
    <tableColumn id="11965" xr3:uid="{11F9027A-1BF2-4B9C-9C4A-A152DB5459DD}" name="Column11965"/>
    <tableColumn id="11966" xr3:uid="{73DEEFFC-A4D9-4EBC-91F3-B1E13AAE9261}" name="Column11966"/>
    <tableColumn id="11967" xr3:uid="{6A01C548-465D-4728-A456-87B858E3CDAA}" name="Column11967"/>
    <tableColumn id="11968" xr3:uid="{9ED6E54B-48DF-4E4A-87A7-FF41D29E5613}" name="Column11968"/>
    <tableColumn id="11969" xr3:uid="{FFDCB10E-743D-44F8-90E5-4498442558D4}" name="Column11969"/>
    <tableColumn id="11970" xr3:uid="{ADEFFB09-F20C-4E31-843E-F7A7CEBFE33A}" name="Column11970"/>
    <tableColumn id="11971" xr3:uid="{D9CA356B-CC1B-4855-9942-69F6AE327DC6}" name="Column11971"/>
    <tableColumn id="11972" xr3:uid="{7036F4C7-775D-4B9E-BE97-9E87861B3894}" name="Column11972"/>
    <tableColumn id="11973" xr3:uid="{9A4684D5-1ED6-4A43-A6E2-36C2EBBF306A}" name="Column11973"/>
    <tableColumn id="11974" xr3:uid="{FB0B2A3C-C811-4D2D-855D-A56B2A43CC23}" name="Column11974"/>
    <tableColumn id="11975" xr3:uid="{A3F2BEC3-F8F9-4A4A-8C74-95AA59CE3DE1}" name="Column11975"/>
    <tableColumn id="11976" xr3:uid="{3ABF9B3B-2899-4794-BD84-A7656128DB49}" name="Column11976"/>
    <tableColumn id="11977" xr3:uid="{6DFAE092-2A96-4827-8CC9-5B2AC5E80936}" name="Column11977"/>
    <tableColumn id="11978" xr3:uid="{EA683DCF-85D3-44C1-ABC3-BB48B17743D3}" name="Column11978"/>
    <tableColumn id="11979" xr3:uid="{5B44BD8C-A1FF-49B4-A25E-D48F712FA592}" name="Column11979"/>
    <tableColumn id="11980" xr3:uid="{96CEA7BB-EF55-46AB-93C2-7A2B449F6AFF}" name="Column11980"/>
    <tableColumn id="11981" xr3:uid="{882B6B98-4D47-42A8-9EE3-6BF135AD9888}" name="Column11981"/>
    <tableColumn id="11982" xr3:uid="{E77C489A-A4F4-4ACA-A760-06BD286447D9}" name="Column11982"/>
    <tableColumn id="11983" xr3:uid="{2C2CD97E-F9AC-4928-8DB9-38D90216BD00}" name="Column11983"/>
    <tableColumn id="11984" xr3:uid="{D3834C30-6D0B-4421-AE85-8E59F0D75028}" name="Column11984"/>
    <tableColumn id="11985" xr3:uid="{B2BB03BC-D701-4BF3-B258-B1FFCCD42DC3}" name="Column11985"/>
    <tableColumn id="11986" xr3:uid="{24AF1113-F52D-4B7F-B73B-B0AAC6F7911E}" name="Column11986"/>
    <tableColumn id="11987" xr3:uid="{95F3D750-CF7C-445D-8F1B-588EC0BDB7DD}" name="Column11987"/>
    <tableColumn id="11988" xr3:uid="{A116E082-C45F-4ADA-A956-AC913617A2F8}" name="Column11988"/>
    <tableColumn id="11989" xr3:uid="{E7F845A2-0623-44AF-91E4-3188CC476029}" name="Column11989"/>
    <tableColumn id="11990" xr3:uid="{D3063A33-F2C3-4E99-9B7B-681C8ED92FCD}" name="Column11990"/>
    <tableColumn id="11991" xr3:uid="{B54739C0-503B-4334-BDC7-F1B5B7D2F86B}" name="Column11991"/>
    <tableColumn id="11992" xr3:uid="{E6B2876B-712E-48DC-A031-593C1DE0841B}" name="Column11992"/>
    <tableColumn id="11993" xr3:uid="{0EBF4F57-764E-4679-8CE7-4A011196A70A}" name="Column11993"/>
    <tableColumn id="11994" xr3:uid="{53A3F0D6-E589-44E3-BDBB-9FD425D77912}" name="Column11994"/>
    <tableColumn id="11995" xr3:uid="{C6790ADF-5665-434F-82A0-A7F2779783CD}" name="Column11995"/>
    <tableColumn id="11996" xr3:uid="{1942CA2E-986B-4D50-8A14-333C4E617D85}" name="Column11996"/>
    <tableColumn id="11997" xr3:uid="{5460E6AE-B493-49FA-8ED6-440211B488D0}" name="Column11997"/>
    <tableColumn id="11998" xr3:uid="{4EEDED34-EF3B-4363-A113-1E018B63DDAB}" name="Column11998"/>
    <tableColumn id="11999" xr3:uid="{75266222-CB66-43AE-8CB0-9B941F541BBB}" name="Column11999"/>
    <tableColumn id="12000" xr3:uid="{BF2B4DCC-309A-4669-8DEE-D6D089D6F946}" name="Column12000"/>
    <tableColumn id="12001" xr3:uid="{FC7AD444-69D2-4C2C-B1EF-6D093AC785F9}" name="Column12001"/>
    <tableColumn id="12002" xr3:uid="{B3743375-25B5-4F8E-AFDF-66EBD6AEE57C}" name="Column12002"/>
    <tableColumn id="12003" xr3:uid="{ADBCAA09-FE9E-4B05-A95C-48C66BC57193}" name="Column12003"/>
    <tableColumn id="12004" xr3:uid="{C73749E9-89CE-4E29-A7C9-34ACC2ED8CD6}" name="Column12004"/>
    <tableColumn id="12005" xr3:uid="{82648A0C-E076-4EBA-8F02-00E3E03A8DCA}" name="Column12005"/>
    <tableColumn id="12006" xr3:uid="{010280D7-1FFD-4E68-8916-DB9C6FFD73DB}" name="Column12006"/>
    <tableColumn id="12007" xr3:uid="{4C89C1F8-1A5A-4BB3-8544-B2B9FF83CD28}" name="Column12007"/>
    <tableColumn id="12008" xr3:uid="{96FA0D39-5498-453A-B899-A1A13204D313}" name="Column12008"/>
    <tableColumn id="12009" xr3:uid="{95C7128E-DFBA-45F0-8508-3FD8477BB7D0}" name="Column12009"/>
    <tableColumn id="12010" xr3:uid="{3266E0EC-19DC-4968-81B4-C639917CC48D}" name="Column12010"/>
    <tableColumn id="12011" xr3:uid="{BEA3BAE9-A568-488F-9F9A-E6C974D0FE4B}" name="Column12011"/>
    <tableColumn id="12012" xr3:uid="{5F65F91B-D434-426B-8DA8-68DEC3A13E18}" name="Column12012"/>
    <tableColumn id="12013" xr3:uid="{0861339D-ECC7-42E0-B672-56CB348C9314}" name="Column12013"/>
    <tableColumn id="12014" xr3:uid="{2A7F8009-74B5-4B2C-89B7-1A469EFB0D3C}" name="Column12014"/>
    <tableColumn id="12015" xr3:uid="{C2A07264-563E-49EC-960F-CAE83AFF5740}" name="Column12015"/>
    <tableColumn id="12016" xr3:uid="{FF0BE178-A961-4555-8C9B-B536B9AE7411}" name="Column12016"/>
    <tableColumn id="12017" xr3:uid="{F21F430D-B412-46CB-8150-F9FC5D338568}" name="Column12017"/>
    <tableColumn id="12018" xr3:uid="{BFBB0960-67CC-4BAB-9E9F-B4026FE5BC04}" name="Column12018"/>
    <tableColumn id="12019" xr3:uid="{78878545-8BEF-4A7E-835D-D9360734FB13}" name="Column12019"/>
    <tableColumn id="12020" xr3:uid="{44A9851D-E2A5-4952-B3A2-38A4B4BA5073}" name="Column12020"/>
    <tableColumn id="12021" xr3:uid="{46671A8B-C59C-493E-8215-CA31D03E2769}" name="Column12021"/>
    <tableColumn id="12022" xr3:uid="{A70BC1B2-4798-417C-8246-E8D0322FA244}" name="Column12022"/>
    <tableColumn id="12023" xr3:uid="{FC08EDE2-AC37-4539-8398-CCAC5CD32537}" name="Column12023"/>
    <tableColumn id="12024" xr3:uid="{7F9D2F0C-CA4B-46B6-B44F-390622528A43}" name="Column12024"/>
    <tableColumn id="12025" xr3:uid="{D2D92296-D7B4-4D1B-A9A3-B20CE473DD3D}" name="Column12025"/>
    <tableColumn id="12026" xr3:uid="{4762B63C-E21F-4566-A3A6-FE4E657AD948}" name="Column12026"/>
    <tableColumn id="12027" xr3:uid="{6996FB95-7AC2-47C3-BD91-55BCC1BA75EE}" name="Column12027"/>
    <tableColumn id="12028" xr3:uid="{D3B47101-1C3B-4546-933F-33E86E6C6E15}" name="Column12028"/>
    <tableColumn id="12029" xr3:uid="{54B533B7-0B99-426E-888E-9854BC869558}" name="Column12029"/>
    <tableColumn id="12030" xr3:uid="{B245F0AA-0204-4ECB-803F-499D0BCAADF3}" name="Column12030"/>
    <tableColumn id="12031" xr3:uid="{20CCEF43-3938-40C6-8F0D-E90AB51253A1}" name="Column12031"/>
    <tableColumn id="12032" xr3:uid="{77D55158-DE1A-4B1B-9F74-E23089B7095D}" name="Column12032"/>
    <tableColumn id="12033" xr3:uid="{01BAB601-0D39-4E5A-829B-7046BBB724FF}" name="Column12033"/>
    <tableColumn id="12034" xr3:uid="{563C3D31-7B95-43BB-80C5-D4C1B551B47F}" name="Column12034"/>
    <tableColumn id="12035" xr3:uid="{1255DD06-7EB7-48A3-AB52-E4429A5FEEAC}" name="Column12035"/>
    <tableColumn id="12036" xr3:uid="{9618A11F-0EE8-48BC-A718-888A11D6A0BB}" name="Column12036"/>
    <tableColumn id="12037" xr3:uid="{3E1975EB-BEBC-4BAE-874B-F4C419A222C9}" name="Column12037"/>
    <tableColumn id="12038" xr3:uid="{7D5F66C8-8187-475F-AA92-C6E23A5F305A}" name="Column12038"/>
    <tableColumn id="12039" xr3:uid="{3767BFE5-470C-4146-A136-24300945587D}" name="Column12039"/>
    <tableColumn id="12040" xr3:uid="{E7B45CC0-FFDC-4704-A1D7-3BF743D8C43C}" name="Column12040"/>
    <tableColumn id="12041" xr3:uid="{29146B55-8CE4-46C1-A032-1239A88248AA}" name="Column12041"/>
    <tableColumn id="12042" xr3:uid="{26EC3791-67E2-4E22-8491-230E1A0B589B}" name="Column12042"/>
    <tableColumn id="12043" xr3:uid="{7A34670C-5F73-4C3B-BD5B-C12CDE582F5B}" name="Column12043"/>
    <tableColumn id="12044" xr3:uid="{8202E510-0A58-4D87-8C36-F2EC680A1D48}" name="Column12044"/>
    <tableColumn id="12045" xr3:uid="{DD6A9396-266B-43E7-BD27-8FAF19E122DB}" name="Column12045"/>
    <tableColumn id="12046" xr3:uid="{D86FF9D3-01DD-4F35-93D7-96FAB1A027CF}" name="Column12046"/>
    <tableColumn id="12047" xr3:uid="{90C2552A-47F9-49E4-8A23-F5D1304340F5}" name="Column12047"/>
    <tableColumn id="12048" xr3:uid="{E6F57374-31A8-4EAF-B114-0263891C0097}" name="Column12048"/>
    <tableColumn id="12049" xr3:uid="{50F44B44-7145-4EDB-B95C-CAF9CB775F8E}" name="Column12049"/>
    <tableColumn id="12050" xr3:uid="{D9C2DCF5-A665-4172-B7C2-A539D0CFC738}" name="Column12050"/>
    <tableColumn id="12051" xr3:uid="{11B90455-3113-419D-A5A6-05865DC94BB8}" name="Column12051"/>
    <tableColumn id="12052" xr3:uid="{3F2E523E-B19A-4856-B3C2-BFBB9A032ABF}" name="Column12052"/>
    <tableColumn id="12053" xr3:uid="{2FEE8FC0-B709-456B-AE5D-26EB7134CB8C}" name="Column12053"/>
    <tableColumn id="12054" xr3:uid="{EA0D904D-3B01-488C-939C-B44612F74BF1}" name="Column12054"/>
    <tableColumn id="12055" xr3:uid="{1BA712AD-A6B9-4F33-8A10-3921F6814973}" name="Column12055"/>
    <tableColumn id="12056" xr3:uid="{1647B503-A3EE-4571-884E-AFD14CEB917A}" name="Column12056"/>
    <tableColumn id="12057" xr3:uid="{E6CBCA2A-73E9-47D3-9DC1-0F93A440FA04}" name="Column12057"/>
    <tableColumn id="12058" xr3:uid="{705701F8-486A-4B08-8C6B-B6AC761B4218}" name="Column12058"/>
    <tableColumn id="12059" xr3:uid="{C53E88FF-3AFC-4382-A612-76B54616580C}" name="Column12059"/>
    <tableColumn id="12060" xr3:uid="{7A409141-A320-4CC2-A9A0-CAD0F40F62AA}" name="Column12060"/>
    <tableColumn id="12061" xr3:uid="{FD24D663-AC10-4B5E-B6DD-D461BC242909}" name="Column12061"/>
    <tableColumn id="12062" xr3:uid="{D46A8A53-5FB4-4499-B9D8-F1141F5BA7AF}" name="Column12062"/>
    <tableColumn id="12063" xr3:uid="{601A0997-EA08-4EFA-9BF7-1EB198040C5E}" name="Column12063"/>
    <tableColumn id="12064" xr3:uid="{21216883-6D98-4FBF-B25C-05C2DF1BE6DF}" name="Column12064"/>
    <tableColumn id="12065" xr3:uid="{1FBB1A8D-DD2A-4EAB-9C30-C305AB54F4C5}" name="Column12065"/>
    <tableColumn id="12066" xr3:uid="{EEE42A76-F2F1-499E-8BA5-8A45EB4DD63B}" name="Column12066"/>
    <tableColumn id="12067" xr3:uid="{73E74460-F09D-4248-8EDA-164688F40CD9}" name="Column12067"/>
    <tableColumn id="12068" xr3:uid="{47EA0F52-EFDC-4F8C-96B5-89691A976A25}" name="Column12068"/>
    <tableColumn id="12069" xr3:uid="{DF54DCCA-B548-4B19-BC25-60225103DA73}" name="Column12069"/>
    <tableColumn id="12070" xr3:uid="{BA622250-186A-49BB-A145-068537C97E93}" name="Column12070"/>
    <tableColumn id="12071" xr3:uid="{37381949-E614-449C-BF1A-70897F8E2A77}" name="Column12071"/>
    <tableColumn id="12072" xr3:uid="{A39DA62F-B2DD-46C9-833F-F38AEADC483E}" name="Column12072"/>
    <tableColumn id="12073" xr3:uid="{7F07731B-1579-4E4F-BB2D-6844084D7E5A}" name="Column12073"/>
    <tableColumn id="12074" xr3:uid="{3018E4DE-CEF8-439E-B5BF-277450C79479}" name="Column12074"/>
    <tableColumn id="12075" xr3:uid="{64AA3562-2FF1-47AA-B3B6-8EA6D0C74935}" name="Column12075"/>
    <tableColumn id="12076" xr3:uid="{7FF8B746-AB01-4F6C-B53B-C89DA057468C}" name="Column12076"/>
    <tableColumn id="12077" xr3:uid="{E8DEEF11-7BCE-4F7C-A8F2-984CFA69E86A}" name="Column12077"/>
    <tableColumn id="12078" xr3:uid="{246093A0-63AB-49B5-8F03-2974147A6DD6}" name="Column12078"/>
    <tableColumn id="12079" xr3:uid="{C0C4FFF4-8771-40BF-9F94-056F5A8DAFAE}" name="Column12079"/>
    <tableColumn id="12080" xr3:uid="{B091A644-9B3F-4315-A2D0-6437F81704B9}" name="Column12080"/>
    <tableColumn id="12081" xr3:uid="{0DFC4AB1-92A6-4E44-8859-376DD5DC0F02}" name="Column12081"/>
    <tableColumn id="12082" xr3:uid="{A8C9A151-7C74-4DB5-9FB5-EE6434313641}" name="Column12082"/>
    <tableColumn id="12083" xr3:uid="{8CDACE7F-9159-4D82-852F-222F057C7B17}" name="Column12083"/>
    <tableColumn id="12084" xr3:uid="{033239E9-2AC9-4CC0-9E43-D3A21D894CBD}" name="Column12084"/>
    <tableColumn id="12085" xr3:uid="{4BFDF140-D8B4-4D97-960E-376E62EC4BAE}" name="Column12085"/>
    <tableColumn id="12086" xr3:uid="{90285648-E042-4B83-AAF3-2E129ADE73FD}" name="Column12086"/>
    <tableColumn id="12087" xr3:uid="{549CCC85-7A61-4A90-B2B9-9611FE153665}" name="Column12087"/>
    <tableColumn id="12088" xr3:uid="{C7E67F4E-B9D8-4286-91BF-9A4F9DEEAC23}" name="Column12088"/>
    <tableColumn id="12089" xr3:uid="{00ED7F84-D858-4ED3-869B-44792AB76C41}" name="Column12089"/>
    <tableColumn id="12090" xr3:uid="{B41A5267-14F9-4E1F-9F71-0FAE13F0F4CB}" name="Column12090"/>
    <tableColumn id="12091" xr3:uid="{1087F40E-157F-4D73-A01A-24C0D21AB78D}" name="Column12091"/>
    <tableColumn id="12092" xr3:uid="{B3F69F60-CFA4-4D51-92CC-0EB468F1614A}" name="Column12092"/>
    <tableColumn id="12093" xr3:uid="{5CA1D30E-DF83-4E91-8EBE-14D3226354D8}" name="Column12093"/>
    <tableColumn id="12094" xr3:uid="{E76264AD-9DE8-4A1C-952D-A1437E305C83}" name="Column12094"/>
    <tableColumn id="12095" xr3:uid="{9FF1AB85-5664-4203-A59E-948B14FBFE6E}" name="Column12095"/>
    <tableColumn id="12096" xr3:uid="{E27C834B-037E-42F0-BF36-60E00304E11A}" name="Column12096"/>
    <tableColumn id="12097" xr3:uid="{548CEDC5-3A9C-46A6-BD6C-A223BDA02B9A}" name="Column12097"/>
    <tableColumn id="12098" xr3:uid="{6D881A87-1A11-4A7D-9379-D701A3ABB11C}" name="Column12098"/>
    <tableColumn id="12099" xr3:uid="{201571C3-7BD5-433F-B003-E735AF015049}" name="Column12099"/>
    <tableColumn id="12100" xr3:uid="{A9A6DF7C-7844-450A-A8CC-B253E5B96236}" name="Column12100"/>
    <tableColumn id="12101" xr3:uid="{3B9ADFC0-8F2B-4F11-8506-B86E28E75804}" name="Column12101"/>
    <tableColumn id="12102" xr3:uid="{5C231837-D2CC-4513-B55E-2EF56CFDB016}" name="Column12102"/>
    <tableColumn id="12103" xr3:uid="{FC3F79BE-0B3F-4817-9A96-A17729BF2E8A}" name="Column12103"/>
    <tableColumn id="12104" xr3:uid="{3C20D6B7-9708-4D59-A8F5-116FEEA8B5B1}" name="Column12104"/>
    <tableColumn id="12105" xr3:uid="{8282443F-CCF2-47DA-8D94-A27BE47902FB}" name="Column12105"/>
    <tableColumn id="12106" xr3:uid="{E593DFF5-D74D-4837-8A76-F6492FECEFF6}" name="Column12106"/>
    <tableColumn id="12107" xr3:uid="{4B2548DF-929B-4905-A469-79EBCEB1D9AE}" name="Column12107"/>
    <tableColumn id="12108" xr3:uid="{6D2B851D-14C7-400E-A4F6-641E13CF1ED5}" name="Column12108"/>
    <tableColumn id="12109" xr3:uid="{3D19790F-BEEB-435E-A060-708010E8623E}" name="Column12109"/>
    <tableColumn id="12110" xr3:uid="{6AE14298-85C8-419B-928E-54C391FACE0F}" name="Column12110"/>
    <tableColumn id="12111" xr3:uid="{DE5F811C-23BA-4A2B-A15A-55334B5DC3E8}" name="Column12111"/>
    <tableColumn id="12112" xr3:uid="{ECD115E6-7295-496D-BDDE-07A014269F80}" name="Column12112"/>
    <tableColumn id="12113" xr3:uid="{D214661B-6849-4EB0-9F7C-03B329E38CDC}" name="Column12113"/>
    <tableColumn id="12114" xr3:uid="{7A7577EA-9DF8-4B43-AE68-F8E74D66C170}" name="Column12114"/>
    <tableColumn id="12115" xr3:uid="{D1D64D8B-0E0D-425D-9845-BBA131DE5F46}" name="Column12115"/>
    <tableColumn id="12116" xr3:uid="{0E4150ED-C7C7-4F82-ADAB-59BF6E3627F5}" name="Column12116"/>
    <tableColumn id="12117" xr3:uid="{8B5AC9FD-BC4A-445E-A3E4-DEB6C869BF40}" name="Column12117"/>
    <tableColumn id="12118" xr3:uid="{089F26A5-087F-4D5F-9B4C-7303B6888540}" name="Column12118"/>
    <tableColumn id="12119" xr3:uid="{9B26722F-C513-4113-B8F5-7A6D32DAC1E2}" name="Column12119"/>
    <tableColumn id="12120" xr3:uid="{33051A5F-ABB7-45AF-8694-97F8F404183E}" name="Column12120"/>
    <tableColumn id="12121" xr3:uid="{D36B252C-C354-4115-9AD0-C1C63E0F2AA1}" name="Column12121"/>
    <tableColumn id="12122" xr3:uid="{74238466-921A-4699-9BDC-5498D83491C4}" name="Column12122"/>
    <tableColumn id="12123" xr3:uid="{3551A116-2761-4564-810B-D30CBEFD90F0}" name="Column12123"/>
    <tableColumn id="12124" xr3:uid="{3DB26202-31A1-4DBF-BC8C-0C71415DE052}" name="Column12124"/>
    <tableColumn id="12125" xr3:uid="{05A3717B-BC1D-4E1E-9092-948D4FD04D65}" name="Column12125"/>
    <tableColumn id="12126" xr3:uid="{C37EAF49-1D64-450D-97D3-3A888D5BEFC2}" name="Column12126"/>
    <tableColumn id="12127" xr3:uid="{86726A12-0FBE-4850-8C31-D0C70C9AF540}" name="Column12127"/>
    <tableColumn id="12128" xr3:uid="{00192E55-2516-4484-937C-B9FAA50A4976}" name="Column12128"/>
    <tableColumn id="12129" xr3:uid="{9F8C39F4-E9CA-43AF-8199-5ACD093CA05E}" name="Column12129"/>
    <tableColumn id="12130" xr3:uid="{D89B737D-53FC-4F6E-BA07-575E8270D447}" name="Column12130"/>
    <tableColumn id="12131" xr3:uid="{214D3422-3BD9-456B-829B-B4AB17D6D3F7}" name="Column12131"/>
    <tableColumn id="12132" xr3:uid="{EEFB902A-9BC0-459C-91D5-9D8C6257ACAB}" name="Column12132"/>
    <tableColumn id="12133" xr3:uid="{633060B6-83ED-4785-9123-9BAA00570FA3}" name="Column12133"/>
    <tableColumn id="12134" xr3:uid="{45A1E824-EE4E-4B67-AAB7-AD52CFF85BC5}" name="Column12134"/>
    <tableColumn id="12135" xr3:uid="{CA8BD1D0-5B94-4327-AE40-5C0E6C440B89}" name="Column12135"/>
    <tableColumn id="12136" xr3:uid="{121083BA-1320-4FE7-A172-8EB7B2E38044}" name="Column12136"/>
    <tableColumn id="12137" xr3:uid="{94B36418-B5FC-43FA-9070-B6C59538086D}" name="Column12137"/>
    <tableColumn id="12138" xr3:uid="{0CC7B1F2-7BFF-45CD-981A-8C8057402924}" name="Column12138"/>
    <tableColumn id="12139" xr3:uid="{224554A9-9CED-4815-80CA-DF480F6F790C}" name="Column12139"/>
    <tableColumn id="12140" xr3:uid="{3EF6B594-0123-4DF1-847B-E1E8326F4288}" name="Column12140"/>
    <tableColumn id="12141" xr3:uid="{6A780CC7-ADD2-4391-B98E-1245157873E0}" name="Column12141"/>
    <tableColumn id="12142" xr3:uid="{F84CC535-B5F4-41B4-B3F9-A607C6DB8A27}" name="Column12142"/>
    <tableColumn id="12143" xr3:uid="{240D4130-9A8B-4F89-ACA1-C0E6E364EB06}" name="Column12143"/>
    <tableColumn id="12144" xr3:uid="{B69D1B1C-64AC-4C47-BF61-8C05EBFD0948}" name="Column12144"/>
    <tableColumn id="12145" xr3:uid="{40BA485B-C56E-41A7-B748-99A91CADB339}" name="Column12145"/>
    <tableColumn id="12146" xr3:uid="{AECDA47B-AB7A-46E4-A836-988986C9A9FC}" name="Column12146"/>
    <tableColumn id="12147" xr3:uid="{2E524564-282B-48CC-BD83-AF75A542F8AF}" name="Column12147"/>
    <tableColumn id="12148" xr3:uid="{E50990CD-38A9-438A-8FB4-60F8E662CA67}" name="Column12148"/>
    <tableColumn id="12149" xr3:uid="{003FDC14-443B-43C8-BB29-BC08E9E48CA5}" name="Column12149"/>
    <tableColumn id="12150" xr3:uid="{1B256E17-EE17-463F-B5FA-183AC28E78DE}" name="Column12150"/>
    <tableColumn id="12151" xr3:uid="{2624F809-D5FA-44EF-90FF-65B6B1AA90D1}" name="Column12151"/>
    <tableColumn id="12152" xr3:uid="{BBBF8EB4-E643-4258-9F1F-BEBDDC5FACEB}" name="Column12152"/>
    <tableColumn id="12153" xr3:uid="{88338E05-CC47-4A40-B9D8-F39D149A9090}" name="Column12153"/>
    <tableColumn id="12154" xr3:uid="{5C0B4A04-E26D-4901-A09D-D43DD800AF50}" name="Column12154"/>
    <tableColumn id="12155" xr3:uid="{8F8821C6-DF42-47D9-9275-8806696DCBC2}" name="Column12155"/>
    <tableColumn id="12156" xr3:uid="{B2CEB297-8AB6-4EEA-BDD0-3BE79A82F2BD}" name="Column12156"/>
    <tableColumn id="12157" xr3:uid="{F69FC58E-05BC-49D5-BC4A-79B5317E06B5}" name="Column12157"/>
    <tableColumn id="12158" xr3:uid="{EECA07DC-5702-4C05-B0A6-14EDC4100C94}" name="Column12158"/>
    <tableColumn id="12159" xr3:uid="{2922D22D-B8DC-4BCE-AE4F-674F9D3A1748}" name="Column12159"/>
    <tableColumn id="12160" xr3:uid="{DCBF6818-C45F-45D2-831C-83B5FD94D2EF}" name="Column12160"/>
    <tableColumn id="12161" xr3:uid="{C0590797-F4DC-4818-BC7D-E90732279C7C}" name="Column12161"/>
    <tableColumn id="12162" xr3:uid="{091A863E-6777-4A07-8AF1-299B38492FBC}" name="Column12162"/>
    <tableColumn id="12163" xr3:uid="{F8B919D4-CA2C-4C31-A443-53E93A99382A}" name="Column12163"/>
    <tableColumn id="12164" xr3:uid="{9C0BFC71-16CC-4618-AE45-6B7A61D11290}" name="Column12164"/>
    <tableColumn id="12165" xr3:uid="{1044249E-26C6-44A7-8C4B-306B1FF76751}" name="Column12165"/>
    <tableColumn id="12166" xr3:uid="{EC6203B0-8131-4108-BCF4-4CA0BB815F38}" name="Column12166"/>
    <tableColumn id="12167" xr3:uid="{461C9D86-5C25-466A-8A01-20D27C0673D2}" name="Column12167"/>
    <tableColumn id="12168" xr3:uid="{1A5033EA-1EE5-4D2D-A024-234753DDC18F}" name="Column12168"/>
    <tableColumn id="12169" xr3:uid="{F0F6D109-8234-4205-9D27-822C2A26FFFB}" name="Column12169"/>
    <tableColumn id="12170" xr3:uid="{B82D7890-05AB-48E9-9CE6-03A0E1210CBE}" name="Column12170"/>
    <tableColumn id="12171" xr3:uid="{AE59A278-ED86-4B67-829D-25B084724B57}" name="Column12171"/>
    <tableColumn id="12172" xr3:uid="{FC384EA4-C0E0-419D-9AB3-4ADFAEE28E28}" name="Column12172"/>
    <tableColumn id="12173" xr3:uid="{12B84D86-E199-42D8-8F4B-AC7C18EC207E}" name="Column12173"/>
    <tableColumn id="12174" xr3:uid="{813EF7A8-461D-41E1-878A-DEE394359F03}" name="Column12174"/>
    <tableColumn id="12175" xr3:uid="{A76F3590-3793-4F3D-83A0-A9781148016B}" name="Column12175"/>
    <tableColumn id="12176" xr3:uid="{56353BA5-3888-4B95-A2C6-7B06370C9F9C}" name="Column12176"/>
    <tableColumn id="12177" xr3:uid="{50B9EB83-0034-47E4-99F3-914BAA1589CC}" name="Column12177"/>
    <tableColumn id="12178" xr3:uid="{A63F6E83-CCAD-4C00-9F52-503C1DABE6BA}" name="Column12178"/>
    <tableColumn id="12179" xr3:uid="{8CA03A3A-855C-4567-943C-60605B062A1E}" name="Column12179"/>
    <tableColumn id="12180" xr3:uid="{D58C43D5-BDAC-4D72-94EA-16FB1EDDE407}" name="Column12180"/>
    <tableColumn id="12181" xr3:uid="{83359F0C-72D0-46D5-9F5B-B2473BFC9006}" name="Column12181"/>
    <tableColumn id="12182" xr3:uid="{7CF9A466-654D-4285-A871-2FC6204EA545}" name="Column12182"/>
    <tableColumn id="12183" xr3:uid="{6DC37235-98D2-4115-B4F6-2387E46F3369}" name="Column12183"/>
    <tableColumn id="12184" xr3:uid="{2CD56F04-590E-4D42-9F49-10F25F035066}" name="Column12184"/>
    <tableColumn id="12185" xr3:uid="{A3ECFEC0-5F97-4F07-BB43-0E86C5235E6C}" name="Column12185"/>
    <tableColumn id="12186" xr3:uid="{6F6F2461-E35B-4598-86BC-2330D649DC0D}" name="Column12186"/>
    <tableColumn id="12187" xr3:uid="{5487849E-F1E9-411F-927A-E0715822D55A}" name="Column12187"/>
    <tableColumn id="12188" xr3:uid="{01D964CD-392C-4B11-AF2C-746D8B67FDFA}" name="Column12188"/>
    <tableColumn id="12189" xr3:uid="{66F8B3CE-6FE7-49ED-9CF4-633DDCDDB4B7}" name="Column12189"/>
    <tableColumn id="12190" xr3:uid="{A2CB6961-D379-4652-A45A-F6A32E77548B}" name="Column12190"/>
    <tableColumn id="12191" xr3:uid="{918DE428-E015-4F43-AB94-926C8354BF80}" name="Column12191"/>
    <tableColumn id="12192" xr3:uid="{52DD9646-C6D3-45AE-82A3-66BEEDE597F0}" name="Column12192"/>
    <tableColumn id="12193" xr3:uid="{DD0E42D8-8C4D-48C7-AF86-0C00B74A87A7}" name="Column12193"/>
    <tableColumn id="12194" xr3:uid="{EBA5A49D-F08D-4B34-A6D2-CD6A3D3EBC72}" name="Column12194"/>
    <tableColumn id="12195" xr3:uid="{8CC207DB-0D0E-41BB-B480-45F9D2AEFC97}" name="Column12195"/>
    <tableColumn id="12196" xr3:uid="{7F831A96-94AB-436C-92D5-96AA7F820420}" name="Column12196"/>
    <tableColumn id="12197" xr3:uid="{31BE9A85-3B03-4236-B76A-EDB34DC756AB}" name="Column12197"/>
    <tableColumn id="12198" xr3:uid="{D4B3A154-D6E7-4D78-838F-D50530CFAB64}" name="Column12198"/>
    <tableColumn id="12199" xr3:uid="{6A373F57-6217-476D-AB05-C5F455D241EC}" name="Column12199"/>
    <tableColumn id="12200" xr3:uid="{F82B05E8-53E8-4B64-9074-C7E36C36FCC5}" name="Column12200"/>
    <tableColumn id="12201" xr3:uid="{E4ED5DFD-5D6C-4DC2-953C-EEA28BFB986E}" name="Column12201"/>
    <tableColumn id="12202" xr3:uid="{9FDD59EB-0DB8-4226-A16F-8225F088E9EA}" name="Column12202"/>
    <tableColumn id="12203" xr3:uid="{4B91F51A-258E-4E2E-9A1C-69400801D34F}" name="Column12203"/>
    <tableColumn id="12204" xr3:uid="{FDBCCDE6-B73E-406A-BF7C-0612D34A5EFE}" name="Column12204"/>
    <tableColumn id="12205" xr3:uid="{4CF21A5C-2092-4B12-91E0-CAF0D3E3EF89}" name="Column12205"/>
    <tableColumn id="12206" xr3:uid="{DBBD2EEF-090E-41B0-8CAD-AD25E9B83D7B}" name="Column12206"/>
    <tableColumn id="12207" xr3:uid="{93E62158-BC7B-4E06-A7F6-2B432E0B6E45}" name="Column12207"/>
    <tableColumn id="12208" xr3:uid="{0C3A6893-F999-4AB6-BC7F-5342A43EBBA3}" name="Column12208"/>
    <tableColumn id="12209" xr3:uid="{0CB99954-9F1C-40BE-8B23-600EC5377A09}" name="Column12209"/>
    <tableColumn id="12210" xr3:uid="{C6865AF2-A5E1-472D-83F5-7CE47B14B0E9}" name="Column12210"/>
    <tableColumn id="12211" xr3:uid="{8AAFAF89-5E1C-4199-876D-E3090A13A5F9}" name="Column12211"/>
    <tableColumn id="12212" xr3:uid="{8ED01758-E099-4737-A661-2DC62022FF9B}" name="Column12212"/>
    <tableColumn id="12213" xr3:uid="{5C57C758-080A-4711-95E3-D0567314987E}" name="Column12213"/>
    <tableColumn id="12214" xr3:uid="{AB6AD887-69F1-46E3-AB4F-E23CB3CF1519}" name="Column12214"/>
    <tableColumn id="12215" xr3:uid="{E6CCC72C-9A94-48DB-8711-124D64073C9D}" name="Column12215"/>
    <tableColumn id="12216" xr3:uid="{3E0A2699-59AF-4E7D-BFA2-6E57AB65D717}" name="Column12216"/>
    <tableColumn id="12217" xr3:uid="{4FEDE546-7E5F-4EC3-93B1-A5FAFDCF03BC}" name="Column12217"/>
    <tableColumn id="12218" xr3:uid="{C110F6CE-B5D1-4124-AEB2-8B68127B6E6A}" name="Column12218"/>
    <tableColumn id="12219" xr3:uid="{30CB9B85-11EA-4E0B-ADAB-D56361FFDD2A}" name="Column12219"/>
    <tableColumn id="12220" xr3:uid="{0C75112B-BB87-4743-B7CF-964A8D882556}" name="Column12220"/>
    <tableColumn id="12221" xr3:uid="{C01B3603-678F-4A15-9AB8-8A64C5B7DF2D}" name="Column12221"/>
    <tableColumn id="12222" xr3:uid="{31935B81-EC99-40B0-8961-D426F8772B2F}" name="Column12222"/>
    <tableColumn id="12223" xr3:uid="{8B0B66D5-005B-4DCA-B503-6BC697433262}" name="Column12223"/>
    <tableColumn id="12224" xr3:uid="{2C5C08DE-48DE-4818-A1D5-C2EB0D92AE57}" name="Column12224"/>
    <tableColumn id="12225" xr3:uid="{E99F79FF-9505-4C94-9914-8634623E4081}" name="Column12225"/>
    <tableColumn id="12226" xr3:uid="{9CA35DED-F833-49F0-8122-04F0138490EF}" name="Column12226"/>
    <tableColumn id="12227" xr3:uid="{FBBBBCE5-FC9B-47B8-91CE-4127C48C862E}" name="Column12227"/>
    <tableColumn id="12228" xr3:uid="{5B873223-5064-47AB-947F-0461A049ECF0}" name="Column12228"/>
    <tableColumn id="12229" xr3:uid="{4F71E051-C27E-47A0-892D-4C5A575DCD67}" name="Column12229"/>
    <tableColumn id="12230" xr3:uid="{7E9FF29C-6FC7-4771-AABC-850943969291}" name="Column12230"/>
    <tableColumn id="12231" xr3:uid="{DED653A9-ECFF-4655-99A0-BEFDD2B9E6BF}" name="Column12231"/>
    <tableColumn id="12232" xr3:uid="{3E686539-1A57-4902-AAC0-32D9D4A90FDB}" name="Column12232"/>
    <tableColumn id="12233" xr3:uid="{8D0B567C-F621-4ECD-BF0E-4C64D67F436F}" name="Column12233"/>
    <tableColumn id="12234" xr3:uid="{37CB1CE1-FCA3-40B9-9F46-ECD33EF1B135}" name="Column12234"/>
    <tableColumn id="12235" xr3:uid="{A852028C-6B22-475F-B040-33E6E49029EF}" name="Column12235"/>
    <tableColumn id="12236" xr3:uid="{03B8B106-98F6-4F9D-8530-540409FE8E3D}" name="Column12236"/>
    <tableColumn id="12237" xr3:uid="{847150BF-4E75-409F-8985-77EE6C7ECE4D}" name="Column12237"/>
    <tableColumn id="12238" xr3:uid="{32677FF2-3F35-4805-8343-C4A6F4FA7C66}" name="Column12238"/>
    <tableColumn id="12239" xr3:uid="{56FC2DA4-3ABF-488B-BEDF-3D4AD26601C2}" name="Column12239"/>
    <tableColumn id="12240" xr3:uid="{2E162838-D367-4F37-8321-EC2F168F3081}" name="Column12240"/>
    <tableColumn id="12241" xr3:uid="{0C874FCB-98D7-41F0-B46A-DBE724CBC3CC}" name="Column12241"/>
    <tableColumn id="12242" xr3:uid="{88A55635-0305-4DE9-B5CC-C913EDC2C5A6}" name="Column12242"/>
    <tableColumn id="12243" xr3:uid="{39ABD73A-0A0A-45DF-9967-C3449DE74DA9}" name="Column12243"/>
    <tableColumn id="12244" xr3:uid="{0DA7A748-DCAE-43F2-A874-83B7DA3587C3}" name="Column12244"/>
    <tableColumn id="12245" xr3:uid="{C886DFFF-882A-4DD2-9D14-B07F2F39C259}" name="Column12245"/>
    <tableColumn id="12246" xr3:uid="{9E3EBDC0-7A22-4C66-A859-6521E0353DEA}" name="Column12246"/>
    <tableColumn id="12247" xr3:uid="{4E74CEC6-747C-421B-8C5B-2B756F45DDA4}" name="Column12247"/>
    <tableColumn id="12248" xr3:uid="{B2A377EE-A60D-4538-96F5-1E3AF228D7A0}" name="Column12248"/>
    <tableColumn id="12249" xr3:uid="{2F9AA6CB-DEB8-4B36-B144-8234AE960EDF}" name="Column12249"/>
    <tableColumn id="12250" xr3:uid="{F21B1666-99FE-455D-9928-4903ED1F8A8A}" name="Column12250"/>
    <tableColumn id="12251" xr3:uid="{1A4E0F7A-2263-476B-A479-8709ABB6A43B}" name="Column12251"/>
    <tableColumn id="12252" xr3:uid="{C8AC44B1-8255-42D4-9F2F-E59132CC8961}" name="Column12252"/>
    <tableColumn id="12253" xr3:uid="{BF40D259-BBEA-42A3-B2E6-32B92760A099}" name="Column12253"/>
    <tableColumn id="12254" xr3:uid="{B761C6A7-93F2-4BAF-8A51-67CE84948711}" name="Column12254"/>
    <tableColumn id="12255" xr3:uid="{55008184-82F8-4179-9096-4532633E8CFE}" name="Column12255"/>
    <tableColumn id="12256" xr3:uid="{55A08E43-7928-4BEA-8564-7ECEF1B5C792}" name="Column12256"/>
    <tableColumn id="12257" xr3:uid="{203136A2-3283-4836-98B7-B51839DB2A31}" name="Column12257"/>
    <tableColumn id="12258" xr3:uid="{1929F40A-5F7E-498A-8261-ADC68FD83CC1}" name="Column12258"/>
    <tableColumn id="12259" xr3:uid="{A56F6A78-A357-47C8-9326-9EC9FA6BD85B}" name="Column12259"/>
    <tableColumn id="12260" xr3:uid="{A4DA1E0D-2DF9-4A84-8076-81EE988967FA}" name="Column12260"/>
    <tableColumn id="12261" xr3:uid="{B06086E0-ACCF-4973-9FB6-6CE1278BC97E}" name="Column12261"/>
    <tableColumn id="12262" xr3:uid="{B0105A01-3F5C-4F4E-9BCB-04CE7B0EA1A7}" name="Column12262"/>
    <tableColumn id="12263" xr3:uid="{3CB2F139-03A4-4144-9783-142AD5511BB3}" name="Column12263"/>
    <tableColumn id="12264" xr3:uid="{3C124D14-6625-47C5-8E1C-0886FCCE0EB9}" name="Column12264"/>
    <tableColumn id="12265" xr3:uid="{C97A3CD7-AB9F-403C-BFCE-B216BD625D31}" name="Column12265"/>
    <tableColumn id="12266" xr3:uid="{18965A54-D0D1-40CA-8024-AE6A1A646AEB}" name="Column12266"/>
    <tableColumn id="12267" xr3:uid="{38DB1045-B91E-4A41-AAA6-6B0179C7048E}" name="Column12267"/>
    <tableColumn id="12268" xr3:uid="{385AF935-9395-465A-81D2-024AA86B91E4}" name="Column12268"/>
    <tableColumn id="12269" xr3:uid="{975F0FA0-2D4E-4A53-8B4A-5F362845E8D7}" name="Column12269"/>
    <tableColumn id="12270" xr3:uid="{115CE567-BCD8-44AA-854A-61674E100226}" name="Column12270"/>
    <tableColumn id="12271" xr3:uid="{18986D42-1FCB-42D0-A8EE-FF218A3C4450}" name="Column12271"/>
    <tableColumn id="12272" xr3:uid="{5C324321-6160-4D60-AFF1-A0A6FC982898}" name="Column12272"/>
    <tableColumn id="12273" xr3:uid="{983990AA-FEE8-4D9C-8461-6CCBF99D1D25}" name="Column12273"/>
    <tableColumn id="12274" xr3:uid="{C68F272B-87F2-416A-8DA2-3464CBF33329}" name="Column12274"/>
    <tableColumn id="12275" xr3:uid="{87B8B3E9-0CFB-435D-A0D6-42635412791D}" name="Column12275"/>
    <tableColumn id="12276" xr3:uid="{2ADF2E49-F5CE-464A-806A-2E3AA0FA64A8}" name="Column12276"/>
    <tableColumn id="12277" xr3:uid="{773886A4-14D1-4CCA-86FD-45C2FCA1C22B}" name="Column12277"/>
    <tableColumn id="12278" xr3:uid="{B6F08E77-D7A2-4D38-9FA0-A2976099A571}" name="Column12278"/>
    <tableColumn id="12279" xr3:uid="{AB349E5C-67F1-4A33-BD99-780E698EAFA1}" name="Column12279"/>
    <tableColumn id="12280" xr3:uid="{E7AEEA8C-463D-400C-AA6A-CC974E7689E1}" name="Column12280"/>
    <tableColumn id="12281" xr3:uid="{4AC363BF-6799-424E-937D-5EA6554F97AD}" name="Column12281"/>
    <tableColumn id="12282" xr3:uid="{34B24165-5B28-492A-BA8E-B5336A1B2495}" name="Column12282"/>
    <tableColumn id="12283" xr3:uid="{110C8E53-461D-4157-A79D-2B4E50DECC56}" name="Column12283"/>
    <tableColumn id="12284" xr3:uid="{023BEA9C-EFB3-4110-A322-CBB965379CF0}" name="Column12284"/>
    <tableColumn id="12285" xr3:uid="{3B0FE4CB-D876-48BB-9F15-992C7AE3D3F3}" name="Column12285"/>
    <tableColumn id="12286" xr3:uid="{620F4D1A-FBEE-4ACA-A238-76353963D1A5}" name="Column12286"/>
    <tableColumn id="12287" xr3:uid="{B10D82D0-5BA9-49AC-A0CA-925544408984}" name="Column12287"/>
    <tableColumn id="12288" xr3:uid="{8A25820D-CFFF-4504-9277-FC56F9B159A7}" name="Column12288"/>
    <tableColumn id="12289" xr3:uid="{1F34A852-0D89-4E94-A78E-8AE1BAE21271}" name="Column12289"/>
    <tableColumn id="12290" xr3:uid="{BA8FD81F-03E4-461C-940F-C24A5D41FD20}" name="Column12290"/>
    <tableColumn id="12291" xr3:uid="{44758D6A-62C0-4FC6-8C8B-B1FBDA427ED1}" name="Column12291"/>
    <tableColumn id="12292" xr3:uid="{5363574F-AE91-444E-8C97-292753A7341E}" name="Column12292"/>
    <tableColumn id="12293" xr3:uid="{61118BEB-1B00-4216-829E-5B634B11DA5C}" name="Column12293"/>
    <tableColumn id="12294" xr3:uid="{4A2DCAB1-71F1-4C33-8C99-81E6DF7F9A6C}" name="Column12294"/>
    <tableColumn id="12295" xr3:uid="{A0870665-A725-462C-B043-726F75C046DF}" name="Column12295"/>
    <tableColumn id="12296" xr3:uid="{9B1F1733-3E98-4E1E-83F7-DB0A10AADEA5}" name="Column12296"/>
    <tableColumn id="12297" xr3:uid="{BB6AFAB0-4198-4B9E-91C4-EBEA8922497D}" name="Column12297"/>
    <tableColumn id="12298" xr3:uid="{5ED96FB9-F5D1-46BB-978C-F022BF074CCA}" name="Column12298"/>
    <tableColumn id="12299" xr3:uid="{C9E6C822-1A20-42B7-AC90-58C8AD252912}" name="Column12299"/>
    <tableColumn id="12300" xr3:uid="{1BE7ED34-A554-4234-A8BB-DB33A1167779}" name="Column12300"/>
    <tableColumn id="12301" xr3:uid="{E4A07AA5-89B4-40CC-9BD6-B2D2C51A8895}" name="Column12301"/>
    <tableColumn id="12302" xr3:uid="{5154433F-AF48-4AC7-BCD8-5476790F7F89}" name="Column12302"/>
    <tableColumn id="12303" xr3:uid="{BD391CFE-7F2D-40A6-9A2D-F7EB6EE91EDE}" name="Column12303"/>
    <tableColumn id="12304" xr3:uid="{E14551F6-D4D5-4D10-AE18-D23935F33D33}" name="Column12304"/>
    <tableColumn id="12305" xr3:uid="{A4E51594-B798-4541-B455-DB72CF9AF13D}" name="Column12305"/>
    <tableColumn id="12306" xr3:uid="{57D001E4-5449-4ECC-A15C-B7C6DFC2DC96}" name="Column12306"/>
    <tableColumn id="12307" xr3:uid="{2B65DCD7-4050-4C71-B23D-1175701D401A}" name="Column12307"/>
    <tableColumn id="12308" xr3:uid="{6C881A9D-F71C-487E-97D3-B85EFC1D3E56}" name="Column12308"/>
    <tableColumn id="12309" xr3:uid="{2C17044D-2EF1-4599-96DF-BC399ED15E19}" name="Column12309"/>
    <tableColumn id="12310" xr3:uid="{69479984-8E7E-44B0-92C0-C38AF2D96D2E}" name="Column12310"/>
    <tableColumn id="12311" xr3:uid="{26308D14-429C-4A49-A134-5760809FA224}" name="Column12311"/>
    <tableColumn id="12312" xr3:uid="{B6322B40-F85E-458A-BEDB-A143AB965451}" name="Column12312"/>
    <tableColumn id="12313" xr3:uid="{730D7842-D41C-4950-991A-DFD6BB48FDA6}" name="Column12313"/>
    <tableColumn id="12314" xr3:uid="{EAB056DC-89BD-4975-B392-EE78DCE2CE34}" name="Column12314"/>
    <tableColumn id="12315" xr3:uid="{D49DDD22-AC53-43D1-8DFE-304C993C98B0}" name="Column12315"/>
    <tableColumn id="12316" xr3:uid="{516C6F8B-EAA2-414D-A15F-DDEB6150CB7D}" name="Column12316"/>
    <tableColumn id="12317" xr3:uid="{5A568084-CF1D-4793-9282-EFB3E175204B}" name="Column12317"/>
    <tableColumn id="12318" xr3:uid="{B833EF20-3C97-443D-BA5B-ACF7659A76EE}" name="Column12318"/>
    <tableColumn id="12319" xr3:uid="{2C869A6B-D46B-415B-B733-ACD675627066}" name="Column12319"/>
    <tableColumn id="12320" xr3:uid="{9977A461-3991-426F-B53C-48D6BFAE57BB}" name="Column12320"/>
    <tableColumn id="12321" xr3:uid="{C7AD6D5E-F1EF-46E7-AF69-DF69CBE0041E}" name="Column12321"/>
    <tableColumn id="12322" xr3:uid="{32C0F11A-EA9D-4E30-94EB-EB273B013200}" name="Column12322"/>
    <tableColumn id="12323" xr3:uid="{7FEF3EDA-BE2C-4977-9DF6-AFA537842599}" name="Column12323"/>
    <tableColumn id="12324" xr3:uid="{6520563D-AC0F-4E42-8909-AD81AC0577B5}" name="Column12324"/>
    <tableColumn id="12325" xr3:uid="{FB624662-8AA6-4DD9-8457-5083A39D186A}" name="Column12325"/>
    <tableColumn id="12326" xr3:uid="{9433F356-4A9D-4309-A6CA-3F903B4BD8E4}" name="Column12326"/>
    <tableColumn id="12327" xr3:uid="{7AA8BAE3-F0A2-4411-A337-3431D66D26B3}" name="Column12327"/>
    <tableColumn id="12328" xr3:uid="{12F16F68-0359-4137-9307-E7352E023C34}" name="Column12328"/>
    <tableColumn id="12329" xr3:uid="{41F2F70B-B920-4736-8869-608933F7ED62}" name="Column12329"/>
    <tableColumn id="12330" xr3:uid="{1F4157FA-0A39-40DA-9121-8D4E9B5B8981}" name="Column12330"/>
    <tableColumn id="12331" xr3:uid="{8C480B69-A764-45C9-B29A-A6EC7ED3FF58}" name="Column12331"/>
    <tableColumn id="12332" xr3:uid="{17ECB8F5-B984-473C-99EE-6557534E1CBA}" name="Column12332"/>
    <tableColumn id="12333" xr3:uid="{600B8DDA-8DFC-4DAF-9E34-B3E52D375703}" name="Column12333"/>
    <tableColumn id="12334" xr3:uid="{E4B87DC5-F477-4E5D-AD97-002A6914E313}" name="Column12334"/>
    <tableColumn id="12335" xr3:uid="{BD4E706F-928C-4E09-97BE-F44C6AEBB4AE}" name="Column12335"/>
    <tableColumn id="12336" xr3:uid="{191B97F0-7705-4EBB-95B4-DA25BD093B3B}" name="Column12336"/>
    <tableColumn id="12337" xr3:uid="{6CE8564E-D64E-48A1-88D3-5B9C66CF02B0}" name="Column12337"/>
    <tableColumn id="12338" xr3:uid="{6E55214C-9801-44BE-B734-2E5D43A429F4}" name="Column12338"/>
    <tableColumn id="12339" xr3:uid="{1E8E6871-6C9A-459E-BD19-FB2A8A387950}" name="Column12339"/>
    <tableColumn id="12340" xr3:uid="{B5B3A97F-5C86-45FC-9C58-CF93C9C327DF}" name="Column12340"/>
    <tableColumn id="12341" xr3:uid="{8F84EDFD-555F-4DAB-B222-4ADA3969C13A}" name="Column12341"/>
    <tableColumn id="12342" xr3:uid="{3A853D58-7B6B-4972-9325-9685880FE707}" name="Column12342"/>
    <tableColumn id="12343" xr3:uid="{8C020EFC-2C76-4B7A-951D-31F0515C9C13}" name="Column12343"/>
    <tableColumn id="12344" xr3:uid="{B83D8D0E-2311-41E5-BBE9-51FB40544D65}" name="Column12344"/>
    <tableColumn id="12345" xr3:uid="{C4036AEA-C953-4DAB-9E69-F4D4B20DEE49}" name="Column12345"/>
    <tableColumn id="12346" xr3:uid="{774F45B0-38A7-4DC1-9549-7A546F8F4948}" name="Column12346"/>
    <tableColumn id="12347" xr3:uid="{06D4FF01-90C5-4713-BFF2-367A830AAB32}" name="Column12347"/>
    <tableColumn id="12348" xr3:uid="{5799DA5F-2A5D-42FE-8163-C2248F7D7F2F}" name="Column12348"/>
    <tableColumn id="12349" xr3:uid="{E6D9C3F4-9ED0-453E-9420-36A883C7023F}" name="Column12349"/>
    <tableColumn id="12350" xr3:uid="{D7535635-DFE8-4A55-A0EA-49E64FC5C3A6}" name="Column12350"/>
    <tableColumn id="12351" xr3:uid="{DB9678F8-A3F8-4E70-A061-65CFA9A397EA}" name="Column12351"/>
    <tableColumn id="12352" xr3:uid="{8D36FCB8-6F5C-4482-B324-52CB58850DAD}" name="Column12352"/>
    <tableColumn id="12353" xr3:uid="{A8B058AE-31F2-49BC-B41B-83F8FB4F6F85}" name="Column12353"/>
    <tableColumn id="12354" xr3:uid="{05A4B0BD-C2E3-42B8-8720-9E97466A8407}" name="Column12354"/>
    <tableColumn id="12355" xr3:uid="{577F1CFC-F334-443D-AC54-F224FE53FD0A}" name="Column12355"/>
    <tableColumn id="12356" xr3:uid="{9C71FBDE-580B-4EE7-BAD7-BCECA04570F4}" name="Column12356"/>
    <tableColumn id="12357" xr3:uid="{654C37D8-08D8-4150-A938-D95D1FD64269}" name="Column12357"/>
    <tableColumn id="12358" xr3:uid="{02AB6DAF-C28F-4704-A2EF-8EA47FB9E17E}" name="Column12358"/>
    <tableColumn id="12359" xr3:uid="{0970E905-072C-4E48-A7CA-B35570E7540E}" name="Column12359"/>
    <tableColumn id="12360" xr3:uid="{CE930C60-D626-4380-9010-58AFC0C513FB}" name="Column12360"/>
    <tableColumn id="12361" xr3:uid="{B88014B8-DC81-47B0-B390-B7BECE5FB6F8}" name="Column12361"/>
    <tableColumn id="12362" xr3:uid="{757D8B61-E605-4A7E-B7EE-841D3A30756C}" name="Column12362"/>
    <tableColumn id="12363" xr3:uid="{ED945E8A-6D6D-4938-94C7-F6BEF5B6237D}" name="Column12363"/>
    <tableColumn id="12364" xr3:uid="{3A23F0AD-65F6-46EA-8479-214B37B857C2}" name="Column12364"/>
    <tableColumn id="12365" xr3:uid="{65A82E93-6CBA-4877-8412-A19330C01FCE}" name="Column12365"/>
    <tableColumn id="12366" xr3:uid="{116C0949-1F27-4A2A-A3EE-20B1CE2954B3}" name="Column12366"/>
    <tableColumn id="12367" xr3:uid="{E28EE9E8-9E25-48C2-8412-BF047FEDA5CB}" name="Column12367"/>
    <tableColumn id="12368" xr3:uid="{0B0B5CC7-122C-4191-822B-433B55DDAAF9}" name="Column12368"/>
    <tableColumn id="12369" xr3:uid="{A9EE23DF-B2BA-4201-B4FB-15772634506D}" name="Column12369"/>
    <tableColumn id="12370" xr3:uid="{53BEF6BE-A04A-4B72-961E-FF3A175C5CBE}" name="Column12370"/>
    <tableColumn id="12371" xr3:uid="{929CA11F-E9C6-4997-BB0A-336FDAEF9685}" name="Column12371"/>
    <tableColumn id="12372" xr3:uid="{0AD94BE5-FE52-414D-9442-E96F50ADD877}" name="Column12372"/>
    <tableColumn id="12373" xr3:uid="{FB007C4C-5958-4DDA-8C24-3756EE3A8DD9}" name="Column12373"/>
    <tableColumn id="12374" xr3:uid="{85467E95-FA8A-4623-97BF-CD9680FE87D5}" name="Column12374"/>
    <tableColumn id="12375" xr3:uid="{DD3F2E14-FA9D-45E1-AD52-19099D5F0329}" name="Column12375"/>
    <tableColumn id="12376" xr3:uid="{D9DE62DF-A3ED-4DB8-9A79-9ABB2F397330}" name="Column12376"/>
    <tableColumn id="12377" xr3:uid="{09B11072-DE82-4354-83E4-7C4F2F35E63A}" name="Column12377"/>
    <tableColumn id="12378" xr3:uid="{ADEDB153-4FE3-457A-9099-EC28508822D3}" name="Column12378"/>
    <tableColumn id="12379" xr3:uid="{DEC4196F-828C-49C4-9F3A-67B775F03553}" name="Column12379"/>
    <tableColumn id="12380" xr3:uid="{AF4521B4-0402-46B2-BAD1-A7E0EED68E7C}" name="Column12380"/>
    <tableColumn id="12381" xr3:uid="{7FE204A1-2DEF-454D-ACE4-28CFBD1929BE}" name="Column12381"/>
    <tableColumn id="12382" xr3:uid="{E76A54D7-223D-4782-8621-304CE3E2917D}" name="Column12382"/>
    <tableColumn id="12383" xr3:uid="{05A623AA-74C4-4063-AFA7-140CA7278C85}" name="Column12383"/>
    <tableColumn id="12384" xr3:uid="{12FE5E67-C6B8-4DFF-8005-1C56C73BC83E}" name="Column12384"/>
    <tableColumn id="12385" xr3:uid="{41493519-3034-4EA5-AB7C-CCA438A1D9D0}" name="Column12385"/>
    <tableColumn id="12386" xr3:uid="{2B004AFC-F884-4AD3-9F24-F63B1C49548D}" name="Column12386"/>
    <tableColumn id="12387" xr3:uid="{5ED84336-EC45-49B8-900A-772542862C42}" name="Column12387"/>
    <tableColumn id="12388" xr3:uid="{CEA2AA58-BAC5-4340-9C33-9119BA6F3114}" name="Column12388"/>
    <tableColumn id="12389" xr3:uid="{DD6BB334-D3E6-4D9E-A8A2-091F5F9DB054}" name="Column12389"/>
    <tableColumn id="12390" xr3:uid="{1CD41974-5813-468B-809B-E2623F429C31}" name="Column12390"/>
    <tableColumn id="12391" xr3:uid="{7EDB75CE-7C8F-498F-B427-998E05E6514F}" name="Column12391"/>
    <tableColumn id="12392" xr3:uid="{D39B7FDF-CF9F-4776-AF97-7946A5B4CEEC}" name="Column12392"/>
    <tableColumn id="12393" xr3:uid="{905EB062-CDAB-40B3-BC2D-18A66809CD89}" name="Column12393"/>
    <tableColumn id="12394" xr3:uid="{EEF40351-EAFB-4B1E-9347-FA9E3A8C010A}" name="Column12394"/>
    <tableColumn id="12395" xr3:uid="{D97C3290-FCC9-4098-8AC1-28938C3E28B2}" name="Column12395"/>
    <tableColumn id="12396" xr3:uid="{021762F3-BE2B-4A22-865F-489D512F82C0}" name="Column12396"/>
    <tableColumn id="12397" xr3:uid="{CAE2C5E6-9E02-4B4C-B38E-FA26CC02A320}" name="Column12397"/>
    <tableColumn id="12398" xr3:uid="{AAF98BBE-1618-4AA6-83AF-162A1FB10711}" name="Column12398"/>
    <tableColumn id="12399" xr3:uid="{AD9D8FE4-0D85-4EDC-94CA-3BBF373F4080}" name="Column12399"/>
    <tableColumn id="12400" xr3:uid="{B2F3383E-1BA3-4687-B5E9-6204A866765F}" name="Column12400"/>
    <tableColumn id="12401" xr3:uid="{A05AE277-D933-4279-960E-EF4CF85BA47C}" name="Column12401"/>
    <tableColumn id="12402" xr3:uid="{5E2F3A6C-3B84-46D3-92EF-687347E2812D}" name="Column12402"/>
    <tableColumn id="12403" xr3:uid="{07B3E60B-3F8A-4E6C-8F64-2FE0C69057E1}" name="Column12403"/>
    <tableColumn id="12404" xr3:uid="{5E5C46A5-E3EB-4F8F-B81A-E6539122C056}" name="Column12404"/>
    <tableColumn id="12405" xr3:uid="{5146DBD8-DD2D-4340-9D9B-D48BCE43E6F4}" name="Column12405"/>
    <tableColumn id="12406" xr3:uid="{6072FA4E-6BAA-41B0-8147-206C3CABF658}" name="Column12406"/>
    <tableColumn id="12407" xr3:uid="{DA12FC73-5F14-42E5-8039-84FDC6DEB346}" name="Column12407"/>
    <tableColumn id="12408" xr3:uid="{DB1C1BCF-136B-476D-9E85-028291C50F8B}" name="Column12408"/>
    <tableColumn id="12409" xr3:uid="{8CA935E4-F5CB-45DE-BD8D-77DAA75CE863}" name="Column12409"/>
    <tableColumn id="12410" xr3:uid="{9FE82020-933D-4F8E-A558-01FCACB93406}" name="Column12410"/>
    <tableColumn id="12411" xr3:uid="{0592FAFE-BDD9-4CAB-A6E9-028EE6B3C192}" name="Column12411"/>
    <tableColumn id="12412" xr3:uid="{8474FC28-C10D-45A2-8124-86406A5CA385}" name="Column12412"/>
    <tableColumn id="12413" xr3:uid="{E3828D10-9929-4641-953D-7ECF7A59DA46}" name="Column12413"/>
    <tableColumn id="12414" xr3:uid="{8C0BFE5F-5300-4CBE-9252-57594B553833}" name="Column12414"/>
    <tableColumn id="12415" xr3:uid="{A6D9F12F-A5EC-4A66-A249-FFA96C719797}" name="Column12415"/>
    <tableColumn id="12416" xr3:uid="{9BED0903-82B7-44E8-9F0A-A0805F681565}" name="Column12416"/>
    <tableColumn id="12417" xr3:uid="{4076C25C-8F01-4FA7-AB9F-DADC69419F6F}" name="Column12417"/>
    <tableColumn id="12418" xr3:uid="{49B95CF8-86FA-42EA-B23A-54D46444003F}" name="Column12418"/>
    <tableColumn id="12419" xr3:uid="{B2A9F2FD-FB17-4D44-9154-B35C5293BE32}" name="Column12419"/>
    <tableColumn id="12420" xr3:uid="{474E3930-EAD1-4805-931C-C1681C3B5A9C}" name="Column12420"/>
    <tableColumn id="12421" xr3:uid="{B63E680D-1EA2-4DB9-AC66-96BBF8D61420}" name="Column12421"/>
    <tableColumn id="12422" xr3:uid="{9A0F2E8D-F1D3-4FFD-AD19-9A2827DAB6C5}" name="Column12422"/>
    <tableColumn id="12423" xr3:uid="{4D146E53-A37E-4950-898A-EB0898CCFA64}" name="Column12423"/>
    <tableColumn id="12424" xr3:uid="{BE2582A9-DEED-4202-8D2E-659166FB802A}" name="Column12424"/>
    <tableColumn id="12425" xr3:uid="{00993156-FD51-428E-83EC-636C9ECBC770}" name="Column12425"/>
    <tableColumn id="12426" xr3:uid="{DFE98A0D-F6C0-4CEA-A21D-68D147B625E8}" name="Column12426"/>
    <tableColumn id="12427" xr3:uid="{02FC70D0-482D-4573-A0B1-B9F595BA59C5}" name="Column12427"/>
    <tableColumn id="12428" xr3:uid="{1539D2A8-97F6-4A57-8F85-B8176D7BF966}" name="Column12428"/>
    <tableColumn id="12429" xr3:uid="{3FE7C9E9-2BC7-4865-91A0-A1DA9D09802D}" name="Column12429"/>
    <tableColumn id="12430" xr3:uid="{55206C0B-ED8A-4337-B189-B22FF15466A2}" name="Column12430"/>
    <tableColumn id="12431" xr3:uid="{804DFEC1-9D21-48B2-AAA8-E9D7F3E2259D}" name="Column12431"/>
    <tableColumn id="12432" xr3:uid="{41DC0054-290A-4FCB-A780-CA9A0320A1D9}" name="Column12432"/>
    <tableColumn id="12433" xr3:uid="{5230FCC1-84E8-4B08-AEC1-D75FB7F1BDFF}" name="Column12433"/>
    <tableColumn id="12434" xr3:uid="{B72C4C32-5E66-4AC9-A20D-3CC4798090AB}" name="Column12434"/>
    <tableColumn id="12435" xr3:uid="{D8BAA2FB-373F-440F-8C30-8D039FB6BE1D}" name="Column12435"/>
    <tableColumn id="12436" xr3:uid="{52E104AB-C5DE-4D60-BDB9-C44D9895B706}" name="Column12436"/>
    <tableColumn id="12437" xr3:uid="{A7893639-4E3B-411A-928A-F4725A288F0A}" name="Column12437"/>
    <tableColumn id="12438" xr3:uid="{698682E2-2DCF-460B-903C-3E0D43A92042}" name="Column12438"/>
    <tableColumn id="12439" xr3:uid="{BA63BFFA-B424-4ADD-8E22-268F0A364366}" name="Column12439"/>
    <tableColumn id="12440" xr3:uid="{0EBCDB7E-E9CC-4BBD-AD26-D975B45FAABD}" name="Column12440"/>
    <tableColumn id="12441" xr3:uid="{6A3D7592-EE86-416E-B014-3DFCC8D20557}" name="Column12441"/>
    <tableColumn id="12442" xr3:uid="{754B35FE-D786-49AB-BA0D-E75E499085D1}" name="Column12442"/>
    <tableColumn id="12443" xr3:uid="{B5D1E89E-10AC-4E27-A1F1-8F2B52C21E12}" name="Column12443"/>
    <tableColumn id="12444" xr3:uid="{8063DA26-57D6-421E-A4F2-67D89C43E90C}" name="Column12444"/>
    <tableColumn id="12445" xr3:uid="{57A0EEF7-84DF-4A69-948E-9DB557F9C68F}" name="Column12445"/>
    <tableColumn id="12446" xr3:uid="{44F0ACB7-5CBB-42E8-8729-E8963D3E6DEE}" name="Column12446"/>
    <tableColumn id="12447" xr3:uid="{33D36C9C-149D-4440-A130-DD8A080E1B51}" name="Column12447"/>
    <tableColumn id="12448" xr3:uid="{E69BE63B-E71B-49E9-B49F-6BEC11DD1F2C}" name="Column12448"/>
    <tableColumn id="12449" xr3:uid="{B0781681-A7A7-46B2-8658-60C4AB7611A0}" name="Column12449"/>
    <tableColumn id="12450" xr3:uid="{FDC87C1E-5B61-4385-BA87-FB0872E0F088}" name="Column12450"/>
    <tableColumn id="12451" xr3:uid="{4B0017C8-B561-48A7-8402-3F1B9D210670}" name="Column12451"/>
    <tableColumn id="12452" xr3:uid="{F66ACA9D-C100-486D-8CB3-AE68A26E8827}" name="Column12452"/>
    <tableColumn id="12453" xr3:uid="{43F9294C-EA3A-4379-8F2C-852D562E9DF0}" name="Column12453"/>
    <tableColumn id="12454" xr3:uid="{25C73CE9-1746-4B69-A888-B82E01766D78}" name="Column12454"/>
    <tableColumn id="12455" xr3:uid="{8341DF0B-CBD9-4600-AF18-345160C59256}" name="Column12455"/>
    <tableColumn id="12456" xr3:uid="{54967CDD-2922-4CD2-AF1D-85C1FDF5732F}" name="Column12456"/>
    <tableColumn id="12457" xr3:uid="{7662AA46-D72D-4825-B010-B336DA6BDE76}" name="Column12457"/>
    <tableColumn id="12458" xr3:uid="{6B7C8DE1-0397-47FF-98E8-B85533B392BB}" name="Column12458"/>
    <tableColumn id="12459" xr3:uid="{FB8E1B90-03F5-466D-A471-F782434A3813}" name="Column12459"/>
    <tableColumn id="12460" xr3:uid="{5A2D6A95-1A36-43D2-980F-6FF620B68456}" name="Column12460"/>
    <tableColumn id="12461" xr3:uid="{D5972575-C914-4A2B-9F75-24B74248CA36}" name="Column12461"/>
    <tableColumn id="12462" xr3:uid="{5B2B178C-5F95-4600-A17B-B05EFCC471CA}" name="Column12462"/>
    <tableColumn id="12463" xr3:uid="{4DCC2931-BAB3-4D36-AEC2-784596B4DC5A}" name="Column12463"/>
    <tableColumn id="12464" xr3:uid="{CE740076-31D1-4624-B1F9-7078E2B694E1}" name="Column12464"/>
    <tableColumn id="12465" xr3:uid="{D02D2C32-D9B0-401C-8FF0-67F7DF04CAFB}" name="Column12465"/>
    <tableColumn id="12466" xr3:uid="{82DBB53A-B513-49B3-91A9-A4FC064B4B50}" name="Column12466"/>
    <tableColumn id="12467" xr3:uid="{AF79ACC9-333B-4BF2-8ED5-1222D3D59194}" name="Column12467"/>
    <tableColumn id="12468" xr3:uid="{62A1D6A5-1C12-468A-995F-8468BFD2C83D}" name="Column12468"/>
    <tableColumn id="12469" xr3:uid="{1B3F613C-B33C-4341-B83D-4B1D2EF62E07}" name="Column12469"/>
    <tableColumn id="12470" xr3:uid="{CBB28723-15BA-4C61-85CE-665A00AC29AC}" name="Column12470"/>
    <tableColumn id="12471" xr3:uid="{747CEABF-7BD4-4C31-B2D2-DB4DE575F652}" name="Column12471"/>
    <tableColumn id="12472" xr3:uid="{9EB137B0-0CA5-40B8-8AF2-74DB17B275ED}" name="Column12472"/>
    <tableColumn id="12473" xr3:uid="{8655FA36-1E8F-4CAA-8C08-5C8ECBF6123F}" name="Column12473"/>
    <tableColumn id="12474" xr3:uid="{2AF39752-FF55-4246-8644-0E28AE9935C1}" name="Column12474"/>
    <tableColumn id="12475" xr3:uid="{BCE4EB3E-D718-4539-88E3-BB64BC7C1C5A}" name="Column12475"/>
    <tableColumn id="12476" xr3:uid="{E1A0F2CF-0016-45CE-BDDC-9F0DFDCFF95F}" name="Column12476"/>
    <tableColumn id="12477" xr3:uid="{E7087432-5276-4B1A-A7B3-BD971E91705D}" name="Column12477"/>
    <tableColumn id="12478" xr3:uid="{4C5B4DDB-AC17-43BB-991D-F6815E06FE02}" name="Column12478"/>
    <tableColumn id="12479" xr3:uid="{C4A4A01A-FA43-4B66-8D00-04F50872B28E}" name="Column12479"/>
    <tableColumn id="12480" xr3:uid="{BC25680E-897B-4B97-8A62-A6B85B0EE32C}" name="Column12480"/>
    <tableColumn id="12481" xr3:uid="{DB00C0E5-7749-4528-9394-241B030BE203}" name="Column12481"/>
    <tableColumn id="12482" xr3:uid="{BE18100A-2BAF-42A7-8538-F8A7FB346EBE}" name="Column12482"/>
    <tableColumn id="12483" xr3:uid="{2F18F5A1-4E88-4A6A-83BC-91FB9616E837}" name="Column12483"/>
    <tableColumn id="12484" xr3:uid="{25CFB405-A34E-4DD0-A756-471EDC634D45}" name="Column12484"/>
    <tableColumn id="12485" xr3:uid="{F8FFF49C-A81D-4754-A04E-9632B8C1A2FF}" name="Column12485"/>
    <tableColumn id="12486" xr3:uid="{A2633265-465E-468E-B006-5A7E226DD8B4}" name="Column12486"/>
    <tableColumn id="12487" xr3:uid="{3F920ACF-0A1B-4585-AA09-D798C9EBDECA}" name="Column12487"/>
    <tableColumn id="12488" xr3:uid="{C1396DE7-855A-4141-83DE-62657566FBAB}" name="Column12488"/>
    <tableColumn id="12489" xr3:uid="{AFE9EFC9-5242-4E40-98F2-FC808D6C3E49}" name="Column12489"/>
    <tableColumn id="12490" xr3:uid="{3FA12D9E-D4D6-4736-AB6A-A7E7302FAABE}" name="Column12490"/>
    <tableColumn id="12491" xr3:uid="{E4B885E7-0ADD-472D-93E8-FF75A46F925D}" name="Column12491"/>
    <tableColumn id="12492" xr3:uid="{6AAEF27F-1340-4142-999B-EEB9A6AC6107}" name="Column12492"/>
    <tableColumn id="12493" xr3:uid="{E7E9D637-1BD1-4FBD-AED1-D3DF35787EE1}" name="Column12493"/>
    <tableColumn id="12494" xr3:uid="{47FEB406-0977-4ED8-9133-61BCC13FB2D8}" name="Column12494"/>
    <tableColumn id="12495" xr3:uid="{36337BE8-4ECA-44AA-B927-B087BAFDFEB0}" name="Column12495"/>
    <tableColumn id="12496" xr3:uid="{E58257CC-203A-4AFB-9C14-7BBEB59FC444}" name="Column12496"/>
    <tableColumn id="12497" xr3:uid="{A4D82816-3A00-488E-A1C8-D10795C7452D}" name="Column12497"/>
    <tableColumn id="12498" xr3:uid="{C04B597B-31A1-444C-BD01-D2A7C0AEC633}" name="Column12498"/>
    <tableColumn id="12499" xr3:uid="{14526312-4748-43E9-B355-30400FBF58E7}" name="Column12499"/>
    <tableColumn id="12500" xr3:uid="{444D7195-9F94-4862-9F4E-B39BF0B8B946}" name="Column12500"/>
    <tableColumn id="12501" xr3:uid="{0BCB8201-3899-4ACF-B403-6A7839BF6BD3}" name="Column12501"/>
    <tableColumn id="12502" xr3:uid="{D216B742-35DD-4863-84F6-52064229967C}" name="Column12502"/>
    <tableColumn id="12503" xr3:uid="{6D27AACD-D24E-4B60-91A1-5948A6B3621E}" name="Column12503"/>
    <tableColumn id="12504" xr3:uid="{B0B1775A-9B0E-4E15-96BC-1D7B91FA395A}" name="Column12504"/>
    <tableColumn id="12505" xr3:uid="{BE8BC91B-E0CB-44C3-93CA-E711530DCE85}" name="Column12505"/>
    <tableColumn id="12506" xr3:uid="{DE6D0842-DDB2-44B6-9342-DA97752D4064}" name="Column12506"/>
    <tableColumn id="12507" xr3:uid="{43482103-224E-454B-9345-B2D1DFDBE54A}" name="Column12507"/>
    <tableColumn id="12508" xr3:uid="{BA3DBB35-4D32-4A47-9E99-9B0FCFB3C3B1}" name="Column12508"/>
    <tableColumn id="12509" xr3:uid="{A7BFDD8C-772E-433A-B56E-5551435D1611}" name="Column12509"/>
    <tableColumn id="12510" xr3:uid="{E1AAC792-0D4A-4821-9B1B-8759C61C7D78}" name="Column12510"/>
    <tableColumn id="12511" xr3:uid="{4FCB71FA-09C2-4298-88D7-CDAA1091EEE2}" name="Column12511"/>
    <tableColumn id="12512" xr3:uid="{60BEE562-6113-4C16-849E-3D9F80A72049}" name="Column12512"/>
    <tableColumn id="12513" xr3:uid="{D888B144-573E-448C-8960-BFE7439D082A}" name="Column12513"/>
    <tableColumn id="12514" xr3:uid="{15BD3BA7-BE32-49C4-A361-7104F741ACDC}" name="Column12514"/>
    <tableColumn id="12515" xr3:uid="{FB8815CC-6710-4B9F-AE28-63D5FB08FF14}" name="Column12515"/>
    <tableColumn id="12516" xr3:uid="{F2F5F9CF-57E3-44B9-B3AB-A3B2184BEC21}" name="Column12516"/>
    <tableColumn id="12517" xr3:uid="{F086B00A-838D-489A-BA1A-5A0AD2A188FE}" name="Column12517"/>
    <tableColumn id="12518" xr3:uid="{6C340DF5-879A-4B70-B427-75C241C03BF1}" name="Column12518"/>
    <tableColumn id="12519" xr3:uid="{DCCB5901-7C90-47B5-ADD0-365421E241B0}" name="Column12519"/>
    <tableColumn id="12520" xr3:uid="{FF4BD813-58AA-4455-8D6D-466E50937957}" name="Column12520"/>
    <tableColumn id="12521" xr3:uid="{B483A1BC-DA70-4379-A94B-46A24C0B08C1}" name="Column12521"/>
    <tableColumn id="12522" xr3:uid="{76FCB667-ACD4-45A0-A4B2-9E46DED8D236}" name="Column12522"/>
    <tableColumn id="12523" xr3:uid="{36B9955E-4718-4398-B62D-1EA302665AC9}" name="Column12523"/>
    <tableColumn id="12524" xr3:uid="{9546C25A-4930-4959-971D-92DCA0C31F59}" name="Column12524"/>
    <tableColumn id="12525" xr3:uid="{7C107DD1-A279-474D-ADE7-E2DFBEBAFA31}" name="Column12525"/>
    <tableColumn id="12526" xr3:uid="{00588E3D-50D6-4802-BFFA-52C642B2BA9D}" name="Column12526"/>
    <tableColumn id="12527" xr3:uid="{50145A1B-14C4-4B08-9537-AC3095AAD850}" name="Column12527"/>
    <tableColumn id="12528" xr3:uid="{9C0941D2-8111-49C7-82BC-1F077853EDD7}" name="Column12528"/>
    <tableColumn id="12529" xr3:uid="{FF39634B-A401-4947-947B-8058C9C519E1}" name="Column12529"/>
    <tableColumn id="12530" xr3:uid="{A26E8B7C-5CCF-4DED-9208-6A09C68B512D}" name="Column12530"/>
    <tableColumn id="12531" xr3:uid="{9C4C4D39-9D8C-42FF-8405-2A824EE7E40F}" name="Column12531"/>
    <tableColumn id="12532" xr3:uid="{11A6813A-5B65-4133-94DC-BD3859091C48}" name="Column12532"/>
    <tableColumn id="12533" xr3:uid="{EEC84E94-4FDD-447D-8221-E5BA75B87ECC}" name="Column12533"/>
    <tableColumn id="12534" xr3:uid="{A960A810-621D-4733-89B6-C42FEF0FD065}" name="Column12534"/>
    <tableColumn id="12535" xr3:uid="{960F8ACD-ED25-4D58-8B76-BB2D8A467F8F}" name="Column12535"/>
    <tableColumn id="12536" xr3:uid="{38D0F19A-C178-4044-8EB0-3F3FB5B0E503}" name="Column12536"/>
    <tableColumn id="12537" xr3:uid="{FC0E121B-3274-4315-9C37-164E220A8649}" name="Column12537"/>
    <tableColumn id="12538" xr3:uid="{5FFA05BF-6381-4F62-84C1-2CB1FD606774}" name="Column12538"/>
    <tableColumn id="12539" xr3:uid="{193E27ED-8694-4B75-964C-EE0069B963DA}" name="Column12539"/>
    <tableColumn id="12540" xr3:uid="{F5E5B90A-BC4F-4836-A868-2A15C928DE8F}" name="Column12540"/>
    <tableColumn id="12541" xr3:uid="{0E120010-4E0D-4973-A563-D2FA6ADCA0ED}" name="Column12541"/>
    <tableColumn id="12542" xr3:uid="{AB3B055E-1F92-462F-8A3B-3ADAE3104124}" name="Column12542"/>
    <tableColumn id="12543" xr3:uid="{1B8DA3D5-3FE5-44EA-8724-C4A806C52F0C}" name="Column12543"/>
    <tableColumn id="12544" xr3:uid="{776A8AEC-F277-4438-AAAD-9BB54F877E28}" name="Column12544"/>
    <tableColumn id="12545" xr3:uid="{A33B167C-F06C-4693-8619-8C594AF7118B}" name="Column12545"/>
    <tableColumn id="12546" xr3:uid="{A2D32583-298B-4E39-BC02-E23AE16C0E40}" name="Column12546"/>
    <tableColumn id="12547" xr3:uid="{35FA5D83-4D0C-4130-B4E8-4502FCF72F56}" name="Column12547"/>
    <tableColumn id="12548" xr3:uid="{7FDBB4F9-AE02-4471-BDD2-FB9FA818C39F}" name="Column12548"/>
    <tableColumn id="12549" xr3:uid="{0751F834-FD15-4CFC-A8D0-F1C52531333D}" name="Column12549"/>
    <tableColumn id="12550" xr3:uid="{864469F4-E812-4086-AD71-B96BBDA17DCF}" name="Column12550"/>
    <tableColumn id="12551" xr3:uid="{16825E4F-B7C9-43B3-9A74-B6957AE7F06B}" name="Column12551"/>
    <tableColumn id="12552" xr3:uid="{C7BBC0B3-6528-490E-B284-F14ED5E045CB}" name="Column12552"/>
    <tableColumn id="12553" xr3:uid="{18ABF238-78EE-46AE-A37B-511D79EED34B}" name="Column12553"/>
    <tableColumn id="12554" xr3:uid="{E932F07F-EE7D-410B-916D-7A1D18C53597}" name="Column12554"/>
    <tableColumn id="12555" xr3:uid="{21534FD7-383E-40E1-8646-097607F88819}" name="Column12555"/>
    <tableColumn id="12556" xr3:uid="{ED898A11-DBD0-423C-B91F-8DA33D9DF253}" name="Column12556"/>
    <tableColumn id="12557" xr3:uid="{1F223C04-0AC6-4F0D-8DA9-5E7B19FDB4B6}" name="Column12557"/>
    <tableColumn id="12558" xr3:uid="{9A3D8473-C58C-43CE-BC96-7E0093619668}" name="Column12558"/>
    <tableColumn id="12559" xr3:uid="{C8CB87BD-F052-42BD-8501-1441324DD156}" name="Column12559"/>
    <tableColumn id="12560" xr3:uid="{AB3D7A40-131F-4068-9E50-8A01B08B6C9E}" name="Column12560"/>
    <tableColumn id="12561" xr3:uid="{72C027CA-4D14-4703-803C-F309549F0026}" name="Column12561"/>
    <tableColumn id="12562" xr3:uid="{502F7028-C172-4B68-87AB-767F1B7B9DD2}" name="Column12562"/>
    <tableColumn id="12563" xr3:uid="{1B83872A-A688-4B6F-A659-9135AAEC4ECD}" name="Column12563"/>
    <tableColumn id="12564" xr3:uid="{F6A992B5-D46B-4067-A0F4-8F3248A75E93}" name="Column12564"/>
    <tableColumn id="12565" xr3:uid="{21E41D98-7E1D-4809-BFDF-6A5CAE015C7F}" name="Column12565"/>
    <tableColumn id="12566" xr3:uid="{9F313DFD-A939-44CA-9EC6-F333B4FBDEE0}" name="Column12566"/>
    <tableColumn id="12567" xr3:uid="{73EB5181-2387-4538-9881-5FD791A7CAE8}" name="Column12567"/>
    <tableColumn id="12568" xr3:uid="{A4ED58AE-D0D3-4A7F-B563-1B680CEF7574}" name="Column12568"/>
    <tableColumn id="12569" xr3:uid="{B028A649-BFAB-459C-A893-FBE33BD05631}" name="Column12569"/>
    <tableColumn id="12570" xr3:uid="{AD095357-19F6-41C0-BC08-F62EB1523B97}" name="Column12570"/>
    <tableColumn id="12571" xr3:uid="{F7697D63-552E-4BFD-A314-C7A7433B43ED}" name="Column12571"/>
    <tableColumn id="12572" xr3:uid="{9379BB5D-3EBC-4328-8659-54FC26A6528E}" name="Column12572"/>
    <tableColumn id="12573" xr3:uid="{978AB27B-594A-4F0D-BF7B-B65B555AE427}" name="Column12573"/>
    <tableColumn id="12574" xr3:uid="{4AB27EC0-D2B4-4E1E-8B1F-EBDCC0CD52D0}" name="Column12574"/>
    <tableColumn id="12575" xr3:uid="{5AE64F66-D367-4C27-95D7-F3921AA290D4}" name="Column12575"/>
    <tableColumn id="12576" xr3:uid="{074C42F3-FB36-4E4E-87C5-CBF1606D5C3D}" name="Column12576"/>
    <tableColumn id="12577" xr3:uid="{0811E3B1-78EF-439D-8720-9762C44FA112}" name="Column12577"/>
    <tableColumn id="12578" xr3:uid="{8AE88E37-58F3-4D93-A6EC-C6E8580B8480}" name="Column12578"/>
    <tableColumn id="12579" xr3:uid="{AE3FAAA5-A72F-43D6-8693-4605AE351E18}" name="Column12579"/>
    <tableColumn id="12580" xr3:uid="{D25A8CEC-16EA-4671-8ECE-0757059502B6}" name="Column12580"/>
    <tableColumn id="12581" xr3:uid="{832B6B6C-AE07-48D0-819E-91BDBDFA4044}" name="Column12581"/>
    <tableColumn id="12582" xr3:uid="{04E9C3AC-A884-42C5-84D2-BD5F872D8A15}" name="Column12582"/>
    <tableColumn id="12583" xr3:uid="{DCE3251F-0687-4E0C-8318-8C16A6296C69}" name="Column12583"/>
    <tableColumn id="12584" xr3:uid="{F0B9CF05-598A-4C18-BA01-24FDE41D8E9D}" name="Column12584"/>
    <tableColumn id="12585" xr3:uid="{2AD22E97-120C-485F-A725-27C200E06125}" name="Column12585"/>
    <tableColumn id="12586" xr3:uid="{6DA3C360-5E95-42CD-B72C-31291629B742}" name="Column12586"/>
    <tableColumn id="12587" xr3:uid="{F8AE042D-2BAA-4546-B3F4-13049FC66EDD}" name="Column12587"/>
    <tableColumn id="12588" xr3:uid="{DE3059D3-C467-4855-9F43-1FF17BB828EF}" name="Column12588"/>
    <tableColumn id="12589" xr3:uid="{0D5C7152-FB6C-43FA-855D-33B3381F0C70}" name="Column12589"/>
    <tableColumn id="12590" xr3:uid="{E6F8DF54-6658-4297-A512-F799E5738174}" name="Column12590"/>
    <tableColumn id="12591" xr3:uid="{4CB304DF-AADA-46B0-99CA-DA490ECEFE03}" name="Column12591"/>
    <tableColumn id="12592" xr3:uid="{0D26697F-2A55-4D77-AE24-3276077A5841}" name="Column12592"/>
    <tableColumn id="12593" xr3:uid="{1F883E78-37C3-4705-B7BF-BE59E5BC2627}" name="Column12593"/>
    <tableColumn id="12594" xr3:uid="{F7DA1015-2A62-4EC5-ADD9-D03CEFB3F31E}" name="Column12594"/>
    <tableColumn id="12595" xr3:uid="{FED07C1D-36DA-443B-8B38-9777CE15948B}" name="Column12595"/>
    <tableColumn id="12596" xr3:uid="{FA61842D-D97C-4228-9D6C-6CB231799C27}" name="Column12596"/>
    <tableColumn id="12597" xr3:uid="{B9C5C71A-84EA-4BC9-86B6-120BCF65C0B5}" name="Column12597"/>
    <tableColumn id="12598" xr3:uid="{104B29E7-5857-4C83-8BE6-C38E88EB03DF}" name="Column12598"/>
    <tableColumn id="12599" xr3:uid="{C396AD58-B701-4225-8D19-2D26E98A0D64}" name="Column12599"/>
    <tableColumn id="12600" xr3:uid="{78279B23-9666-43C1-BCFB-256BC5236628}" name="Column12600"/>
    <tableColumn id="12601" xr3:uid="{2CD9C870-9C9A-4C69-9267-8F72C04BB32C}" name="Column12601"/>
    <tableColumn id="12602" xr3:uid="{4B9B26F5-F057-451B-8C99-B4932D9AAA15}" name="Column12602"/>
    <tableColumn id="12603" xr3:uid="{2542C8D7-477F-4E57-BC66-30B508BB8AF7}" name="Column12603"/>
    <tableColumn id="12604" xr3:uid="{A84D515A-47A3-4268-9A8D-F4994F9BE2EE}" name="Column12604"/>
    <tableColumn id="12605" xr3:uid="{9359ABC5-609A-4F50-9E0B-766136924354}" name="Column12605"/>
    <tableColumn id="12606" xr3:uid="{142CEB6C-52E5-4A21-82E8-A8F566FC7A01}" name="Column12606"/>
    <tableColumn id="12607" xr3:uid="{F751C744-5C62-4372-AE6C-01346DD33597}" name="Column12607"/>
    <tableColumn id="12608" xr3:uid="{9ACC5737-6E4E-4D33-A6BF-82659337B4B6}" name="Column12608"/>
    <tableColumn id="12609" xr3:uid="{E19D3B68-A554-41A0-8CD1-6AD5625366B4}" name="Column12609"/>
    <tableColumn id="12610" xr3:uid="{5688FA68-C802-455F-9474-D591C04AFD34}" name="Column12610"/>
    <tableColumn id="12611" xr3:uid="{1EA4A808-126D-447C-BE6C-91930545015F}" name="Column12611"/>
    <tableColumn id="12612" xr3:uid="{C73B7F9C-0C73-4697-B0CE-AC0DEFB89B57}" name="Column12612"/>
    <tableColumn id="12613" xr3:uid="{00733450-DE3A-4556-BFF5-FD9F2953DE75}" name="Column12613"/>
    <tableColumn id="12614" xr3:uid="{54DD8901-811E-4376-BEF6-0B7C42C44688}" name="Column12614"/>
    <tableColumn id="12615" xr3:uid="{0A297638-E191-4D51-B01B-90C05DF6E6AF}" name="Column12615"/>
    <tableColumn id="12616" xr3:uid="{AA741ABB-C835-4A0C-A379-A6C0E1948172}" name="Column12616"/>
    <tableColumn id="12617" xr3:uid="{A224DB83-E251-4F68-BF90-108D6BAB7FA0}" name="Column12617"/>
    <tableColumn id="12618" xr3:uid="{C6E99C94-3716-47C4-82E3-2AFAB59CB539}" name="Column12618"/>
    <tableColumn id="12619" xr3:uid="{3A6F0B49-7ED1-4C8C-8F42-0EDBDF170302}" name="Column12619"/>
    <tableColumn id="12620" xr3:uid="{CB688431-7130-4BA0-ABBE-42CF4923F21F}" name="Column12620"/>
    <tableColumn id="12621" xr3:uid="{378FD50C-C96C-4F13-BFF3-9107892D3C6C}" name="Column12621"/>
    <tableColumn id="12622" xr3:uid="{4B6A4135-9DF8-4087-A0E4-C5DF4660F728}" name="Column12622"/>
    <tableColumn id="12623" xr3:uid="{CC57E1E6-AE06-4E1E-8DAF-24F1251A52B0}" name="Column12623"/>
    <tableColumn id="12624" xr3:uid="{8B3CAD85-0956-4731-BF21-4C792165EFDE}" name="Column12624"/>
    <tableColumn id="12625" xr3:uid="{37CF09F0-27E5-4E3D-A8C3-FC9E226C78CE}" name="Column12625"/>
    <tableColumn id="12626" xr3:uid="{CC5CEA19-786B-45E2-A6A5-FDCFE9723925}" name="Column12626"/>
    <tableColumn id="12627" xr3:uid="{AC751284-ED50-4DE1-8984-F17FAAFC33C3}" name="Column12627"/>
    <tableColumn id="12628" xr3:uid="{7E7ED1CF-E69A-4FFB-8E08-D58E308FCB5F}" name="Column12628"/>
    <tableColumn id="12629" xr3:uid="{0F2896CA-F6B9-46B7-983F-F105FCA70CFE}" name="Column12629"/>
    <tableColumn id="12630" xr3:uid="{273DD2E8-83B5-4309-95AE-AF6F961C8E67}" name="Column12630"/>
    <tableColumn id="12631" xr3:uid="{7254AADC-36EA-495B-A968-CCC6366A694D}" name="Column12631"/>
    <tableColumn id="12632" xr3:uid="{7A709C5D-7648-49F1-BD98-ED3E4E48A4D8}" name="Column12632"/>
    <tableColumn id="12633" xr3:uid="{6DD65506-F1FD-4A36-B42D-185EC1E53035}" name="Column12633"/>
    <tableColumn id="12634" xr3:uid="{1E1AACD1-A59B-44DD-A610-C8A311730ED8}" name="Column12634"/>
    <tableColumn id="12635" xr3:uid="{C51ACE59-25D7-4358-8415-05E22CA96642}" name="Column12635"/>
    <tableColumn id="12636" xr3:uid="{50EED9B6-BBED-483E-B6F1-254617FBF525}" name="Column12636"/>
    <tableColumn id="12637" xr3:uid="{02D37963-2E15-4BA1-8165-1E1A4C3251FF}" name="Column12637"/>
    <tableColumn id="12638" xr3:uid="{D8ACB10D-E3A0-4B66-8672-CA6483310837}" name="Column12638"/>
    <tableColumn id="12639" xr3:uid="{CD2F74C4-DE47-45B5-812E-431BCEB35402}" name="Column12639"/>
    <tableColumn id="12640" xr3:uid="{D51D2D91-2CE5-46FD-93A9-ACFE231C7E9F}" name="Column12640"/>
    <tableColumn id="12641" xr3:uid="{8AAC0772-3B7B-40E1-A3E7-0EFF9D73F1FD}" name="Column12641"/>
    <tableColumn id="12642" xr3:uid="{C315E591-862F-4026-AE9E-DFB9BA623541}" name="Column12642"/>
    <tableColumn id="12643" xr3:uid="{89A182A6-9CCD-43CC-A259-E8328623026A}" name="Column12643"/>
    <tableColumn id="12644" xr3:uid="{C994ABE9-8000-4082-8B1E-EEA23FBE83D1}" name="Column12644"/>
    <tableColumn id="12645" xr3:uid="{03390337-89A3-4397-AA84-87FE87BD9475}" name="Column12645"/>
    <tableColumn id="12646" xr3:uid="{C8B23980-7EAA-415B-AF48-2ADE3CFACF70}" name="Column12646"/>
    <tableColumn id="12647" xr3:uid="{F3F85121-348E-4F8C-8932-E59437748927}" name="Column12647"/>
    <tableColumn id="12648" xr3:uid="{BBABF090-485B-40C0-BB99-C149FC46E414}" name="Column12648"/>
    <tableColumn id="12649" xr3:uid="{9D0162C6-7DAD-4F4B-8174-34929D9CD644}" name="Column12649"/>
    <tableColumn id="12650" xr3:uid="{4DECF2AA-1437-4134-AE4B-D41823959E29}" name="Column12650"/>
    <tableColumn id="12651" xr3:uid="{36E25F85-46F3-4215-8757-058307B29C36}" name="Column12651"/>
    <tableColumn id="12652" xr3:uid="{6641A3E8-FFA6-4B96-B24A-B365766F685E}" name="Column12652"/>
    <tableColumn id="12653" xr3:uid="{D295AF5B-9643-4ED6-A3DC-EE72C86201F0}" name="Column12653"/>
    <tableColumn id="12654" xr3:uid="{9E9547EE-9379-43D0-A88B-866C97384407}" name="Column12654"/>
    <tableColumn id="12655" xr3:uid="{F66419D2-3362-4A91-98BB-C92021DEB757}" name="Column12655"/>
    <tableColumn id="12656" xr3:uid="{F2CC175D-F60F-4BB6-8AE0-05E178FBE1DF}" name="Column12656"/>
    <tableColumn id="12657" xr3:uid="{E7BACAB8-D35A-4573-B787-946F5B13300D}" name="Column12657"/>
    <tableColumn id="12658" xr3:uid="{9079A291-522B-47E5-88C3-E6905275452B}" name="Column12658"/>
    <tableColumn id="12659" xr3:uid="{2E84F99A-C300-40DB-A388-982C2AE12123}" name="Column12659"/>
    <tableColumn id="12660" xr3:uid="{E87A29DD-FB34-4E4D-BD75-3264BDE9C853}" name="Column12660"/>
    <tableColumn id="12661" xr3:uid="{9BA7E39E-733D-4784-9FD9-FD875E7EE733}" name="Column12661"/>
    <tableColumn id="12662" xr3:uid="{AEA8A8E3-8993-4F97-8BBD-1AE2E0DB55D7}" name="Column12662"/>
    <tableColumn id="12663" xr3:uid="{317A5494-2EC8-4132-A4E5-420D6EFE4A95}" name="Column12663"/>
    <tableColumn id="12664" xr3:uid="{B90543D0-BF5A-4274-BF0A-3A4D4C8F5D0F}" name="Column12664"/>
    <tableColumn id="12665" xr3:uid="{8E4FFBD3-26FC-4C6D-B5B1-BA6093CB3406}" name="Column12665"/>
    <tableColumn id="12666" xr3:uid="{F8E145E5-2A8E-45D6-89AB-DD62AFC47932}" name="Column12666"/>
    <tableColumn id="12667" xr3:uid="{65C0343B-0E8F-4211-91BA-C3EC1DB4E4EC}" name="Column12667"/>
    <tableColumn id="12668" xr3:uid="{262851CA-3C31-493E-B4E2-570C070FD3AE}" name="Column12668"/>
    <tableColumn id="12669" xr3:uid="{D9565DF3-B581-4655-A868-DC29CC2F508F}" name="Column12669"/>
    <tableColumn id="12670" xr3:uid="{DB17CE61-5EAD-4363-9F13-2DBA6232BE60}" name="Column12670"/>
    <tableColumn id="12671" xr3:uid="{96BEE674-0D20-4473-8B74-929650446209}" name="Column12671"/>
    <tableColumn id="12672" xr3:uid="{26B6C5E1-8DD5-471D-A9A9-26184446934E}" name="Column12672"/>
    <tableColumn id="12673" xr3:uid="{561C0D06-3547-4894-9D88-82505135A370}" name="Column12673"/>
    <tableColumn id="12674" xr3:uid="{7903C9E6-0010-46B6-9B5C-316370CDB23B}" name="Column12674"/>
    <tableColumn id="12675" xr3:uid="{C7DDAB97-04B2-4FB6-B8F4-45481465A8D6}" name="Column12675"/>
    <tableColumn id="12676" xr3:uid="{66CB4970-DDA3-4214-A62C-45E5848234E4}" name="Column12676"/>
    <tableColumn id="12677" xr3:uid="{E59F9E2B-37C5-49CF-BD5B-A4CB4ED483A6}" name="Column12677"/>
    <tableColumn id="12678" xr3:uid="{36CC30B2-C370-444A-8C16-8E32FB0E3F81}" name="Column12678"/>
    <tableColumn id="12679" xr3:uid="{3EA9988D-A1F0-4B5B-B544-99E51C959655}" name="Column12679"/>
    <tableColumn id="12680" xr3:uid="{B676AC2C-7575-4E49-9E72-535C40EDD079}" name="Column12680"/>
    <tableColumn id="12681" xr3:uid="{5A70141A-AA8C-46CB-A20A-AB4E9AAA1DF9}" name="Column12681"/>
    <tableColumn id="12682" xr3:uid="{8971CB53-6B3B-40B4-B929-E439D9A8CB74}" name="Column12682"/>
    <tableColumn id="12683" xr3:uid="{D32BAD53-2817-4D30-BE7D-4141C78C4400}" name="Column12683"/>
    <tableColumn id="12684" xr3:uid="{ECDE3BED-090E-4910-A1C4-7BB2C6B7B126}" name="Column12684"/>
    <tableColumn id="12685" xr3:uid="{E4EBDD74-75C8-4C74-B37D-186CECCDCDDE}" name="Column12685"/>
    <tableColumn id="12686" xr3:uid="{86BADA6D-236A-488F-8F7A-E4D9BB295B29}" name="Column12686"/>
    <tableColumn id="12687" xr3:uid="{C61BCCC4-25B0-4338-8F96-8147E8839836}" name="Column12687"/>
    <tableColumn id="12688" xr3:uid="{EEA5994D-8423-400C-96A4-17471F4177F0}" name="Column12688"/>
    <tableColumn id="12689" xr3:uid="{87EB0846-E738-4A2F-AFB7-6B5A0434EE4A}" name="Column12689"/>
    <tableColumn id="12690" xr3:uid="{8F3120D1-563D-41E4-BE89-E55150EB1EE3}" name="Column12690"/>
    <tableColumn id="12691" xr3:uid="{A1DAB370-7B75-4805-A1A0-452B4CF9D921}" name="Column12691"/>
    <tableColumn id="12692" xr3:uid="{C441A780-46BD-45EE-B397-58DD3F8C6E45}" name="Column12692"/>
    <tableColumn id="12693" xr3:uid="{8F63E83C-712E-4492-9B33-C17ACCA6C888}" name="Column12693"/>
    <tableColumn id="12694" xr3:uid="{14A72264-8A20-4A39-97D0-991E5C6D08E8}" name="Column12694"/>
    <tableColumn id="12695" xr3:uid="{DD1D0BF5-E710-4266-801F-6FF775B11737}" name="Column12695"/>
    <tableColumn id="12696" xr3:uid="{0F84C00C-48F3-44C9-85C3-124A6494BE4E}" name="Column12696"/>
    <tableColumn id="12697" xr3:uid="{5055CD77-98AE-4D29-A305-79B0DA7271F2}" name="Column12697"/>
    <tableColumn id="12698" xr3:uid="{96F61491-7FAD-47D4-9F40-811373B4010D}" name="Column12698"/>
    <tableColumn id="12699" xr3:uid="{2408E385-BF15-418A-B027-AE8A680E5167}" name="Column12699"/>
    <tableColumn id="12700" xr3:uid="{671B00AA-AC6D-41AD-9B6D-AA888CFA78FB}" name="Column12700"/>
    <tableColumn id="12701" xr3:uid="{7B4F6DF2-1DB4-4E31-995B-63F91E71A5BC}" name="Column12701"/>
    <tableColumn id="12702" xr3:uid="{489DB10E-2D95-42C4-A823-DEED254601F4}" name="Column12702"/>
    <tableColumn id="12703" xr3:uid="{52F21E83-6010-4264-8B12-077D590BE23D}" name="Column12703"/>
    <tableColumn id="12704" xr3:uid="{573EDB7F-BF5D-4D28-B717-A039517B4BF6}" name="Column12704"/>
    <tableColumn id="12705" xr3:uid="{173E4343-ECFB-44A1-A862-2E9281AA6979}" name="Column12705"/>
    <tableColumn id="12706" xr3:uid="{DF5B0D81-7390-4CBB-A316-89072B1294EB}" name="Column12706"/>
    <tableColumn id="12707" xr3:uid="{B2E8C957-3F86-449C-AF57-16598BB22BBE}" name="Column12707"/>
    <tableColumn id="12708" xr3:uid="{BC3928DF-4F64-4CF4-B79F-7E3403D72C97}" name="Column12708"/>
    <tableColumn id="12709" xr3:uid="{30C05264-43BD-4709-AFFD-57E0C28071C6}" name="Column12709"/>
    <tableColumn id="12710" xr3:uid="{9FC78E40-FB44-461D-B225-521595D48D86}" name="Column12710"/>
    <tableColumn id="12711" xr3:uid="{DBADC990-2C06-4AC2-B805-FA8D312235F3}" name="Column12711"/>
    <tableColumn id="12712" xr3:uid="{2E374061-2E68-424F-8836-ADBA8E04834A}" name="Column12712"/>
    <tableColumn id="12713" xr3:uid="{A21C2A0E-B1CF-48FD-B4D4-0CE62471CE58}" name="Column12713"/>
    <tableColumn id="12714" xr3:uid="{DA533C59-5570-4839-BCEC-158081859523}" name="Column12714"/>
    <tableColumn id="12715" xr3:uid="{F0563A86-9F46-49A1-9E30-64B46EAD2B70}" name="Column12715"/>
    <tableColumn id="12716" xr3:uid="{1061FE3D-405A-405B-89C3-A99BB263BF20}" name="Column12716"/>
    <tableColumn id="12717" xr3:uid="{06E8FF59-80B0-4152-8AEE-AA20768B65CE}" name="Column12717"/>
    <tableColumn id="12718" xr3:uid="{F1B63B2E-B0C9-4E99-B7AE-06A8C91C7E51}" name="Column12718"/>
    <tableColumn id="12719" xr3:uid="{4746BCA1-FB30-4BBE-9FA3-AC6A01A8BE79}" name="Column12719"/>
    <tableColumn id="12720" xr3:uid="{7F03A845-3F28-401E-B841-0431C6FA3B74}" name="Column12720"/>
    <tableColumn id="12721" xr3:uid="{1B4FC3F8-75E7-4572-97D5-42D2235A323A}" name="Column12721"/>
    <tableColumn id="12722" xr3:uid="{FBD47F30-3C5E-4868-8156-11FF2C89CCD1}" name="Column12722"/>
    <tableColumn id="12723" xr3:uid="{43D0CE30-4FA9-41D3-BFD8-BBA0F7858856}" name="Column12723"/>
    <tableColumn id="12724" xr3:uid="{DE785237-9AAA-4CDB-B721-C74B56A99100}" name="Column12724"/>
    <tableColumn id="12725" xr3:uid="{6CC36FCA-EDE9-495F-9629-9BF3DEEF2B49}" name="Column12725"/>
    <tableColumn id="12726" xr3:uid="{BDA07D0A-355F-408A-848D-9D0F5170B4D1}" name="Column12726"/>
    <tableColumn id="12727" xr3:uid="{9776D916-1C6A-4460-A7E9-C7A0A5C3A3D5}" name="Column12727"/>
    <tableColumn id="12728" xr3:uid="{FCF8600A-EB05-4CE0-849C-08141B446FA2}" name="Column12728"/>
    <tableColumn id="12729" xr3:uid="{2601D543-8285-43F3-AD12-5DFDD2D1371B}" name="Column12729"/>
    <tableColumn id="12730" xr3:uid="{2DF03BB7-1218-4BE4-A1FD-381D54D5B559}" name="Column12730"/>
    <tableColumn id="12731" xr3:uid="{DB6A78B8-C6B0-47B4-9AF2-BC349FE3BEE4}" name="Column12731"/>
    <tableColumn id="12732" xr3:uid="{0F5FA9F5-95E0-4B32-9B0C-FB1E8794F521}" name="Column12732"/>
    <tableColumn id="12733" xr3:uid="{9863F4B0-7E90-4CA0-B583-03C25D67BDDF}" name="Column12733"/>
    <tableColumn id="12734" xr3:uid="{27AF5E2E-E18F-4319-ADF7-0E046508B568}" name="Column12734"/>
    <tableColumn id="12735" xr3:uid="{C01E159F-27BC-4569-860F-C0FD6ABDCF53}" name="Column12735"/>
    <tableColumn id="12736" xr3:uid="{C9AED669-9CC0-41E2-80B8-DC7E468289E6}" name="Column12736"/>
    <tableColumn id="12737" xr3:uid="{14E46100-CA77-40DC-9198-C57BC92F399A}" name="Column12737"/>
    <tableColumn id="12738" xr3:uid="{2C7AFBBB-58CC-4A37-98DC-43691F5349FF}" name="Column12738"/>
    <tableColumn id="12739" xr3:uid="{5AB8913C-4C2E-48BF-8742-A2A4F2A5CE7C}" name="Column12739"/>
    <tableColumn id="12740" xr3:uid="{D7E68687-9F9B-4698-96A8-F40B79243CB1}" name="Column12740"/>
    <tableColumn id="12741" xr3:uid="{36A9A0D8-3623-4120-B231-2246338C09AB}" name="Column12741"/>
    <tableColumn id="12742" xr3:uid="{10BB10E7-28F1-4108-9C3E-3B2C72F26729}" name="Column12742"/>
    <tableColumn id="12743" xr3:uid="{E329D3E8-205C-4107-B23B-4775458A5AF8}" name="Column12743"/>
    <tableColumn id="12744" xr3:uid="{45727538-E174-4E58-AC39-2B42A4855805}" name="Column12744"/>
    <tableColumn id="12745" xr3:uid="{73B1BFC5-A886-46E5-AD8D-3662C11D0F9B}" name="Column12745"/>
    <tableColumn id="12746" xr3:uid="{284D6E9B-A233-4316-BC54-4252CFF58A45}" name="Column12746"/>
    <tableColumn id="12747" xr3:uid="{4A3FD807-1A04-4C21-810B-7CC861AC43DA}" name="Column12747"/>
    <tableColumn id="12748" xr3:uid="{34E61004-EBB5-47C3-867A-C3842B405B6E}" name="Column12748"/>
    <tableColumn id="12749" xr3:uid="{37AFFC57-129F-4850-86F6-8AF13B6AF464}" name="Column12749"/>
    <tableColumn id="12750" xr3:uid="{E1FECC63-0104-4BF2-94A6-D861F8080A02}" name="Column12750"/>
    <tableColumn id="12751" xr3:uid="{AEC580E7-27E8-4A54-894F-DA5528230820}" name="Column12751"/>
    <tableColumn id="12752" xr3:uid="{5DEB0F20-A347-411D-A303-122457CF88ED}" name="Column12752"/>
    <tableColumn id="12753" xr3:uid="{31F93EF9-1E37-4961-8B41-41C6B26DA2B3}" name="Column12753"/>
    <tableColumn id="12754" xr3:uid="{C5220232-21AB-4D82-893C-180E247C880E}" name="Column12754"/>
    <tableColumn id="12755" xr3:uid="{8DE3CB05-D1C6-4F69-9702-E7F071E1EEE7}" name="Column12755"/>
    <tableColumn id="12756" xr3:uid="{3C96AD0D-AF1C-4216-AA31-55A7830EA103}" name="Column12756"/>
    <tableColumn id="12757" xr3:uid="{68CDCA05-A92D-47D2-9073-9CB3B8FA69EB}" name="Column12757"/>
    <tableColumn id="12758" xr3:uid="{D744D851-A321-4CEF-9F16-5D3088FF09EB}" name="Column12758"/>
    <tableColumn id="12759" xr3:uid="{857085D0-C415-4C1C-8C31-995763EA05E2}" name="Column12759"/>
    <tableColumn id="12760" xr3:uid="{D76C2B9B-061F-48E4-B479-C131128F557E}" name="Column12760"/>
    <tableColumn id="12761" xr3:uid="{77B5DDE7-7E89-436A-B1AD-A98D11279B68}" name="Column12761"/>
    <tableColumn id="12762" xr3:uid="{ADFDFFB1-C424-44BB-AAD5-355BCCAF74AF}" name="Column12762"/>
    <tableColumn id="12763" xr3:uid="{D9DCB51C-7BB2-4177-AF31-6456C5A64BB9}" name="Column12763"/>
    <tableColumn id="12764" xr3:uid="{A4B11002-1292-446E-8DCE-D082781B5B79}" name="Column12764"/>
    <tableColumn id="12765" xr3:uid="{2EE526BF-95EF-4603-BA09-2552DF9A6A1E}" name="Column12765"/>
    <tableColumn id="12766" xr3:uid="{F6EFA611-45CB-4930-8339-EB971BB731A8}" name="Column12766"/>
    <tableColumn id="12767" xr3:uid="{A276FC3D-E47D-4CE0-9DB4-45A67278A334}" name="Column12767"/>
    <tableColumn id="12768" xr3:uid="{BE164E7B-8C69-4EA6-8FC8-C0733E528480}" name="Column12768"/>
    <tableColumn id="12769" xr3:uid="{7536A841-D104-4964-BC87-D99081CC1D8D}" name="Column12769"/>
    <tableColumn id="12770" xr3:uid="{3E52D4E6-F12B-444D-B54E-6B621499E36D}" name="Column12770"/>
    <tableColumn id="12771" xr3:uid="{00A0FE30-7E83-41C8-A62E-3ADF1EEE5EE9}" name="Column12771"/>
    <tableColumn id="12772" xr3:uid="{AFD75172-C10E-4CC4-A13A-ED7BC46D7104}" name="Column12772"/>
    <tableColumn id="12773" xr3:uid="{F116E41E-DC17-4D17-892A-7DB68560AA1F}" name="Column12773"/>
    <tableColumn id="12774" xr3:uid="{76E037EA-D6BE-405E-8EC7-23B23ACD4279}" name="Column12774"/>
    <tableColumn id="12775" xr3:uid="{1A5ED8A0-3516-4303-9FA4-F832FD85FC40}" name="Column12775"/>
    <tableColumn id="12776" xr3:uid="{FA67A6E0-459D-45E4-B763-86B9A6F8E5AF}" name="Column12776"/>
    <tableColumn id="12777" xr3:uid="{44007298-97EA-4CF7-AED7-D6D36FFA3CF1}" name="Column12777"/>
    <tableColumn id="12778" xr3:uid="{DD982413-8F55-40F8-9FA5-2DDD87999F8D}" name="Column12778"/>
    <tableColumn id="12779" xr3:uid="{E72C86D7-D0CB-48FB-ADE2-6D02C619FAED}" name="Column12779"/>
    <tableColumn id="12780" xr3:uid="{89D34A54-4C48-4C30-909B-5E59D2EBCF68}" name="Column12780"/>
    <tableColumn id="12781" xr3:uid="{DCDCAEBB-9C26-42F2-8645-5955E95726D9}" name="Column12781"/>
    <tableColumn id="12782" xr3:uid="{B2848626-697B-45F4-974B-6685A7C6EFD8}" name="Column12782"/>
    <tableColumn id="12783" xr3:uid="{D8646B23-AA22-4B59-8E87-C0997A58BC1B}" name="Column12783"/>
    <tableColumn id="12784" xr3:uid="{49A86620-5E82-4EB8-8EBB-60BE61C4163F}" name="Column12784"/>
    <tableColumn id="12785" xr3:uid="{499BC9BA-AEB2-4017-8CAC-3383A4A46726}" name="Column12785"/>
    <tableColumn id="12786" xr3:uid="{B239FF69-7106-42E4-814B-387A69C1867F}" name="Column12786"/>
    <tableColumn id="12787" xr3:uid="{0974CF32-D390-4334-B4D2-6DC6F606287F}" name="Column12787"/>
    <tableColumn id="12788" xr3:uid="{17697A24-B848-465C-AA71-0E7787382E43}" name="Column12788"/>
    <tableColumn id="12789" xr3:uid="{9D040448-B6FD-48B9-AE16-6B921A453283}" name="Column12789"/>
    <tableColumn id="12790" xr3:uid="{DC7059E9-DD18-4A5D-BC2F-95AA2E06CE9D}" name="Column12790"/>
    <tableColumn id="12791" xr3:uid="{2D741868-0C76-4643-A849-0CE8E89844A8}" name="Column12791"/>
    <tableColumn id="12792" xr3:uid="{93722102-8BF2-4EC4-92A3-7AA83FE38F15}" name="Column12792"/>
    <tableColumn id="12793" xr3:uid="{06B10A7C-FF1D-4B65-9413-521DB0FA4EEA}" name="Column12793"/>
    <tableColumn id="12794" xr3:uid="{5605404B-8F2C-4B2E-90A1-F7BA5F97D836}" name="Column12794"/>
    <tableColumn id="12795" xr3:uid="{6126BCC2-927F-40B8-A6A1-FD39D3B9C549}" name="Column12795"/>
    <tableColumn id="12796" xr3:uid="{F322C9CA-C81C-4A07-94A2-A7161F8EB5B0}" name="Column12796"/>
    <tableColumn id="12797" xr3:uid="{09514468-2258-4277-8BC3-5FB79FEBD84D}" name="Column12797"/>
    <tableColumn id="12798" xr3:uid="{7F80AB58-0B5C-4F3C-98C7-18F4EC897368}" name="Column12798"/>
    <tableColumn id="12799" xr3:uid="{F82B6DF6-2318-4616-8291-DE4A2A25C01F}" name="Column12799"/>
    <tableColumn id="12800" xr3:uid="{236C54D1-B2BE-402D-B8A0-B3FB0163378F}" name="Column12800"/>
    <tableColumn id="12801" xr3:uid="{C35FA008-7591-43E4-B2FA-5AA30AB724CC}" name="Column12801"/>
    <tableColumn id="12802" xr3:uid="{674BDD3A-7409-45B4-8BEA-21586C0ACEDE}" name="Column12802"/>
    <tableColumn id="12803" xr3:uid="{B376AD19-2B3A-4CD8-A1E0-36D9F3670709}" name="Column12803"/>
    <tableColumn id="12804" xr3:uid="{B46E7D01-1605-4FB9-BDAE-95359362EA20}" name="Column12804"/>
    <tableColumn id="12805" xr3:uid="{12AECA4F-363E-4BE8-9B06-F367FCB48479}" name="Column12805"/>
    <tableColumn id="12806" xr3:uid="{2F0E3710-33C6-435D-9766-8BDEF67C7568}" name="Column12806"/>
    <tableColumn id="12807" xr3:uid="{6FCB6590-E63D-4103-B509-CF4F1640CBD6}" name="Column12807"/>
    <tableColumn id="12808" xr3:uid="{B306AC69-8AC1-4788-A9BE-637DDE3D0391}" name="Column12808"/>
    <tableColumn id="12809" xr3:uid="{52E04A7E-A3D6-4D55-8AC7-00939F612DD3}" name="Column12809"/>
    <tableColumn id="12810" xr3:uid="{0D56B16F-D153-44D4-A5FF-4C802141ACB2}" name="Column12810"/>
    <tableColumn id="12811" xr3:uid="{891B4B57-2825-47FC-B3A1-095E52ACDB85}" name="Column12811"/>
    <tableColumn id="12812" xr3:uid="{C4F82877-4CE6-480D-AB19-E9C56E926E08}" name="Column12812"/>
    <tableColumn id="12813" xr3:uid="{B212B01A-2EA0-452B-9FDD-47C1C1659FB5}" name="Column12813"/>
    <tableColumn id="12814" xr3:uid="{3EAE75DF-4522-4409-8767-9198046DED5B}" name="Column12814"/>
    <tableColumn id="12815" xr3:uid="{2DE3CCCF-504D-4A5B-98EA-117790563440}" name="Column12815"/>
    <tableColumn id="12816" xr3:uid="{174BC5AE-FA94-4269-9FC0-4DCF1D022DC4}" name="Column12816"/>
    <tableColumn id="12817" xr3:uid="{85B54B3F-9216-42B4-9935-F6D2D293F69F}" name="Column12817"/>
    <tableColumn id="12818" xr3:uid="{BFCD9269-516B-4234-A75B-80E68B0729AA}" name="Column12818"/>
    <tableColumn id="12819" xr3:uid="{BFF6B4CC-081A-418D-8112-436B7C25BE34}" name="Column12819"/>
    <tableColumn id="12820" xr3:uid="{2D0E5703-E484-43CE-96D3-49AF4C61B921}" name="Column12820"/>
    <tableColumn id="12821" xr3:uid="{BF83818C-89D1-4E49-A9D8-0BD120C0D6E1}" name="Column12821"/>
    <tableColumn id="12822" xr3:uid="{D8CDCB7E-9697-48F0-B38F-9846E8906D75}" name="Column12822"/>
    <tableColumn id="12823" xr3:uid="{FBFB5385-D91C-4752-90FE-252B39085BBC}" name="Column12823"/>
    <tableColumn id="12824" xr3:uid="{485E2477-8BA9-456F-AFC1-2BE704D7733E}" name="Column12824"/>
    <tableColumn id="12825" xr3:uid="{C18A92CA-2B64-4311-9E4C-D8CF1E5B3C8D}" name="Column12825"/>
    <tableColumn id="12826" xr3:uid="{52D61B3E-54AC-4E0E-9B9C-30CF9486843B}" name="Column12826"/>
    <tableColumn id="12827" xr3:uid="{3D83B8F4-592F-4DAB-87E1-86DEA19F6E2D}" name="Column12827"/>
    <tableColumn id="12828" xr3:uid="{EFC07DF4-9256-4C4B-BAF9-0CFC61BCC660}" name="Column12828"/>
    <tableColumn id="12829" xr3:uid="{BD245880-905B-4B23-98B8-EF5AFA202B76}" name="Column12829"/>
    <tableColumn id="12830" xr3:uid="{C5D4FA70-1847-43B2-8481-3FFE754A7C00}" name="Column12830"/>
    <tableColumn id="12831" xr3:uid="{8162509C-53AD-42A9-836A-DD0BEE3E7CF6}" name="Column12831"/>
    <tableColumn id="12832" xr3:uid="{7A1CBF01-B473-4067-BC28-49940379FBE3}" name="Column12832"/>
    <tableColumn id="12833" xr3:uid="{A3EEC609-0AB7-4F8D-8CBA-2B67E1F0FD46}" name="Column12833"/>
    <tableColumn id="12834" xr3:uid="{A159AAAB-58E8-4EF9-8EF3-8F970B44804A}" name="Column12834"/>
    <tableColumn id="12835" xr3:uid="{C3DC27C6-2DAE-4174-A3F7-04D759392A1B}" name="Column12835"/>
    <tableColumn id="12836" xr3:uid="{332C0CCD-182A-49F8-9DCD-64BB1FA467D3}" name="Column12836"/>
    <tableColumn id="12837" xr3:uid="{6D39858C-FA0C-4BC7-AE5C-BA57F348C2D7}" name="Column12837"/>
    <tableColumn id="12838" xr3:uid="{5EA51198-0F07-4539-B991-4358DE23A1F0}" name="Column12838"/>
    <tableColumn id="12839" xr3:uid="{A8C73406-F649-4E78-A2A7-0F7CE963F4F2}" name="Column12839"/>
    <tableColumn id="12840" xr3:uid="{C3DF4AB8-12EB-415B-AA97-47FB89CE1DE5}" name="Column12840"/>
    <tableColumn id="12841" xr3:uid="{7BF6DD3F-8031-4320-B3CC-CD2970E723EA}" name="Column12841"/>
    <tableColumn id="12842" xr3:uid="{AF124455-C7FF-4A72-9861-A808ED15DE33}" name="Column12842"/>
    <tableColumn id="12843" xr3:uid="{CC4950E7-4AC0-4CC2-BAD6-E0D04283B26B}" name="Column12843"/>
    <tableColumn id="12844" xr3:uid="{31D9833C-645C-443B-8321-E629DE094D50}" name="Column12844"/>
    <tableColumn id="12845" xr3:uid="{05EA1E81-BDD3-499A-9685-323278861F09}" name="Column12845"/>
    <tableColumn id="12846" xr3:uid="{93373A80-516F-4189-B449-D8AA8C43C9C1}" name="Column12846"/>
    <tableColumn id="12847" xr3:uid="{D98CF880-E5C4-4E8C-8CF2-1A93437EF757}" name="Column12847"/>
    <tableColumn id="12848" xr3:uid="{BF885863-F817-4294-A7E6-FF5BC9F5135C}" name="Column12848"/>
    <tableColumn id="12849" xr3:uid="{C8D99B7C-1101-49DC-83B4-5FAC2EEFE529}" name="Column12849"/>
    <tableColumn id="12850" xr3:uid="{19196EE4-A473-4050-B626-14662F2B4112}" name="Column12850"/>
    <tableColumn id="12851" xr3:uid="{F6B6087D-BC1E-4A81-9C00-6D2D0CB3DF37}" name="Column12851"/>
    <tableColumn id="12852" xr3:uid="{E350A6E8-D09A-495E-AD53-E2F32D598FC6}" name="Column12852"/>
    <tableColumn id="12853" xr3:uid="{5D1B7689-06B2-4EEA-B354-6B5271AB870E}" name="Column12853"/>
    <tableColumn id="12854" xr3:uid="{CDF569D0-59D5-4666-8619-EDA85BC2EDF5}" name="Column12854"/>
    <tableColumn id="12855" xr3:uid="{D1610AD7-52C4-4421-9202-2C17CEAA30FE}" name="Column12855"/>
    <tableColumn id="12856" xr3:uid="{3EF6DE4B-EAA0-4021-8AF3-EDE58E263D33}" name="Column12856"/>
    <tableColumn id="12857" xr3:uid="{1326A747-0BC4-45C7-B932-9D77579F527D}" name="Column12857"/>
    <tableColumn id="12858" xr3:uid="{A0B1E06A-123F-4327-AAD8-BFF14574AA5E}" name="Column12858"/>
    <tableColumn id="12859" xr3:uid="{6A3156D6-271C-4BDD-B595-36B473E03E18}" name="Column12859"/>
    <tableColumn id="12860" xr3:uid="{EF8E0AA6-22E7-4992-A58F-7DBF13D9D676}" name="Column12860"/>
    <tableColumn id="12861" xr3:uid="{7F09CEAB-FA17-40CA-8136-6E3A5B46BC89}" name="Column12861"/>
    <tableColumn id="12862" xr3:uid="{22244F23-6C95-453B-B533-B906EBBEABB8}" name="Column12862"/>
    <tableColumn id="12863" xr3:uid="{616FAE3B-6433-4E52-9D9C-AF4DDF1A8848}" name="Column12863"/>
    <tableColumn id="12864" xr3:uid="{3C51F1E7-7CF3-4C6D-AA16-423A47B6BB5D}" name="Column12864"/>
    <tableColumn id="12865" xr3:uid="{2DF3C0E0-CFA3-4278-81D5-C0290BEA71E2}" name="Column12865"/>
    <tableColumn id="12866" xr3:uid="{A26C65B4-EDF3-4340-A134-E34EFBA29503}" name="Column12866"/>
    <tableColumn id="12867" xr3:uid="{51F17017-457E-45BA-BE0D-80D6EB78A893}" name="Column12867"/>
    <tableColumn id="12868" xr3:uid="{46A42862-E991-4664-A51A-C9A476E185A1}" name="Column12868"/>
    <tableColumn id="12869" xr3:uid="{EAB15EB8-235B-4111-93A5-AEA34F5033FC}" name="Column12869"/>
    <tableColumn id="12870" xr3:uid="{8CD31D58-6BCA-4D79-998E-FE9D49F8D70E}" name="Column12870"/>
    <tableColumn id="12871" xr3:uid="{A2EA2023-80EB-4A48-B42D-045AD31B646B}" name="Column12871"/>
    <tableColumn id="12872" xr3:uid="{DE1073B1-AB96-49A3-9B8D-6D80A0976CFD}" name="Column12872"/>
    <tableColumn id="12873" xr3:uid="{725F4A0B-2F60-42BC-BB0D-B55857C67EF7}" name="Column12873"/>
    <tableColumn id="12874" xr3:uid="{FCA0F69A-CEE0-40FC-A5EC-AC6A9734C87B}" name="Column12874"/>
    <tableColumn id="12875" xr3:uid="{2801EB4D-75BA-453A-B60A-2568C04EACF2}" name="Column12875"/>
    <tableColumn id="12876" xr3:uid="{4FDEF9D3-0515-4F1F-9B8C-BD1F2B3E129C}" name="Column12876"/>
    <tableColumn id="12877" xr3:uid="{A546FC52-F9B4-4E42-8C16-70147E8C939E}" name="Column12877"/>
    <tableColumn id="12878" xr3:uid="{43402AA3-D273-4022-B19A-5D96FF6D3DC4}" name="Column12878"/>
    <tableColumn id="12879" xr3:uid="{21BF563F-73BF-4E6A-ACBF-ADB938F910F8}" name="Column12879"/>
    <tableColumn id="12880" xr3:uid="{FA4341ED-038C-4C7C-8EF8-02B3F54187BC}" name="Column12880"/>
    <tableColumn id="12881" xr3:uid="{9411AB8B-C4B3-4024-8CD1-57CA1CED583E}" name="Column12881"/>
    <tableColumn id="12882" xr3:uid="{7ADACF16-BCCD-4DB3-8113-E2A62083DA0A}" name="Column12882"/>
    <tableColumn id="12883" xr3:uid="{3371D9F9-1A28-4C3C-9A67-D0767A5EE2D5}" name="Column12883"/>
    <tableColumn id="12884" xr3:uid="{CE50EADF-4D72-41EE-A295-52CDCD924AA7}" name="Column12884"/>
    <tableColumn id="12885" xr3:uid="{DA7A7631-EDC5-43DE-B356-0CB1303D57D4}" name="Column12885"/>
    <tableColumn id="12886" xr3:uid="{354B6BEA-537E-4431-A349-0BA0764C6E31}" name="Column12886"/>
    <tableColumn id="12887" xr3:uid="{586C5524-9F4C-4839-8C08-8247BD4563AB}" name="Column12887"/>
    <tableColumn id="12888" xr3:uid="{D25E48FC-5432-4794-A11A-8C9ABD689C3E}" name="Column12888"/>
    <tableColumn id="12889" xr3:uid="{81DE44C1-B64D-4406-B547-D9027A389D42}" name="Column12889"/>
    <tableColumn id="12890" xr3:uid="{3C8D90EC-362F-494C-8DF9-1BCDF3FEE645}" name="Column12890"/>
    <tableColumn id="12891" xr3:uid="{149C1FD7-2D4A-49BE-9855-602EC2E63525}" name="Column12891"/>
    <tableColumn id="12892" xr3:uid="{50BF986F-FB30-4566-B12B-FB8DB2A61A21}" name="Column12892"/>
    <tableColumn id="12893" xr3:uid="{D65EE9EE-32FC-4762-BC4F-61946FE10ACF}" name="Column12893"/>
    <tableColumn id="12894" xr3:uid="{BAE59298-0449-4927-AD45-DD0F09D07426}" name="Column12894"/>
    <tableColumn id="12895" xr3:uid="{3E56977F-D9E1-4B8B-A28B-8876A7C664CC}" name="Column12895"/>
    <tableColumn id="12896" xr3:uid="{42CB956C-6FF3-49E8-808E-082FDE1568F2}" name="Column12896"/>
    <tableColumn id="12897" xr3:uid="{DEB44E4D-4C86-454B-88CA-37E1B1F96163}" name="Column12897"/>
    <tableColumn id="12898" xr3:uid="{DE21A493-09FD-434E-BFE3-BB99925A091D}" name="Column12898"/>
    <tableColumn id="12899" xr3:uid="{548ECC21-2907-4B35-9DC3-DE1882B343DE}" name="Column12899"/>
    <tableColumn id="12900" xr3:uid="{7E9A61D7-B280-4CD2-A66A-852DDACCCD5E}" name="Column12900"/>
    <tableColumn id="12901" xr3:uid="{8D83BC3E-EA77-4DD9-B0FD-49007D7FF049}" name="Column12901"/>
    <tableColumn id="12902" xr3:uid="{7E15D695-7821-480D-BAEC-12A6E6B983EF}" name="Column12902"/>
    <tableColumn id="12903" xr3:uid="{AB4DB862-04EF-47D1-984A-7179D5C12A6A}" name="Column12903"/>
    <tableColumn id="12904" xr3:uid="{6C27121B-EFCB-4517-A517-EBA57FA92F0C}" name="Column12904"/>
    <tableColumn id="12905" xr3:uid="{86358F67-6E37-4D56-A37E-CBAEE573673D}" name="Column12905"/>
    <tableColumn id="12906" xr3:uid="{F8E336DF-466C-4BA8-B811-CB7CD1F1B110}" name="Column12906"/>
    <tableColumn id="12907" xr3:uid="{162E9265-CABD-404B-B992-9B7E1F61E022}" name="Column12907"/>
    <tableColumn id="12908" xr3:uid="{03736B52-6C0E-4617-90B1-4EE7C14B21A5}" name="Column12908"/>
    <tableColumn id="12909" xr3:uid="{6469C37A-B90F-4AD5-ABFF-901D0C0A6170}" name="Column12909"/>
    <tableColumn id="12910" xr3:uid="{CD408E68-8CED-4003-A91D-67B4466EC14C}" name="Column12910"/>
    <tableColumn id="12911" xr3:uid="{F2E64313-D49B-4704-BF2A-C90EE5625065}" name="Column12911"/>
    <tableColumn id="12912" xr3:uid="{EDF5224A-A91A-4FE2-ABDA-5A9C9AEDC069}" name="Column12912"/>
    <tableColumn id="12913" xr3:uid="{16D84314-86E1-4B9F-AF10-C58959A7267A}" name="Column12913"/>
    <tableColumn id="12914" xr3:uid="{1BE53330-3A38-452E-9BF6-7838AA342D35}" name="Column12914"/>
    <tableColumn id="12915" xr3:uid="{EA2A6B7D-CDFE-4713-ABB3-BB7948C32FD4}" name="Column12915"/>
    <tableColumn id="12916" xr3:uid="{4D1D7335-1C12-4286-994E-3C821CCF407E}" name="Column12916"/>
    <tableColumn id="12917" xr3:uid="{DBDD3DCC-ABD8-4E3A-A1F4-37034FB7F36F}" name="Column12917"/>
    <tableColumn id="12918" xr3:uid="{A480433A-88D5-4A03-9A7C-F1E118E2889A}" name="Column12918"/>
    <tableColumn id="12919" xr3:uid="{8B571E5C-D151-4A7E-8CBF-E53583F4BA09}" name="Column12919"/>
    <tableColumn id="12920" xr3:uid="{81B6CCD3-14DE-4480-A9D3-7D328E58DA13}" name="Column12920"/>
    <tableColumn id="12921" xr3:uid="{B66668FF-C7DA-484C-8D9F-C614EEFD7EE1}" name="Column12921"/>
    <tableColumn id="12922" xr3:uid="{D2E5D53D-86D6-45D2-AFFF-3D60C45F65D2}" name="Column12922"/>
    <tableColumn id="12923" xr3:uid="{E13AB658-E5B3-47FD-A505-D14F25884239}" name="Column12923"/>
    <tableColumn id="12924" xr3:uid="{99B9A55D-1533-4D1D-A3EF-A2D6FFC699E0}" name="Column12924"/>
    <tableColumn id="12925" xr3:uid="{7BA18A6F-1F37-4C75-B0E1-762FBFE15704}" name="Column12925"/>
    <tableColumn id="12926" xr3:uid="{7BE8822A-B01E-4689-BD90-445220391FEE}" name="Column12926"/>
    <tableColumn id="12927" xr3:uid="{7D1F4452-49F8-4CEC-9777-497F5C976C27}" name="Column12927"/>
    <tableColumn id="12928" xr3:uid="{28B923DF-7D1D-4B08-9748-94A1F406AE55}" name="Column12928"/>
    <tableColumn id="12929" xr3:uid="{9A30EAC6-8825-4BD9-9021-66B89B095A27}" name="Column12929"/>
    <tableColumn id="12930" xr3:uid="{B7BE2EA8-BBFE-4A0B-846B-04077B4B987C}" name="Column12930"/>
    <tableColumn id="12931" xr3:uid="{33058D34-75BF-4835-8075-2CF0DA3998D5}" name="Column12931"/>
    <tableColumn id="12932" xr3:uid="{409D47D2-2DAF-4F57-B047-8885B8B25B92}" name="Column12932"/>
    <tableColumn id="12933" xr3:uid="{775A9752-7F58-4726-A865-134CCD1156E0}" name="Column12933"/>
    <tableColumn id="12934" xr3:uid="{8704B93D-9FCF-4EC7-85DB-07953C7D0416}" name="Column12934"/>
    <tableColumn id="12935" xr3:uid="{6A0AAC49-A7E3-4EFA-865C-83A92B0A79EA}" name="Column12935"/>
    <tableColumn id="12936" xr3:uid="{3AB5B353-8CD3-4637-AC8D-8CDF44E07DA5}" name="Column12936"/>
    <tableColumn id="12937" xr3:uid="{3BE7594A-376A-4319-A9E7-BD9F9722B949}" name="Column12937"/>
    <tableColumn id="12938" xr3:uid="{CC94C4F5-843B-44C8-9836-20576030A8C1}" name="Column12938"/>
    <tableColumn id="12939" xr3:uid="{60E13B35-8732-4F7C-A0AE-6D446CE1E750}" name="Column12939"/>
    <tableColumn id="12940" xr3:uid="{7AA3EF4D-8158-4FB7-9A2E-78EA2D0FF33C}" name="Column12940"/>
    <tableColumn id="12941" xr3:uid="{00B8D440-15E3-4539-8564-66DE1C027100}" name="Column12941"/>
    <tableColumn id="12942" xr3:uid="{E14AD213-EF09-42C6-99CA-3733C709E42F}" name="Column12942"/>
    <tableColumn id="12943" xr3:uid="{7868C9BB-F53D-4450-BBCA-8F69103DECF2}" name="Column12943"/>
    <tableColumn id="12944" xr3:uid="{9B92DBFE-1D2E-4134-8EBB-CCF5A58BBDDC}" name="Column12944"/>
    <tableColumn id="12945" xr3:uid="{5DD2F801-71FB-4844-B694-46499926BF9C}" name="Column12945"/>
    <tableColumn id="12946" xr3:uid="{909E450C-83BE-4FA4-8061-7CBB8524F201}" name="Column12946"/>
    <tableColumn id="12947" xr3:uid="{AE71298B-BE79-4AAE-A8C3-2AEC1EB40B16}" name="Column12947"/>
    <tableColumn id="12948" xr3:uid="{27645298-EAF5-4932-8A36-9B7B8268BAD5}" name="Column12948"/>
    <tableColumn id="12949" xr3:uid="{5C8A12AB-A4F7-447D-8029-415BAFDD3CA9}" name="Column12949"/>
    <tableColumn id="12950" xr3:uid="{7C281DE6-7BE5-4899-85A4-7413C083404C}" name="Column12950"/>
    <tableColumn id="12951" xr3:uid="{F62BF396-3231-464F-ACE1-18A99BFADC80}" name="Column12951"/>
    <tableColumn id="12952" xr3:uid="{51DCD515-3B06-48DF-8E3E-55B26041A719}" name="Column12952"/>
    <tableColumn id="12953" xr3:uid="{123987FB-C108-457E-BB61-55E4DCA29D77}" name="Column12953"/>
    <tableColumn id="12954" xr3:uid="{16AA39F5-60F0-4920-907F-9E092B2BD1FB}" name="Column12954"/>
    <tableColumn id="12955" xr3:uid="{9B0C944B-90E4-4426-A3A7-30118E739CBF}" name="Column12955"/>
    <tableColumn id="12956" xr3:uid="{C33186CA-0085-4E96-ACF8-E5BFF47B1AD1}" name="Column12956"/>
    <tableColumn id="12957" xr3:uid="{49B51B73-756F-430E-A511-AD78C85C4711}" name="Column12957"/>
    <tableColumn id="12958" xr3:uid="{45E63CD7-A2BA-4061-95C8-1911F6D3BB42}" name="Column12958"/>
    <tableColumn id="12959" xr3:uid="{10C57688-257C-4837-B319-868610489F4E}" name="Column12959"/>
    <tableColumn id="12960" xr3:uid="{1E15A96B-1C01-4132-A280-23EAA88A658D}" name="Column12960"/>
    <tableColumn id="12961" xr3:uid="{CFE81EAE-521A-40C3-A8A2-E67D88A21B62}" name="Column12961"/>
    <tableColumn id="12962" xr3:uid="{2245871D-1271-4717-AF3E-4418FB5C7F20}" name="Column12962"/>
    <tableColumn id="12963" xr3:uid="{55CB39FB-FCE6-45B9-898A-DEDB09EF8C87}" name="Column12963"/>
    <tableColumn id="12964" xr3:uid="{99B79490-3E3A-4DFC-9A50-9A0ADDC5C182}" name="Column12964"/>
    <tableColumn id="12965" xr3:uid="{16DDDBD2-3B51-433A-87ED-507717FFDB4C}" name="Column12965"/>
    <tableColumn id="12966" xr3:uid="{C3DF5B51-664E-4F28-AE96-41BC7E4711CE}" name="Column12966"/>
    <tableColumn id="12967" xr3:uid="{8C583796-1ED6-4AE9-8ED4-0DDBA70D9D06}" name="Column12967"/>
    <tableColumn id="12968" xr3:uid="{959D76DC-52CA-4D35-9F71-6B2CB9846DEE}" name="Column12968"/>
    <tableColumn id="12969" xr3:uid="{0101DF08-89A4-4931-9604-9DEFA8D4AF39}" name="Column12969"/>
    <tableColumn id="12970" xr3:uid="{E8FD03FD-7183-4597-B497-134D286A5923}" name="Column12970"/>
    <tableColumn id="12971" xr3:uid="{34A4F784-E6B9-47C4-A5E2-56CABF555F94}" name="Column12971"/>
    <tableColumn id="12972" xr3:uid="{F185C4B0-9DC5-49CD-A57E-DC0C0F69F33E}" name="Column12972"/>
    <tableColumn id="12973" xr3:uid="{FC66D012-AA78-4AD0-AFC9-856E8B6B5308}" name="Column12973"/>
    <tableColumn id="12974" xr3:uid="{C504C2FA-DCB8-4C0F-A0B7-785F2DA9B9C4}" name="Column12974"/>
    <tableColumn id="12975" xr3:uid="{E303DA74-B517-4DF9-A762-D5DF4A907532}" name="Column12975"/>
    <tableColumn id="12976" xr3:uid="{96D2B0E1-62B3-4AB6-99CA-5EC5075C1AA1}" name="Column12976"/>
    <tableColumn id="12977" xr3:uid="{9F0C59FC-DB37-4A95-8920-B314E09B5EFE}" name="Column12977"/>
    <tableColumn id="12978" xr3:uid="{D4C7929E-4D72-4043-B827-816304BFCC82}" name="Column12978"/>
    <tableColumn id="12979" xr3:uid="{6E5B805F-C579-44C3-BF5F-1FB1664ADD35}" name="Column12979"/>
    <tableColumn id="12980" xr3:uid="{C8714C10-021B-40E2-BBAC-42AD11914E08}" name="Column12980"/>
    <tableColumn id="12981" xr3:uid="{78E97F91-DA8D-4759-844A-B825FB37C8D4}" name="Column12981"/>
    <tableColumn id="12982" xr3:uid="{E095D487-6506-47F2-99AE-092C91A4FBCA}" name="Column12982"/>
    <tableColumn id="12983" xr3:uid="{95DA7B72-30EE-4A46-8E5E-7EB3ED2F50A4}" name="Column12983"/>
    <tableColumn id="12984" xr3:uid="{1E816DBA-CBB9-4960-988E-CAA8AB4B89D3}" name="Column12984"/>
    <tableColumn id="12985" xr3:uid="{7E616175-9294-420C-BD2E-87DDCA8335E9}" name="Column12985"/>
    <tableColumn id="12986" xr3:uid="{1FB3E4F7-90B1-4D67-9D85-B34E4CD3E0A0}" name="Column12986"/>
    <tableColumn id="12987" xr3:uid="{A3A797BF-4E80-453D-B3AC-FABE02A9984E}" name="Column12987"/>
    <tableColumn id="12988" xr3:uid="{A418C2B9-D640-4705-91DD-10EAC231EFA7}" name="Column12988"/>
    <tableColumn id="12989" xr3:uid="{1A13C650-EDB8-42CB-8C9B-739832A887A2}" name="Column12989"/>
    <tableColumn id="12990" xr3:uid="{73CA2670-B81D-441C-B78B-86793C77B1E5}" name="Column12990"/>
    <tableColumn id="12991" xr3:uid="{829A8582-6554-4CC5-8F0A-D9F63FEFBB92}" name="Column12991"/>
    <tableColumn id="12992" xr3:uid="{E6F62A0B-7546-4580-8AB7-16AB738F9AED}" name="Column12992"/>
    <tableColumn id="12993" xr3:uid="{02FFECEA-92C5-4C87-B40E-49E52FCAA59E}" name="Column12993"/>
    <tableColumn id="12994" xr3:uid="{449B3A4B-3486-45D0-B015-506517074AD2}" name="Column12994"/>
    <tableColumn id="12995" xr3:uid="{C28F2C51-849E-478D-A426-1907339BF9D3}" name="Column12995"/>
    <tableColumn id="12996" xr3:uid="{81B8CBCD-B8AD-4E48-9D5B-130A08DFF8F6}" name="Column12996"/>
    <tableColumn id="12997" xr3:uid="{6D27E424-4EDF-473C-AB6C-D83B2ABEDD64}" name="Column12997"/>
    <tableColumn id="12998" xr3:uid="{DB1A4364-A21C-48D5-8DE6-630B271C3476}" name="Column12998"/>
    <tableColumn id="12999" xr3:uid="{012BE6EF-4FCA-4957-9CC2-BBAF7731FD87}" name="Column12999"/>
    <tableColumn id="13000" xr3:uid="{936D0D05-5B90-4767-9B97-045A281A1717}" name="Column13000"/>
    <tableColumn id="13001" xr3:uid="{2BE5E8AC-56A2-4AE1-8683-8B3BF1FAAED7}" name="Column13001"/>
    <tableColumn id="13002" xr3:uid="{26F487D3-1A4C-46BC-8C82-0E438EB0D5D3}" name="Column13002"/>
    <tableColumn id="13003" xr3:uid="{FECEAB38-8739-4F32-8E29-C214D4F81CBB}" name="Column13003"/>
    <tableColumn id="13004" xr3:uid="{929AA2CE-6061-416B-8466-D237F9FB6DEF}" name="Column13004"/>
    <tableColumn id="13005" xr3:uid="{C7D47FEE-8D6C-4FB6-ACBA-4246A02D5055}" name="Column13005"/>
    <tableColumn id="13006" xr3:uid="{8C35C12D-4B17-4F22-AB69-EB5E38305751}" name="Column13006"/>
    <tableColumn id="13007" xr3:uid="{11FAF718-DC61-4792-8691-6AD89FF937BD}" name="Column13007"/>
    <tableColumn id="13008" xr3:uid="{A35C991F-1862-438F-807E-8C30260B2696}" name="Column13008"/>
    <tableColumn id="13009" xr3:uid="{30866520-6951-4417-8428-B6515CAB1849}" name="Column13009"/>
    <tableColumn id="13010" xr3:uid="{C1190E53-0532-4B3A-8DEC-56E7EC5E4020}" name="Column13010"/>
    <tableColumn id="13011" xr3:uid="{5F57A13E-EB1A-4A81-AAA9-FD85030472B8}" name="Column13011"/>
    <tableColumn id="13012" xr3:uid="{6A3E821E-BCBB-41C7-B6AC-597AC75F5828}" name="Column13012"/>
    <tableColumn id="13013" xr3:uid="{83386FA9-4FD6-49D7-9623-961DF9B34EFC}" name="Column13013"/>
    <tableColumn id="13014" xr3:uid="{8A3F7E00-EBBE-47C0-B335-3EFB9EEB7DD5}" name="Column13014"/>
    <tableColumn id="13015" xr3:uid="{C6D5D612-7AF4-4AAE-96C1-D3FE9A60AD82}" name="Column13015"/>
    <tableColumn id="13016" xr3:uid="{CE154D8A-03AD-48B0-8A50-5FC4B04B17C2}" name="Column13016"/>
    <tableColumn id="13017" xr3:uid="{DFBAE9E6-A8EB-499F-9F0E-65BF914E6FD5}" name="Column13017"/>
    <tableColumn id="13018" xr3:uid="{2329BAD1-F070-49B7-A851-1654E9529695}" name="Column13018"/>
    <tableColumn id="13019" xr3:uid="{E7317786-F23B-4785-97B0-70FD6CC6E68C}" name="Column13019"/>
    <tableColumn id="13020" xr3:uid="{24C716D0-58B7-445B-9536-E25553353122}" name="Column13020"/>
    <tableColumn id="13021" xr3:uid="{C16EB962-EAE4-40CD-BE35-20EE5FD121B9}" name="Column13021"/>
    <tableColumn id="13022" xr3:uid="{75DEB50A-A64B-43FC-AEC5-8B851B126CA2}" name="Column13022"/>
    <tableColumn id="13023" xr3:uid="{67ACB047-8178-43D5-AECC-209C730C764F}" name="Column13023"/>
    <tableColumn id="13024" xr3:uid="{D3A703EA-B9FB-468E-A77F-8DC0EFCA4175}" name="Column13024"/>
    <tableColumn id="13025" xr3:uid="{4DB743B3-CCFD-4B39-9438-7119B6EA6B9A}" name="Column13025"/>
    <tableColumn id="13026" xr3:uid="{51F88BD1-6F76-4D00-B9FD-3F2FC2F41B26}" name="Column13026"/>
    <tableColumn id="13027" xr3:uid="{CD2B2AA3-04E7-4657-82DD-1A35F160A461}" name="Column13027"/>
    <tableColumn id="13028" xr3:uid="{0C2F8345-D03F-44CF-9FED-0FA54078756D}" name="Column13028"/>
    <tableColumn id="13029" xr3:uid="{5C64BE09-F172-441B-B0FE-F35D9632150C}" name="Column13029"/>
    <tableColumn id="13030" xr3:uid="{7E999C1B-D44E-4560-925D-65200703D5D6}" name="Column13030"/>
    <tableColumn id="13031" xr3:uid="{134524C0-9E74-4E50-8398-62D8D6A8E65E}" name="Column13031"/>
    <tableColumn id="13032" xr3:uid="{BEEDAA6F-E831-413D-B192-EB3D88ED0BC0}" name="Column13032"/>
    <tableColumn id="13033" xr3:uid="{EA31E5D7-E931-4778-9F08-84F5FD724046}" name="Column13033"/>
    <tableColumn id="13034" xr3:uid="{9246A518-F280-4BB9-AE2D-581D643ECAEA}" name="Column13034"/>
    <tableColumn id="13035" xr3:uid="{9265D8BC-0399-4E9F-B27C-BC0701955119}" name="Column13035"/>
    <tableColumn id="13036" xr3:uid="{75D3B1E3-C581-4C5B-A9C9-1B8346D1B251}" name="Column13036"/>
    <tableColumn id="13037" xr3:uid="{E03461B0-EF44-4311-8C31-8A0CA648CF44}" name="Column13037"/>
    <tableColumn id="13038" xr3:uid="{ABB1635D-383D-4A9C-8ADC-D522027AD691}" name="Column13038"/>
    <tableColumn id="13039" xr3:uid="{4A9D0511-E711-4877-9328-989359C9A6F8}" name="Column13039"/>
    <tableColumn id="13040" xr3:uid="{95DCFD45-92D9-4B68-8FE1-BFCCDF9E602B}" name="Column13040"/>
    <tableColumn id="13041" xr3:uid="{19FAE050-1319-440C-ABDD-28DFD1121894}" name="Column13041"/>
    <tableColumn id="13042" xr3:uid="{3DE4FDD8-4716-4274-BA50-1599EAEB1B34}" name="Column13042"/>
    <tableColumn id="13043" xr3:uid="{2666ED24-6BE9-4604-A16E-9CA7DB50302B}" name="Column13043"/>
    <tableColumn id="13044" xr3:uid="{076FD2B9-A8B0-41E8-8F26-78944235A858}" name="Column13044"/>
    <tableColumn id="13045" xr3:uid="{5EE00A52-BDAE-4C73-910A-B092ABB9C4BF}" name="Column13045"/>
    <tableColumn id="13046" xr3:uid="{81B41B0B-C1EF-4BAE-A1EA-DCFAE76BA6F3}" name="Column13046"/>
    <tableColumn id="13047" xr3:uid="{A39CE783-B8EB-463A-95CD-C37C3A37191C}" name="Column13047"/>
    <tableColumn id="13048" xr3:uid="{B8018AF4-1682-4750-A19C-8522D52C64B5}" name="Column13048"/>
    <tableColumn id="13049" xr3:uid="{72FF9F89-CA62-458A-8DDF-2CDF5FC3C785}" name="Column13049"/>
    <tableColumn id="13050" xr3:uid="{9FE6F540-C178-4867-B4AA-F7AC0C3FF41C}" name="Column13050"/>
    <tableColumn id="13051" xr3:uid="{F48BF93B-C5F7-4BB6-9621-C686169030CA}" name="Column13051"/>
    <tableColumn id="13052" xr3:uid="{3C8858FD-9EC1-4774-B89D-5D820ADCFE8E}" name="Column13052"/>
    <tableColumn id="13053" xr3:uid="{520C2D69-C928-47F3-A5F3-15DD24A95E4C}" name="Column13053"/>
    <tableColumn id="13054" xr3:uid="{58ED6CC8-2851-4464-8342-1AD90CBE1C60}" name="Column13054"/>
    <tableColumn id="13055" xr3:uid="{E402FD9C-62EE-4D96-99EB-61C250D6EEA8}" name="Column13055"/>
    <tableColumn id="13056" xr3:uid="{4A7D91D1-23A3-4044-82CF-1D4936A5922E}" name="Column13056"/>
    <tableColumn id="13057" xr3:uid="{C5E27CEC-D01D-4407-BD6C-8A296DF00995}" name="Column13057"/>
    <tableColumn id="13058" xr3:uid="{D65D77CB-AE6F-4B36-AE59-2731C74F6AFB}" name="Column13058"/>
    <tableColumn id="13059" xr3:uid="{484AE77C-BDD0-4FE5-9985-FBC8B6825D5C}" name="Column13059"/>
    <tableColumn id="13060" xr3:uid="{8CE99145-872E-48B2-81BC-4C195F792518}" name="Column13060"/>
    <tableColumn id="13061" xr3:uid="{309C8B6D-F51D-4D29-9158-53A862699964}" name="Column13061"/>
    <tableColumn id="13062" xr3:uid="{8FDBC717-D013-42D3-BF3F-33D39F18F848}" name="Column13062"/>
    <tableColumn id="13063" xr3:uid="{7179D94B-33D3-4CA4-AB92-3E1A3784B21D}" name="Column13063"/>
    <tableColumn id="13064" xr3:uid="{796A2A2F-3E1F-41EE-8BB9-59E13369C9F2}" name="Column13064"/>
    <tableColumn id="13065" xr3:uid="{3E05C27E-CA4C-4357-B4DB-EFE40C6DF94B}" name="Column13065"/>
    <tableColumn id="13066" xr3:uid="{C68E495B-EA54-4A06-8ED0-5F5E5953716A}" name="Column13066"/>
    <tableColumn id="13067" xr3:uid="{995709D4-0A12-40E8-ADDD-9879BDB6B695}" name="Column13067"/>
    <tableColumn id="13068" xr3:uid="{05270C23-7BBE-49DD-9DCF-D990A51CF1B2}" name="Column13068"/>
    <tableColumn id="13069" xr3:uid="{E67EB858-8BC8-4695-A801-811BE7A3AB2A}" name="Column13069"/>
    <tableColumn id="13070" xr3:uid="{F7D7A8B1-7286-4C9E-AA58-87BF166C5574}" name="Column13070"/>
    <tableColumn id="13071" xr3:uid="{8776FA57-1ECF-401A-86AA-B9B5C93ED130}" name="Column13071"/>
    <tableColumn id="13072" xr3:uid="{902B42A2-91EF-42BF-AA30-E06D93B55983}" name="Column13072"/>
    <tableColumn id="13073" xr3:uid="{D7A983AD-F22A-4211-B9CC-6E7A59303F8D}" name="Column13073"/>
    <tableColumn id="13074" xr3:uid="{9CDA6CE7-E764-4B7B-86BD-91D49303B182}" name="Column13074"/>
    <tableColumn id="13075" xr3:uid="{42BAFFB1-9DCD-4B25-81BE-CE03D40033BE}" name="Column13075"/>
    <tableColumn id="13076" xr3:uid="{F1A39052-2408-473F-A223-E5063A71CB95}" name="Column13076"/>
    <tableColumn id="13077" xr3:uid="{A855A3E9-BDF7-4338-9D3C-B85BA239B87C}" name="Column13077"/>
    <tableColumn id="13078" xr3:uid="{0301985D-EE9C-45AE-B154-75E3D6D96DF6}" name="Column13078"/>
    <tableColumn id="13079" xr3:uid="{57F18B24-CF4E-438E-874E-95FBECE0F47F}" name="Column13079"/>
    <tableColumn id="13080" xr3:uid="{779C4106-C86D-41FB-AC0E-B9D7F7D163A1}" name="Column13080"/>
    <tableColumn id="13081" xr3:uid="{3742013F-3FFB-4F6C-BCBC-546F7D3242F1}" name="Column13081"/>
    <tableColumn id="13082" xr3:uid="{3113C1D0-990E-4CCC-95C7-691BF9FB0BD5}" name="Column13082"/>
    <tableColumn id="13083" xr3:uid="{E9265101-C19D-4997-BEA6-0572F5F61339}" name="Column13083"/>
    <tableColumn id="13084" xr3:uid="{6A82FF11-0777-4C60-BFE6-B8CB741CD9F3}" name="Column13084"/>
    <tableColumn id="13085" xr3:uid="{62731FB2-0760-4B00-A336-9F789E6F4126}" name="Column13085"/>
    <tableColumn id="13086" xr3:uid="{6430CA58-76EC-4A69-A3A7-E42DFFA77180}" name="Column13086"/>
    <tableColumn id="13087" xr3:uid="{16E12071-7950-41B4-9DD9-A0BF6517D51D}" name="Column13087"/>
    <tableColumn id="13088" xr3:uid="{C4B96AB8-2644-4A69-97CD-98DCCC8938B8}" name="Column13088"/>
    <tableColumn id="13089" xr3:uid="{3E066A16-7E2B-44A7-B992-0DADC368894A}" name="Column13089"/>
    <tableColumn id="13090" xr3:uid="{21895C84-BCEF-44FF-865B-D2C3D22B8391}" name="Column13090"/>
    <tableColumn id="13091" xr3:uid="{91DB4965-2639-411A-A36C-5F9B1153F9C6}" name="Column13091"/>
    <tableColumn id="13092" xr3:uid="{675048CB-D6CC-4978-8A5B-050022BB3482}" name="Column13092"/>
    <tableColumn id="13093" xr3:uid="{4C7FD12B-4EAD-4F01-AC4F-8A5167DE21F4}" name="Column13093"/>
    <tableColumn id="13094" xr3:uid="{0B68B84E-5FAA-43F0-89E7-9CD9058AF69D}" name="Column13094"/>
    <tableColumn id="13095" xr3:uid="{A3AE9D00-FFE3-4DE7-BE72-FCA1F49B51C8}" name="Column13095"/>
    <tableColumn id="13096" xr3:uid="{E40472AA-7887-49E6-8664-CE19F8F9E649}" name="Column13096"/>
    <tableColumn id="13097" xr3:uid="{955EEE0D-15B1-435C-B2DF-263BD9052737}" name="Column13097"/>
    <tableColumn id="13098" xr3:uid="{DE9ED482-DF1A-4674-8BE2-38431D09A0AE}" name="Column13098"/>
    <tableColumn id="13099" xr3:uid="{2FA2BB47-643B-4DCE-A521-15B90BE8C1D7}" name="Column13099"/>
    <tableColumn id="13100" xr3:uid="{C34CBBE1-924A-456F-A343-82A52852AAD6}" name="Column13100"/>
    <tableColumn id="13101" xr3:uid="{66317E18-3D2E-42C4-961B-247EDC61AF9E}" name="Column13101"/>
    <tableColumn id="13102" xr3:uid="{FE9D43EA-0653-4CDA-951C-F89762F0FDE8}" name="Column13102"/>
    <tableColumn id="13103" xr3:uid="{A2A2FE34-DE82-4213-86E9-B70A77C69F01}" name="Column13103"/>
    <tableColumn id="13104" xr3:uid="{DED46E9A-D54D-4D29-916A-8B8C95771924}" name="Column13104"/>
    <tableColumn id="13105" xr3:uid="{CA9725A2-3F27-470B-9DA7-28BC6E4C5CA4}" name="Column13105"/>
    <tableColumn id="13106" xr3:uid="{F0EFB81C-3B17-46F4-B73D-E9AE7ABBC4CF}" name="Column13106"/>
    <tableColumn id="13107" xr3:uid="{07B2BE0D-5C7D-4974-88FB-9C40212BB233}" name="Column13107"/>
    <tableColumn id="13108" xr3:uid="{111903B5-1B45-4A72-856A-88F9950D7FC1}" name="Column13108"/>
    <tableColumn id="13109" xr3:uid="{9A2585BC-C74E-4618-86B6-A48731FBD560}" name="Column13109"/>
    <tableColumn id="13110" xr3:uid="{40563B4C-0738-4B0D-ABD0-6880DA775ADD}" name="Column13110"/>
    <tableColumn id="13111" xr3:uid="{FAA9D1B8-B6AD-4C45-A3F7-EDF60CDD8ED3}" name="Column13111"/>
    <tableColumn id="13112" xr3:uid="{7779E43A-FDD0-4675-9179-C5A3FFCD555A}" name="Column13112"/>
    <tableColumn id="13113" xr3:uid="{D494D42F-80DE-478A-A035-E7387C62CCFA}" name="Column13113"/>
    <tableColumn id="13114" xr3:uid="{098D964D-14B9-4338-9D44-19B9A9ADB894}" name="Column13114"/>
    <tableColumn id="13115" xr3:uid="{DE98A440-4E0A-45AF-B75D-4E4842E7C97E}" name="Column13115"/>
    <tableColumn id="13116" xr3:uid="{1E18C2A9-CA9A-48AC-A8EA-1C5FBBE2E672}" name="Column13116"/>
    <tableColumn id="13117" xr3:uid="{FAD2D40B-F070-402D-A52E-2AE13F183842}" name="Column13117"/>
    <tableColumn id="13118" xr3:uid="{5B5B026D-48FB-4E12-8589-8EA57B6A05A4}" name="Column13118"/>
    <tableColumn id="13119" xr3:uid="{BA1409A3-986A-4759-9EF0-FE8A4D5E234A}" name="Column13119"/>
    <tableColumn id="13120" xr3:uid="{E9163D66-A593-45E5-A87A-A82030DE3659}" name="Column13120"/>
    <tableColumn id="13121" xr3:uid="{9668C2C9-E41B-4D8B-AD40-AE7DEBC10260}" name="Column13121"/>
    <tableColumn id="13122" xr3:uid="{A001DBF4-AECD-49CB-9A1C-8FB64408F2AA}" name="Column13122"/>
    <tableColumn id="13123" xr3:uid="{5F985978-BAAF-41DB-A970-2FB45667D8E3}" name="Column13123"/>
    <tableColumn id="13124" xr3:uid="{19136D5E-A314-43DC-8527-F715535FFD64}" name="Column13124"/>
    <tableColumn id="13125" xr3:uid="{33B9F645-A3A6-4AA5-934F-11C7B133F197}" name="Column13125"/>
    <tableColumn id="13126" xr3:uid="{1D249130-EF67-40D1-9ADB-59BCD076F177}" name="Column13126"/>
    <tableColumn id="13127" xr3:uid="{BEE0A4FC-EB9A-478F-AD30-91C7009AA31E}" name="Column13127"/>
    <tableColumn id="13128" xr3:uid="{C0351835-C75E-4C8F-9CA3-CDEB703E3297}" name="Column13128"/>
    <tableColumn id="13129" xr3:uid="{CBADC1B3-DA95-45BA-BC6C-3001924F9DCC}" name="Column13129"/>
    <tableColumn id="13130" xr3:uid="{92D70924-7CE1-4E43-AE77-9DBFFBA67090}" name="Column13130"/>
    <tableColumn id="13131" xr3:uid="{CFA6D104-CB2C-4DFA-BFEF-BBF1C4C77482}" name="Column13131"/>
    <tableColumn id="13132" xr3:uid="{91748933-FE4E-4C24-A62F-19DC7172C223}" name="Column13132"/>
    <tableColumn id="13133" xr3:uid="{1C4E4F93-817C-40D0-9CE0-139ACBBF1B2F}" name="Column13133"/>
    <tableColumn id="13134" xr3:uid="{9D6C1893-4B8E-41BF-A63D-EC1DFD167D4C}" name="Column13134"/>
    <tableColumn id="13135" xr3:uid="{AA260BD5-7C93-413F-AB6F-D0F124BF4ECF}" name="Column13135"/>
    <tableColumn id="13136" xr3:uid="{65F00EA6-4C3E-4422-B193-3437BB25BAAE}" name="Column13136"/>
    <tableColumn id="13137" xr3:uid="{D98A4BFA-000D-4FA3-B827-076662CE70A6}" name="Column13137"/>
    <tableColumn id="13138" xr3:uid="{4501C1D2-8C77-4B46-99D9-9A4E858E7398}" name="Column13138"/>
    <tableColumn id="13139" xr3:uid="{50FDD294-3750-40A0-A130-B75117E1CA23}" name="Column13139"/>
    <tableColumn id="13140" xr3:uid="{49FD110E-9AFE-49BC-BE82-3019FAF90B75}" name="Column13140"/>
    <tableColumn id="13141" xr3:uid="{C07FEDFF-FCB0-492F-BD4B-6A7EF0779CD0}" name="Column13141"/>
    <tableColumn id="13142" xr3:uid="{E3D47123-2CF1-46B2-A3F7-D7EE5F16F6B0}" name="Column13142"/>
    <tableColumn id="13143" xr3:uid="{7430DDDE-6DC8-4E03-8AD5-DC4C0023DDDA}" name="Column13143"/>
    <tableColumn id="13144" xr3:uid="{B65DD584-413F-464F-B1F7-DBB05F641421}" name="Column13144"/>
    <tableColumn id="13145" xr3:uid="{1724FA93-6B9E-465E-B47B-0520E4B3DB04}" name="Column13145"/>
    <tableColumn id="13146" xr3:uid="{4D055836-FFD0-424B-8B59-6F55D9FF1C25}" name="Column13146"/>
    <tableColumn id="13147" xr3:uid="{717545E8-EC24-4938-B559-7581F69FDDD4}" name="Column13147"/>
    <tableColumn id="13148" xr3:uid="{62EF5D53-0B35-4B44-8BD6-5CA36B8FED3B}" name="Column13148"/>
    <tableColumn id="13149" xr3:uid="{F9192E3D-763E-4165-A8D4-05BFA7FE7711}" name="Column13149"/>
    <tableColumn id="13150" xr3:uid="{79002CF8-3DDC-4F3A-8C77-67A90B8D52E5}" name="Column13150"/>
    <tableColumn id="13151" xr3:uid="{425E9ADE-C8EB-435F-8D5A-BADE5BD1D9E7}" name="Column13151"/>
    <tableColumn id="13152" xr3:uid="{5DE61378-D192-4114-B78F-B6B959FDA114}" name="Column13152"/>
    <tableColumn id="13153" xr3:uid="{DD5D9F95-F5B5-4D69-A775-DEFAC7CC43C4}" name="Column13153"/>
    <tableColumn id="13154" xr3:uid="{5CE456EF-B15C-45BB-897C-23B74904168F}" name="Column13154"/>
    <tableColumn id="13155" xr3:uid="{CC0F4737-7391-46EA-BF46-78AAC410D1D8}" name="Column13155"/>
    <tableColumn id="13156" xr3:uid="{C1585AF2-135B-45F5-A077-73DCB48B2D15}" name="Column13156"/>
    <tableColumn id="13157" xr3:uid="{ADF34CF9-896D-4E70-82C7-FF4660B9AE18}" name="Column13157"/>
    <tableColumn id="13158" xr3:uid="{1564607C-02CE-4BBC-A874-0970A0FDDB7D}" name="Column13158"/>
    <tableColumn id="13159" xr3:uid="{2EA2F95A-1059-43D9-A739-28BDC381133D}" name="Column13159"/>
    <tableColumn id="13160" xr3:uid="{830FE8F9-95E3-4A94-A946-BE3013E49AA0}" name="Column13160"/>
    <tableColumn id="13161" xr3:uid="{4C5BE067-0603-4B26-9065-E0F2BDF2C673}" name="Column13161"/>
    <tableColumn id="13162" xr3:uid="{EBC88CBF-54B2-4E2A-B23D-7B1960804F44}" name="Column13162"/>
    <tableColumn id="13163" xr3:uid="{94A55436-3976-4407-844B-8B5073099586}" name="Column13163"/>
    <tableColumn id="13164" xr3:uid="{B070506B-5336-4DF1-BEDE-5E46D09A04E1}" name="Column13164"/>
    <tableColumn id="13165" xr3:uid="{2CDC3D5C-C493-4832-B4EE-F03A1618296C}" name="Column13165"/>
    <tableColumn id="13166" xr3:uid="{B5874602-6657-45E0-8F17-DE938A4A7AA5}" name="Column13166"/>
    <tableColumn id="13167" xr3:uid="{92CAF093-8984-427D-B73D-FA1B070A7093}" name="Column13167"/>
    <tableColumn id="13168" xr3:uid="{81939224-DCFD-4B91-B183-29D48D4C31F9}" name="Column13168"/>
    <tableColumn id="13169" xr3:uid="{6AF47C59-2678-448F-B7C7-D6F3BCC84B25}" name="Column13169"/>
    <tableColumn id="13170" xr3:uid="{2627D18B-410D-455B-A3D1-121D6E70D090}" name="Column13170"/>
    <tableColumn id="13171" xr3:uid="{63172CA4-0BB1-497F-922F-F27913083E8D}" name="Column13171"/>
    <tableColumn id="13172" xr3:uid="{D4A69DD2-7574-4767-86F5-A992C4C71A8F}" name="Column13172"/>
    <tableColumn id="13173" xr3:uid="{BBEDF79C-FF18-4B78-86F5-34181FBA9C2E}" name="Column13173"/>
    <tableColumn id="13174" xr3:uid="{CE44921E-0052-465D-A002-528433B5F32F}" name="Column13174"/>
    <tableColumn id="13175" xr3:uid="{EFEE6325-8777-4A50-AF7F-32D3946FACC4}" name="Column13175"/>
    <tableColumn id="13176" xr3:uid="{0B87E2BA-E027-48D4-81F2-7E2F2220ED57}" name="Column13176"/>
    <tableColumn id="13177" xr3:uid="{16CA813D-5C27-41A6-B11E-441A47D75490}" name="Column13177"/>
    <tableColumn id="13178" xr3:uid="{43E0A2B1-B1F9-46E9-8BA7-5023BF80372A}" name="Column13178"/>
    <tableColumn id="13179" xr3:uid="{548FEE37-8AA8-4314-8B5A-5CEA095DB016}" name="Column13179"/>
    <tableColumn id="13180" xr3:uid="{ABD86F60-8C48-4210-812D-3DE83818381F}" name="Column13180"/>
    <tableColumn id="13181" xr3:uid="{FFD54071-490D-44BB-BF54-903DC2714B7A}" name="Column13181"/>
    <tableColumn id="13182" xr3:uid="{9EF890D7-4E50-4F8B-963E-142579D814C4}" name="Column13182"/>
    <tableColumn id="13183" xr3:uid="{1C032146-5618-434F-9D8D-18F8DBDA7F88}" name="Column13183"/>
    <tableColumn id="13184" xr3:uid="{59D7FB73-08D3-403D-A59D-C0C295744578}" name="Column13184"/>
    <tableColumn id="13185" xr3:uid="{F6978F32-7CBD-4BF9-915E-691C06A320AB}" name="Column13185"/>
    <tableColumn id="13186" xr3:uid="{A4297F48-8AA5-4E11-BA3C-C82F0996169B}" name="Column13186"/>
    <tableColumn id="13187" xr3:uid="{2D023527-1975-4FA8-ACBE-2F894BD6A5DB}" name="Column13187"/>
    <tableColumn id="13188" xr3:uid="{EA95FABC-E8E2-4E08-A2C6-2690B6B13A7D}" name="Column13188"/>
    <tableColumn id="13189" xr3:uid="{CAB2D01C-3CD8-440F-B44A-5E8DCC0116AF}" name="Column13189"/>
    <tableColumn id="13190" xr3:uid="{DE07BD54-F030-47F6-AA07-0DF635EBCCF9}" name="Column13190"/>
    <tableColumn id="13191" xr3:uid="{9C5D09DB-1CAA-4008-8685-23E5C1C89702}" name="Column13191"/>
    <tableColumn id="13192" xr3:uid="{ECC92F3F-C937-4FCF-94B6-378A94BB3463}" name="Column13192"/>
    <tableColumn id="13193" xr3:uid="{DD507AC1-33B9-4213-A927-CF67A783AFF3}" name="Column13193"/>
    <tableColumn id="13194" xr3:uid="{46A20A66-99E9-4A7E-AD5E-EFC46D790613}" name="Column13194"/>
    <tableColumn id="13195" xr3:uid="{533D4466-F9B5-4E50-8CF3-FC7738462C31}" name="Column13195"/>
    <tableColumn id="13196" xr3:uid="{3E3BC7EB-16DF-43D0-AE04-2B99EE3DA1DC}" name="Column13196"/>
    <tableColumn id="13197" xr3:uid="{1FF71898-4EB3-450D-A87A-CA98BF027010}" name="Column13197"/>
    <tableColumn id="13198" xr3:uid="{055AA1E6-D6AC-4D17-A3B5-D54FB55BD415}" name="Column13198"/>
    <tableColumn id="13199" xr3:uid="{210E522C-7CB6-42C2-9B0D-F9135223577B}" name="Column13199"/>
    <tableColumn id="13200" xr3:uid="{5A6D15D1-81A4-4D8F-A5BA-92EB19A4459C}" name="Column13200"/>
    <tableColumn id="13201" xr3:uid="{6DAB0E54-7EB4-4347-A47A-A8D44E505628}" name="Column13201"/>
    <tableColumn id="13202" xr3:uid="{4CE26641-8EDF-486D-AC46-C625845A6846}" name="Column13202"/>
    <tableColumn id="13203" xr3:uid="{B563278A-B28B-40E3-AF1F-AA094045F1D8}" name="Column13203"/>
    <tableColumn id="13204" xr3:uid="{8035664C-A7F9-4543-8616-F283D9D3AD0E}" name="Column13204"/>
    <tableColumn id="13205" xr3:uid="{BA38C0C8-3E95-4FBA-81CC-3B925580FB15}" name="Column13205"/>
    <tableColumn id="13206" xr3:uid="{B391A2DC-223F-4A97-B9F1-264FDF858002}" name="Column13206"/>
    <tableColumn id="13207" xr3:uid="{C02DFA5A-ABBB-4242-97CD-EBBC835193A1}" name="Column13207"/>
    <tableColumn id="13208" xr3:uid="{D7E09846-12A9-4BBA-A30E-217F9F6965E9}" name="Column13208"/>
    <tableColumn id="13209" xr3:uid="{AAF1DA29-799A-4235-A9E0-EF2A18822378}" name="Column13209"/>
    <tableColumn id="13210" xr3:uid="{CFFBB801-445E-4DD3-8534-B134CE72228A}" name="Column13210"/>
    <tableColumn id="13211" xr3:uid="{A0A3B785-6B6F-47FC-86C2-696DD066D1CD}" name="Column13211"/>
    <tableColumn id="13212" xr3:uid="{1CEED43E-90E6-42D7-BC07-9455E03AC07E}" name="Column13212"/>
    <tableColumn id="13213" xr3:uid="{1C26568D-B8EF-4BFD-8515-085DB50F10D1}" name="Column13213"/>
    <tableColumn id="13214" xr3:uid="{9722A7B0-4497-4B37-83F5-539C6529A5B7}" name="Column13214"/>
    <tableColumn id="13215" xr3:uid="{15EFE394-3FF4-4ABE-A4B5-1AE39A1DCC9A}" name="Column13215"/>
    <tableColumn id="13216" xr3:uid="{707F3953-154D-422D-A539-8D9D609C50B4}" name="Column13216"/>
    <tableColumn id="13217" xr3:uid="{DD1816B3-918A-4A17-B58D-ACBCC3F3CF01}" name="Column13217"/>
    <tableColumn id="13218" xr3:uid="{CD632F08-4DBD-43AB-BD36-050384E4CF76}" name="Column13218"/>
    <tableColumn id="13219" xr3:uid="{B2A2E5E5-E6A1-4713-9768-F8AA75D093D1}" name="Column13219"/>
    <tableColumn id="13220" xr3:uid="{4BBC4587-8B1D-4457-84AD-1CBAB2CDC659}" name="Column13220"/>
    <tableColumn id="13221" xr3:uid="{F254DE15-B496-4F3F-A4AF-F58E1F2FBE61}" name="Column13221"/>
    <tableColumn id="13222" xr3:uid="{F2DEDD5F-4D61-4457-9E8E-78FBA9901498}" name="Column13222"/>
    <tableColumn id="13223" xr3:uid="{519E4CF6-3EAA-4E01-9C5F-F7E6527B78A9}" name="Column13223"/>
    <tableColumn id="13224" xr3:uid="{91EB3622-AA00-46E8-BAA6-06EABFC552E4}" name="Column13224"/>
    <tableColumn id="13225" xr3:uid="{50F3B5D2-C8D7-455E-A6C2-49E063A37F20}" name="Column13225"/>
    <tableColumn id="13226" xr3:uid="{D934B602-2EAB-4C22-A75A-87D520B7D19B}" name="Column13226"/>
    <tableColumn id="13227" xr3:uid="{293A96D7-72DA-4792-A026-CBFF368A5E30}" name="Column13227"/>
    <tableColumn id="13228" xr3:uid="{226696F6-68D2-4FAF-808D-176BD44C8DB1}" name="Column13228"/>
    <tableColumn id="13229" xr3:uid="{DEF0740F-870E-4BC0-ACAE-63F0084FDD56}" name="Column13229"/>
    <tableColumn id="13230" xr3:uid="{4686BE68-DCBA-4304-854D-B3EE014F2BA6}" name="Column13230"/>
    <tableColumn id="13231" xr3:uid="{D6F8B041-AA46-4366-B30C-CD26B9DA760C}" name="Column13231"/>
    <tableColumn id="13232" xr3:uid="{E78EB473-2F6F-4D77-8BE9-EE112B753C03}" name="Column13232"/>
    <tableColumn id="13233" xr3:uid="{283F33FA-6646-48DD-8F75-B08E8E27BC3B}" name="Column13233"/>
    <tableColumn id="13234" xr3:uid="{6E61E726-B200-44B2-980A-89860A6EB1F4}" name="Column13234"/>
    <tableColumn id="13235" xr3:uid="{4F58BF66-F5E4-48AD-94E5-C8A66E9173DC}" name="Column13235"/>
    <tableColumn id="13236" xr3:uid="{4C44C63B-DBD6-42D4-9384-E6CCCE3FAECD}" name="Column13236"/>
    <tableColumn id="13237" xr3:uid="{92DF39C1-2579-4574-AD68-CF220E5211DE}" name="Column13237"/>
    <tableColumn id="13238" xr3:uid="{A70E88AA-2C78-498A-8412-1EFDEB77B8A5}" name="Column13238"/>
    <tableColumn id="13239" xr3:uid="{B6DC6ED8-3C30-47A0-B9EE-F962CAF7C3F7}" name="Column13239"/>
    <tableColumn id="13240" xr3:uid="{E54F30E2-FAA5-493E-A40F-6259D5022EF2}" name="Column13240"/>
    <tableColumn id="13241" xr3:uid="{AE991D7F-E792-4009-A7F9-3A564ACDCD80}" name="Column13241"/>
    <tableColumn id="13242" xr3:uid="{4A005362-E92F-4471-9CB0-00A27CE6BE15}" name="Column13242"/>
    <tableColumn id="13243" xr3:uid="{1171F5F2-D6A2-4AED-8F23-43887CA39D5E}" name="Column13243"/>
    <tableColumn id="13244" xr3:uid="{ECFA8529-1A68-411A-84AB-F32CA95CB32B}" name="Column13244"/>
    <tableColumn id="13245" xr3:uid="{970AA7B9-88F2-4BD0-9D57-9C08AF8FC2C8}" name="Column13245"/>
    <tableColumn id="13246" xr3:uid="{BCE46BBB-8EBD-45E7-9C56-151F54F0B23C}" name="Column13246"/>
    <tableColumn id="13247" xr3:uid="{8ABD2F37-CD91-44CF-9B40-72A5AB51F960}" name="Column13247"/>
    <tableColumn id="13248" xr3:uid="{82773713-8EAC-48E9-A345-3FD28F05A79F}" name="Column13248"/>
    <tableColumn id="13249" xr3:uid="{F965B00C-9272-4EE4-AEF5-2F12B881040D}" name="Column13249"/>
    <tableColumn id="13250" xr3:uid="{3987D9EC-FC25-485D-9B81-58F9B8E7D3B0}" name="Column13250"/>
    <tableColumn id="13251" xr3:uid="{52B7DE2A-0116-466C-853B-17B9F73FFCA1}" name="Column13251"/>
    <tableColumn id="13252" xr3:uid="{5F8CC5C3-89F4-4E9E-A037-ED4B2F69C21C}" name="Column13252"/>
    <tableColumn id="13253" xr3:uid="{F4D22308-1BEA-4DD7-8ED2-0AAD451947FC}" name="Column13253"/>
    <tableColumn id="13254" xr3:uid="{25CE686D-864E-402B-AD51-74DC0FF2918E}" name="Column13254"/>
    <tableColumn id="13255" xr3:uid="{60FF45E0-5282-4AC2-BF3E-804DB1B169F3}" name="Column13255"/>
    <tableColumn id="13256" xr3:uid="{31562066-9CD6-457F-9A89-8DAA9B139403}" name="Column13256"/>
    <tableColumn id="13257" xr3:uid="{B4A2A9E4-46D5-4465-AB60-5146EFD6C9EC}" name="Column13257"/>
    <tableColumn id="13258" xr3:uid="{3B7BBE0E-DC59-46D6-9FB4-B7D388E1F4B8}" name="Column13258"/>
    <tableColumn id="13259" xr3:uid="{69061E1F-F5CC-4106-A88A-AFA476012E54}" name="Column13259"/>
    <tableColumn id="13260" xr3:uid="{BDCF2BC6-9093-4EDD-B4CA-F2798AA5E019}" name="Column13260"/>
    <tableColumn id="13261" xr3:uid="{38B334E8-2CEC-4146-B7D0-AAD5827A07D3}" name="Column13261"/>
    <tableColumn id="13262" xr3:uid="{83AA9698-C87A-436B-802D-2413C4A2C18D}" name="Column13262"/>
    <tableColumn id="13263" xr3:uid="{4A84AF18-E54F-4DC5-93F0-EA2670D89623}" name="Column13263"/>
    <tableColumn id="13264" xr3:uid="{DF6E560F-1202-4AE9-BB87-9D8C8C8C90E8}" name="Column13264"/>
    <tableColumn id="13265" xr3:uid="{01D6469F-C014-47B8-8DED-F1BC63E6B576}" name="Column13265"/>
    <tableColumn id="13266" xr3:uid="{DA2BCD64-9938-4EC2-A85F-A737A63574FC}" name="Column13266"/>
    <tableColumn id="13267" xr3:uid="{BA7D104A-210F-45A0-A07B-E31DF73EFAEB}" name="Column13267"/>
    <tableColumn id="13268" xr3:uid="{4C4EE8BE-D7F7-4470-9DD7-E0ED52E66AEC}" name="Column13268"/>
    <tableColumn id="13269" xr3:uid="{2FE78C80-56DD-4DF1-96CC-8FB4A5FAF17B}" name="Column13269"/>
    <tableColumn id="13270" xr3:uid="{82F0E608-7430-4783-A158-F73C77D4E8AE}" name="Column13270"/>
    <tableColumn id="13271" xr3:uid="{604EF09C-8DDE-4191-9C18-AE2BEEAB14F8}" name="Column13271"/>
    <tableColumn id="13272" xr3:uid="{BC1CD385-96E9-4FF5-8C9D-DD2C08A83A15}" name="Column13272"/>
    <tableColumn id="13273" xr3:uid="{8E179C8A-B3B7-4BDE-87CF-84E8571031A4}" name="Column13273"/>
    <tableColumn id="13274" xr3:uid="{34FA872B-0BC5-460F-AEA5-1B301745EA77}" name="Column13274"/>
    <tableColumn id="13275" xr3:uid="{DB7F97A2-1351-4102-84E5-A391EA987D49}" name="Column13275"/>
    <tableColumn id="13276" xr3:uid="{875B1C5A-AF0A-464C-9AF8-1D536133E304}" name="Column13276"/>
    <tableColumn id="13277" xr3:uid="{3D8B0098-D0F7-4BB2-8761-4C6471B80E29}" name="Column13277"/>
    <tableColumn id="13278" xr3:uid="{365A505C-1957-4014-9D75-5A970AC3C09F}" name="Column13278"/>
    <tableColumn id="13279" xr3:uid="{299F36DC-46CA-4AF8-9E2D-AA8417EDC804}" name="Column13279"/>
    <tableColumn id="13280" xr3:uid="{A64451D1-91A5-4CC6-89CC-83F19DC07CDA}" name="Column13280"/>
    <tableColumn id="13281" xr3:uid="{9EC4C12F-F419-4065-BBB7-7B43FF71B91A}" name="Column13281"/>
    <tableColumn id="13282" xr3:uid="{BD61BC17-3491-4C7C-BDB0-AF4F8DC7B057}" name="Column13282"/>
    <tableColumn id="13283" xr3:uid="{E64DA2EA-7251-4721-AC49-E079B06F3AC4}" name="Column13283"/>
    <tableColumn id="13284" xr3:uid="{F4EF107C-DEB9-4C53-BA4B-974667698E12}" name="Column13284"/>
    <tableColumn id="13285" xr3:uid="{6556A890-6F90-47FF-B3BC-349595F26C38}" name="Column13285"/>
    <tableColumn id="13286" xr3:uid="{37B9C9F7-97BD-499E-ADDC-41AB34DA40B4}" name="Column13286"/>
    <tableColumn id="13287" xr3:uid="{A2DCA998-3932-4FEF-B063-7C6628DB33A5}" name="Column13287"/>
    <tableColumn id="13288" xr3:uid="{60356F17-841C-4A0C-8DA8-042BD7CB47A9}" name="Column13288"/>
    <tableColumn id="13289" xr3:uid="{2E297D63-5903-4172-9AB6-AEF5985E3D86}" name="Column13289"/>
    <tableColumn id="13290" xr3:uid="{836E8676-9AF4-4BA0-95A4-7CF2913F854C}" name="Column13290"/>
    <tableColumn id="13291" xr3:uid="{B19895F8-B31E-4F56-91B1-F2DCE296593E}" name="Column13291"/>
    <tableColumn id="13292" xr3:uid="{C78581F3-47BB-4FE9-904A-009EE00DCFD2}" name="Column13292"/>
    <tableColumn id="13293" xr3:uid="{83D00398-3974-4E18-9047-EA76E72B9AAF}" name="Column13293"/>
    <tableColumn id="13294" xr3:uid="{0DCC6CB2-AC24-4A7C-B331-530E57E72C56}" name="Column13294"/>
    <tableColumn id="13295" xr3:uid="{B6544B21-8DCF-46CA-BC9E-1325C920F370}" name="Column13295"/>
    <tableColumn id="13296" xr3:uid="{1A415383-E33C-4BA7-83FC-27E22ACC4523}" name="Column13296"/>
    <tableColumn id="13297" xr3:uid="{DA150339-3A9E-48B9-95C9-7657E4CC4130}" name="Column13297"/>
    <tableColumn id="13298" xr3:uid="{EF10535B-E604-445B-B75F-BE71312613C9}" name="Column13298"/>
    <tableColumn id="13299" xr3:uid="{4B6EC7CC-EA56-4B00-A4C2-898611DB9FDD}" name="Column13299"/>
    <tableColumn id="13300" xr3:uid="{9EE5B4A9-9C09-4DB5-B58C-D35A286E6DE2}" name="Column13300"/>
    <tableColumn id="13301" xr3:uid="{2495E8BC-5F3E-4E28-9B94-3432F1EFA781}" name="Column13301"/>
    <tableColumn id="13302" xr3:uid="{DACF3A9E-B329-4562-B341-2570E12FDC2B}" name="Column13302"/>
    <tableColumn id="13303" xr3:uid="{3D7408BA-9092-4BAB-9D47-43A74E626DC5}" name="Column13303"/>
    <tableColumn id="13304" xr3:uid="{73868B4D-35D5-42ED-BF49-3D98FEBCC7DF}" name="Column13304"/>
    <tableColumn id="13305" xr3:uid="{246BD7A5-1827-4DE5-AC32-09D9D7254BFC}" name="Column13305"/>
    <tableColumn id="13306" xr3:uid="{C3235502-78E7-43C2-B638-84A39D578F39}" name="Column13306"/>
    <tableColumn id="13307" xr3:uid="{577ADA0E-FE4A-4E47-8667-36DBE2E0AC80}" name="Column13307"/>
    <tableColumn id="13308" xr3:uid="{F8B52ED6-3204-439A-9AA7-6A4B1006086A}" name="Column13308"/>
    <tableColumn id="13309" xr3:uid="{2B7A654D-EB02-4098-B6C2-C841BE38D252}" name="Column13309"/>
    <tableColumn id="13310" xr3:uid="{20DB0A30-354C-407B-9EA8-BD38403D149A}" name="Column13310"/>
    <tableColumn id="13311" xr3:uid="{9903B29E-00B2-4715-BE79-6BFB40E112C0}" name="Column13311"/>
    <tableColumn id="13312" xr3:uid="{AD94E4C0-6D32-4D52-9AD8-7691D9957FED}" name="Column13312"/>
    <tableColumn id="13313" xr3:uid="{A60626BD-C830-4F95-A732-7AC48F68B5B1}" name="Column13313"/>
    <tableColumn id="13314" xr3:uid="{60221A92-7B50-40E5-97F2-A4D1EB55B0B4}" name="Column13314"/>
    <tableColumn id="13315" xr3:uid="{88C3641C-FA94-43A2-9C68-6954BC975CB6}" name="Column13315"/>
    <tableColumn id="13316" xr3:uid="{30C2C8B0-686C-4FB2-8A9C-11A1567D6E97}" name="Column13316"/>
    <tableColumn id="13317" xr3:uid="{CD73C4F0-7D88-4788-803D-796B4FE553C8}" name="Column13317"/>
    <tableColumn id="13318" xr3:uid="{648C7091-A2E9-4A0D-B71A-E830D154500E}" name="Column13318"/>
    <tableColumn id="13319" xr3:uid="{C46A0966-781B-40CE-A2DA-B0C2E27E443D}" name="Column13319"/>
    <tableColumn id="13320" xr3:uid="{28582C66-A9C8-4291-B43D-8C9BE289C06F}" name="Column13320"/>
    <tableColumn id="13321" xr3:uid="{F11F4A00-178A-4239-B7AA-D770247BB13D}" name="Column13321"/>
    <tableColumn id="13322" xr3:uid="{AA0546F4-2FB6-480F-BF99-C0D91FC506A1}" name="Column13322"/>
    <tableColumn id="13323" xr3:uid="{CABC8EC1-E222-4295-9661-91DAF9A50ED7}" name="Column13323"/>
    <tableColumn id="13324" xr3:uid="{7A5E0670-B287-4C15-B50C-E807B2D98734}" name="Column13324"/>
    <tableColumn id="13325" xr3:uid="{FFBDDC74-D801-4424-9418-23AAF3937FF4}" name="Column13325"/>
    <tableColumn id="13326" xr3:uid="{12DA971B-AD60-476B-91F6-8FF32EDEA305}" name="Column13326"/>
    <tableColumn id="13327" xr3:uid="{439083E1-E14B-4562-AEFC-6000CA0FC75D}" name="Column13327"/>
    <tableColumn id="13328" xr3:uid="{B62C1CB8-2E17-4598-9F9D-9653ACD0A193}" name="Column13328"/>
    <tableColumn id="13329" xr3:uid="{80257B4C-A257-4E8E-9FE6-0BDD31294FD4}" name="Column13329"/>
    <tableColumn id="13330" xr3:uid="{7B7FE505-709E-45D0-8BFA-888B0DD75809}" name="Column13330"/>
    <tableColumn id="13331" xr3:uid="{7284437C-27FE-47AE-AB6A-FE007030B26C}" name="Column13331"/>
    <tableColumn id="13332" xr3:uid="{E45D75EC-2B25-4E95-AC22-804CB102FCB7}" name="Column13332"/>
    <tableColumn id="13333" xr3:uid="{04E87B41-38CD-469A-8A6F-5334130DA04F}" name="Column13333"/>
    <tableColumn id="13334" xr3:uid="{6EF91161-84EC-446A-AE03-05664F288754}" name="Column13334"/>
    <tableColumn id="13335" xr3:uid="{11710884-E64A-4708-8976-E374568DBE63}" name="Column13335"/>
    <tableColumn id="13336" xr3:uid="{B8F66BC3-D67C-4750-B384-EF1E43C3D575}" name="Column13336"/>
    <tableColumn id="13337" xr3:uid="{7EA97C4E-37AB-4B9A-9B36-D96D8700ADBB}" name="Column13337"/>
    <tableColumn id="13338" xr3:uid="{2CB52DC8-D24A-44B3-AEE5-8647C421423F}" name="Column13338"/>
    <tableColumn id="13339" xr3:uid="{2B245D7A-73B6-46A4-90D5-57B68D55C6D6}" name="Column13339"/>
    <tableColumn id="13340" xr3:uid="{3CFA1FD2-68CA-40D7-AAB0-D099DC196CC9}" name="Column13340"/>
    <tableColumn id="13341" xr3:uid="{664E8136-27FE-41A8-BC40-143D617C76EA}" name="Column13341"/>
    <tableColumn id="13342" xr3:uid="{C51A80DC-A64C-4331-A62C-D4CD74F6F811}" name="Column13342"/>
    <tableColumn id="13343" xr3:uid="{8D55C1E5-7E72-476D-B727-FE44B3C7B0BC}" name="Column13343"/>
    <tableColumn id="13344" xr3:uid="{B034B19E-4F19-4AA6-929C-DC02E7B1DB65}" name="Column13344"/>
    <tableColumn id="13345" xr3:uid="{D164056A-AB28-406E-A158-BBD35025C3AE}" name="Column13345"/>
    <tableColumn id="13346" xr3:uid="{254E0BA4-69E1-40E6-8EE0-873306E76A02}" name="Column13346"/>
    <tableColumn id="13347" xr3:uid="{E84C3FA0-BD7D-4D79-9BED-AA1AE3D85B0D}" name="Column13347"/>
    <tableColumn id="13348" xr3:uid="{118D2F97-97C3-45CB-B6E2-A57F581D2EDC}" name="Column13348"/>
    <tableColumn id="13349" xr3:uid="{5FDB4A35-71E1-45D4-B043-880809667954}" name="Column13349"/>
    <tableColumn id="13350" xr3:uid="{01C2AB20-227B-47DC-846F-07B491361518}" name="Column13350"/>
    <tableColumn id="13351" xr3:uid="{2A60AB06-3700-4F87-89FF-72F727FF11C5}" name="Column13351"/>
    <tableColumn id="13352" xr3:uid="{21AC94CD-49F5-4628-A951-67FCA16B726A}" name="Column13352"/>
    <tableColumn id="13353" xr3:uid="{903F736D-6E0D-43C7-800E-6B94D812AF5C}" name="Column13353"/>
    <tableColumn id="13354" xr3:uid="{CEA20725-8150-46B2-9791-66B8BE700FC7}" name="Column13354"/>
    <tableColumn id="13355" xr3:uid="{CA994E6F-23D0-41B3-B814-05C696EC25A3}" name="Column13355"/>
    <tableColumn id="13356" xr3:uid="{3AE2C577-FA41-4FA7-9830-09F03F112520}" name="Column13356"/>
    <tableColumn id="13357" xr3:uid="{BD624E82-8A15-444F-9028-14BEC12990E4}" name="Column13357"/>
    <tableColumn id="13358" xr3:uid="{D0F0596C-6211-41C1-A0A9-2C7D820FF94D}" name="Column13358"/>
    <tableColumn id="13359" xr3:uid="{B4206763-1996-442E-AD16-047E0EC8AF49}" name="Column13359"/>
    <tableColumn id="13360" xr3:uid="{6ECE5006-820F-4947-8DB8-135AEB6DCF83}" name="Column13360"/>
    <tableColumn id="13361" xr3:uid="{916F6D72-A04D-4349-BBBF-33F3B77ABD42}" name="Column13361"/>
    <tableColumn id="13362" xr3:uid="{8046B1C5-F704-4B40-9449-1C44D5F61C62}" name="Column13362"/>
    <tableColumn id="13363" xr3:uid="{8D634A8C-F095-4E4B-8F04-9905CDEE1EE7}" name="Column13363"/>
    <tableColumn id="13364" xr3:uid="{0C223339-DBF6-4F7A-AF5C-251809EB985D}" name="Column13364"/>
    <tableColumn id="13365" xr3:uid="{57E36FAC-5B68-4D1A-8D8A-FA73AAED4D4A}" name="Column13365"/>
    <tableColumn id="13366" xr3:uid="{9C8972F5-5C04-43B4-949B-F4E71A855116}" name="Column13366"/>
    <tableColumn id="13367" xr3:uid="{7E80A711-1B07-4948-A516-FB7DAD7F89D2}" name="Column13367"/>
    <tableColumn id="13368" xr3:uid="{4D5B790A-4C6E-42C2-B37F-EAA2F5069432}" name="Column13368"/>
    <tableColumn id="13369" xr3:uid="{5CEBEC54-AC27-44DA-A39D-506BAF4146A4}" name="Column13369"/>
    <tableColumn id="13370" xr3:uid="{3A0367AE-3A52-431F-B290-E590284E29EF}" name="Column13370"/>
    <tableColumn id="13371" xr3:uid="{09434150-DCA3-4578-AB3A-6F060995D06C}" name="Column13371"/>
    <tableColumn id="13372" xr3:uid="{98A1EEDD-CDCB-49AB-9331-73C90B3C23F8}" name="Column13372"/>
    <tableColumn id="13373" xr3:uid="{01E52092-AE89-4730-9C76-34C08D32DC20}" name="Column13373"/>
    <tableColumn id="13374" xr3:uid="{3020F1A1-8178-4A91-BF39-D8E20B816996}" name="Column13374"/>
    <tableColumn id="13375" xr3:uid="{BF61E111-7362-48DB-8FA6-8CF90B1AA38C}" name="Column13375"/>
    <tableColumn id="13376" xr3:uid="{0A14C39C-264C-40FD-865D-485CBB5EA88D}" name="Column13376"/>
    <tableColumn id="13377" xr3:uid="{ACEF2585-5392-4FB5-A04B-E36A4218820C}" name="Column13377"/>
    <tableColumn id="13378" xr3:uid="{D870A196-E429-43BF-95A7-5C02B1025DAD}" name="Column13378"/>
    <tableColumn id="13379" xr3:uid="{ECE61E67-53F3-4B22-9A35-301529AFE8B9}" name="Column13379"/>
    <tableColumn id="13380" xr3:uid="{6BBAF383-C1AB-45AF-9F7F-349C50336731}" name="Column13380"/>
    <tableColumn id="13381" xr3:uid="{6267C0F9-4EA3-4CAB-8506-465FC0F357B2}" name="Column13381"/>
    <tableColumn id="13382" xr3:uid="{0109D62B-B48F-4860-BA73-2104390263F5}" name="Column13382"/>
    <tableColumn id="13383" xr3:uid="{4DDD1053-0535-49B9-9608-007A384913F0}" name="Column13383"/>
    <tableColumn id="13384" xr3:uid="{8C940397-AA91-43BF-8290-7921D662ED8D}" name="Column13384"/>
    <tableColumn id="13385" xr3:uid="{F9009CFF-7C4D-4660-A433-C54642C2F91F}" name="Column13385"/>
    <tableColumn id="13386" xr3:uid="{B903742D-0267-4855-86C9-3E04A6439445}" name="Column13386"/>
    <tableColumn id="13387" xr3:uid="{EC27D05E-B4F2-4940-AFF7-27212147A66C}" name="Column13387"/>
    <tableColumn id="13388" xr3:uid="{FDCC03B9-B8E3-4B7D-89E5-C48CA4D37EEC}" name="Column13388"/>
    <tableColumn id="13389" xr3:uid="{63659CB4-F7B6-4462-8F68-52603682B386}" name="Column13389"/>
    <tableColumn id="13390" xr3:uid="{05A6FCD7-4C7B-4BD2-A2C0-6401BEB2D700}" name="Column13390"/>
    <tableColumn id="13391" xr3:uid="{9FC92D7A-8546-4F4C-8ED3-A6B008DD7C1B}" name="Column13391"/>
    <tableColumn id="13392" xr3:uid="{6C01118D-41A1-495D-8DCA-3621B22AF59E}" name="Column13392"/>
    <tableColumn id="13393" xr3:uid="{725DB3D4-B877-44B9-9D21-DBB4CB3BBE25}" name="Column13393"/>
    <tableColumn id="13394" xr3:uid="{704ED3A0-5A03-42EA-9E15-E16A54E41373}" name="Column13394"/>
    <tableColumn id="13395" xr3:uid="{FCE4B628-37CA-4707-9C99-B4D024AA2B54}" name="Column13395"/>
    <tableColumn id="13396" xr3:uid="{400B1C72-064F-4776-B535-080083EDA6DD}" name="Column13396"/>
    <tableColumn id="13397" xr3:uid="{B195FD3A-DF32-436B-B449-39A721BDB265}" name="Column13397"/>
    <tableColumn id="13398" xr3:uid="{EC52F6A4-6572-4DA4-89C6-0129B28B8BB9}" name="Column13398"/>
    <tableColumn id="13399" xr3:uid="{FB1C8763-46FE-4093-94DA-1452114B428C}" name="Column13399"/>
    <tableColumn id="13400" xr3:uid="{9A4F14AF-64B4-45A1-8036-99A27DBCA10F}" name="Column13400"/>
    <tableColumn id="13401" xr3:uid="{82161A5A-FBA3-4311-A275-C247DB2359CD}" name="Column13401"/>
    <tableColumn id="13402" xr3:uid="{16CADF88-4B42-4EE5-A5E9-6FE6566340BF}" name="Column13402"/>
    <tableColumn id="13403" xr3:uid="{88F06FDD-86FA-4724-8306-24F3C9794074}" name="Column13403"/>
    <tableColumn id="13404" xr3:uid="{9BBEC1DA-3467-4C64-9E7A-12DBAF5C9145}" name="Column13404"/>
    <tableColumn id="13405" xr3:uid="{DBE867AE-BD57-4C6E-A755-33E069AA9257}" name="Column13405"/>
    <tableColumn id="13406" xr3:uid="{BB7AC9E1-803D-4404-AC36-4D7F5D8E7D1B}" name="Column13406"/>
    <tableColumn id="13407" xr3:uid="{6A8E2DE5-7982-4EEB-9D60-30F68E81B05E}" name="Column13407"/>
    <tableColumn id="13408" xr3:uid="{2442E0ED-3905-4336-A23C-9FFB90C991C4}" name="Column13408"/>
    <tableColumn id="13409" xr3:uid="{AF46F0BB-336A-4562-817E-0D6A723FCA93}" name="Column13409"/>
    <tableColumn id="13410" xr3:uid="{38E0BB2A-1805-4795-81BB-E3BF82AA5151}" name="Column13410"/>
    <tableColumn id="13411" xr3:uid="{3E7D15CE-2D93-4E4E-9341-03C64D0A8C43}" name="Column13411"/>
    <tableColumn id="13412" xr3:uid="{A41042E2-3DF9-4AD4-B3E2-12E093F04696}" name="Column13412"/>
    <tableColumn id="13413" xr3:uid="{168A4F51-725C-4D8C-B525-EA336AFB7C4B}" name="Column13413"/>
    <tableColumn id="13414" xr3:uid="{F478F7DC-27EB-4B12-B0A5-B349C800DCB4}" name="Column13414"/>
    <tableColumn id="13415" xr3:uid="{EB5CA9B8-A36C-4444-85BB-2CAFC6B88BF2}" name="Column13415"/>
    <tableColumn id="13416" xr3:uid="{A80B466A-7659-4979-9B4C-87DF933E3AA8}" name="Column13416"/>
    <tableColumn id="13417" xr3:uid="{A86657EF-06A3-4BF3-B106-DF19B1736B01}" name="Column13417"/>
    <tableColumn id="13418" xr3:uid="{59CDE9EF-C65D-4504-A87F-6AF010BD0F43}" name="Column13418"/>
    <tableColumn id="13419" xr3:uid="{08171109-4A0B-4418-BF7F-AD52E88054AD}" name="Column13419"/>
    <tableColumn id="13420" xr3:uid="{B2B1B2C7-DAFE-457D-AB43-2FEBE89172D4}" name="Column13420"/>
    <tableColumn id="13421" xr3:uid="{934AD5B1-FEA4-4B6C-BF4F-A5CC4C2AB182}" name="Column13421"/>
    <tableColumn id="13422" xr3:uid="{F0C66471-0289-4745-987A-D2B0E7078B50}" name="Column13422"/>
    <tableColumn id="13423" xr3:uid="{C22D403E-1EA0-4927-83F6-67165FC52072}" name="Column13423"/>
    <tableColumn id="13424" xr3:uid="{860963F4-E1DD-46CF-8B8C-493C408F2115}" name="Column13424"/>
    <tableColumn id="13425" xr3:uid="{181E5707-0CEA-46BC-87D8-7B049AD9BD1F}" name="Column13425"/>
    <tableColumn id="13426" xr3:uid="{87EF0DD8-2F7E-4575-B37B-DB827601DAAE}" name="Column13426"/>
    <tableColumn id="13427" xr3:uid="{13B43689-117D-40E2-AEF9-9686B1761416}" name="Column13427"/>
    <tableColumn id="13428" xr3:uid="{12E53C5C-DCC4-49F5-BEE0-9540C4E8472B}" name="Column13428"/>
    <tableColumn id="13429" xr3:uid="{BD2F285F-8C6B-43FA-A81C-FAC7E8558E37}" name="Column13429"/>
    <tableColumn id="13430" xr3:uid="{DCAC534E-1BB0-4F3E-8ECC-AFBC42D5AD77}" name="Column13430"/>
    <tableColumn id="13431" xr3:uid="{4B363A20-2585-44C2-8A86-4FCC47EF022B}" name="Column13431"/>
    <tableColumn id="13432" xr3:uid="{8249D0B8-B8CF-4204-898E-E1D4492536C8}" name="Column13432"/>
    <tableColumn id="13433" xr3:uid="{32AFD8F5-C88B-48DF-B6FE-29443464A147}" name="Column13433"/>
    <tableColumn id="13434" xr3:uid="{0C09134B-15F2-4D53-89F2-4D1E83993368}" name="Column13434"/>
    <tableColumn id="13435" xr3:uid="{B19D48A7-9CC2-4AF7-981F-ED23FEB724CE}" name="Column13435"/>
    <tableColumn id="13436" xr3:uid="{BF0A28F7-43FA-490D-9F99-5DDC33ED56F4}" name="Column13436"/>
    <tableColumn id="13437" xr3:uid="{87DE61E1-ABC9-4C27-BA29-997616F28F27}" name="Column13437"/>
    <tableColumn id="13438" xr3:uid="{5F2D9791-9557-47C6-A162-D596078CF368}" name="Column13438"/>
    <tableColumn id="13439" xr3:uid="{50D2591B-B185-4FFC-BAC9-9517311E70C9}" name="Column13439"/>
    <tableColumn id="13440" xr3:uid="{1B8C4AE4-7A80-4219-9A25-2F462ABE7893}" name="Column13440"/>
    <tableColumn id="13441" xr3:uid="{038BF270-C873-4A85-8754-4621745C6B39}" name="Column13441"/>
    <tableColumn id="13442" xr3:uid="{C6A3616A-501A-42A7-BF10-120676AC88B7}" name="Column13442"/>
    <tableColumn id="13443" xr3:uid="{641AFAF1-06B3-486C-8802-0C16C29224A0}" name="Column13443"/>
    <tableColumn id="13444" xr3:uid="{1CF24FA0-67B9-4F83-9967-C325FBE7B6F4}" name="Column13444"/>
    <tableColumn id="13445" xr3:uid="{7B17AE4C-9563-4FF1-8FB4-2DF21F51941E}" name="Column13445"/>
    <tableColumn id="13446" xr3:uid="{76CDCFE1-2EA5-4792-8924-78DE75AF232E}" name="Column13446"/>
    <tableColumn id="13447" xr3:uid="{3C11DD3E-A536-4571-9032-CDC38E186AA1}" name="Column13447"/>
    <tableColumn id="13448" xr3:uid="{BAF3CBAE-CCB6-4A49-94B8-CECAF4074776}" name="Column13448"/>
    <tableColumn id="13449" xr3:uid="{20D94351-E04E-4DC0-B7F9-785035F54E5C}" name="Column13449"/>
    <tableColumn id="13450" xr3:uid="{257927EE-12F9-457E-89CE-661118304754}" name="Column13450"/>
    <tableColumn id="13451" xr3:uid="{3F10D0BD-3665-46CC-BD6D-E75CA4483D33}" name="Column13451"/>
    <tableColumn id="13452" xr3:uid="{ACF980FF-A9FE-4988-9A57-0306FDD64D2A}" name="Column13452"/>
    <tableColumn id="13453" xr3:uid="{7159A9DD-F6D1-4280-8C71-F843BFF00A40}" name="Column13453"/>
    <tableColumn id="13454" xr3:uid="{2B1966DF-CE2D-4FCF-A250-550FBA740F47}" name="Column13454"/>
    <tableColumn id="13455" xr3:uid="{9969EA8D-0EEB-40BB-8AB5-747EADFA71B5}" name="Column13455"/>
    <tableColumn id="13456" xr3:uid="{33FE6B04-895E-4772-A56C-A389CB627ABD}" name="Column13456"/>
    <tableColumn id="13457" xr3:uid="{4683A1FC-5B2F-4F99-872D-C115402E2F7C}" name="Column13457"/>
    <tableColumn id="13458" xr3:uid="{A05EBB20-1C68-40B0-8266-E6829A386545}" name="Column13458"/>
    <tableColumn id="13459" xr3:uid="{F4D62EB8-A740-464C-A2A3-8C08CC26E1EF}" name="Column13459"/>
    <tableColumn id="13460" xr3:uid="{C738B67F-819E-4725-B67E-C216307CEEA5}" name="Column13460"/>
    <tableColumn id="13461" xr3:uid="{52BE1737-6E18-44E9-A87A-E4DC39C97A21}" name="Column13461"/>
    <tableColumn id="13462" xr3:uid="{97A71C77-89AA-4A1B-810A-4A5F26B825FB}" name="Column13462"/>
    <tableColumn id="13463" xr3:uid="{63980452-B632-4F81-946D-DACD2516B99E}" name="Column13463"/>
    <tableColumn id="13464" xr3:uid="{05E2DD83-EEEF-4A18-9EC0-4276128E3E9F}" name="Column13464"/>
    <tableColumn id="13465" xr3:uid="{55CA4420-4820-4217-A98C-EF09AF1EE309}" name="Column13465"/>
    <tableColumn id="13466" xr3:uid="{255AFE13-4E3D-4C66-B236-4155A2527518}" name="Column13466"/>
    <tableColumn id="13467" xr3:uid="{A4B35D83-5DF0-458A-AAA9-A0F043C678B3}" name="Column13467"/>
    <tableColumn id="13468" xr3:uid="{AC620BCD-77F3-4E40-913E-60AA787110E7}" name="Column13468"/>
    <tableColumn id="13469" xr3:uid="{3067D757-A6D5-4C25-9D35-63AFE8CD0EFC}" name="Column13469"/>
    <tableColumn id="13470" xr3:uid="{02C73EEC-A173-42BA-91D5-42A0867C5B4C}" name="Column13470"/>
    <tableColumn id="13471" xr3:uid="{4DBCD59A-4E37-4843-BE05-AC254AEE965A}" name="Column13471"/>
    <tableColumn id="13472" xr3:uid="{F2AD4313-A939-4D6C-88E1-3B337509B305}" name="Column13472"/>
    <tableColumn id="13473" xr3:uid="{9F7813D4-2F83-41EA-8E34-EFF7F9E76D4F}" name="Column13473"/>
    <tableColumn id="13474" xr3:uid="{12371A3A-AB49-47E8-BA14-E258B2A57C85}" name="Column13474"/>
    <tableColumn id="13475" xr3:uid="{729BBAE3-D292-4E3F-8791-63524D19E0EE}" name="Column13475"/>
    <tableColumn id="13476" xr3:uid="{1589C1BC-FC63-4B23-9EC0-BD7286634FA5}" name="Column13476"/>
    <tableColumn id="13477" xr3:uid="{FC7996BA-C169-4D6F-B9AA-2F459E41179E}" name="Column13477"/>
    <tableColumn id="13478" xr3:uid="{E815F372-EDA8-4500-9C21-6535AA368EB6}" name="Column13478"/>
    <tableColumn id="13479" xr3:uid="{9A573443-5C31-4B06-BA31-25E97FF673EA}" name="Column13479"/>
    <tableColumn id="13480" xr3:uid="{FCDC51F3-B987-49BA-841A-813EBC0B5942}" name="Column13480"/>
    <tableColumn id="13481" xr3:uid="{AD924EBD-A8AC-4DDC-BC87-07ABF49A40AE}" name="Column13481"/>
    <tableColumn id="13482" xr3:uid="{F62A6E0F-E2E8-4272-A77C-C3A214DF18BE}" name="Column13482"/>
    <tableColumn id="13483" xr3:uid="{989DC790-C38C-4AD7-8D6E-648536D0CF9B}" name="Column13483"/>
    <tableColumn id="13484" xr3:uid="{4F41672C-EA8C-49AA-941B-DEC3A5D46A31}" name="Column13484"/>
    <tableColumn id="13485" xr3:uid="{5723904B-A240-4D5B-82F8-48D64617CDD3}" name="Column13485"/>
    <tableColumn id="13486" xr3:uid="{560D2078-69F3-43B7-9ECB-CDA38CFB270D}" name="Column13486"/>
    <tableColumn id="13487" xr3:uid="{6CE27DD5-0B6D-4C22-B0DC-3C811D9966E7}" name="Column13487"/>
    <tableColumn id="13488" xr3:uid="{CCB04062-EAD2-46B7-850B-FDFB34476014}" name="Column13488"/>
    <tableColumn id="13489" xr3:uid="{91C15E71-6959-4B76-BE98-4753EC1E6BB1}" name="Column13489"/>
    <tableColumn id="13490" xr3:uid="{BC539DA4-ABA1-4B95-9C49-6C033D154EA7}" name="Column13490"/>
    <tableColumn id="13491" xr3:uid="{8D651EAE-1D3F-4991-8CF9-9E04590C4955}" name="Column13491"/>
    <tableColumn id="13492" xr3:uid="{4AD94E7B-7CBE-446B-B520-95948C662AAD}" name="Column13492"/>
    <tableColumn id="13493" xr3:uid="{C562D94E-8082-4E03-A09D-42C85896C1CB}" name="Column13493"/>
    <tableColumn id="13494" xr3:uid="{F8E44E50-FC16-49FA-82CD-8F63B8893AD3}" name="Column13494"/>
    <tableColumn id="13495" xr3:uid="{B82D250B-DFBE-48E2-A8C9-409179FDD30E}" name="Column13495"/>
    <tableColumn id="13496" xr3:uid="{23CD6B2F-0D24-4A4B-B24C-980FE2E3DB08}" name="Column13496"/>
    <tableColumn id="13497" xr3:uid="{3AB9C89B-FD81-47D8-8162-9DCB1AA0E915}" name="Column13497"/>
    <tableColumn id="13498" xr3:uid="{2B7896EC-18E4-4D73-9DE8-0B95328ED243}" name="Column13498"/>
    <tableColumn id="13499" xr3:uid="{156C3AD8-5C6E-4FCB-8100-471047CF2110}" name="Column13499"/>
    <tableColumn id="13500" xr3:uid="{8652B0F5-DB55-4045-817A-F7B4252115CE}" name="Column13500"/>
    <tableColumn id="13501" xr3:uid="{5C546B5C-EB87-4C95-8F5F-9B9885A0C350}" name="Column13501"/>
    <tableColumn id="13502" xr3:uid="{9AD78353-7DF8-409B-AD34-93B3D6144352}" name="Column13502"/>
    <tableColumn id="13503" xr3:uid="{3A0FBFF1-0F0C-447F-8E9B-0DD34000C806}" name="Column13503"/>
    <tableColumn id="13504" xr3:uid="{8F2DF0BE-05B4-45D4-AD55-9EF162F0F2EE}" name="Column13504"/>
    <tableColumn id="13505" xr3:uid="{56F7D8F6-EDEF-4D78-BA6F-85339C46E8ED}" name="Column13505"/>
    <tableColumn id="13506" xr3:uid="{BA49BBFE-A5B7-4BDC-BD31-C942B791427F}" name="Column13506"/>
    <tableColumn id="13507" xr3:uid="{EA426EF8-34EE-49F7-AF75-C791F4D627FA}" name="Column13507"/>
    <tableColumn id="13508" xr3:uid="{A6312252-7354-49EE-A38C-1FAE29F6E726}" name="Column13508"/>
    <tableColumn id="13509" xr3:uid="{2E6D218A-0DA7-4C93-BEE3-BE961EEF64C1}" name="Column13509"/>
    <tableColumn id="13510" xr3:uid="{6C88EA86-A132-4577-8D68-FB9FDCB01FE2}" name="Column13510"/>
    <tableColumn id="13511" xr3:uid="{F2ECDEAE-CA20-4519-97E1-2C93D64C6C52}" name="Column13511"/>
    <tableColumn id="13512" xr3:uid="{D9846459-F01F-44DC-9FCE-BAE9497B115F}" name="Column13512"/>
    <tableColumn id="13513" xr3:uid="{5D7CE705-5CC9-4549-9C80-F351CEE9B2E0}" name="Column13513"/>
    <tableColumn id="13514" xr3:uid="{FEF5F3DE-F738-4F87-A9CF-7A657DADE9AE}" name="Column13514"/>
    <tableColumn id="13515" xr3:uid="{23633BC5-940F-4BC7-982D-D1DFDC7E0C9F}" name="Column13515"/>
    <tableColumn id="13516" xr3:uid="{528B1307-C737-455D-BBA9-60A7AD863FA1}" name="Column13516"/>
    <tableColumn id="13517" xr3:uid="{7F3FCBCE-C880-425E-8C92-051537E8793B}" name="Column13517"/>
    <tableColumn id="13518" xr3:uid="{32D680B0-7722-46F2-A6CC-D1CC02F9F326}" name="Column13518"/>
    <tableColumn id="13519" xr3:uid="{13834741-55AE-4652-82A2-645EB1013CA2}" name="Column13519"/>
    <tableColumn id="13520" xr3:uid="{D7548C36-201E-4941-B700-7711F5EC16AB}" name="Column13520"/>
    <tableColumn id="13521" xr3:uid="{8002799A-999D-4EBA-8100-FFDB5DC27212}" name="Column13521"/>
    <tableColumn id="13522" xr3:uid="{23092B3C-87F5-474E-8754-21FEEB21DE53}" name="Column13522"/>
    <tableColumn id="13523" xr3:uid="{9B5C7389-58F2-4B32-A5BA-52C4B334DDE7}" name="Column13523"/>
    <tableColumn id="13524" xr3:uid="{64686FAA-5DE2-40B7-8205-584CCEA2E410}" name="Column13524"/>
    <tableColumn id="13525" xr3:uid="{8CF8A003-F7AB-41B8-8A8B-997F2D63B26A}" name="Column13525"/>
    <tableColumn id="13526" xr3:uid="{A118F509-14C5-45F5-A0B6-203F03AD9014}" name="Column13526"/>
    <tableColumn id="13527" xr3:uid="{CEDC68F7-6923-4F78-AAB4-6A1BAEBBFC9B}" name="Column13527"/>
    <tableColumn id="13528" xr3:uid="{B62E9FF8-7A22-4697-9766-8BA7E75B44E6}" name="Column13528"/>
    <tableColumn id="13529" xr3:uid="{E89F7CE2-0342-4FD8-A0D5-BB7FD524E8F2}" name="Column13529"/>
    <tableColumn id="13530" xr3:uid="{527091E2-8357-4A61-B2F0-0E200BCA58EB}" name="Column13530"/>
    <tableColumn id="13531" xr3:uid="{45ABA841-F224-4ED1-95FB-F57A993F899A}" name="Column13531"/>
    <tableColumn id="13532" xr3:uid="{0A7889F6-6E57-4CD9-9C08-53245918DA06}" name="Column13532"/>
    <tableColumn id="13533" xr3:uid="{0BCF14E5-5B65-4E67-904C-9E5279EE747F}" name="Column13533"/>
    <tableColumn id="13534" xr3:uid="{180DF619-4D1B-4084-9672-264421B3D923}" name="Column13534"/>
    <tableColumn id="13535" xr3:uid="{5DEC13B2-7C03-4058-9A88-5FE26AFC9121}" name="Column13535"/>
    <tableColumn id="13536" xr3:uid="{1B7F4847-AC07-4350-93D2-B3AB3E73D29A}" name="Column13536"/>
    <tableColumn id="13537" xr3:uid="{F26A8A03-0D5F-44A9-B33B-58ECD7CE1947}" name="Column13537"/>
    <tableColumn id="13538" xr3:uid="{C3D17754-DB3F-467E-8F76-C08497C6A9F1}" name="Column13538"/>
    <tableColumn id="13539" xr3:uid="{E767AF4D-F935-4BD5-AFD9-B618099C1BD1}" name="Column13539"/>
    <tableColumn id="13540" xr3:uid="{F79FCF58-7FC3-44BA-B490-9F5C29A07984}" name="Column13540"/>
    <tableColumn id="13541" xr3:uid="{0C3E724F-7AAC-4B67-99C0-CA0B48A812B7}" name="Column13541"/>
    <tableColumn id="13542" xr3:uid="{E3D6C5EA-C497-4852-B3E9-D6570BE2A355}" name="Column13542"/>
    <tableColumn id="13543" xr3:uid="{BFCE0245-2A6B-49B8-9915-91EA0CCC3187}" name="Column13543"/>
    <tableColumn id="13544" xr3:uid="{C883CF33-7EA0-452A-B52D-7F3395493712}" name="Column13544"/>
    <tableColumn id="13545" xr3:uid="{86CCB08E-812E-488B-8A28-F9CBF8494966}" name="Column13545"/>
    <tableColumn id="13546" xr3:uid="{DF7E0B51-F1CD-4218-A32D-38EC0A371C50}" name="Column13546"/>
    <tableColumn id="13547" xr3:uid="{6660AB70-07A8-4655-8253-69E0D53B91BE}" name="Column13547"/>
    <tableColumn id="13548" xr3:uid="{7C1F1EC2-BF62-43A7-86DD-3E5D51038564}" name="Column13548"/>
    <tableColumn id="13549" xr3:uid="{69315740-6A7B-4EF1-979A-51A99C164CB5}" name="Column13549"/>
    <tableColumn id="13550" xr3:uid="{703B7DF6-3577-4271-B5ED-EBAFD4EA8539}" name="Column13550"/>
    <tableColumn id="13551" xr3:uid="{9A320C7D-5BE3-4B2B-B2FC-C82C323C1024}" name="Column13551"/>
    <tableColumn id="13552" xr3:uid="{C9CB5D59-5B84-4929-81B8-57181A71A45B}" name="Column13552"/>
    <tableColumn id="13553" xr3:uid="{3E73481D-8E96-42C1-886C-1B2A3D5B738C}" name="Column13553"/>
    <tableColumn id="13554" xr3:uid="{94B3293D-DAEE-44D2-8833-05C5A2E11CCD}" name="Column13554"/>
    <tableColumn id="13555" xr3:uid="{F060A1E2-1FD7-4D8C-9B87-03925C809735}" name="Column13555"/>
    <tableColumn id="13556" xr3:uid="{B10A0D3A-5710-4A1E-A922-06DB1B91D39B}" name="Column13556"/>
    <tableColumn id="13557" xr3:uid="{AFBD4A6B-7017-4A4B-8489-5703157C1D41}" name="Column13557"/>
    <tableColumn id="13558" xr3:uid="{EF8B8732-0D67-42BA-B7DA-80F668D145E1}" name="Column13558"/>
    <tableColumn id="13559" xr3:uid="{0C81E9E7-2585-4F33-947A-3F3CE4288677}" name="Column13559"/>
    <tableColumn id="13560" xr3:uid="{445A1AF6-E2EC-4DC2-8FAC-5EB96A13F0B0}" name="Column13560"/>
    <tableColumn id="13561" xr3:uid="{8C17C9C3-49E1-4538-9B91-B7F6F0DA715E}" name="Column13561"/>
    <tableColumn id="13562" xr3:uid="{73633DEA-8434-4B69-8A3A-9270373E7C79}" name="Column13562"/>
    <tableColumn id="13563" xr3:uid="{64BED458-0DB5-40D1-AD06-455B3A4107CC}" name="Column13563"/>
    <tableColumn id="13564" xr3:uid="{7F0E7759-B693-40E6-A227-F4FADE29ADA7}" name="Column13564"/>
    <tableColumn id="13565" xr3:uid="{A023DE55-2851-4E82-AC9D-250ED2001725}" name="Column13565"/>
    <tableColumn id="13566" xr3:uid="{B779E4DA-5C4D-4D6E-B957-1FC5640BA4C7}" name="Column13566"/>
    <tableColumn id="13567" xr3:uid="{754C073E-244A-40EC-A179-BF4E08E2B70F}" name="Column13567"/>
    <tableColumn id="13568" xr3:uid="{0180550E-37A3-465E-A332-FFC654145323}" name="Column13568"/>
    <tableColumn id="13569" xr3:uid="{E70BA9FC-8DCA-448C-89C9-AC617C1DD10B}" name="Column13569"/>
    <tableColumn id="13570" xr3:uid="{8881EF5D-0EC2-46A2-ADF5-F8EB859C0426}" name="Column13570"/>
    <tableColumn id="13571" xr3:uid="{FF46959E-7BC2-4F13-A137-8F3CAD125A5C}" name="Column13571"/>
    <tableColumn id="13572" xr3:uid="{F979FF31-4356-4D86-BAFF-F2DAC0991B65}" name="Column13572"/>
    <tableColumn id="13573" xr3:uid="{F2B43E71-BE81-4B26-B63F-9BE17C15236F}" name="Column13573"/>
    <tableColumn id="13574" xr3:uid="{31A3846B-298B-4DE6-9375-E4B582E19A9B}" name="Column13574"/>
    <tableColumn id="13575" xr3:uid="{6F0164D9-6A2D-4C48-90AD-5D2717F32AA9}" name="Column13575"/>
    <tableColumn id="13576" xr3:uid="{5AD022CA-9AA3-4779-B4E6-F906C662A11E}" name="Column13576"/>
    <tableColumn id="13577" xr3:uid="{919F2A78-4BC5-413F-8AEF-A013DFC32C41}" name="Column13577"/>
    <tableColumn id="13578" xr3:uid="{41B0FBA5-7F60-47EE-92AF-35D923FDE88F}" name="Column13578"/>
    <tableColumn id="13579" xr3:uid="{6DC876B7-C80F-4E16-BF25-7FFD6C09AA6D}" name="Column13579"/>
    <tableColumn id="13580" xr3:uid="{FC15C2FC-F70B-47D7-BBCF-E73BCE77DDF7}" name="Column13580"/>
    <tableColumn id="13581" xr3:uid="{63903863-77AE-4CF4-8C5D-86B6651B1B44}" name="Column13581"/>
    <tableColumn id="13582" xr3:uid="{69AC10A5-0B5D-416D-90AE-E061472E9A94}" name="Column13582"/>
    <tableColumn id="13583" xr3:uid="{1B4EE530-77CE-40A4-A21B-A629D469CE89}" name="Column13583"/>
    <tableColumn id="13584" xr3:uid="{0FAD35A3-C7FB-4DD4-AFB5-7392498A17C3}" name="Column13584"/>
    <tableColumn id="13585" xr3:uid="{02CB279F-FA04-4510-8891-4C47B66EA1DF}" name="Column13585"/>
    <tableColumn id="13586" xr3:uid="{FA93E870-FC13-48C9-AF1F-024A130DC8D2}" name="Column13586"/>
    <tableColumn id="13587" xr3:uid="{31BECAC2-2E72-4732-8F21-4458B6C52D68}" name="Column13587"/>
    <tableColumn id="13588" xr3:uid="{EF7303DB-F142-4502-8AA8-09B3265D0924}" name="Column13588"/>
    <tableColumn id="13589" xr3:uid="{2BD3921B-604D-4B36-8B96-62D1F013FF97}" name="Column13589"/>
    <tableColumn id="13590" xr3:uid="{12E856FD-ED9A-437E-8D00-2A086B76A681}" name="Column13590"/>
    <tableColumn id="13591" xr3:uid="{27CAFF93-98EA-4EE5-859D-0FA762C8B43C}" name="Column13591"/>
    <tableColumn id="13592" xr3:uid="{865E938E-4532-4E63-AE40-8CC0F90C70EA}" name="Column13592"/>
    <tableColumn id="13593" xr3:uid="{2DA0FF33-B971-4FBD-BE38-63CAF598A5E4}" name="Column13593"/>
    <tableColumn id="13594" xr3:uid="{E52569F2-D159-4DF9-AE57-1A70638BD79A}" name="Column13594"/>
    <tableColumn id="13595" xr3:uid="{67DB9D03-2242-48C7-A2A9-A3AFEAA971AC}" name="Column13595"/>
    <tableColumn id="13596" xr3:uid="{19549AAC-F05B-44F9-972D-8F51302E2971}" name="Column13596"/>
    <tableColumn id="13597" xr3:uid="{C883FF27-8EB8-4806-94CC-14F9D9B21499}" name="Column13597"/>
    <tableColumn id="13598" xr3:uid="{1FDE2DC7-0010-49AE-BF58-F1FA0500E3CC}" name="Column13598"/>
    <tableColumn id="13599" xr3:uid="{4E43E2DC-A9EE-4436-88CC-C0F4A5CADBEE}" name="Column13599"/>
    <tableColumn id="13600" xr3:uid="{C68502C9-E362-4F4C-A999-9F7988ECC398}" name="Column13600"/>
    <tableColumn id="13601" xr3:uid="{76C270CC-DD13-4C7B-A884-B070E6BC05CB}" name="Column13601"/>
    <tableColumn id="13602" xr3:uid="{5F9F1976-F14D-4ABE-8339-0E96755A5426}" name="Column13602"/>
    <tableColumn id="13603" xr3:uid="{DB49FAC7-BDA2-4CB2-B06D-CFB6F2D45F44}" name="Column13603"/>
    <tableColumn id="13604" xr3:uid="{B42A7472-0832-4D8E-B170-C53E4B97B6B7}" name="Column13604"/>
    <tableColumn id="13605" xr3:uid="{39A97EA1-1685-4719-B828-54D0D23CDE26}" name="Column13605"/>
    <tableColumn id="13606" xr3:uid="{E8E05297-1C74-420A-8282-E3507060F064}" name="Column13606"/>
    <tableColumn id="13607" xr3:uid="{0AA8CD9D-D6DE-4B36-84F8-A79636188AA6}" name="Column13607"/>
    <tableColumn id="13608" xr3:uid="{F91F87A0-A4A8-4980-BA02-90EF6FDA63A5}" name="Column13608"/>
    <tableColumn id="13609" xr3:uid="{E4D49FDB-01C0-45C7-9A3A-6865703BF55F}" name="Column13609"/>
    <tableColumn id="13610" xr3:uid="{5844A1E5-00C5-45E4-8EA5-C53F9F4D181A}" name="Column13610"/>
    <tableColumn id="13611" xr3:uid="{52BE7B16-CC61-4335-AE3F-87E429BB7642}" name="Column13611"/>
    <tableColumn id="13612" xr3:uid="{9045E813-9F55-4D71-A5E4-73322E336D46}" name="Column13612"/>
    <tableColumn id="13613" xr3:uid="{FD13D6FB-4F0E-4A46-9516-68DEC5FAF663}" name="Column13613"/>
    <tableColumn id="13614" xr3:uid="{F25EF4F8-5B17-42C3-ADA5-FA8BFA0763B0}" name="Column13614"/>
    <tableColumn id="13615" xr3:uid="{920A7BCB-C49D-4BE2-A514-2D25C0A32CC8}" name="Column13615"/>
    <tableColumn id="13616" xr3:uid="{F8AD0197-4773-4CE5-AAEC-A5D857E6088B}" name="Column13616"/>
    <tableColumn id="13617" xr3:uid="{EBA1D2D3-0C50-4033-9053-D481714D002A}" name="Column13617"/>
    <tableColumn id="13618" xr3:uid="{8C01C649-BA02-427B-A86B-BC6E9D767EE4}" name="Column13618"/>
    <tableColumn id="13619" xr3:uid="{6B34A008-F57F-4DE9-8765-085A74E86426}" name="Column13619"/>
    <tableColumn id="13620" xr3:uid="{44F7BA67-A8BF-41A7-842B-E03E80E939B5}" name="Column13620"/>
    <tableColumn id="13621" xr3:uid="{915659B6-F857-44A0-A617-8A894BECB62B}" name="Column13621"/>
    <tableColumn id="13622" xr3:uid="{B077F480-58D9-4478-956B-14B29050A36D}" name="Column13622"/>
    <tableColumn id="13623" xr3:uid="{E444BA8D-ECF8-4BF5-8215-4E6B10FCDA9D}" name="Column13623"/>
    <tableColumn id="13624" xr3:uid="{63C23C10-F1A9-4776-BA7B-5B942D7B7A14}" name="Column13624"/>
    <tableColumn id="13625" xr3:uid="{6A98F45A-DC29-46F4-A08B-7ECC2D9C72DA}" name="Column13625"/>
    <tableColumn id="13626" xr3:uid="{D0DA2449-883C-44F3-9512-9E24790BF0AD}" name="Column13626"/>
    <tableColumn id="13627" xr3:uid="{64408D40-A021-442C-B611-CAE36BBAB3D9}" name="Column13627"/>
    <tableColumn id="13628" xr3:uid="{6EBCB8EC-B462-44D0-B13A-D3D7FC33285C}" name="Column13628"/>
    <tableColumn id="13629" xr3:uid="{2980C426-8926-4E6C-9645-364127EB6FAD}" name="Column13629"/>
    <tableColumn id="13630" xr3:uid="{2DA65F66-AECE-4915-A0A6-FDAE08C13450}" name="Column13630"/>
    <tableColumn id="13631" xr3:uid="{75DFE7E1-5412-41EA-82F3-EFF68BEECD79}" name="Column13631"/>
    <tableColumn id="13632" xr3:uid="{4D4A8C74-E6E1-49F3-8C49-3195BD0B04AD}" name="Column13632"/>
    <tableColumn id="13633" xr3:uid="{C7831622-3CDD-4D41-A9C1-5D93DDF44850}" name="Column13633"/>
    <tableColumn id="13634" xr3:uid="{3E4EEEBD-DAB0-496B-A22C-18C0CB2F15CB}" name="Column13634"/>
    <tableColumn id="13635" xr3:uid="{372E2CA1-8EDE-46AB-B5E0-DA2AD16B349C}" name="Column13635"/>
    <tableColumn id="13636" xr3:uid="{9BD8EAD0-BD41-4388-88A6-0EB658BFBCB8}" name="Column13636"/>
    <tableColumn id="13637" xr3:uid="{E6B9E5D5-79CB-4A57-8607-5D5CD447B55D}" name="Column13637"/>
    <tableColumn id="13638" xr3:uid="{DD23F542-7410-40FF-AA01-A1BD21B10099}" name="Column13638"/>
    <tableColumn id="13639" xr3:uid="{E66FE879-80C1-4D1C-AD15-B2F9B4816B0D}" name="Column13639"/>
    <tableColumn id="13640" xr3:uid="{99C00FFA-E4D4-4A9C-A5A8-D009BD2D0B2E}" name="Column13640"/>
    <tableColumn id="13641" xr3:uid="{B9122231-0C72-4718-93B3-A08E34510D67}" name="Column13641"/>
    <tableColumn id="13642" xr3:uid="{401AB2D9-9A3A-46E8-9005-7483273BFAF0}" name="Column13642"/>
    <tableColumn id="13643" xr3:uid="{72713FB8-40A3-4FC8-B96E-410F15DC9BDD}" name="Column13643"/>
    <tableColumn id="13644" xr3:uid="{803E1CE2-B372-4448-879F-E8C765967C6C}" name="Column13644"/>
    <tableColumn id="13645" xr3:uid="{04283429-0B5C-491C-8FDB-36D9957D9070}" name="Column13645"/>
    <tableColumn id="13646" xr3:uid="{7C677B84-1B9F-44A0-A969-6B80CB6A58C9}" name="Column13646"/>
    <tableColumn id="13647" xr3:uid="{E53D1DCE-C715-4A23-8F24-2A99BFEEF74B}" name="Column13647"/>
    <tableColumn id="13648" xr3:uid="{4E0D7B29-4F7E-423C-A69D-ED69038104E8}" name="Column13648"/>
    <tableColumn id="13649" xr3:uid="{9D0796B1-6076-4FDE-90FA-AC59C3002BC1}" name="Column13649"/>
    <tableColumn id="13650" xr3:uid="{FC86E217-25A4-4B32-A254-B683A539275D}" name="Column13650"/>
    <tableColumn id="13651" xr3:uid="{D42F78CF-6E81-499B-B8D3-D5A495EFF64E}" name="Column13651"/>
    <tableColumn id="13652" xr3:uid="{7D3A2206-79BD-421C-9F4C-E20E13FD57AA}" name="Column13652"/>
    <tableColumn id="13653" xr3:uid="{E874BDCC-3085-429E-AE92-B5309E895134}" name="Column13653"/>
    <tableColumn id="13654" xr3:uid="{453C6334-13BA-4139-B932-A7783DC078D3}" name="Column13654"/>
    <tableColumn id="13655" xr3:uid="{8EF26722-447F-4B2D-8E38-FCAEA063910A}" name="Column13655"/>
    <tableColumn id="13656" xr3:uid="{0E0F72E7-B0D1-4BB7-A925-5DE680BC9E5D}" name="Column13656"/>
    <tableColumn id="13657" xr3:uid="{8A195ACA-98F2-4E4E-8C3B-F18B0ACD38D6}" name="Column13657"/>
    <tableColumn id="13658" xr3:uid="{5346153C-8E4B-4E9B-9435-EA520B5FDDA0}" name="Column13658"/>
    <tableColumn id="13659" xr3:uid="{C0FE59F7-64D9-43A8-BEA2-921E736CE1C7}" name="Column13659"/>
    <tableColumn id="13660" xr3:uid="{5E971D5F-2767-4964-9627-522744B7072A}" name="Column13660"/>
    <tableColumn id="13661" xr3:uid="{FCC64B37-733F-45FB-88F4-BABAAF3AD90E}" name="Column13661"/>
    <tableColumn id="13662" xr3:uid="{3BF66286-2710-40B1-A774-88736663822D}" name="Column13662"/>
    <tableColumn id="13663" xr3:uid="{A4E0743C-1C2A-48CD-9517-E7F7AD248535}" name="Column13663"/>
    <tableColumn id="13664" xr3:uid="{485BB525-6F3E-4505-B61C-36FB29B82E2E}" name="Column13664"/>
    <tableColumn id="13665" xr3:uid="{985EAFE2-87D3-4399-8EC6-C135A7FC475F}" name="Column13665"/>
    <tableColumn id="13666" xr3:uid="{400A2B36-984A-4B76-A7A2-730BD795A540}" name="Column13666"/>
    <tableColumn id="13667" xr3:uid="{B9B2E856-CDB2-4258-A122-B0FB35A5695E}" name="Column13667"/>
    <tableColumn id="13668" xr3:uid="{8E378B2F-9BF3-4103-8C7A-548DB3489041}" name="Column13668"/>
    <tableColumn id="13669" xr3:uid="{D4A8352D-D5F7-4AD1-B617-578A6E858B67}" name="Column13669"/>
    <tableColumn id="13670" xr3:uid="{3D196FE3-B520-4E4D-9A5D-DC643EC33AD3}" name="Column13670"/>
    <tableColumn id="13671" xr3:uid="{0C671EB0-FF0C-4E47-BB67-DE2A701107F4}" name="Column13671"/>
    <tableColumn id="13672" xr3:uid="{96EB8124-8A04-4CFC-8044-619F6E45737C}" name="Column13672"/>
    <tableColumn id="13673" xr3:uid="{C13D143C-138B-4F34-9F86-F64EC61D1FE6}" name="Column13673"/>
    <tableColumn id="13674" xr3:uid="{4CA5D553-3810-44A3-8AFF-8E0A8179D56B}" name="Column13674"/>
    <tableColumn id="13675" xr3:uid="{E5247918-3217-423E-AE08-66BF81DD5FC8}" name="Column13675"/>
    <tableColumn id="13676" xr3:uid="{615E63F8-A948-466F-8BE3-BEAA143B2BB9}" name="Column13676"/>
    <tableColumn id="13677" xr3:uid="{0026F844-70E6-4973-995C-0CC97F919AA1}" name="Column13677"/>
    <tableColumn id="13678" xr3:uid="{B71518EC-9824-4EA9-BA7F-71E4F45DD331}" name="Column13678"/>
    <tableColumn id="13679" xr3:uid="{E148447A-E8E7-442A-A7EB-32BA6CF10502}" name="Column13679"/>
    <tableColumn id="13680" xr3:uid="{4814BE0D-B84C-4D8C-8565-5F88B6720387}" name="Column13680"/>
    <tableColumn id="13681" xr3:uid="{AAEC6532-C14E-45C3-946F-BD6ED6F3BD95}" name="Column13681"/>
    <tableColumn id="13682" xr3:uid="{001A3FE7-2609-4378-AD60-13131F347BF6}" name="Column13682"/>
    <tableColumn id="13683" xr3:uid="{C78B87CE-766F-413F-A166-0D6DA02ADE11}" name="Column13683"/>
    <tableColumn id="13684" xr3:uid="{4FD3099A-DBA8-4982-AB24-9174FCF84C75}" name="Column13684"/>
    <tableColumn id="13685" xr3:uid="{D0B4ED3F-BCD7-4340-9D4E-08446604B6FC}" name="Column13685"/>
    <tableColumn id="13686" xr3:uid="{4FD247D0-F207-4676-AE72-90363165DCCF}" name="Column13686"/>
    <tableColumn id="13687" xr3:uid="{A59788F1-479A-4AAF-94C3-507BB7BABA34}" name="Column13687"/>
    <tableColumn id="13688" xr3:uid="{BA2168FB-A958-4A15-A0D8-2897B8931E59}" name="Column13688"/>
    <tableColumn id="13689" xr3:uid="{2A5375A2-B56E-4E16-A180-5CF44AEFBD96}" name="Column13689"/>
    <tableColumn id="13690" xr3:uid="{DAA5361A-B0A8-4D1C-9340-7B706BCB6863}" name="Column13690"/>
    <tableColumn id="13691" xr3:uid="{06DC3C94-5576-4AE5-B433-D67C3DF7303D}" name="Column13691"/>
    <tableColumn id="13692" xr3:uid="{536CB532-8196-4B8A-96C4-34B0AC55B4E5}" name="Column13692"/>
    <tableColumn id="13693" xr3:uid="{69335250-99B4-46E2-BE17-09D86B51DC97}" name="Column13693"/>
    <tableColumn id="13694" xr3:uid="{B59BFE9F-C6AC-428F-909B-657386E78FFA}" name="Column13694"/>
    <tableColumn id="13695" xr3:uid="{92C2F69A-A420-41A2-8CD6-40F59417C865}" name="Column13695"/>
    <tableColumn id="13696" xr3:uid="{8D19902E-60E4-4BFF-8E89-62F2FB41070B}" name="Column13696"/>
    <tableColumn id="13697" xr3:uid="{0CAA9061-EF55-4D21-8B00-36EB82EDEDE9}" name="Column13697"/>
    <tableColumn id="13698" xr3:uid="{2B35F79A-B3F9-40DC-BE20-AB9095081BA1}" name="Column13698"/>
    <tableColumn id="13699" xr3:uid="{EABCECF9-802C-47EA-80AE-F7D6D0626422}" name="Column13699"/>
    <tableColumn id="13700" xr3:uid="{1079B9D3-C463-4542-AD05-AB71D3B8A230}" name="Column13700"/>
    <tableColumn id="13701" xr3:uid="{30E35BA7-978E-484D-8089-7AD6E92A487E}" name="Column13701"/>
    <tableColumn id="13702" xr3:uid="{08DBB4C1-E58F-4E3B-A8E1-8B95488F8431}" name="Column13702"/>
    <tableColumn id="13703" xr3:uid="{900240FE-284A-4E4A-B8D6-CCE2CD2030E7}" name="Column13703"/>
    <tableColumn id="13704" xr3:uid="{797ACE2D-11B1-4DA5-8FBD-FAA30162621B}" name="Column13704"/>
    <tableColumn id="13705" xr3:uid="{4001C9D9-87EF-4EC6-8094-D7D6AB7DA0F3}" name="Column13705"/>
    <tableColumn id="13706" xr3:uid="{24EC0972-4B6B-4DA5-AFE3-2A8846BF973E}" name="Column13706"/>
    <tableColumn id="13707" xr3:uid="{538D621D-69DB-40C5-8F1B-8B7695AA1712}" name="Column13707"/>
    <tableColumn id="13708" xr3:uid="{B5378BF1-7943-4EB9-92E5-F0280ED44BEF}" name="Column13708"/>
    <tableColumn id="13709" xr3:uid="{E8E04C5B-8968-4574-BB17-FF823C203E45}" name="Column13709"/>
    <tableColumn id="13710" xr3:uid="{7852F2EF-1088-4C63-AD3A-DAED9D0FD688}" name="Column13710"/>
    <tableColumn id="13711" xr3:uid="{5B40492E-769D-4F2E-B819-C1FC6B7E3FD4}" name="Column13711"/>
    <tableColumn id="13712" xr3:uid="{04393B30-F2A8-4495-A9CA-BD53E1DC6397}" name="Column13712"/>
    <tableColumn id="13713" xr3:uid="{F5DEF7C7-E5D1-4800-9252-34439E792F20}" name="Column13713"/>
    <tableColumn id="13714" xr3:uid="{662093A2-794A-4220-A353-561EDF457F32}" name="Column13714"/>
    <tableColumn id="13715" xr3:uid="{E5BA9D98-B29D-47C4-B886-B2DE9393BFD6}" name="Column13715"/>
    <tableColumn id="13716" xr3:uid="{05D6A28F-34B9-4C4B-9DE3-8F1E95C569F6}" name="Column13716"/>
    <tableColumn id="13717" xr3:uid="{348574EF-D5BE-4B58-B2F9-46FE81D8FD51}" name="Column13717"/>
    <tableColumn id="13718" xr3:uid="{1A717F24-29F1-4EB9-A2CE-C73DE271E9FD}" name="Column13718"/>
    <tableColumn id="13719" xr3:uid="{95EF6F97-0BD4-4F07-8E55-6BE1076FA5F4}" name="Column13719"/>
    <tableColumn id="13720" xr3:uid="{98078B8D-A814-4EB4-B163-AB64D8CEFDE5}" name="Column13720"/>
    <tableColumn id="13721" xr3:uid="{4DC83A09-83CC-49B5-B10C-2B2DAB7AB1F9}" name="Column13721"/>
    <tableColumn id="13722" xr3:uid="{CA320CB9-CF0A-4CA4-A41B-C87216E70BB3}" name="Column13722"/>
    <tableColumn id="13723" xr3:uid="{7295775B-B228-4064-803C-B452FA77A98F}" name="Column13723"/>
    <tableColumn id="13724" xr3:uid="{DFADCD91-2B5A-40DC-87BA-B988A8DE7B87}" name="Column13724"/>
    <tableColumn id="13725" xr3:uid="{75DC9CA9-04C8-4208-8334-05D807E1CB73}" name="Column13725"/>
    <tableColumn id="13726" xr3:uid="{70A44D6F-148C-4C6C-AC40-94731261E107}" name="Column13726"/>
    <tableColumn id="13727" xr3:uid="{09C2F27C-3390-4E01-B1FD-3F59E9792A0F}" name="Column13727"/>
    <tableColumn id="13728" xr3:uid="{C6E7A898-539C-4659-B2F6-170C42D563B2}" name="Column13728"/>
    <tableColumn id="13729" xr3:uid="{5871DC98-BD63-483E-AD32-C57BE9F79271}" name="Column13729"/>
    <tableColumn id="13730" xr3:uid="{0D2B4605-251A-41FC-94D0-152804BFD0D8}" name="Column13730"/>
    <tableColumn id="13731" xr3:uid="{A730B96B-BAB1-4CFA-84C3-ECCF7F523627}" name="Column13731"/>
    <tableColumn id="13732" xr3:uid="{C4F3EA3B-33A4-4780-9155-909CD592DC1F}" name="Column13732"/>
    <tableColumn id="13733" xr3:uid="{15CB0B1C-984A-44BD-A6CE-4C82FFAC49D7}" name="Column13733"/>
    <tableColumn id="13734" xr3:uid="{A7AA039B-6F27-499C-9906-2D335EED19D9}" name="Column13734"/>
    <tableColumn id="13735" xr3:uid="{1581BA30-A1F1-4F06-8363-276B43A385A4}" name="Column13735"/>
    <tableColumn id="13736" xr3:uid="{FB54F332-C2CD-49B2-837A-2568A4B5D0E1}" name="Column13736"/>
    <tableColumn id="13737" xr3:uid="{FE693AD9-E124-4403-B17D-283BD7ED99B1}" name="Column13737"/>
    <tableColumn id="13738" xr3:uid="{8D0F7736-B1D2-4364-B88F-B13440E54FE3}" name="Column13738"/>
    <tableColumn id="13739" xr3:uid="{FE328D77-BB9F-4C28-A16C-E1BC8564FE81}" name="Column13739"/>
    <tableColumn id="13740" xr3:uid="{F35450B8-2E4B-483B-BE73-43AF2C215409}" name="Column13740"/>
    <tableColumn id="13741" xr3:uid="{7134C39C-B562-4B8D-9069-93C3425F4CDD}" name="Column13741"/>
    <tableColumn id="13742" xr3:uid="{ADDD27A5-043B-4295-B153-06F632FCD186}" name="Column13742"/>
    <tableColumn id="13743" xr3:uid="{57CAEBF7-3398-4035-A1D9-F51FB13A7658}" name="Column13743"/>
    <tableColumn id="13744" xr3:uid="{10C2BA05-7AB9-4345-9375-9DD58F7CAEAB}" name="Column13744"/>
    <tableColumn id="13745" xr3:uid="{E735A97B-A753-4306-9B36-42CE0D9C235A}" name="Column13745"/>
    <tableColumn id="13746" xr3:uid="{BA5A3A7C-5086-410A-8D81-AF8B9B9EA980}" name="Column13746"/>
    <tableColumn id="13747" xr3:uid="{31868FBD-184E-49E4-83DD-584C6B3A64C3}" name="Column13747"/>
    <tableColumn id="13748" xr3:uid="{5B88BBF4-1F81-436E-8EE6-52FD29A13747}" name="Column13748"/>
    <tableColumn id="13749" xr3:uid="{AD9CAE04-C2F1-4299-9E1D-283EC0ABA194}" name="Column13749"/>
    <tableColumn id="13750" xr3:uid="{3204541B-0F9F-4CD6-A076-90D130F406B3}" name="Column13750"/>
    <tableColumn id="13751" xr3:uid="{C2062A61-3A14-4F8E-81AF-BE886B778D4B}" name="Column13751"/>
    <tableColumn id="13752" xr3:uid="{950AAFFF-98C7-4EE9-83A8-B68A6E031FC9}" name="Column13752"/>
    <tableColumn id="13753" xr3:uid="{88545B1E-56C6-4A80-BA6A-F7FED988804F}" name="Column13753"/>
    <tableColumn id="13754" xr3:uid="{71719E87-682D-4C56-909B-6152A2B3F86C}" name="Column13754"/>
    <tableColumn id="13755" xr3:uid="{3FE832F9-AC3A-4637-8A41-40D3D4918904}" name="Column13755"/>
    <tableColumn id="13756" xr3:uid="{6C8B176B-9E46-496C-8214-A920AB2CF04D}" name="Column13756"/>
    <tableColumn id="13757" xr3:uid="{11EEF61A-9DD7-4AA2-828A-8B9E6CA3DDAD}" name="Column13757"/>
    <tableColumn id="13758" xr3:uid="{45450943-B2CC-4D2C-854E-454BDEAE2210}" name="Column13758"/>
    <tableColumn id="13759" xr3:uid="{20C89AE5-0971-4680-9700-5C7A71511EF4}" name="Column13759"/>
    <tableColumn id="13760" xr3:uid="{0DC3618D-C65B-47E2-BE89-0BC84F50711F}" name="Column13760"/>
    <tableColumn id="13761" xr3:uid="{345063BA-9645-4794-A36C-CF0C91E74F7C}" name="Column13761"/>
    <tableColumn id="13762" xr3:uid="{BEC14A5A-9CB4-4897-B1E9-93531B4296E6}" name="Column13762"/>
    <tableColumn id="13763" xr3:uid="{9C5865F9-5348-42DD-B043-1C6C8162FDA1}" name="Column13763"/>
    <tableColumn id="13764" xr3:uid="{FD082346-E450-4711-AD07-29B0781C6E3E}" name="Column13764"/>
    <tableColumn id="13765" xr3:uid="{468C9830-5571-4115-9B6B-6FE358D71C17}" name="Column13765"/>
    <tableColumn id="13766" xr3:uid="{05441D31-5F6C-4E1A-840D-D890C623CBBD}" name="Column13766"/>
    <tableColumn id="13767" xr3:uid="{06534728-C62C-47D2-9C0E-F826E236E815}" name="Column13767"/>
    <tableColumn id="13768" xr3:uid="{82F5FA99-E336-4D4C-84B5-3BB000262727}" name="Column13768"/>
    <tableColumn id="13769" xr3:uid="{07B56431-114B-4740-8154-96887D5F04DC}" name="Column13769"/>
    <tableColumn id="13770" xr3:uid="{CEAF2C6B-DB2A-4101-9620-22D8D64DBF0E}" name="Column13770"/>
    <tableColumn id="13771" xr3:uid="{84BE70BD-8A2A-4AF4-9701-6DF88996ABB3}" name="Column13771"/>
    <tableColumn id="13772" xr3:uid="{71641742-5CA3-48F1-B493-069D5BE7176E}" name="Column13772"/>
    <tableColumn id="13773" xr3:uid="{87A071E6-C0B6-41B9-89C2-5D4761243452}" name="Column13773"/>
    <tableColumn id="13774" xr3:uid="{6CCD042A-29C1-4606-A196-842EAF8C7453}" name="Column13774"/>
    <tableColumn id="13775" xr3:uid="{F92A332B-D6AB-4B92-A2AB-941C2139E391}" name="Column13775"/>
    <tableColumn id="13776" xr3:uid="{7407DF63-A738-4A2C-96EF-9A38569CDD77}" name="Column13776"/>
    <tableColumn id="13777" xr3:uid="{1B89E0E1-102E-411F-848A-5AA0CCC9B65A}" name="Column13777"/>
    <tableColumn id="13778" xr3:uid="{4AED6E57-FE38-402C-A941-5DAD6992A8DD}" name="Column13778"/>
    <tableColumn id="13779" xr3:uid="{51120954-5819-46CE-A7D5-32E220606084}" name="Column13779"/>
    <tableColumn id="13780" xr3:uid="{18D54040-5175-4DE2-AA2D-A262F822BE4C}" name="Column13780"/>
    <tableColumn id="13781" xr3:uid="{DA5D16B6-FC5F-4960-8D97-8F23E45298CE}" name="Column13781"/>
    <tableColumn id="13782" xr3:uid="{C7BEB1AD-4DE4-4C09-AD0E-C11CE39D4CE4}" name="Column13782"/>
    <tableColumn id="13783" xr3:uid="{3B26865A-CD14-45CC-85A4-5F79F3D97752}" name="Column13783"/>
    <tableColumn id="13784" xr3:uid="{DC6D3498-3746-4653-B120-6F8BC8433C5F}" name="Column13784"/>
    <tableColumn id="13785" xr3:uid="{E0DC23D9-FD54-48F9-ABD9-46E6FA33C830}" name="Column13785"/>
    <tableColumn id="13786" xr3:uid="{5774747A-FBB0-4D8F-AB20-04FD6053A8C5}" name="Column13786"/>
    <tableColumn id="13787" xr3:uid="{61FF3AE0-974B-4051-94F3-9AE69DA39066}" name="Column13787"/>
    <tableColumn id="13788" xr3:uid="{61FDBED8-4D72-4A8A-94B0-CF0EBF214B10}" name="Column13788"/>
    <tableColumn id="13789" xr3:uid="{AF3DAEA8-9ED1-403F-AD20-1545E1FE4C94}" name="Column13789"/>
    <tableColumn id="13790" xr3:uid="{4688DB88-3110-475B-A380-03F12F6E403E}" name="Column13790"/>
    <tableColumn id="13791" xr3:uid="{A7E88CF0-E2C1-4B8F-9576-80AA8E0A2A57}" name="Column13791"/>
    <tableColumn id="13792" xr3:uid="{4BFE9892-627A-4032-AEC4-8E7DD17083BC}" name="Column13792"/>
    <tableColumn id="13793" xr3:uid="{92FBB61C-DF66-46DA-AF14-A33C28913E05}" name="Column13793"/>
    <tableColumn id="13794" xr3:uid="{B24118D0-ECFE-405E-A4B9-3D170E6C9FD1}" name="Column13794"/>
    <tableColumn id="13795" xr3:uid="{BD7E5699-4A4E-43CB-B779-8E1E5E565B0A}" name="Column13795"/>
    <tableColumn id="13796" xr3:uid="{05B59C62-C3AC-4A1A-A74E-D18C713D46EB}" name="Column13796"/>
    <tableColumn id="13797" xr3:uid="{E010E2DB-502C-49BC-9D96-D4279492C4FA}" name="Column13797"/>
    <tableColumn id="13798" xr3:uid="{1CB1D365-2263-42F4-A4C2-EE7DFF39CF66}" name="Column13798"/>
    <tableColumn id="13799" xr3:uid="{81B92A87-8694-4BF1-A95F-84804302AC7E}" name="Column13799"/>
    <tableColumn id="13800" xr3:uid="{1DF42161-74EA-4162-9C85-FAF37847E5DB}" name="Column13800"/>
    <tableColumn id="13801" xr3:uid="{DD8E0D71-796A-4F2A-951F-2E6079DE85BA}" name="Column13801"/>
    <tableColumn id="13802" xr3:uid="{A4904716-C3F4-4993-9E97-649FB1E34960}" name="Column13802"/>
    <tableColumn id="13803" xr3:uid="{04C3CCAD-7C83-4FD8-A262-2D963D6E41EA}" name="Column13803"/>
    <tableColumn id="13804" xr3:uid="{D05F57A8-697A-429A-9C61-5D16FF08ED32}" name="Column13804"/>
    <tableColumn id="13805" xr3:uid="{0339F807-F7BC-4359-B9DA-41231A1BA975}" name="Column13805"/>
    <tableColumn id="13806" xr3:uid="{FD8AF8A1-D17F-4082-B81A-A318F24EE634}" name="Column13806"/>
    <tableColumn id="13807" xr3:uid="{A54D35F4-7AB9-4F2F-AB67-4191ED7CB9AF}" name="Column13807"/>
    <tableColumn id="13808" xr3:uid="{370A5409-7C44-4C75-BC7E-9B1B83579B70}" name="Column13808"/>
    <tableColumn id="13809" xr3:uid="{2441ABF6-6790-407F-AC79-FA5666EB9A9B}" name="Column13809"/>
    <tableColumn id="13810" xr3:uid="{8452C5CB-851F-4127-BBA5-1041FDB50B0C}" name="Column13810"/>
    <tableColumn id="13811" xr3:uid="{3FBFCAE4-6B77-4724-81AE-1247B28BE75E}" name="Column13811"/>
    <tableColumn id="13812" xr3:uid="{4BC95B69-A81B-48F5-8480-12BCA4E77EB0}" name="Column13812"/>
    <tableColumn id="13813" xr3:uid="{D22E8126-6B73-490A-BE3E-417BDD735B25}" name="Column13813"/>
    <tableColumn id="13814" xr3:uid="{B0494B0D-1E4C-4C6D-8DA0-6DD97ACCAC81}" name="Column13814"/>
    <tableColumn id="13815" xr3:uid="{E5B16E8B-C07B-4974-A441-C8A945F28F15}" name="Column13815"/>
    <tableColumn id="13816" xr3:uid="{BF6DB8FD-7293-425D-82B5-C0698A3C4A99}" name="Column13816"/>
    <tableColumn id="13817" xr3:uid="{6DEFFCAD-41C9-4760-BC5E-BF7C3F125809}" name="Column13817"/>
    <tableColumn id="13818" xr3:uid="{07634C08-2E74-4869-A65F-7F7C8FFD11D7}" name="Column13818"/>
    <tableColumn id="13819" xr3:uid="{5F56B7DB-BC04-4720-91D2-D2595203AC44}" name="Column13819"/>
    <tableColumn id="13820" xr3:uid="{5F2F39E6-3879-4737-B327-6EE5BAB4B543}" name="Column13820"/>
    <tableColumn id="13821" xr3:uid="{95CA44E3-0604-4B23-98DE-0453A69E4518}" name="Column13821"/>
    <tableColumn id="13822" xr3:uid="{18AE0F0E-0E4B-46B9-AA85-5FCB5FF1A4BE}" name="Column13822"/>
    <tableColumn id="13823" xr3:uid="{F911115E-8602-4E1C-BB69-A6DC5A6511F6}" name="Column13823"/>
    <tableColumn id="13824" xr3:uid="{85CB574B-3833-4D01-A6B8-092FEF374380}" name="Column13824"/>
    <tableColumn id="13825" xr3:uid="{9F77563B-4C36-441C-A099-FEE1235A0B8E}" name="Column13825"/>
    <tableColumn id="13826" xr3:uid="{93837BAD-0207-4EF7-AE3E-71C10AF1FF90}" name="Column13826"/>
    <tableColumn id="13827" xr3:uid="{B2B27EA3-DEA5-4C97-A24C-C71725089ACE}" name="Column13827"/>
    <tableColumn id="13828" xr3:uid="{B9D57553-D06D-4A43-B0B3-5D9C9F376998}" name="Column13828"/>
    <tableColumn id="13829" xr3:uid="{B71A6BB1-7FCD-497A-A43D-8F1B2AA61AD3}" name="Column13829"/>
    <tableColumn id="13830" xr3:uid="{782A31CE-F28C-4518-85BA-F167F62A2A04}" name="Column13830"/>
    <tableColumn id="13831" xr3:uid="{4A28A0C9-C957-4334-922C-D4D1C7C0B7F6}" name="Column13831"/>
    <tableColumn id="13832" xr3:uid="{D19ACE6A-1618-4922-8719-3B030061E847}" name="Column13832"/>
    <tableColumn id="13833" xr3:uid="{C43375D9-8250-4EBA-BE7F-EDACA9C5BA24}" name="Column13833"/>
    <tableColumn id="13834" xr3:uid="{CBA71E41-3AD9-4349-97F6-483B5C8BFA86}" name="Column13834"/>
    <tableColumn id="13835" xr3:uid="{AF53B93A-2130-4923-8C31-84C440E23719}" name="Column13835"/>
    <tableColumn id="13836" xr3:uid="{D7703183-FDFE-4976-B847-9A64FD661A04}" name="Column13836"/>
    <tableColumn id="13837" xr3:uid="{01B5FB4D-C5C7-4432-AD33-4DF9CAAB3E1C}" name="Column13837"/>
    <tableColumn id="13838" xr3:uid="{5923611A-70AF-4CA1-9F5A-0328CD847545}" name="Column13838"/>
    <tableColumn id="13839" xr3:uid="{5DE1FE7C-2118-4781-8CCF-CADD03072136}" name="Column13839"/>
    <tableColumn id="13840" xr3:uid="{510368C3-B7C7-4D4E-A971-ECB2D88E48C5}" name="Column13840"/>
    <tableColumn id="13841" xr3:uid="{0088512E-C9E7-4959-8150-541B79F13D19}" name="Column13841"/>
    <tableColumn id="13842" xr3:uid="{45B19B4D-6FCB-4A07-AA9F-8A4401E1A44C}" name="Column13842"/>
    <tableColumn id="13843" xr3:uid="{F3D4D759-4474-4154-ACB8-5DC052DFFD5F}" name="Column13843"/>
    <tableColumn id="13844" xr3:uid="{236F8F75-8E98-48B0-ABD8-1C08800E21B3}" name="Column13844"/>
    <tableColumn id="13845" xr3:uid="{0091FED0-CC8A-4041-BA2E-6E639A9A5A09}" name="Column13845"/>
    <tableColumn id="13846" xr3:uid="{F498FE79-BF5A-4BE6-8F4A-2432F68F918C}" name="Column13846"/>
    <tableColumn id="13847" xr3:uid="{504DD0D6-A57C-43DF-B388-A44367107CF1}" name="Column13847"/>
    <tableColumn id="13848" xr3:uid="{ED083326-77AE-4F34-8EBA-E5F159D75BE6}" name="Column13848"/>
    <tableColumn id="13849" xr3:uid="{F2DB9A56-F7E1-42CA-A8F4-215124AB3021}" name="Column13849"/>
    <tableColumn id="13850" xr3:uid="{3C3DDE97-2EFE-4551-8AF3-888DC397C885}" name="Column13850"/>
    <tableColumn id="13851" xr3:uid="{DE4E59E4-EF0C-4E99-AEDE-0A510996A334}" name="Column13851"/>
    <tableColumn id="13852" xr3:uid="{5317F77A-45E8-4A08-8E38-562F9353FC10}" name="Column13852"/>
    <tableColumn id="13853" xr3:uid="{13CBA7AA-E057-4632-84AA-2C3BCFCCA1BC}" name="Column13853"/>
    <tableColumn id="13854" xr3:uid="{91F544B8-7137-4674-898C-3F98A1EF6A07}" name="Column13854"/>
    <tableColumn id="13855" xr3:uid="{A6B581D3-40A3-4348-BF63-DF26BC96455B}" name="Column13855"/>
    <tableColumn id="13856" xr3:uid="{7AECD18B-192B-438C-BBFE-1AE8147B2A29}" name="Column13856"/>
    <tableColumn id="13857" xr3:uid="{B28CBBD4-0008-482B-A52C-9B3EF7D558F9}" name="Column13857"/>
    <tableColumn id="13858" xr3:uid="{AC0AED30-D143-416A-A20A-CEA28B3AB7BB}" name="Column13858"/>
    <tableColumn id="13859" xr3:uid="{B5DA36DE-B027-44D5-B4C8-259C1DAB61F2}" name="Column13859"/>
    <tableColumn id="13860" xr3:uid="{C5260864-A77E-403B-80FF-B3D456BAF245}" name="Column13860"/>
    <tableColumn id="13861" xr3:uid="{35227243-CF83-439E-BBE1-55AA515661A0}" name="Column13861"/>
    <tableColumn id="13862" xr3:uid="{02038855-6EF4-4CB7-A096-39CAF02AD8EB}" name="Column13862"/>
    <tableColumn id="13863" xr3:uid="{29522277-ACB3-4DE4-A068-2D6055D9F279}" name="Column13863"/>
    <tableColumn id="13864" xr3:uid="{6C225B77-B834-47F7-9207-8C332B7257C6}" name="Column13864"/>
    <tableColumn id="13865" xr3:uid="{57E35B8D-ADF0-4C86-A699-133CA764C519}" name="Column13865"/>
    <tableColumn id="13866" xr3:uid="{59065515-1ADF-41B5-BA99-8CCB3EC033BF}" name="Column13866"/>
    <tableColumn id="13867" xr3:uid="{55AB67F4-BE4A-4F5F-9C8D-1F5F5A069AC6}" name="Column13867"/>
    <tableColumn id="13868" xr3:uid="{0C057E31-B8E2-4EFB-84CB-36E9718F0152}" name="Column13868"/>
    <tableColumn id="13869" xr3:uid="{09421323-047A-4A30-80C4-92EBC8BD0CBE}" name="Column13869"/>
    <tableColumn id="13870" xr3:uid="{D93E57F6-0321-4A66-9E35-5C0ACCE902F1}" name="Column13870"/>
    <tableColumn id="13871" xr3:uid="{8D609A5F-7DFB-40ED-893C-631F718F8A59}" name="Column13871"/>
    <tableColumn id="13872" xr3:uid="{A47AC565-F4F1-4451-A17F-74EF04640706}" name="Column13872"/>
    <tableColumn id="13873" xr3:uid="{E1D40F61-F3AF-4D8C-8155-CD2B5BDE90C7}" name="Column13873"/>
    <tableColumn id="13874" xr3:uid="{2FC1CEA7-A466-4942-A0F2-0B10A7A8B960}" name="Column13874"/>
    <tableColumn id="13875" xr3:uid="{4F70FA73-00A3-4C18-83CA-E2BB4FA7EF8A}" name="Column13875"/>
    <tableColumn id="13876" xr3:uid="{9F005177-95F9-4CEF-B3C0-0A3ED5645C5B}" name="Column13876"/>
    <tableColumn id="13877" xr3:uid="{999FD719-0C51-4C46-8914-F913D5F6A53B}" name="Column13877"/>
    <tableColumn id="13878" xr3:uid="{DD7A9A00-4CE2-4E92-BF9F-87931E869F5E}" name="Column13878"/>
    <tableColumn id="13879" xr3:uid="{C1D0B632-E209-414A-A63E-A7A7FB699837}" name="Column13879"/>
    <tableColumn id="13880" xr3:uid="{38C0523E-BE6C-4B0B-BCEC-3985F2839EAD}" name="Column13880"/>
    <tableColumn id="13881" xr3:uid="{AF2E65AC-9DA8-4C08-B2C6-03F98EB04975}" name="Column13881"/>
    <tableColumn id="13882" xr3:uid="{D72C7266-35DA-4458-BAD8-0B791E7E0FC3}" name="Column13882"/>
    <tableColumn id="13883" xr3:uid="{F714D79B-08F8-4169-915B-9A7C4B426A38}" name="Column13883"/>
    <tableColumn id="13884" xr3:uid="{0A166CC0-1CB5-4E65-89D8-4D75DDF9EB7E}" name="Column13884"/>
    <tableColumn id="13885" xr3:uid="{775DF917-61FF-48B3-BF37-BE3A3BF26A47}" name="Column13885"/>
    <tableColumn id="13886" xr3:uid="{DC10966B-4BA4-4A6E-B891-1F8B339871A6}" name="Column13886"/>
    <tableColumn id="13887" xr3:uid="{AA7CCAA3-D4B4-4B83-89EA-2516FE12D869}" name="Column13887"/>
    <tableColumn id="13888" xr3:uid="{FB6A75CF-B4A5-4396-B207-0AFB222AD8FD}" name="Column13888"/>
    <tableColumn id="13889" xr3:uid="{B6AC0FE5-3AD6-4C2A-8E40-8A9A8F083787}" name="Column13889"/>
    <tableColumn id="13890" xr3:uid="{C6EB347E-16DB-4942-AC00-96414107836E}" name="Column13890"/>
    <tableColumn id="13891" xr3:uid="{DE5165A7-BDD1-4A0F-9D0A-AE88EA5B76E8}" name="Column13891"/>
    <tableColumn id="13892" xr3:uid="{7B99A2EF-D80C-40C6-B7D0-1BF0DBA52712}" name="Column13892"/>
    <tableColumn id="13893" xr3:uid="{D75535A8-9A9E-41DC-8EA9-59C5E743853B}" name="Column13893"/>
    <tableColumn id="13894" xr3:uid="{BCD1BD6A-91D0-4676-A14D-15AC1364EE8B}" name="Column13894"/>
    <tableColumn id="13895" xr3:uid="{86AB7099-EBEC-4455-B725-EA9B57577CDD}" name="Column13895"/>
    <tableColumn id="13896" xr3:uid="{725F5A8A-1C05-4253-BE07-491B5BA8FACE}" name="Column13896"/>
    <tableColumn id="13897" xr3:uid="{F9B573DF-B1B3-4A5D-BA7D-95A5131C2067}" name="Column13897"/>
    <tableColumn id="13898" xr3:uid="{638977A1-D2A3-4417-8C92-CEB17386B914}" name="Column13898"/>
    <tableColumn id="13899" xr3:uid="{ACC712C8-5715-4058-BED4-2635EF9F927B}" name="Column13899"/>
    <tableColumn id="13900" xr3:uid="{39B2B80E-F42E-42D5-A6D5-ADF03BFE9748}" name="Column13900"/>
    <tableColumn id="13901" xr3:uid="{43335B88-9F63-470E-A1B4-EF4628EEDA29}" name="Column13901"/>
    <tableColumn id="13902" xr3:uid="{94F6A516-D489-4804-912A-AD75E09830B1}" name="Column13902"/>
    <tableColumn id="13903" xr3:uid="{625FE818-7A9E-4546-B261-23759BB3D863}" name="Column13903"/>
    <tableColumn id="13904" xr3:uid="{AA504BDC-1814-499F-87A9-7BC660C025D2}" name="Column13904"/>
    <tableColumn id="13905" xr3:uid="{83AFE688-CFE6-415F-8BE5-1F4F11382280}" name="Column13905"/>
    <tableColumn id="13906" xr3:uid="{683B801F-1720-4A29-BE31-9756300986C3}" name="Column13906"/>
    <tableColumn id="13907" xr3:uid="{8931B3B6-B081-4B1D-A6ED-EEE658DD1E10}" name="Column13907"/>
    <tableColumn id="13908" xr3:uid="{C2DAFD4F-0A05-456D-BF96-17291761F7BA}" name="Column13908"/>
    <tableColumn id="13909" xr3:uid="{7641CCB2-0289-4BF2-A01F-C0D67FE7A6B2}" name="Column13909"/>
    <tableColumn id="13910" xr3:uid="{7B9FB520-0D62-4E1A-9312-3765D4EC1A48}" name="Column13910"/>
    <tableColumn id="13911" xr3:uid="{03ED5DB4-DA03-4318-B94C-3FCE3C97185D}" name="Column13911"/>
    <tableColumn id="13912" xr3:uid="{6B604C40-DEF2-42DC-8C97-79CD5273D8C1}" name="Column13912"/>
    <tableColumn id="13913" xr3:uid="{443E3FD3-E8B3-4C65-98C5-32BE5C7E25B2}" name="Column13913"/>
    <tableColumn id="13914" xr3:uid="{91554F8C-60FD-411D-8A45-83F8038171EA}" name="Column13914"/>
    <tableColumn id="13915" xr3:uid="{93BE08C2-EC15-45BA-BCB3-F4419C511BA0}" name="Column13915"/>
    <tableColumn id="13916" xr3:uid="{76ECFC2A-402C-4C8D-96BA-2629F5FC117B}" name="Column13916"/>
    <tableColumn id="13917" xr3:uid="{AAE2063A-0E49-4F81-88D8-FF501923E0F6}" name="Column13917"/>
    <tableColumn id="13918" xr3:uid="{1B62B49C-208C-487E-9DA5-E70EAE1FE231}" name="Column13918"/>
    <tableColumn id="13919" xr3:uid="{B5E64B0E-3727-4F91-A3B2-A7D59D9BA9D7}" name="Column13919"/>
    <tableColumn id="13920" xr3:uid="{AE722ECC-8364-47CB-8781-9AEC60FCFBD2}" name="Column13920"/>
    <tableColumn id="13921" xr3:uid="{84291B93-9A3C-4F7D-9F05-4C4D4CDF0211}" name="Column13921"/>
    <tableColumn id="13922" xr3:uid="{D4641968-8CF4-44A7-BF6E-D330BF1CA992}" name="Column13922"/>
    <tableColumn id="13923" xr3:uid="{092D518E-3947-41FA-B8E8-4ACF1D16F3E8}" name="Column13923"/>
    <tableColumn id="13924" xr3:uid="{FFF379A0-25BA-4DE2-B3A0-62D1C1774202}" name="Column13924"/>
    <tableColumn id="13925" xr3:uid="{C168ACCA-CD03-444E-9E6E-189DB8DFBEAC}" name="Column13925"/>
    <tableColumn id="13926" xr3:uid="{6A3207C3-E804-4A0E-9EA2-29722EC48BBC}" name="Column13926"/>
    <tableColumn id="13927" xr3:uid="{936348AB-9168-4554-840A-8D7FC43ACC20}" name="Column13927"/>
    <tableColumn id="13928" xr3:uid="{9DD782D9-60B7-41B8-8763-29967A3695AB}" name="Column13928"/>
    <tableColumn id="13929" xr3:uid="{18BBEB7F-9D86-4253-9347-71BF9EE307E3}" name="Column13929"/>
    <tableColumn id="13930" xr3:uid="{DC72A494-0053-47F5-9F3F-A6B57243A856}" name="Column13930"/>
    <tableColumn id="13931" xr3:uid="{5E6D1064-35C0-445D-8F5E-A1C3A8E820B3}" name="Column13931"/>
    <tableColumn id="13932" xr3:uid="{C6863A5F-0CD9-4EF4-B83C-B2FDA4E303A4}" name="Column13932"/>
    <tableColumn id="13933" xr3:uid="{CB810D89-A243-4B4C-8CDD-7C353AE13DB2}" name="Column13933"/>
    <tableColumn id="13934" xr3:uid="{06DBA0D3-E437-42A1-8075-242CC5AB20EF}" name="Column13934"/>
    <tableColumn id="13935" xr3:uid="{C6953642-098B-4C9D-BD42-EE0FF852D2D0}" name="Column13935"/>
    <tableColumn id="13936" xr3:uid="{141B5580-188C-400B-AFB8-A30BB24BE8AA}" name="Column13936"/>
    <tableColumn id="13937" xr3:uid="{D694F7B3-BE10-464F-A479-EBB9EC20A956}" name="Column13937"/>
    <tableColumn id="13938" xr3:uid="{B0389215-E6DC-457B-9A90-8CE90B9D6205}" name="Column13938"/>
    <tableColumn id="13939" xr3:uid="{E49BBCF4-4BF2-4093-9007-07A07F7E2F95}" name="Column13939"/>
    <tableColumn id="13940" xr3:uid="{6C34D322-935D-4A0B-9AF4-BAFFD8776509}" name="Column13940"/>
    <tableColumn id="13941" xr3:uid="{35904422-E2C7-4629-B713-3FA03D44CFDC}" name="Column13941"/>
    <tableColumn id="13942" xr3:uid="{F7E8827B-998D-4DF8-93E0-96FC9AD1B95B}" name="Column13942"/>
    <tableColumn id="13943" xr3:uid="{5C525A9D-E81D-4588-BC7E-59994136E724}" name="Column13943"/>
    <tableColumn id="13944" xr3:uid="{B51048EA-C962-4990-A9FF-42328220B4DD}" name="Column13944"/>
    <tableColumn id="13945" xr3:uid="{F9D136A2-54F1-4EBA-A6A7-EE8963B9344B}" name="Column13945"/>
    <tableColumn id="13946" xr3:uid="{E0D5EDA0-CEC3-4548-B534-BE49215A017C}" name="Column13946"/>
    <tableColumn id="13947" xr3:uid="{B37A2C94-AB06-4278-ABA4-342552F5A033}" name="Column13947"/>
    <tableColumn id="13948" xr3:uid="{7B440E18-A850-4A17-B67A-97AD8036EAA9}" name="Column13948"/>
    <tableColumn id="13949" xr3:uid="{EC341972-37E0-450A-B3AD-D5E95684A88F}" name="Column13949"/>
    <tableColumn id="13950" xr3:uid="{A3EA66B1-5B23-4DB9-8985-B063C4D0CD1A}" name="Column13950"/>
    <tableColumn id="13951" xr3:uid="{73BDEA17-A7E9-49AA-A555-AD7F10D6264B}" name="Column13951"/>
    <tableColumn id="13952" xr3:uid="{6E5CF718-0871-4B91-82E9-0450F65223F1}" name="Column13952"/>
    <tableColumn id="13953" xr3:uid="{BEB3B7D6-FB39-42F2-91D4-ABBC4068E724}" name="Column13953"/>
    <tableColumn id="13954" xr3:uid="{CE20F49E-0875-4C20-8849-1AFFB5EB6219}" name="Column13954"/>
    <tableColumn id="13955" xr3:uid="{D424E719-2F4A-4937-8B5B-E104F2FF4B70}" name="Column13955"/>
    <tableColumn id="13956" xr3:uid="{60676A09-F144-484E-AAC6-9D99CDF430CE}" name="Column13956"/>
    <tableColumn id="13957" xr3:uid="{361BA0E4-97EF-44AB-BBC6-6159D303D94E}" name="Column13957"/>
    <tableColumn id="13958" xr3:uid="{E9D225BE-1F86-460D-9236-1C934715270D}" name="Column13958"/>
    <tableColumn id="13959" xr3:uid="{F504881A-75B0-4AA3-8F50-2119E273958B}" name="Column13959"/>
    <tableColumn id="13960" xr3:uid="{06898579-D085-4F46-80B8-67861E1DF36F}" name="Column13960"/>
    <tableColumn id="13961" xr3:uid="{20F8AEFF-397F-47AF-8D7E-4BA0403A2B46}" name="Column13961"/>
    <tableColumn id="13962" xr3:uid="{55ADF43B-344F-4892-A105-5B66A6C94C5A}" name="Column13962"/>
    <tableColumn id="13963" xr3:uid="{6AE4907F-4128-4C32-8093-A1BED8195C56}" name="Column13963"/>
    <tableColumn id="13964" xr3:uid="{9EE14ED6-6703-4D13-9BB9-69003C831BE3}" name="Column13964"/>
    <tableColumn id="13965" xr3:uid="{FB1999CD-E500-46D2-833D-044DF169A5D3}" name="Column13965"/>
    <tableColumn id="13966" xr3:uid="{5D4DCADA-36EB-4D60-8D17-F22A274FD6B9}" name="Column13966"/>
    <tableColumn id="13967" xr3:uid="{E2993B1D-60B7-4A64-B9A9-988AA725C5AB}" name="Column13967"/>
    <tableColumn id="13968" xr3:uid="{57135E33-8EE1-4F91-B8DC-673BC6FBFA06}" name="Column13968"/>
    <tableColumn id="13969" xr3:uid="{B360A1B1-6DAE-44E1-BCC2-ACEC3C684158}" name="Column13969"/>
    <tableColumn id="13970" xr3:uid="{40BD30B5-71AC-445A-9988-15F5F636AE46}" name="Column13970"/>
    <tableColumn id="13971" xr3:uid="{AD0B5CAB-BA7D-4D7C-A389-6D85495378F5}" name="Column13971"/>
    <tableColumn id="13972" xr3:uid="{E30C7BFB-D0D7-4ECD-A5BD-F96DB38077BF}" name="Column13972"/>
    <tableColumn id="13973" xr3:uid="{761545E4-006A-48BB-B4BE-3D73A16DC910}" name="Column13973"/>
    <tableColumn id="13974" xr3:uid="{BD520526-1B7D-4D43-A3A1-AE68DBC1BF55}" name="Column13974"/>
    <tableColumn id="13975" xr3:uid="{D7CFC7C2-28FD-486D-8426-0870549D69B9}" name="Column13975"/>
    <tableColumn id="13976" xr3:uid="{A754200F-9B44-4F97-9D27-27D70F66BF98}" name="Column13976"/>
    <tableColumn id="13977" xr3:uid="{79924E66-68CB-4B28-A961-4C4757E890C2}" name="Column13977"/>
    <tableColumn id="13978" xr3:uid="{469FB0EB-790A-48AE-AA92-719BDA872C19}" name="Column13978"/>
    <tableColumn id="13979" xr3:uid="{1CCB790D-E0D6-4030-BF67-72C08D1F6443}" name="Column13979"/>
    <tableColumn id="13980" xr3:uid="{13481546-D93A-4110-B906-7E1412971F8E}" name="Column13980"/>
    <tableColumn id="13981" xr3:uid="{FD8DE234-E357-46CB-97D7-7F76AF2AFD99}" name="Column13981"/>
    <tableColumn id="13982" xr3:uid="{95C23A54-633E-43B3-96B7-2F2729648A52}" name="Column13982"/>
    <tableColumn id="13983" xr3:uid="{2D7F6EF8-7233-4594-8023-14F333C1E038}" name="Column13983"/>
    <tableColumn id="13984" xr3:uid="{44A29741-117D-4123-8DBA-43E6094B7062}" name="Column13984"/>
    <tableColumn id="13985" xr3:uid="{6EA0FECC-95DC-4D08-9718-5EF947FED803}" name="Column13985"/>
    <tableColumn id="13986" xr3:uid="{C41BA6AA-313F-42E3-BC8C-A4BFEA9938FB}" name="Column13986"/>
    <tableColumn id="13987" xr3:uid="{A8C44387-EA36-4E06-B845-5026848F9462}" name="Column13987"/>
    <tableColumn id="13988" xr3:uid="{6D2B17D4-496D-4081-9CBF-53D9DF01AD48}" name="Column13988"/>
    <tableColumn id="13989" xr3:uid="{72ABBC8D-EE41-4CCB-87D8-EEAFC17F9FF3}" name="Column13989"/>
    <tableColumn id="13990" xr3:uid="{20C0F27C-DEC2-411A-8069-D89CA697ED08}" name="Column13990"/>
    <tableColumn id="13991" xr3:uid="{12ECD7C5-55E5-4C39-A606-2B2B779C0B82}" name="Column13991"/>
    <tableColumn id="13992" xr3:uid="{D5FDE1C5-5D73-4727-A4AC-ED74BA9A5119}" name="Column13992"/>
    <tableColumn id="13993" xr3:uid="{FFC05FCD-BB06-4003-9B74-14DED6D898D1}" name="Column13993"/>
    <tableColumn id="13994" xr3:uid="{174A7DD9-F8C2-4D3D-8A65-84E1303DFF0F}" name="Column13994"/>
    <tableColumn id="13995" xr3:uid="{0D69D45B-0EF1-4620-8E51-B9D2CE8C3967}" name="Column13995"/>
    <tableColumn id="13996" xr3:uid="{D65CCEAD-8E13-429A-87EF-A53393C1C942}" name="Column13996"/>
    <tableColumn id="13997" xr3:uid="{E251B0CD-5745-4398-A6F1-A136364EF9BC}" name="Column13997"/>
    <tableColumn id="13998" xr3:uid="{77C6EA04-6C30-4D6E-8FA4-4A709FC8936A}" name="Column13998"/>
    <tableColumn id="13999" xr3:uid="{304B0BF8-4854-4425-BA18-E4FB68E682B0}" name="Column13999"/>
    <tableColumn id="14000" xr3:uid="{EBD679FC-9779-4E47-8006-0E222F5FA9FA}" name="Column14000"/>
    <tableColumn id="14001" xr3:uid="{4CF79AFB-68FB-43AC-BA62-52590FD95829}" name="Column14001"/>
    <tableColumn id="14002" xr3:uid="{3E75E446-D63D-436F-A24B-D3124B4C0CD8}" name="Column14002"/>
    <tableColumn id="14003" xr3:uid="{6216A913-B531-4B5D-9882-0B2942127282}" name="Column14003"/>
    <tableColumn id="14004" xr3:uid="{A65AF5D1-350E-4F12-ACBB-A65CDED61D41}" name="Column14004"/>
    <tableColumn id="14005" xr3:uid="{C505BAFB-DFF9-4373-8CA8-722FC043257C}" name="Column14005"/>
    <tableColumn id="14006" xr3:uid="{DF82D301-5F7F-4474-B423-E9DE7514833C}" name="Column14006"/>
    <tableColumn id="14007" xr3:uid="{4720AC7A-B7F8-46D3-B81A-3F1F06B5988F}" name="Column14007"/>
    <tableColumn id="14008" xr3:uid="{626DB082-77D5-41BC-9888-E50A75999250}" name="Column14008"/>
    <tableColumn id="14009" xr3:uid="{9A3D001B-9DCD-4632-A806-E9F36FECA585}" name="Column14009"/>
    <tableColumn id="14010" xr3:uid="{D38F77CD-560C-4C13-B060-5C97B3F7FA30}" name="Column14010"/>
    <tableColumn id="14011" xr3:uid="{62E403C6-73C1-4F0D-A2DE-6B15947952B9}" name="Column14011"/>
    <tableColumn id="14012" xr3:uid="{9CEEDD58-FDF4-404C-A1D4-29052D211FD8}" name="Column14012"/>
    <tableColumn id="14013" xr3:uid="{8C0CB5A7-E992-4BFD-8372-BEF5BA040DE9}" name="Column14013"/>
    <tableColumn id="14014" xr3:uid="{54112CFF-2D72-4834-A32B-FC8F16BB6712}" name="Column14014"/>
    <tableColumn id="14015" xr3:uid="{8F6EC569-B880-4855-A360-D32451705FE4}" name="Column14015"/>
    <tableColumn id="14016" xr3:uid="{6354EDD1-9011-4DA5-BAC7-F34D72537B12}" name="Column14016"/>
    <tableColumn id="14017" xr3:uid="{E7EF4F29-ED87-4CAC-85E0-BFE8F4DDC6A6}" name="Column14017"/>
    <tableColumn id="14018" xr3:uid="{24B14985-75C1-4531-BC89-E3E4A9103E35}" name="Column14018"/>
    <tableColumn id="14019" xr3:uid="{C1664986-666E-4CD8-AFBB-3ABC5F4F7FA4}" name="Column14019"/>
    <tableColumn id="14020" xr3:uid="{52D05EC4-3B8B-4F86-8AE8-37E4A04C0687}" name="Column14020"/>
    <tableColumn id="14021" xr3:uid="{FE7D812D-0A4A-4003-8DCB-F868A5B2EBF4}" name="Column14021"/>
    <tableColumn id="14022" xr3:uid="{F07B3663-BF4B-45D1-8CB1-607037E954D8}" name="Column14022"/>
    <tableColumn id="14023" xr3:uid="{116A3A76-FD52-477E-BB0B-FFD868D759AA}" name="Column14023"/>
    <tableColumn id="14024" xr3:uid="{88FD0C7B-F2B5-4EAD-868A-9B3908D8A2C5}" name="Column14024"/>
    <tableColumn id="14025" xr3:uid="{0126DB8F-D5CE-420D-9A6C-8AA51D087D13}" name="Column14025"/>
    <tableColumn id="14026" xr3:uid="{BFC4E480-70A9-4E7A-9AD0-F884D189650C}" name="Column14026"/>
    <tableColumn id="14027" xr3:uid="{ABAC161E-B94F-4D04-A303-BBA4FA54079D}" name="Column14027"/>
    <tableColumn id="14028" xr3:uid="{96A5515E-2F7D-4DDE-BB71-AE627F08E63B}" name="Column14028"/>
    <tableColumn id="14029" xr3:uid="{DF49D4D6-259F-4DD3-A0E9-3811E8A1F555}" name="Column14029"/>
    <tableColumn id="14030" xr3:uid="{8DBF6D74-866E-4846-BD5C-D52924FD9051}" name="Column14030"/>
    <tableColumn id="14031" xr3:uid="{E3B7BE54-5CA5-4C94-879F-0543D2396FDA}" name="Column14031"/>
    <tableColumn id="14032" xr3:uid="{9F1A6F53-2E8F-449A-952C-FA61BCE5241C}" name="Column14032"/>
    <tableColumn id="14033" xr3:uid="{EBF0B70D-CC77-4225-B705-700B4C3A63A1}" name="Column14033"/>
    <tableColumn id="14034" xr3:uid="{2284758C-42E9-475F-9A9B-6AEC9346B2B5}" name="Column14034"/>
    <tableColumn id="14035" xr3:uid="{B33699BC-DA38-4C0D-BB3F-406B9D4FC91D}" name="Column14035"/>
    <tableColumn id="14036" xr3:uid="{90E1312A-3F0E-4FCE-85C4-2C25586D3D7C}" name="Column14036"/>
    <tableColumn id="14037" xr3:uid="{A4FF55F0-B1AA-4BA7-A430-280DC8C322A1}" name="Column14037"/>
    <tableColumn id="14038" xr3:uid="{B78BC897-0FAC-4BBA-B2E9-33426E622175}" name="Column14038"/>
    <tableColumn id="14039" xr3:uid="{94846E02-EC86-4E5D-848B-819BC508EDFA}" name="Column14039"/>
    <tableColumn id="14040" xr3:uid="{94B9FC02-ADDB-4C40-A8D1-4569364E1B8F}" name="Column14040"/>
    <tableColumn id="14041" xr3:uid="{B1E52CB6-A06D-4D92-8BF1-43E7FAE7A70D}" name="Column14041"/>
    <tableColumn id="14042" xr3:uid="{D16ABDC8-0C4E-4C03-9C36-DB6834A268D2}" name="Column14042"/>
    <tableColumn id="14043" xr3:uid="{A17587AD-9B90-4933-B7C4-DC062F65A300}" name="Column14043"/>
    <tableColumn id="14044" xr3:uid="{BBCC9807-9C83-43AF-ADBA-6723197068B2}" name="Column14044"/>
    <tableColumn id="14045" xr3:uid="{1A405293-C91D-49B7-9D7F-7314A3FF0016}" name="Column14045"/>
    <tableColumn id="14046" xr3:uid="{7D9ECDE7-394E-441D-A167-E42EE785C0D6}" name="Column14046"/>
    <tableColumn id="14047" xr3:uid="{D0F63595-4BBF-4F26-BB7D-0CAC0985BF95}" name="Column14047"/>
    <tableColumn id="14048" xr3:uid="{EBF9ABC0-99BB-4B11-9D5F-9C0254AA7EDB}" name="Column14048"/>
    <tableColumn id="14049" xr3:uid="{8F040552-5605-406D-B478-6229FCE32D33}" name="Column14049"/>
    <tableColumn id="14050" xr3:uid="{6571F2B3-6ADF-433C-B8EE-57ECDE1DEB92}" name="Column14050"/>
    <tableColumn id="14051" xr3:uid="{9952D8D4-E271-4ADE-88A0-EC18522C587E}" name="Column14051"/>
    <tableColumn id="14052" xr3:uid="{FE7B7D55-9FB0-4C17-885B-DA0DA6F8A893}" name="Column14052"/>
    <tableColumn id="14053" xr3:uid="{C1AAC71B-3EDC-4972-B902-EE848916904C}" name="Column14053"/>
    <tableColumn id="14054" xr3:uid="{D019C28D-CAEB-40EF-8942-6E11754E5C3F}" name="Column14054"/>
    <tableColumn id="14055" xr3:uid="{87BD41F3-AC86-45AA-BA60-F38CC907EAD1}" name="Column14055"/>
    <tableColumn id="14056" xr3:uid="{7F05CAFF-9B62-4897-8863-9AF3822082AB}" name="Column14056"/>
    <tableColumn id="14057" xr3:uid="{1D8D2129-426E-4AC7-A2B5-2E35298318CA}" name="Column14057"/>
    <tableColumn id="14058" xr3:uid="{A9FBDC78-6B8C-4698-9D9B-2F8F7502951A}" name="Column14058"/>
    <tableColumn id="14059" xr3:uid="{22E74089-19A4-424B-9B8F-ACF887567DF7}" name="Column14059"/>
    <tableColumn id="14060" xr3:uid="{FC95425C-9FEA-4D46-B559-1A276F206998}" name="Column14060"/>
    <tableColumn id="14061" xr3:uid="{6FDA65D3-D963-4A6A-8B6F-E35C58A9F0B1}" name="Column14061"/>
    <tableColumn id="14062" xr3:uid="{9390A52E-CBB7-486F-9E00-5A784B81AA3C}" name="Column14062"/>
    <tableColumn id="14063" xr3:uid="{9ECBBDB0-3ABD-4839-B7D6-E285D960E549}" name="Column14063"/>
    <tableColumn id="14064" xr3:uid="{03508503-67F3-4C4C-A378-042EB52F4ED9}" name="Column14064"/>
    <tableColumn id="14065" xr3:uid="{82E5CA4E-0306-4B7D-ADB3-1DED8A5361F9}" name="Column14065"/>
    <tableColumn id="14066" xr3:uid="{19C14143-C038-4312-9B1B-D0217B02F378}" name="Column14066"/>
    <tableColumn id="14067" xr3:uid="{18F61F1B-22E0-404E-A239-7683E12B8DDF}" name="Column14067"/>
    <tableColumn id="14068" xr3:uid="{8BFB7B07-C525-4662-B535-D634999F0B23}" name="Column14068"/>
    <tableColumn id="14069" xr3:uid="{D5A77CBD-59F6-4C37-9D5B-018DF01BBA7A}" name="Column14069"/>
    <tableColumn id="14070" xr3:uid="{11CA58C9-4E27-40F0-82C2-08614A727A00}" name="Column14070"/>
    <tableColumn id="14071" xr3:uid="{857B2CCB-32BE-4EC7-938B-228263955B01}" name="Column14071"/>
    <tableColumn id="14072" xr3:uid="{87CA1C26-4F10-448F-A67F-F6D57A740011}" name="Column14072"/>
    <tableColumn id="14073" xr3:uid="{9827791E-0DBB-4E0E-BA04-5DA5E6E477DB}" name="Column14073"/>
    <tableColumn id="14074" xr3:uid="{F02903B2-5A09-4825-84CB-7A7436D6F0A3}" name="Column14074"/>
    <tableColumn id="14075" xr3:uid="{FB322F41-4DA1-42CE-A8DB-D3A20DA7D4FC}" name="Column14075"/>
    <tableColumn id="14076" xr3:uid="{6662BAF8-0342-4A24-9F27-F7E5763DBB11}" name="Column14076"/>
    <tableColumn id="14077" xr3:uid="{995BDFEB-19CC-4BFE-B104-C3F116D714CE}" name="Column14077"/>
    <tableColumn id="14078" xr3:uid="{29A2C5B6-9651-4613-A4CE-6C095C9738D0}" name="Column14078"/>
    <tableColumn id="14079" xr3:uid="{7A49215C-A283-45BF-9F67-60AD1093716C}" name="Column14079"/>
    <tableColumn id="14080" xr3:uid="{59D044F2-B2BF-4199-A951-DA2A1C9B2A83}" name="Column14080"/>
    <tableColumn id="14081" xr3:uid="{A6C9FAD5-9A7C-438B-84FD-9087A33CDEED}" name="Column14081"/>
    <tableColumn id="14082" xr3:uid="{FE9970B0-D0A6-41DF-AB37-5C3DA3A43002}" name="Column14082"/>
    <tableColumn id="14083" xr3:uid="{C95BC730-63D5-4C16-BCE0-21CDB52EDFAB}" name="Column14083"/>
    <tableColumn id="14084" xr3:uid="{6CB84DE3-879C-413F-A66F-8EB5A5B9DB20}" name="Column14084"/>
    <tableColumn id="14085" xr3:uid="{7BD969C3-3893-44E0-8336-AD61B40F65DE}" name="Column14085"/>
    <tableColumn id="14086" xr3:uid="{B596BF24-77AC-490E-84D6-168B8263CD5E}" name="Column14086"/>
    <tableColumn id="14087" xr3:uid="{9C46B640-1BB4-4EA3-B994-39FD629FFACA}" name="Column14087"/>
    <tableColumn id="14088" xr3:uid="{3701D4B1-AEC1-4C02-B7F6-5C573190D9C7}" name="Column14088"/>
    <tableColumn id="14089" xr3:uid="{32DB105E-400E-4DE1-9200-BD5A88F5BA52}" name="Column14089"/>
    <tableColumn id="14090" xr3:uid="{67F3FB79-59CF-4D4F-9554-7431023A5941}" name="Column14090"/>
    <tableColumn id="14091" xr3:uid="{6B4E9503-3321-4C8D-B39E-A83680F31F06}" name="Column14091"/>
    <tableColumn id="14092" xr3:uid="{07B94E2D-7B37-4596-85CF-DDCBADA8579E}" name="Column14092"/>
    <tableColumn id="14093" xr3:uid="{5F4AC8E4-C2B5-498F-B1B3-EF2E0B9A8720}" name="Column14093"/>
    <tableColumn id="14094" xr3:uid="{877A578C-FA95-470E-A91B-2EA458A46601}" name="Column14094"/>
    <tableColumn id="14095" xr3:uid="{974F8691-E3AC-4692-985C-FB9DBB861C82}" name="Column14095"/>
    <tableColumn id="14096" xr3:uid="{9AAE6E56-FAF4-42C9-BAB3-2111095C7106}" name="Column14096"/>
    <tableColumn id="14097" xr3:uid="{33BF5AA8-A901-4C8A-90A9-ED94B3DE6A82}" name="Column14097"/>
    <tableColumn id="14098" xr3:uid="{72E7EBE0-94EC-4B94-9C32-20DDB7931EA3}" name="Column14098"/>
    <tableColumn id="14099" xr3:uid="{617B608F-B1C4-4A22-B262-CA2BCFAE7D2F}" name="Column14099"/>
    <tableColumn id="14100" xr3:uid="{D1D36A8C-448B-40DB-A75A-2132936B20E6}" name="Column14100"/>
    <tableColumn id="14101" xr3:uid="{4457E527-545C-4BF1-B812-CEA257C0476E}" name="Column14101"/>
    <tableColumn id="14102" xr3:uid="{8C8FA174-F747-4D5E-87F8-DCD2F5DB202D}" name="Column14102"/>
    <tableColumn id="14103" xr3:uid="{61598281-C163-47A8-BFAE-B2081153CBA7}" name="Column14103"/>
    <tableColumn id="14104" xr3:uid="{225B13E0-61A5-43B2-BE3F-193FC144270A}" name="Column14104"/>
    <tableColumn id="14105" xr3:uid="{AEAE4779-1735-4C1F-BA5C-CED2636B05FB}" name="Column14105"/>
    <tableColumn id="14106" xr3:uid="{5CC65B10-C337-4D30-A466-2F4818744DDE}" name="Column14106"/>
    <tableColumn id="14107" xr3:uid="{C302C819-EDAF-42B0-9B62-46D4B9857ECC}" name="Column14107"/>
    <tableColumn id="14108" xr3:uid="{56E5EC89-A956-4C0A-9078-C7E17995529A}" name="Column14108"/>
    <tableColumn id="14109" xr3:uid="{2D1A8F89-C4CE-4E29-954E-7406005EE289}" name="Column14109"/>
    <tableColumn id="14110" xr3:uid="{0FAAC757-E7A7-4CCE-83A0-63516BBD8E17}" name="Column14110"/>
    <tableColumn id="14111" xr3:uid="{2A6CCA5C-D10B-443F-8FDC-4913FD118E4E}" name="Column14111"/>
    <tableColumn id="14112" xr3:uid="{F59FA7A1-3EDF-4587-B8C1-D051E4BB0C55}" name="Column14112"/>
    <tableColumn id="14113" xr3:uid="{247383FB-50EA-436C-920F-C83A5887A841}" name="Column14113"/>
    <tableColumn id="14114" xr3:uid="{BAB9A965-EA66-4441-8AC9-A23E354E52EE}" name="Column14114"/>
    <tableColumn id="14115" xr3:uid="{CA0EB506-1939-4306-B8E1-FA11F858D45F}" name="Column14115"/>
    <tableColumn id="14116" xr3:uid="{3FDF4D15-BF4D-4611-B6BB-9E5856D60126}" name="Column14116"/>
    <tableColumn id="14117" xr3:uid="{62415E35-823E-4205-9A88-BA9012B2C018}" name="Column14117"/>
    <tableColumn id="14118" xr3:uid="{DA253120-32B9-4E41-8865-C4DB3884E60F}" name="Column14118"/>
    <tableColumn id="14119" xr3:uid="{2D10D52C-97DA-443E-99A6-1FB0C88D78B3}" name="Column14119"/>
    <tableColumn id="14120" xr3:uid="{FA6AF413-660F-4246-9DC6-07F179A209A7}" name="Column14120"/>
    <tableColumn id="14121" xr3:uid="{F2B3CE7F-A845-4A18-A343-63B91C8086B7}" name="Column14121"/>
    <tableColumn id="14122" xr3:uid="{70EADA42-D945-4F1E-9D50-807BFA3BE6F6}" name="Column14122"/>
    <tableColumn id="14123" xr3:uid="{F3560109-F282-42B5-83F6-34FD64F069C6}" name="Column14123"/>
    <tableColumn id="14124" xr3:uid="{C76B3292-3C03-487E-9E1D-BD0474C62FDE}" name="Column14124"/>
    <tableColumn id="14125" xr3:uid="{0672BE1A-CC30-4BA8-B91C-38E0D6D677CC}" name="Column14125"/>
    <tableColumn id="14126" xr3:uid="{240A3574-E28D-42DB-8380-ADEF79697548}" name="Column14126"/>
    <tableColumn id="14127" xr3:uid="{E8817A89-B270-4C87-9A66-B139D6E636EA}" name="Column14127"/>
    <tableColumn id="14128" xr3:uid="{246CB454-69D0-4FCA-9333-8E3630652357}" name="Column14128"/>
    <tableColumn id="14129" xr3:uid="{722084E4-423A-4BAF-A2AF-980EAF0ECD44}" name="Column14129"/>
    <tableColumn id="14130" xr3:uid="{6365FFF5-D54C-405D-865B-88CFED865538}" name="Column14130"/>
    <tableColumn id="14131" xr3:uid="{4C432E7F-D4FB-4B97-9945-BCBC6C050A99}" name="Column14131"/>
    <tableColumn id="14132" xr3:uid="{AA2BB2B9-A763-481F-9573-6CA8AC4ABB60}" name="Column14132"/>
    <tableColumn id="14133" xr3:uid="{5F3A9599-AEA4-4E83-B4F8-9C722C5E303C}" name="Column14133"/>
    <tableColumn id="14134" xr3:uid="{84964956-B85C-4785-8AE8-AD419AFC5CA2}" name="Column14134"/>
    <tableColumn id="14135" xr3:uid="{317FDBEE-9E4B-45A9-9EB8-1B8B191B5861}" name="Column14135"/>
    <tableColumn id="14136" xr3:uid="{5D9B2442-6433-4F97-8558-49E274DD2FE0}" name="Column14136"/>
    <tableColumn id="14137" xr3:uid="{C34673EC-6D8A-4D46-AAD8-3C65EA814A69}" name="Column14137"/>
    <tableColumn id="14138" xr3:uid="{DB642D15-258E-4E97-8DDD-E2BD36650C6B}" name="Column14138"/>
    <tableColumn id="14139" xr3:uid="{76909E20-5A5C-4146-9E68-D07998106003}" name="Column14139"/>
    <tableColumn id="14140" xr3:uid="{52A7AE3E-8BFD-4876-91B8-63499228F884}" name="Column14140"/>
    <tableColumn id="14141" xr3:uid="{EA2025EF-8009-42E5-A478-130EFFCA5FC8}" name="Column14141"/>
    <tableColumn id="14142" xr3:uid="{FADC321B-FA0B-4053-B014-5752892A2032}" name="Column14142"/>
    <tableColumn id="14143" xr3:uid="{B9F2B273-C5C7-4EE9-B552-1558FA6F9FA0}" name="Column14143"/>
    <tableColumn id="14144" xr3:uid="{AA1F95D0-FD40-454E-9ED7-260838916673}" name="Column14144"/>
    <tableColumn id="14145" xr3:uid="{7FE9B62D-6AED-45EB-B722-CB990DB0E968}" name="Column14145"/>
    <tableColumn id="14146" xr3:uid="{1AFBAA91-FB62-4A87-B953-7CCD18B3BE29}" name="Column14146"/>
    <tableColumn id="14147" xr3:uid="{E7D66C7A-A83B-4442-A0B9-CB8D55BC7432}" name="Column14147"/>
    <tableColumn id="14148" xr3:uid="{C197F3C8-466A-4248-B5BE-02F926A053E8}" name="Column14148"/>
    <tableColumn id="14149" xr3:uid="{15CAAA22-1770-4A80-A108-88604E5D4630}" name="Column14149"/>
    <tableColumn id="14150" xr3:uid="{EEAEBF77-AB63-4192-922C-967A68B11EF6}" name="Column14150"/>
    <tableColumn id="14151" xr3:uid="{C2B8CCC2-2D9B-4918-AA9A-DADA617135EA}" name="Column14151"/>
    <tableColumn id="14152" xr3:uid="{36FD8F50-4C22-47FB-BE90-8610CD8A69A0}" name="Column14152"/>
    <tableColumn id="14153" xr3:uid="{90E64388-4035-4951-A8E8-6DDACA41C952}" name="Column14153"/>
    <tableColumn id="14154" xr3:uid="{61FC45B4-1EB0-4B99-8659-7D5B733E17CB}" name="Column14154"/>
    <tableColumn id="14155" xr3:uid="{9FB1D7D7-062D-4AE7-8D21-3E693D9840D8}" name="Column14155"/>
    <tableColumn id="14156" xr3:uid="{C9A90F20-3D3F-4F83-A86E-4A122BA82390}" name="Column14156"/>
    <tableColumn id="14157" xr3:uid="{D9AB6813-5366-4395-9B64-E1E34EA4FE99}" name="Column14157"/>
    <tableColumn id="14158" xr3:uid="{27C61FD6-3D39-47E6-99B8-7BDABE941943}" name="Column14158"/>
    <tableColumn id="14159" xr3:uid="{7D76F87A-4869-4EFF-B589-A6C66383D9D8}" name="Column14159"/>
    <tableColumn id="14160" xr3:uid="{3584D5E5-EEAF-4F1D-B37A-595E37EDF30B}" name="Column14160"/>
    <tableColumn id="14161" xr3:uid="{7CDB488E-4E01-4ACE-90AA-99454984F89A}" name="Column14161"/>
    <tableColumn id="14162" xr3:uid="{2F95FEE7-FC43-4E6F-B139-22556C417D9E}" name="Column14162"/>
    <tableColumn id="14163" xr3:uid="{86775CFB-5C93-49CC-84CF-1CAF691D8F06}" name="Column14163"/>
    <tableColumn id="14164" xr3:uid="{B3AEC76B-D6DB-4C4B-9044-924C2D67BBC3}" name="Column14164"/>
    <tableColumn id="14165" xr3:uid="{09503FD0-41C8-4934-861D-86F41DABFC8C}" name="Column14165"/>
    <tableColumn id="14166" xr3:uid="{8FC459FB-2ED3-4EA4-A949-D376E2B2B546}" name="Column14166"/>
    <tableColumn id="14167" xr3:uid="{B5B7FD39-2A2B-4FB9-A29F-31B568AA8A71}" name="Column14167"/>
    <tableColumn id="14168" xr3:uid="{A5D19557-5288-433F-B805-1D838987A9EF}" name="Column14168"/>
    <tableColumn id="14169" xr3:uid="{06BFC48C-25A2-4974-B7C7-778A02E5E1F7}" name="Column14169"/>
    <tableColumn id="14170" xr3:uid="{E73F8DEC-C8BD-4BBC-B902-0A9CABBE24B0}" name="Column14170"/>
    <tableColumn id="14171" xr3:uid="{A15A0C09-42F1-415F-8F79-44483424A075}" name="Column14171"/>
    <tableColumn id="14172" xr3:uid="{79C87E31-6EFE-4A11-B6E3-5333716DBCDA}" name="Column14172"/>
    <tableColumn id="14173" xr3:uid="{16B67C9B-579B-405F-8FCF-943DB81BBF98}" name="Column14173"/>
    <tableColumn id="14174" xr3:uid="{FD762CC5-B0CA-483B-A6E5-85519ABE4F30}" name="Column14174"/>
    <tableColumn id="14175" xr3:uid="{F7970EF3-72B7-4318-B328-19989A3CE100}" name="Column14175"/>
    <tableColumn id="14176" xr3:uid="{394C437D-AB87-4E44-B177-32524A2ABE7D}" name="Column14176"/>
    <tableColumn id="14177" xr3:uid="{06D40D4C-05BA-4553-9BB0-8224BE0F993F}" name="Column14177"/>
    <tableColumn id="14178" xr3:uid="{812D43D1-5A2A-48E7-9BB7-6225843175AC}" name="Column14178"/>
    <tableColumn id="14179" xr3:uid="{6006B74C-6DD8-449F-82EE-666334BCEBB5}" name="Column14179"/>
    <tableColumn id="14180" xr3:uid="{C6A04377-6A38-40F9-92EF-B753BEC91FF9}" name="Column14180"/>
    <tableColumn id="14181" xr3:uid="{3842E3EB-BDCC-4139-90ED-85BC78E7BC8A}" name="Column14181"/>
    <tableColumn id="14182" xr3:uid="{EC9C4B71-41D9-4589-A219-6380E2D8DF36}" name="Column14182"/>
    <tableColumn id="14183" xr3:uid="{FAB5E7DE-0BE0-4832-A651-F5E36B065286}" name="Column14183"/>
    <tableColumn id="14184" xr3:uid="{D12CA17F-035F-4F5B-AC6A-C2CD4A998AA3}" name="Column14184"/>
    <tableColumn id="14185" xr3:uid="{47C817FE-E727-464E-90D9-10C429AECD55}" name="Column14185"/>
    <tableColumn id="14186" xr3:uid="{5EC1966A-D4AE-4762-AF1D-990695F525DF}" name="Column14186"/>
    <tableColumn id="14187" xr3:uid="{83B2DE8D-4925-4C9F-B844-D7BE7A2DA58A}" name="Column14187"/>
    <tableColumn id="14188" xr3:uid="{D0F5E2C1-FEA1-4935-9C61-100EE3A9CE85}" name="Column14188"/>
    <tableColumn id="14189" xr3:uid="{A4D93319-3CCC-46B7-B8BC-576DE0A09CB3}" name="Column14189"/>
    <tableColumn id="14190" xr3:uid="{FA00D3C6-3C6D-4AC7-A2E7-B91689B52B0D}" name="Column14190"/>
    <tableColumn id="14191" xr3:uid="{D1816DDE-28EC-4596-BD28-87F6794CECE7}" name="Column14191"/>
    <tableColumn id="14192" xr3:uid="{4B45FCBF-B5D1-43AB-A787-64C14101AC0F}" name="Column14192"/>
    <tableColumn id="14193" xr3:uid="{C5C0576A-6492-426B-B90F-467AB2516249}" name="Column14193"/>
    <tableColumn id="14194" xr3:uid="{6B50130B-395E-4E1D-8930-62648CEE3ED5}" name="Column14194"/>
    <tableColumn id="14195" xr3:uid="{860D96BA-7E37-4C9C-86C8-BA0AFC6AFAE6}" name="Column14195"/>
    <tableColumn id="14196" xr3:uid="{2378281B-2175-4C6C-B5C5-BE93049D7AFC}" name="Column14196"/>
    <tableColumn id="14197" xr3:uid="{3BCE2C67-4B62-4767-A15C-74F25BC65562}" name="Column14197"/>
    <tableColumn id="14198" xr3:uid="{A7355F50-9C77-433E-84D7-C40D5D9195F6}" name="Column14198"/>
    <tableColumn id="14199" xr3:uid="{FDE11E5A-9004-42FF-9338-9B3DA3E46DF4}" name="Column14199"/>
    <tableColumn id="14200" xr3:uid="{FBF84EC5-9C5C-4D06-8408-A556E89023A2}" name="Column14200"/>
    <tableColumn id="14201" xr3:uid="{1E542BCF-999C-4556-8D5A-F76878978424}" name="Column14201"/>
    <tableColumn id="14202" xr3:uid="{0EAD33D7-9813-4E52-9F9B-9FBE06703952}" name="Column14202"/>
    <tableColumn id="14203" xr3:uid="{5A1F2CA4-81FD-41FF-8AB8-8B080B46E0DE}" name="Column14203"/>
    <tableColumn id="14204" xr3:uid="{E4225316-55B7-4AF8-80B3-2630D4D548B9}" name="Column14204"/>
    <tableColumn id="14205" xr3:uid="{F3BAB611-4E68-4376-85B2-898A5ADE096A}" name="Column14205"/>
    <tableColumn id="14206" xr3:uid="{B99D9D4D-E8E2-4FC2-A185-34572E53F1FD}" name="Column14206"/>
    <tableColumn id="14207" xr3:uid="{CD46BC2A-6B04-46B4-B170-8FA8B2ED685A}" name="Column14207"/>
    <tableColumn id="14208" xr3:uid="{CCB31B1E-95E0-4C6A-A6FF-ECE22C1F1851}" name="Column14208"/>
    <tableColumn id="14209" xr3:uid="{75C225EB-9118-45C4-A59B-82B063EDE710}" name="Column14209"/>
    <tableColumn id="14210" xr3:uid="{E0DC1B27-A461-46E3-BA0B-9B84D5037FB9}" name="Column14210"/>
    <tableColumn id="14211" xr3:uid="{F50ABC24-A003-41B2-B983-7EDBBEBD9078}" name="Column14211"/>
    <tableColumn id="14212" xr3:uid="{776E798F-2AD0-4203-A39A-13B5FDCC2B74}" name="Column14212"/>
    <tableColumn id="14213" xr3:uid="{3BB64A00-C17A-4653-B05B-BD7E91C9500F}" name="Column14213"/>
    <tableColumn id="14214" xr3:uid="{80CA7C70-674B-4768-BB94-9844ABAFB435}" name="Column14214"/>
    <tableColumn id="14215" xr3:uid="{05CCD72D-1F84-47B9-8FF4-47B610FDCF97}" name="Column14215"/>
    <tableColumn id="14216" xr3:uid="{292960E1-1F8D-4BA4-A6DE-4D768389FD58}" name="Column14216"/>
    <tableColumn id="14217" xr3:uid="{6821FB7A-EF63-444D-9EBD-1FE725BD7887}" name="Column14217"/>
    <tableColumn id="14218" xr3:uid="{D59BFAF9-95AA-4DD8-95F1-78763F422635}" name="Column14218"/>
    <tableColumn id="14219" xr3:uid="{1BD209D9-BD62-4606-BFED-C53A1E1352BB}" name="Column14219"/>
    <tableColumn id="14220" xr3:uid="{870404B7-0489-42C4-889F-E85D1F70386A}" name="Column14220"/>
    <tableColumn id="14221" xr3:uid="{7B256849-33E3-44E2-AE32-482493655F07}" name="Column14221"/>
    <tableColumn id="14222" xr3:uid="{91EFC322-7A3F-4F0B-9CE1-C0B886838675}" name="Column14222"/>
    <tableColumn id="14223" xr3:uid="{E781EF63-AF11-49A7-9249-DC9F94B4DD54}" name="Column14223"/>
    <tableColumn id="14224" xr3:uid="{046E8A54-A932-47D9-ABE3-ED0F9DB6A2C7}" name="Column14224"/>
    <tableColumn id="14225" xr3:uid="{F54E82BD-7CA2-4DC7-9AAC-12CBCEF62578}" name="Column14225"/>
    <tableColumn id="14226" xr3:uid="{C7BF4C86-3C69-477D-9A8A-D7433E268BCA}" name="Column14226"/>
    <tableColumn id="14227" xr3:uid="{6FB564B5-6A7F-484C-92E3-6793C2B4BA2D}" name="Column14227"/>
    <tableColumn id="14228" xr3:uid="{A14C67F2-B396-44BE-A1BF-C0E16514F4B2}" name="Column14228"/>
    <tableColumn id="14229" xr3:uid="{3BE714B1-28EF-46AD-B229-D685AC684362}" name="Column14229"/>
    <tableColumn id="14230" xr3:uid="{E190DDF6-8023-4F15-927B-B3E666021F10}" name="Column14230"/>
    <tableColumn id="14231" xr3:uid="{6DF59B0C-89A8-4B69-BB88-057CD6DDD29B}" name="Column14231"/>
    <tableColumn id="14232" xr3:uid="{823463E6-20DE-4C5C-B251-77B35B3967D1}" name="Column14232"/>
    <tableColumn id="14233" xr3:uid="{D13CF3B9-53BB-47B8-A4A6-AA0DA21FBCF9}" name="Column14233"/>
    <tableColumn id="14234" xr3:uid="{D45576D4-C33E-4A1C-988E-309D7E277B4F}" name="Column14234"/>
    <tableColumn id="14235" xr3:uid="{BA01F765-A045-4D5B-A3F6-E342A52A6CD8}" name="Column14235"/>
    <tableColumn id="14236" xr3:uid="{04BE714F-8B6C-4FBB-B1E0-0CF59A4AC76D}" name="Column14236"/>
    <tableColumn id="14237" xr3:uid="{7786D780-E459-4480-A42C-6A4B2BF53975}" name="Column14237"/>
    <tableColumn id="14238" xr3:uid="{AD844C95-53FF-4F60-B49A-F819774A95ED}" name="Column14238"/>
    <tableColumn id="14239" xr3:uid="{5E0756C4-8F52-401F-A213-5DF935FD0BC5}" name="Column14239"/>
    <tableColumn id="14240" xr3:uid="{E06DC41A-C3FE-409E-AC3A-50CF4DAF2F1E}" name="Column14240"/>
    <tableColumn id="14241" xr3:uid="{2E2BFF90-9B6B-4C57-9858-8D3A42932C1F}" name="Column14241"/>
    <tableColumn id="14242" xr3:uid="{A2A6EA59-D52A-4481-A338-CDFDFADA7E0B}" name="Column14242"/>
    <tableColumn id="14243" xr3:uid="{1D10EE42-CCE0-43DC-9FB3-79BA79B5BCC7}" name="Column14243"/>
    <tableColumn id="14244" xr3:uid="{C8FB109A-E17E-4BAA-BA48-51DA1BC3B2B2}" name="Column14244"/>
    <tableColumn id="14245" xr3:uid="{7AB113C6-9C10-4DCD-9F84-D8A5835896E6}" name="Column14245"/>
    <tableColumn id="14246" xr3:uid="{E77EA54B-65B4-4304-A288-B154091B9D6D}" name="Column14246"/>
    <tableColumn id="14247" xr3:uid="{C0272530-62B1-4A6A-A285-45AAB54A69F3}" name="Column14247"/>
    <tableColumn id="14248" xr3:uid="{7A3CE322-5BB8-49C0-8F1F-9EDBAB682CA9}" name="Column14248"/>
    <tableColumn id="14249" xr3:uid="{1088B419-6E51-420D-838C-F7E3B175CD47}" name="Column14249"/>
    <tableColumn id="14250" xr3:uid="{12672779-3DCC-4E80-BBDC-8995DA0B1870}" name="Column14250"/>
    <tableColumn id="14251" xr3:uid="{97443177-1FA0-467D-8885-A8174CB76636}" name="Column14251"/>
    <tableColumn id="14252" xr3:uid="{88D879C0-30C0-48AC-947B-3B7659B490AF}" name="Column14252"/>
    <tableColumn id="14253" xr3:uid="{FA3593B2-EEA1-4980-A345-A462A00EBF31}" name="Column14253"/>
    <tableColumn id="14254" xr3:uid="{2FD6404C-C0DF-45AA-A744-EDECDDC5DC38}" name="Column14254"/>
    <tableColumn id="14255" xr3:uid="{C3C7B0AA-4BD0-4C9D-B05E-CA42D679E9CB}" name="Column14255"/>
    <tableColumn id="14256" xr3:uid="{51A9B2D9-6400-4FCE-ABF9-1953F4119812}" name="Column14256"/>
    <tableColumn id="14257" xr3:uid="{C8FEE7BA-988F-48B8-B8DF-04FE9B49E2CE}" name="Column14257"/>
    <tableColumn id="14258" xr3:uid="{5F3EFF74-EA0E-4474-9638-6D11BCEBE59D}" name="Column14258"/>
    <tableColumn id="14259" xr3:uid="{4154D680-9AB8-48E6-AE11-23E2567873A1}" name="Column14259"/>
    <tableColumn id="14260" xr3:uid="{AD78B07D-C13C-41B1-B8EF-31C6770B56ED}" name="Column14260"/>
    <tableColumn id="14261" xr3:uid="{14A2C90C-CB9B-4ACC-8E16-5347ACFFAAA4}" name="Column14261"/>
    <tableColumn id="14262" xr3:uid="{439E0E31-EB9B-4203-AC4B-3ADAE9BFEC04}" name="Column14262"/>
    <tableColumn id="14263" xr3:uid="{80CA5A60-1AEB-4431-9833-62571AAF0B81}" name="Column14263"/>
    <tableColumn id="14264" xr3:uid="{979C9159-93AE-40E1-8EAF-D925BB6FD3E9}" name="Column14264"/>
    <tableColumn id="14265" xr3:uid="{F2DE2C9F-C30B-43D1-9956-E8DCB0431499}" name="Column14265"/>
    <tableColumn id="14266" xr3:uid="{42D5FF03-9847-4827-8269-DF77FA471830}" name="Column14266"/>
    <tableColumn id="14267" xr3:uid="{8480404B-5D71-4EB1-AC88-079BBC7E0F60}" name="Column14267"/>
    <tableColumn id="14268" xr3:uid="{2A2B7961-675B-4054-9C9C-FE96882C5721}" name="Column14268"/>
    <tableColumn id="14269" xr3:uid="{9582A732-5824-4B9F-AA3A-F4F9E44453CB}" name="Column14269"/>
    <tableColumn id="14270" xr3:uid="{40E40E44-0E8C-4FC2-ABAC-C62794C42912}" name="Column14270"/>
    <tableColumn id="14271" xr3:uid="{008AAB22-0AB2-4E46-9144-2D1C37A1A282}" name="Column14271"/>
    <tableColumn id="14272" xr3:uid="{DCA255F1-BC6D-49B3-99B1-06EF35DDF14C}" name="Column14272"/>
    <tableColumn id="14273" xr3:uid="{B96F698D-E759-44AB-9CF5-ED34EB4C9172}" name="Column14273"/>
    <tableColumn id="14274" xr3:uid="{8C64763C-1750-4703-8956-A24F7F82098A}" name="Column14274"/>
    <tableColumn id="14275" xr3:uid="{4CFF48BF-25D1-412E-89F0-B390E122F5EE}" name="Column14275"/>
    <tableColumn id="14276" xr3:uid="{AFE1B5BA-EB44-470F-B399-D097086BAFED}" name="Column14276"/>
    <tableColumn id="14277" xr3:uid="{3612052B-20D2-4967-95F3-A103E23207A0}" name="Column14277"/>
    <tableColumn id="14278" xr3:uid="{E3223466-94AD-4605-8933-3988B3265DF2}" name="Column14278"/>
    <tableColumn id="14279" xr3:uid="{873447EB-6BBD-494C-B8CF-5F141B32F46E}" name="Column14279"/>
    <tableColumn id="14280" xr3:uid="{881A7B19-A946-4364-8A34-C6CD59049CF9}" name="Column14280"/>
    <tableColumn id="14281" xr3:uid="{D96A4E6D-C5C6-460D-81D2-A9590267F429}" name="Column14281"/>
    <tableColumn id="14282" xr3:uid="{6489DED9-8E76-491A-A13F-1E8B6D4560DC}" name="Column14282"/>
    <tableColumn id="14283" xr3:uid="{8A48F7FF-4D87-4E38-942D-21D166EA1493}" name="Column14283"/>
    <tableColumn id="14284" xr3:uid="{8A4B6CAC-B2B6-4F7C-AC93-1459AA3636A0}" name="Column14284"/>
    <tableColumn id="14285" xr3:uid="{44C7A01F-F6A7-4648-93B0-BF2F1CC04EFA}" name="Column14285"/>
    <tableColumn id="14286" xr3:uid="{7354418D-1AE6-4EA9-A8F7-091146D4749A}" name="Column14286"/>
    <tableColumn id="14287" xr3:uid="{F1BA3D29-66D8-4811-A7C3-5259C2C62793}" name="Column14287"/>
    <tableColumn id="14288" xr3:uid="{424512FA-8BE6-4782-ABB2-7B21C11A202E}" name="Column14288"/>
    <tableColumn id="14289" xr3:uid="{3388D5F8-F5F3-462E-8C5A-7C93F43C14BE}" name="Column14289"/>
    <tableColumn id="14290" xr3:uid="{7E3355E0-FDF4-46A9-97EB-88653870B540}" name="Column14290"/>
    <tableColumn id="14291" xr3:uid="{3ACB160E-5142-4E71-8107-C99E0BB72C86}" name="Column14291"/>
    <tableColumn id="14292" xr3:uid="{CCAA6CF5-7B83-4346-946C-C7C2059516B2}" name="Column14292"/>
    <tableColumn id="14293" xr3:uid="{16267C41-7D21-4FDD-AC8A-F4ECDF90D7BF}" name="Column14293"/>
    <tableColumn id="14294" xr3:uid="{0F398B04-C0C1-4AF3-BE66-8E0FD42D8C10}" name="Column14294"/>
    <tableColumn id="14295" xr3:uid="{595A1E44-D862-46B2-95CC-4A2664A05E42}" name="Column14295"/>
    <tableColumn id="14296" xr3:uid="{6CDBBC31-5ED6-4521-BAF0-16C42118496F}" name="Column14296"/>
    <tableColumn id="14297" xr3:uid="{EBE6A137-0A82-44D4-B214-1F1FF872EDDE}" name="Column14297"/>
    <tableColumn id="14298" xr3:uid="{5FB18EB6-E988-47CA-BDB6-F2474F0E8422}" name="Column14298"/>
    <tableColumn id="14299" xr3:uid="{4FE283B7-55B4-459B-AA77-A13AE77EE67A}" name="Column14299"/>
    <tableColumn id="14300" xr3:uid="{4CA4A043-6371-49DC-A062-47C38308C48F}" name="Column14300"/>
    <tableColumn id="14301" xr3:uid="{35DE7973-2EB5-4BB6-938A-E6329A0F21AF}" name="Column14301"/>
    <tableColumn id="14302" xr3:uid="{6C3CC002-E2DD-4AFD-9007-964811F3AC48}" name="Column14302"/>
    <tableColumn id="14303" xr3:uid="{932D54CF-8E2D-4608-A0E7-2E5807B3DDC5}" name="Column14303"/>
    <tableColumn id="14304" xr3:uid="{6DB86F39-99AF-4D3D-BA7B-0DDD32825449}" name="Column14304"/>
    <tableColumn id="14305" xr3:uid="{D2497FF0-4135-477C-9FFE-A5163B09CF36}" name="Column14305"/>
    <tableColumn id="14306" xr3:uid="{653465F0-D0EC-481E-98D8-061CA57FBFE7}" name="Column14306"/>
    <tableColumn id="14307" xr3:uid="{ED950B1F-5395-4F08-A5D0-E971E2283373}" name="Column14307"/>
    <tableColumn id="14308" xr3:uid="{4C6E2529-63F7-426B-8D6E-0D4998B8328A}" name="Column14308"/>
    <tableColumn id="14309" xr3:uid="{D3DFAA98-C2CD-4D93-ADC1-C849217CC6A5}" name="Column14309"/>
    <tableColumn id="14310" xr3:uid="{325A9077-6A92-4CC0-B577-EDED4B3B50CC}" name="Column14310"/>
    <tableColumn id="14311" xr3:uid="{908D9429-3D6E-405F-AA44-17B168FDE142}" name="Column14311"/>
    <tableColumn id="14312" xr3:uid="{D8AD3F35-C299-470F-A83B-F808D53F54F2}" name="Column14312"/>
    <tableColumn id="14313" xr3:uid="{36FC22E7-307C-437D-B32D-EB818010169B}" name="Column14313"/>
    <tableColumn id="14314" xr3:uid="{9EA74762-8256-4A57-B13F-8D9DD4C58C78}" name="Column14314"/>
    <tableColumn id="14315" xr3:uid="{ECD1A03C-373C-4C5E-969E-E9802BB93C2B}" name="Column14315"/>
    <tableColumn id="14316" xr3:uid="{C25EEF00-1507-4AA9-A438-E97B41415ED0}" name="Column14316"/>
    <tableColumn id="14317" xr3:uid="{C5AA57C3-C5C5-4306-916C-F89355C5654A}" name="Column14317"/>
    <tableColumn id="14318" xr3:uid="{FA701F6E-C7DA-4E6C-9710-E8C01C798B52}" name="Column14318"/>
    <tableColumn id="14319" xr3:uid="{2A414921-BB4F-4F0C-8163-CEFF8B2B3A61}" name="Column14319"/>
    <tableColumn id="14320" xr3:uid="{4109F251-8497-4FFB-B9E7-C5784BC26F23}" name="Column14320"/>
    <tableColumn id="14321" xr3:uid="{0827D8EA-50B8-47FF-AEFF-BB6C824335D3}" name="Column14321"/>
    <tableColumn id="14322" xr3:uid="{F0AE6C49-274D-4371-8DB6-339B61091A0A}" name="Column14322"/>
    <tableColumn id="14323" xr3:uid="{88CCED68-BF85-4F91-834D-450FE99691C0}" name="Column14323"/>
    <tableColumn id="14324" xr3:uid="{4E2A9B29-B169-4FBE-9AEE-69975C75B1AA}" name="Column14324"/>
    <tableColumn id="14325" xr3:uid="{57D91D8C-C82B-48A3-9983-49CB49539ACA}" name="Column14325"/>
    <tableColumn id="14326" xr3:uid="{CD94E103-02FF-45F7-9414-48287AEF89A3}" name="Column14326"/>
    <tableColumn id="14327" xr3:uid="{40E08632-8DAF-4BBC-8266-FEA705B3EDC6}" name="Column14327"/>
    <tableColumn id="14328" xr3:uid="{3669DE05-9862-4E0A-8259-D00B93201685}" name="Column14328"/>
    <tableColumn id="14329" xr3:uid="{0C53FE34-5F2A-42B1-8778-0BCDE2C99555}" name="Column14329"/>
    <tableColumn id="14330" xr3:uid="{0D6E8CC2-443A-40EF-8B36-04BE1E94420A}" name="Column14330"/>
    <tableColumn id="14331" xr3:uid="{0C236D41-65AC-4F9F-AF73-6FF543BDB54E}" name="Column14331"/>
    <tableColumn id="14332" xr3:uid="{0B0950C6-7EDC-4BAD-83E7-791B82160A29}" name="Column14332"/>
    <tableColumn id="14333" xr3:uid="{61AEDC7C-65C2-4A5D-8F9B-0BF3C2FACE2F}" name="Column14333"/>
    <tableColumn id="14334" xr3:uid="{670262C9-598D-4E59-887D-1FD10442167F}" name="Column14334"/>
    <tableColumn id="14335" xr3:uid="{739B2387-D2B4-41AA-9042-381DCA4A6E75}" name="Column14335"/>
    <tableColumn id="14336" xr3:uid="{6F7508F7-F5D0-40F3-A3F2-498059820212}" name="Column14336"/>
    <tableColumn id="14337" xr3:uid="{72EF3BF3-9DD2-4ADC-9D47-DD2BA452CA10}" name="Column14337"/>
    <tableColumn id="14338" xr3:uid="{618E3C12-8AF6-42F9-8AFB-2079C9E57821}" name="Column14338"/>
    <tableColumn id="14339" xr3:uid="{9766C68D-1C09-4FEC-AA0C-CC81A6C7CA6F}" name="Column14339"/>
    <tableColumn id="14340" xr3:uid="{1DCE1794-DB49-4F2B-9F5F-9127A1BB93A8}" name="Column14340"/>
    <tableColumn id="14341" xr3:uid="{24553710-8072-48CC-9B14-7C82425B9797}" name="Column14341"/>
    <tableColumn id="14342" xr3:uid="{6E2757F4-C801-4E44-AF49-95DDAC7BB5B5}" name="Column14342"/>
    <tableColumn id="14343" xr3:uid="{BDA9E279-94B3-44F0-B3D3-F5951F91712E}" name="Column14343"/>
    <tableColumn id="14344" xr3:uid="{4646B020-E01E-4A3F-93EE-6F9C06975C55}" name="Column14344"/>
    <tableColumn id="14345" xr3:uid="{C6F57D2A-F877-4B6B-912B-4EBF32EC0417}" name="Column14345"/>
    <tableColumn id="14346" xr3:uid="{73D7A5AB-DDA7-4099-AA27-3167B790CF6E}" name="Column14346"/>
    <tableColumn id="14347" xr3:uid="{03A3BFA5-6E7A-4650-BC7B-DFC81C5B0013}" name="Column14347"/>
    <tableColumn id="14348" xr3:uid="{339D6B01-5A72-4824-8CF8-B0396343E016}" name="Column14348"/>
    <tableColumn id="14349" xr3:uid="{340DD9D9-5AC2-4CFD-9BDB-C4A65AC38946}" name="Column14349"/>
    <tableColumn id="14350" xr3:uid="{F0FB8F96-D609-4AA0-9BBB-5C3348593132}" name="Column14350"/>
    <tableColumn id="14351" xr3:uid="{0521D8E9-44B1-496C-A1CE-B2DDA545EEEE}" name="Column14351"/>
    <tableColumn id="14352" xr3:uid="{6F2D6BC2-BF63-4EB2-922F-89CDC6F17B6E}" name="Column14352"/>
    <tableColumn id="14353" xr3:uid="{3072F151-1D9F-475E-B36C-BCE95F745070}" name="Column14353"/>
    <tableColumn id="14354" xr3:uid="{9468536F-2E55-4219-846A-ED1F48FFC91E}" name="Column14354"/>
    <tableColumn id="14355" xr3:uid="{10619CDF-1392-41EA-9760-FE33568E6650}" name="Column14355"/>
    <tableColumn id="14356" xr3:uid="{0635DFB3-4828-4AF6-AF05-05A1AD2D3180}" name="Column14356"/>
    <tableColumn id="14357" xr3:uid="{64F52AA3-2193-496B-9A66-E1AEE0A49562}" name="Column14357"/>
    <tableColumn id="14358" xr3:uid="{3E7D50BC-E52A-4C6C-913D-3C4043F5B9E9}" name="Column14358"/>
    <tableColumn id="14359" xr3:uid="{C549C215-0A61-4BEF-8867-C81B865E917C}" name="Column14359"/>
    <tableColumn id="14360" xr3:uid="{89B27752-3385-4027-9340-E84BF42D60AA}" name="Column14360"/>
    <tableColumn id="14361" xr3:uid="{B23242AC-A43C-4E8A-8255-216AA17A8642}" name="Column14361"/>
    <tableColumn id="14362" xr3:uid="{36CEA0BC-FF5A-4D25-ACF9-B1B01708F1D9}" name="Column14362"/>
    <tableColumn id="14363" xr3:uid="{47D3FF6A-9747-453A-93D2-61AE5BAA136F}" name="Column14363"/>
    <tableColumn id="14364" xr3:uid="{161F743B-C618-4AEE-A902-54BAA6537368}" name="Column14364"/>
    <tableColumn id="14365" xr3:uid="{EEE17265-0D36-4CEF-95A3-7954B3826286}" name="Column14365"/>
    <tableColumn id="14366" xr3:uid="{144A0CB6-37BB-4CF9-946E-5A3F8D18A028}" name="Column14366"/>
    <tableColumn id="14367" xr3:uid="{597ADC98-7FCC-40EC-ADBB-3E8E833F4046}" name="Column14367"/>
    <tableColumn id="14368" xr3:uid="{45E8138D-A94B-4110-862F-6C4A6B1DD3D6}" name="Column14368"/>
    <tableColumn id="14369" xr3:uid="{31C04EE5-5EC8-478C-9DAA-5AA7F41633FF}" name="Column14369"/>
    <tableColumn id="14370" xr3:uid="{47144A25-7431-424C-9FE2-11A22D2E3B57}" name="Column14370"/>
    <tableColumn id="14371" xr3:uid="{0091F5A3-265B-4CC3-B41F-F5205D5B1B0F}" name="Column14371"/>
    <tableColumn id="14372" xr3:uid="{20E47103-C191-4BDD-A349-D4DA799AE630}" name="Column14372"/>
    <tableColumn id="14373" xr3:uid="{EA9EAB40-87D1-4A10-A03D-4D1C06BE2533}" name="Column14373"/>
    <tableColumn id="14374" xr3:uid="{865BEE91-205A-4E36-939D-CC722578CF9B}" name="Column14374"/>
    <tableColumn id="14375" xr3:uid="{BBB16314-4DDE-4C89-B0A6-7919EEF73825}" name="Column14375"/>
    <tableColumn id="14376" xr3:uid="{740FFCDB-0439-49E8-9C9C-4E1E97E90EB5}" name="Column14376"/>
    <tableColumn id="14377" xr3:uid="{5ED07E41-7E81-4241-BDBB-AE8AF04B64A7}" name="Column14377"/>
    <tableColumn id="14378" xr3:uid="{6A82B130-90DE-437A-A7C0-88F8676A7A4A}" name="Column14378"/>
    <tableColumn id="14379" xr3:uid="{5C17C502-51BF-460C-A386-44DDD0A17D0A}" name="Column14379"/>
    <tableColumn id="14380" xr3:uid="{38CB7273-4C76-47FD-A5D0-74C1B65B245E}" name="Column14380"/>
    <tableColumn id="14381" xr3:uid="{A1D9390D-A57E-4B05-9C5E-B6B5D6570D69}" name="Column14381"/>
    <tableColumn id="14382" xr3:uid="{8AEE9F94-82CE-4818-AD08-CA403E3E4BDE}" name="Column14382"/>
    <tableColumn id="14383" xr3:uid="{71F0F627-6204-4AFA-866D-DD31E8BACCF1}" name="Column14383"/>
    <tableColumn id="14384" xr3:uid="{50604E6C-829D-4FA1-B900-2B3084234951}" name="Column14384"/>
    <tableColumn id="14385" xr3:uid="{FBBFB9CA-1ED3-4091-8399-8C0494F45651}" name="Column14385"/>
    <tableColumn id="14386" xr3:uid="{94CF19D3-04BC-4FEB-A26E-015352AC8A61}" name="Column14386"/>
    <tableColumn id="14387" xr3:uid="{19A3248D-7071-4B65-B1DA-32724EC83B9D}" name="Column14387"/>
    <tableColumn id="14388" xr3:uid="{9BFE0A8E-33A1-418F-B1B4-44A3C6EB3B44}" name="Column14388"/>
    <tableColumn id="14389" xr3:uid="{706B7915-EBFD-44DA-8516-7537D7891D57}" name="Column14389"/>
    <tableColumn id="14390" xr3:uid="{C7FCD869-2B3B-45AE-95F2-4115EDE6A292}" name="Column14390"/>
    <tableColumn id="14391" xr3:uid="{E7493521-6A02-4335-89EA-A5293D65133E}" name="Column14391"/>
    <tableColumn id="14392" xr3:uid="{959D13EB-C5E4-4FDD-B86D-867861FB6612}" name="Column14392"/>
    <tableColumn id="14393" xr3:uid="{063F570F-3E82-4A8A-B4CC-101D846B97D5}" name="Column14393"/>
    <tableColumn id="14394" xr3:uid="{EB02C4D9-2CE4-4E1B-A71C-CFE63BEE6763}" name="Column14394"/>
    <tableColumn id="14395" xr3:uid="{AFADCE68-4C3A-425D-AB79-B180A5428688}" name="Column14395"/>
    <tableColumn id="14396" xr3:uid="{62C0D7DF-FCB5-4ADE-AD24-024C4B13092E}" name="Column14396"/>
    <tableColumn id="14397" xr3:uid="{D6A857CD-A015-4D3B-B1A7-B973C802E5EB}" name="Column14397"/>
    <tableColumn id="14398" xr3:uid="{4692BE08-0B32-4F6D-B235-91A57BB42E39}" name="Column14398"/>
    <tableColumn id="14399" xr3:uid="{B9FE4503-88D8-4D5B-81AC-2A0BC602BA39}" name="Column14399"/>
    <tableColumn id="14400" xr3:uid="{E7100D1D-D9C5-4A94-991D-A07BD52D73BA}" name="Column14400"/>
    <tableColumn id="14401" xr3:uid="{286ED328-F044-4F2B-812F-DB5CCFC0EF29}" name="Column14401"/>
    <tableColumn id="14402" xr3:uid="{7CC36491-83DA-4D6C-AB74-71801E8A9D8B}" name="Column14402"/>
    <tableColumn id="14403" xr3:uid="{3D0C59D4-462C-42C9-998B-448CE9E46FFB}" name="Column14403"/>
    <tableColumn id="14404" xr3:uid="{4DB57ED1-3022-4E21-BFCF-EF443DCB8B7E}" name="Column14404"/>
    <tableColumn id="14405" xr3:uid="{632C61DE-8448-4724-92F8-C10797924A83}" name="Column14405"/>
    <tableColumn id="14406" xr3:uid="{AC460894-EF29-4121-A1A4-875124EEC438}" name="Column14406"/>
    <tableColumn id="14407" xr3:uid="{E97059FF-1251-4F84-9BA1-987D48549646}" name="Column14407"/>
    <tableColumn id="14408" xr3:uid="{4EE39209-B21E-45C0-B07D-994FBD1F8553}" name="Column14408"/>
    <tableColumn id="14409" xr3:uid="{A0A47CC3-94D3-4D4A-8329-2DBF042CC51D}" name="Column14409"/>
    <tableColumn id="14410" xr3:uid="{3534BD6D-A4F3-47DE-93CD-AAFB0D5319EB}" name="Column14410"/>
    <tableColumn id="14411" xr3:uid="{750031B4-17BF-41D9-826C-25E17B648AD7}" name="Column14411"/>
    <tableColumn id="14412" xr3:uid="{79479CE6-2417-4689-A106-0B69A3143525}" name="Column14412"/>
    <tableColumn id="14413" xr3:uid="{D0796C16-724B-496C-9F55-CAC5BA744AAE}" name="Column14413"/>
    <tableColumn id="14414" xr3:uid="{6DB12260-B4C4-4A2D-8E5D-80B464F90DC0}" name="Column14414"/>
    <tableColumn id="14415" xr3:uid="{2046040E-70B4-4FFE-8002-5962EB061BFA}" name="Column14415"/>
    <tableColumn id="14416" xr3:uid="{76B0EBE0-192C-4EDA-BFA2-D08A536D354A}" name="Column14416"/>
    <tableColumn id="14417" xr3:uid="{8099E533-D8C9-40F8-B122-41117C220225}" name="Column14417"/>
    <tableColumn id="14418" xr3:uid="{F0844276-9216-4B98-90A8-14D4E638240D}" name="Column14418"/>
    <tableColumn id="14419" xr3:uid="{FF49D43F-4FCA-4BDC-B912-937BC91CE323}" name="Column14419"/>
    <tableColumn id="14420" xr3:uid="{F5FF6532-70F2-4C70-A5A6-EE4AFE597A60}" name="Column14420"/>
    <tableColumn id="14421" xr3:uid="{AA980A19-1B7E-45B0-9621-CB91562515FA}" name="Column14421"/>
    <tableColumn id="14422" xr3:uid="{E15AF5E6-D82B-4A85-B8F4-1C13013944B7}" name="Column14422"/>
    <tableColumn id="14423" xr3:uid="{27AB973A-6353-4B7B-85A9-4736F8188DD1}" name="Column14423"/>
    <tableColumn id="14424" xr3:uid="{A6E4CD30-2E8F-467E-8689-835A22BC6819}" name="Column14424"/>
    <tableColumn id="14425" xr3:uid="{BBB9FD7B-7357-494C-A488-7300A9AC0037}" name="Column14425"/>
    <tableColumn id="14426" xr3:uid="{75EF8EE8-A3C2-4EBF-985C-6A6574ADA25D}" name="Column14426"/>
    <tableColumn id="14427" xr3:uid="{6EC2DBB0-B68A-4FCC-AE50-191C34073342}" name="Column14427"/>
    <tableColumn id="14428" xr3:uid="{61CDCCBA-231C-4B6C-BEBF-4F21FC463B0F}" name="Column14428"/>
    <tableColumn id="14429" xr3:uid="{AD92925E-D89B-4F90-8299-777FB150D0EB}" name="Column14429"/>
    <tableColumn id="14430" xr3:uid="{BD261835-0DA6-4CC5-8DEE-78141059673C}" name="Column14430"/>
    <tableColumn id="14431" xr3:uid="{573A6A2A-2A95-4686-98F3-C72BF46791A6}" name="Column14431"/>
    <tableColumn id="14432" xr3:uid="{FA70A6FD-DF91-49CD-A77B-F398B8437339}" name="Column14432"/>
    <tableColumn id="14433" xr3:uid="{145323CF-FA97-49AA-94EF-04FF728E9350}" name="Column14433"/>
    <tableColumn id="14434" xr3:uid="{4DB49756-EF98-48AA-95B1-A4EED3EC2AF7}" name="Column14434"/>
    <tableColumn id="14435" xr3:uid="{129C82B9-3EB0-4E2E-840D-A7044E7FE234}" name="Column14435"/>
    <tableColumn id="14436" xr3:uid="{E21BAF4D-B1E5-4F57-B6B7-1AC9226A7462}" name="Column14436"/>
    <tableColumn id="14437" xr3:uid="{FEE19310-3A1D-4493-96DD-1FEE47513D38}" name="Column14437"/>
    <tableColumn id="14438" xr3:uid="{9D01C118-4D56-4AF0-829E-2B6CE43E515D}" name="Column14438"/>
    <tableColumn id="14439" xr3:uid="{F2C90BA5-EDCC-4FA7-878C-3F7CF8468D9E}" name="Column14439"/>
    <tableColumn id="14440" xr3:uid="{9D09E8B5-A194-4B87-A071-AE1F86053F3E}" name="Column14440"/>
    <tableColumn id="14441" xr3:uid="{D73EE1BA-1B3C-4812-AD8D-C2C3525B2ADA}" name="Column14441"/>
    <tableColumn id="14442" xr3:uid="{78134E8F-D2D0-4531-AD72-09E876C6C8D4}" name="Column14442"/>
    <tableColumn id="14443" xr3:uid="{67B9EF56-6FC6-4FBC-B7D8-4F1B3B1DCF12}" name="Column14443"/>
    <tableColumn id="14444" xr3:uid="{0E538C2C-6897-4B3F-BEF9-5B3383F0FFA3}" name="Column14444"/>
    <tableColumn id="14445" xr3:uid="{DBE0FEB3-044F-4C3D-B64C-6C73E33C4033}" name="Column14445"/>
    <tableColumn id="14446" xr3:uid="{377A4B0F-E413-4686-9A19-20C5FF8CBD43}" name="Column14446"/>
    <tableColumn id="14447" xr3:uid="{2B241FE8-9F68-4D9E-9AB2-99778FBFDB69}" name="Column14447"/>
    <tableColumn id="14448" xr3:uid="{90DC122B-77FC-4423-9A80-FFA26F5B369E}" name="Column14448"/>
    <tableColumn id="14449" xr3:uid="{619D69D4-C22F-496D-A9DB-B0C9F22E872A}" name="Column14449"/>
    <tableColumn id="14450" xr3:uid="{C29FDB75-9EDA-477D-8512-81F398979AE2}" name="Column14450"/>
    <tableColumn id="14451" xr3:uid="{A3FA42E5-1089-4D85-A3E7-F12D231717B0}" name="Column14451"/>
    <tableColumn id="14452" xr3:uid="{16ADDC9E-EB00-4263-A5A4-966E78706035}" name="Column14452"/>
    <tableColumn id="14453" xr3:uid="{04A57917-5ED8-4541-9C4C-9A4963B82FEA}" name="Column14453"/>
    <tableColumn id="14454" xr3:uid="{C7B50701-833D-42E7-9E04-5D15169BAB81}" name="Column14454"/>
    <tableColumn id="14455" xr3:uid="{45835F07-7B7C-4886-9549-8E7D1AB08883}" name="Column14455"/>
    <tableColumn id="14456" xr3:uid="{3E8B8F40-A67F-448C-B887-E11303D1C76C}" name="Column14456"/>
    <tableColumn id="14457" xr3:uid="{B37F013D-98DB-4B6C-9923-628AC6660B0C}" name="Column14457"/>
    <tableColumn id="14458" xr3:uid="{A6FAE5B8-A3B0-47AF-BB8D-F932A970F701}" name="Column14458"/>
    <tableColumn id="14459" xr3:uid="{10E47C1D-DC6A-4B88-AC97-4C02819AA6DC}" name="Column14459"/>
    <tableColumn id="14460" xr3:uid="{44E3D42A-A426-4546-978D-B4F4226AAA74}" name="Column14460"/>
    <tableColumn id="14461" xr3:uid="{0722050C-5F35-4014-9DA7-F5DA653F6C0D}" name="Column14461"/>
    <tableColumn id="14462" xr3:uid="{F95C61F3-9B30-4C47-8D56-891CDD87CA36}" name="Column14462"/>
    <tableColumn id="14463" xr3:uid="{F6532CEF-CBAB-4223-9FD7-3365DF413895}" name="Column14463"/>
    <tableColumn id="14464" xr3:uid="{4BE24FB1-8376-4DC5-BB2C-D007FFBC90EC}" name="Column14464"/>
    <tableColumn id="14465" xr3:uid="{BFEEDB0A-1EE4-4637-BDA7-11DBC6EA719E}" name="Column14465"/>
    <tableColumn id="14466" xr3:uid="{EE8EF18E-E42C-4ABD-AC2A-F0F4D5F51520}" name="Column14466"/>
    <tableColumn id="14467" xr3:uid="{6093AA6A-ED41-4EF6-8B38-D476B0F80736}" name="Column14467"/>
    <tableColumn id="14468" xr3:uid="{4D940D03-BD22-45F6-A4DA-A163E7334F35}" name="Column14468"/>
    <tableColumn id="14469" xr3:uid="{1A4A2E53-2469-4F9C-A50D-FE36073D1912}" name="Column14469"/>
    <tableColumn id="14470" xr3:uid="{7C877A90-875B-4BA0-AD25-32FA0F2F5A72}" name="Column14470"/>
    <tableColumn id="14471" xr3:uid="{16ADA229-5BC9-4024-9201-C2E3DCC71519}" name="Column14471"/>
    <tableColumn id="14472" xr3:uid="{FFA20554-128F-4F82-9165-DC31FE37A5FE}" name="Column14472"/>
    <tableColumn id="14473" xr3:uid="{E9FBEC9D-9056-416E-8D65-60B11B31B4B1}" name="Column14473"/>
    <tableColumn id="14474" xr3:uid="{9050D115-B041-46F3-9221-30C0DA7CC7F3}" name="Column14474"/>
    <tableColumn id="14475" xr3:uid="{C1FC08F2-CB0D-4195-AD53-A46C70A0C501}" name="Column14475"/>
    <tableColumn id="14476" xr3:uid="{A5CD6050-0888-4088-9E3E-0E0EABE4A8EC}" name="Column14476"/>
    <tableColumn id="14477" xr3:uid="{1134736B-0D82-4F52-8338-546552FB9104}" name="Column14477"/>
    <tableColumn id="14478" xr3:uid="{6C5A5B6F-3508-4CA8-8853-3C3626BC2F58}" name="Column14478"/>
    <tableColumn id="14479" xr3:uid="{649B3AE4-AA71-46F4-9937-C43EE57DDB2B}" name="Column14479"/>
    <tableColumn id="14480" xr3:uid="{C623DBC7-356C-4926-A01F-A4978000E53B}" name="Column14480"/>
    <tableColumn id="14481" xr3:uid="{E242DAEF-ABBA-4353-8A2F-4F4BDD290526}" name="Column14481"/>
    <tableColumn id="14482" xr3:uid="{7CCCE62B-DE6C-436D-B4C1-7989BB766EF7}" name="Column14482"/>
    <tableColumn id="14483" xr3:uid="{70B52475-0324-4781-8BA2-086CC7313756}" name="Column14483"/>
    <tableColumn id="14484" xr3:uid="{C083A76C-DC59-45DF-ADAA-B2CB65F95544}" name="Column14484"/>
    <tableColumn id="14485" xr3:uid="{71A58742-2D5D-4E71-8AEE-7C167E02F267}" name="Column14485"/>
    <tableColumn id="14486" xr3:uid="{61164897-1965-4EA7-9B5C-4EA0FF95CCF6}" name="Column14486"/>
    <tableColumn id="14487" xr3:uid="{CD548BE6-2629-4C91-B4EB-559F108DD405}" name="Column14487"/>
    <tableColumn id="14488" xr3:uid="{C11F7B0C-A2BF-4A9C-9B2F-8E8787DCFB66}" name="Column14488"/>
    <tableColumn id="14489" xr3:uid="{E1909FA1-D801-4DCB-9D35-203782DC8669}" name="Column14489"/>
    <tableColumn id="14490" xr3:uid="{8874EB14-7965-4371-AD90-EA6CACA0E4C7}" name="Column14490"/>
    <tableColumn id="14491" xr3:uid="{A03A8C39-3FE8-47D2-995F-D4CFBEA64406}" name="Column14491"/>
    <tableColumn id="14492" xr3:uid="{EE80604F-785E-4021-A63A-F41742B7AE3C}" name="Column14492"/>
    <tableColumn id="14493" xr3:uid="{27AAAF44-11D2-4E36-9DA1-C880680A264C}" name="Column14493"/>
    <tableColumn id="14494" xr3:uid="{391FBBA6-7810-4842-B398-49F9C48B3093}" name="Column14494"/>
    <tableColumn id="14495" xr3:uid="{003C5F0E-34CB-4FB8-94D1-55E61F5B7E27}" name="Column14495"/>
    <tableColumn id="14496" xr3:uid="{D2E146EC-A2B6-4DA4-9698-A82A339AD239}" name="Column14496"/>
    <tableColumn id="14497" xr3:uid="{804608F9-CAD2-4067-8EAD-CE58AA248F0D}" name="Column14497"/>
    <tableColumn id="14498" xr3:uid="{F8341CFC-3B13-4E09-B301-B60E270B8116}" name="Column14498"/>
    <tableColumn id="14499" xr3:uid="{E6E9894C-1C6D-4B27-8239-089E7F8F890A}" name="Column14499"/>
    <tableColumn id="14500" xr3:uid="{759A9DDF-CB34-46E7-A01A-2AB873C28780}" name="Column14500"/>
    <tableColumn id="14501" xr3:uid="{72F75FEA-CE25-4B91-B40C-7074B0087AA9}" name="Column14501"/>
    <tableColumn id="14502" xr3:uid="{8DAC5FC8-C74B-4912-B53D-335DFFAFCDF0}" name="Column14502"/>
    <tableColumn id="14503" xr3:uid="{F50A1F1B-B991-4D8D-93C0-727DD13EBF21}" name="Column14503"/>
    <tableColumn id="14504" xr3:uid="{FBF54FC4-87AC-4551-90B5-B6DE397D65AE}" name="Column14504"/>
    <tableColumn id="14505" xr3:uid="{31FDD56A-23C1-4931-9E59-99E5D5C56282}" name="Column14505"/>
    <tableColumn id="14506" xr3:uid="{6F3BE573-E48B-47C9-8EF4-FAE8533039BB}" name="Column14506"/>
    <tableColumn id="14507" xr3:uid="{2D579056-E804-4BF7-B1F9-0137E7E09CB7}" name="Column14507"/>
    <tableColumn id="14508" xr3:uid="{9D309C14-1B27-4F62-AEA0-8ADB2D2B0625}" name="Column14508"/>
    <tableColumn id="14509" xr3:uid="{D60C3514-8963-46EC-9601-82242454F14F}" name="Column14509"/>
    <tableColumn id="14510" xr3:uid="{6694BB93-CC7E-4909-906E-766B9649BA78}" name="Column14510"/>
    <tableColumn id="14511" xr3:uid="{41DCAF6C-35E7-4D84-B6C5-D58A5AE40E2F}" name="Column14511"/>
    <tableColumn id="14512" xr3:uid="{F35DD41B-15AE-4CED-B4A7-51D16063DA08}" name="Column14512"/>
    <tableColumn id="14513" xr3:uid="{939F4AB5-2E0E-4308-87C9-BB485EB7FD9F}" name="Column14513"/>
    <tableColumn id="14514" xr3:uid="{8BEFE188-800B-4218-9F91-641A518B9D8B}" name="Column14514"/>
    <tableColumn id="14515" xr3:uid="{B570B41C-F282-449A-ACCD-33CBD776C107}" name="Column14515"/>
    <tableColumn id="14516" xr3:uid="{CCCE7CFB-6471-4018-A400-143801D7453C}" name="Column14516"/>
    <tableColumn id="14517" xr3:uid="{972AD522-B39D-4A38-A337-E1C76BE5E043}" name="Column14517"/>
    <tableColumn id="14518" xr3:uid="{15705323-690C-4334-9B8E-46A1418E242A}" name="Column14518"/>
    <tableColumn id="14519" xr3:uid="{6A540041-B2DF-4327-BE5A-2A7293FA74EB}" name="Column14519"/>
    <tableColumn id="14520" xr3:uid="{7C1701C7-D972-485D-A721-103F8132D358}" name="Column14520"/>
    <tableColumn id="14521" xr3:uid="{71318CD3-6B7C-4517-916C-87FB501B2848}" name="Column14521"/>
    <tableColumn id="14522" xr3:uid="{5705A25B-62C8-4203-8FE4-6E781EAB8CD1}" name="Column14522"/>
    <tableColumn id="14523" xr3:uid="{EE1C11F0-F2AA-4366-919B-953D5E1BD727}" name="Column14523"/>
    <tableColumn id="14524" xr3:uid="{9E650B13-7D40-44D4-81BF-4ADD308F4D32}" name="Column14524"/>
    <tableColumn id="14525" xr3:uid="{60899400-DCE7-455A-A2C4-6ADF61437F1A}" name="Column14525"/>
    <tableColumn id="14526" xr3:uid="{65699164-22AB-488A-9B9D-FBE136FC7B46}" name="Column14526"/>
    <tableColumn id="14527" xr3:uid="{BC6F79CC-1E9B-4C52-AAD8-F066F65ABCDF}" name="Column14527"/>
    <tableColumn id="14528" xr3:uid="{AF017E67-5038-4049-8919-1D0D8D76F072}" name="Column14528"/>
    <tableColumn id="14529" xr3:uid="{0FF702B4-9906-400A-80CF-871C27D9191E}" name="Column14529"/>
    <tableColumn id="14530" xr3:uid="{FC73F69D-66EC-4180-B67D-3F75BA681C4F}" name="Column14530"/>
    <tableColumn id="14531" xr3:uid="{797AA203-14B5-409D-8908-0027C6E56CA5}" name="Column14531"/>
    <tableColumn id="14532" xr3:uid="{B1C62494-62F3-41A3-B670-DD4A4FE2945A}" name="Column14532"/>
    <tableColumn id="14533" xr3:uid="{938AEE0E-359F-4CE7-AAFC-233289154A06}" name="Column14533"/>
    <tableColumn id="14534" xr3:uid="{34174A1A-236E-4F45-93E1-971306861E4B}" name="Column14534"/>
    <tableColumn id="14535" xr3:uid="{FC3843D1-90B7-4EE4-B036-EBC19B89A791}" name="Column14535"/>
    <tableColumn id="14536" xr3:uid="{3B78E45D-BA71-4F15-985B-9C05FC5B6A3A}" name="Column14536"/>
    <tableColumn id="14537" xr3:uid="{142AFC31-87E2-4F0C-BCD3-ACCA5F4A0838}" name="Column14537"/>
    <tableColumn id="14538" xr3:uid="{1F26A106-0FC7-4106-85BD-85996A781A18}" name="Column14538"/>
    <tableColumn id="14539" xr3:uid="{318E318B-805F-4828-9127-A5520E969C93}" name="Column14539"/>
    <tableColumn id="14540" xr3:uid="{C75B02D6-CB0D-499E-8308-8840D72161AC}" name="Column14540"/>
    <tableColumn id="14541" xr3:uid="{AC12B28F-C070-4B4E-9229-5DD5116EAC93}" name="Column14541"/>
    <tableColumn id="14542" xr3:uid="{CB13AD7A-55E9-4EA6-B6A0-1C21FCC0BAF7}" name="Column14542"/>
    <tableColumn id="14543" xr3:uid="{9469D3BD-A831-43AF-A87E-13EE4D0B00A4}" name="Column14543"/>
    <tableColumn id="14544" xr3:uid="{4301FAA7-2209-4340-AB5C-16623068A7C2}" name="Column14544"/>
    <tableColumn id="14545" xr3:uid="{D8067779-45F0-408B-B362-A8A809CE7C3E}" name="Column14545"/>
    <tableColumn id="14546" xr3:uid="{4613D2C9-F57A-4BF0-AE5A-69A98CED92FA}" name="Column14546"/>
    <tableColumn id="14547" xr3:uid="{5963000E-BD53-4373-B661-8554068FF635}" name="Column14547"/>
    <tableColumn id="14548" xr3:uid="{47B35782-CAB8-4E87-9458-6C0B30F9720A}" name="Column14548"/>
    <tableColumn id="14549" xr3:uid="{8390DADE-4CDE-484E-B5B9-493023360950}" name="Column14549"/>
    <tableColumn id="14550" xr3:uid="{A26A8FAE-CB1E-4691-8692-9766D6674121}" name="Column14550"/>
    <tableColumn id="14551" xr3:uid="{D6B73C54-D5E9-4E07-809D-29E8C7C33560}" name="Column14551"/>
    <tableColumn id="14552" xr3:uid="{80C34B8D-70C6-448A-AD86-9EA8601875E9}" name="Column14552"/>
    <tableColumn id="14553" xr3:uid="{8703718C-58C4-4ED9-85D2-9A3898850956}" name="Column14553"/>
    <tableColumn id="14554" xr3:uid="{25557003-BFBD-4626-9268-8F2E90858C0D}" name="Column14554"/>
    <tableColumn id="14555" xr3:uid="{A7C3336E-A514-416C-9E18-6643DFC89FBC}" name="Column14555"/>
    <tableColumn id="14556" xr3:uid="{E9497D86-1AA9-4B68-B5D3-DC3DC99AF5F8}" name="Column14556"/>
    <tableColumn id="14557" xr3:uid="{62B42316-014D-4841-8453-59FC70DDF5C8}" name="Column14557"/>
    <tableColumn id="14558" xr3:uid="{97DCA02E-915A-4F38-A5A7-7818248C54DC}" name="Column14558"/>
    <tableColumn id="14559" xr3:uid="{800ECCF3-3314-4EC8-BE24-87DE81B7A2F6}" name="Column14559"/>
    <tableColumn id="14560" xr3:uid="{216D3827-EA87-4E9B-A831-B6B3CB9E1C6A}" name="Column14560"/>
    <tableColumn id="14561" xr3:uid="{92B206D5-46B6-4FFD-A501-9BE85C139F1B}" name="Column14561"/>
    <tableColumn id="14562" xr3:uid="{5D0A546C-81A3-47AD-82A0-CDDDD8F0245F}" name="Column14562"/>
    <tableColumn id="14563" xr3:uid="{83D05843-721D-4F94-91A5-A79C5A229A43}" name="Column14563"/>
    <tableColumn id="14564" xr3:uid="{EF270554-9664-4823-8CCC-17045D7CBCEF}" name="Column14564"/>
    <tableColumn id="14565" xr3:uid="{B7B99D31-8DE3-4473-9499-4FEF73E16228}" name="Column14565"/>
    <tableColumn id="14566" xr3:uid="{35A6CC94-0343-4CA7-BBB9-B4EC147586C4}" name="Column14566"/>
    <tableColumn id="14567" xr3:uid="{B4A94BC3-9D56-4D60-9030-039EA294CFC1}" name="Column14567"/>
    <tableColumn id="14568" xr3:uid="{352D9331-ECEB-46EB-86B0-03A33CD70E82}" name="Column14568"/>
    <tableColumn id="14569" xr3:uid="{09724AA0-FF54-418E-BA53-0E8B745FA072}" name="Column14569"/>
    <tableColumn id="14570" xr3:uid="{19357F84-46B3-4196-B27F-D4B0F4CDD34D}" name="Column14570"/>
    <tableColumn id="14571" xr3:uid="{95307A37-8AC7-4036-B525-DF0D2F0FEADF}" name="Column14571"/>
    <tableColumn id="14572" xr3:uid="{897425A9-BA03-4B60-B555-6C007760419B}" name="Column14572"/>
    <tableColumn id="14573" xr3:uid="{9A065723-8BF3-4B4F-AD81-8413F2D5431C}" name="Column14573"/>
    <tableColumn id="14574" xr3:uid="{6C47D970-7953-4203-92AA-F9EB5EF855E8}" name="Column14574"/>
    <tableColumn id="14575" xr3:uid="{C12CDAD2-6A31-4976-B3A0-D54BCE712EF3}" name="Column14575"/>
    <tableColumn id="14576" xr3:uid="{9486E0ED-385A-47D0-8023-795D5A72EFA6}" name="Column14576"/>
    <tableColumn id="14577" xr3:uid="{A785F202-AC5E-4DF8-8031-2E7F93D5711E}" name="Column14577"/>
    <tableColumn id="14578" xr3:uid="{B54B11D7-053B-4501-A26E-56B4206E4AF7}" name="Column14578"/>
    <tableColumn id="14579" xr3:uid="{8F14477F-498D-47BA-8441-365FD8109118}" name="Column14579"/>
    <tableColumn id="14580" xr3:uid="{E2ED0D82-872E-4AD6-97D8-E50EA05BC229}" name="Column14580"/>
    <tableColumn id="14581" xr3:uid="{66B5E258-F091-4ADC-B6BE-B61F7080D466}" name="Column14581"/>
    <tableColumn id="14582" xr3:uid="{A8392E00-2EE1-4D9C-8AF2-078299624240}" name="Column14582"/>
    <tableColumn id="14583" xr3:uid="{A121FA69-F207-4CA1-B13B-15E6ABAFFDEF}" name="Column14583"/>
    <tableColumn id="14584" xr3:uid="{53D13FFD-1723-4708-9ABD-1CD65206B4D5}" name="Column14584"/>
    <tableColumn id="14585" xr3:uid="{F50DCE08-6073-4F14-9486-15AA94990666}" name="Column14585"/>
    <tableColumn id="14586" xr3:uid="{CF76F145-1926-4ADA-A8C0-E3A40FC11CDA}" name="Column14586"/>
    <tableColumn id="14587" xr3:uid="{579D214D-1030-463E-B526-67C55C2ECD01}" name="Column14587"/>
    <tableColumn id="14588" xr3:uid="{E61B8B36-D8F5-4148-A3D7-53D931070B26}" name="Column14588"/>
    <tableColumn id="14589" xr3:uid="{3201D93B-280D-486D-A064-823C14772C11}" name="Column14589"/>
    <tableColumn id="14590" xr3:uid="{C9632329-6B1A-4368-B6AC-E92A48308868}" name="Column14590"/>
    <tableColumn id="14591" xr3:uid="{F1E14A50-4E9D-4CA3-BA72-0D212C271B5B}" name="Column14591"/>
    <tableColumn id="14592" xr3:uid="{C4EAFBF4-1C36-4C20-B74E-645BF4D75CD0}" name="Column14592"/>
    <tableColumn id="14593" xr3:uid="{39FC41B7-09EE-4339-AE8E-ABCBA682D812}" name="Column14593"/>
    <tableColumn id="14594" xr3:uid="{8D3AF3AA-8FE0-4525-9DC6-3A565AA5E72C}" name="Column14594"/>
    <tableColumn id="14595" xr3:uid="{373E705D-D58C-427F-822D-5210D0659CE9}" name="Column14595"/>
    <tableColumn id="14596" xr3:uid="{5F4F0A9E-C466-47C0-9BA1-5B0F1FB96659}" name="Column14596"/>
    <tableColumn id="14597" xr3:uid="{C117503D-39BE-4F5F-9168-7D15FDAC8D23}" name="Column14597"/>
    <tableColumn id="14598" xr3:uid="{CB0A8F04-FB11-42B9-8274-1AEFA6CCEDC7}" name="Column14598"/>
    <tableColumn id="14599" xr3:uid="{7E07789D-8E9A-421D-A207-9A13D065679F}" name="Column14599"/>
    <tableColumn id="14600" xr3:uid="{0A0B735F-F789-4588-BDB5-A6013A268717}" name="Column14600"/>
    <tableColumn id="14601" xr3:uid="{435374C8-594A-4D11-A3E9-95C02719EDEC}" name="Column14601"/>
    <tableColumn id="14602" xr3:uid="{074F3F3D-D701-4982-87AA-69C2569BF7B7}" name="Column14602"/>
    <tableColumn id="14603" xr3:uid="{16A42125-EF16-42CA-B56E-EFF2F58495D4}" name="Column14603"/>
    <tableColumn id="14604" xr3:uid="{FB0A9168-F4A8-48A7-B765-8CE45A61CA03}" name="Column14604"/>
    <tableColumn id="14605" xr3:uid="{0E00FBFA-5098-4BC8-9657-8FC791E00DE8}" name="Column14605"/>
    <tableColumn id="14606" xr3:uid="{5323B78A-C4BA-407D-B35E-46530E239B2A}" name="Column14606"/>
    <tableColumn id="14607" xr3:uid="{B7B15EBB-68FB-472C-85C2-BF7D3427907E}" name="Column14607"/>
    <tableColumn id="14608" xr3:uid="{0C3A6208-886E-4BA3-B5BF-DA5C727B9CBE}" name="Column14608"/>
    <tableColumn id="14609" xr3:uid="{DB7D70B1-7332-442F-8783-644173885D02}" name="Column14609"/>
    <tableColumn id="14610" xr3:uid="{21431435-04DA-4566-A521-3B2B5B73ABB4}" name="Column14610"/>
    <tableColumn id="14611" xr3:uid="{402EC445-8FF9-49E3-B497-4BA8A7CA0907}" name="Column14611"/>
    <tableColumn id="14612" xr3:uid="{21DF040A-1D5B-4B14-9008-DFE0642CE6EE}" name="Column14612"/>
    <tableColumn id="14613" xr3:uid="{AD9D24D9-497E-47B1-A917-6499630252FA}" name="Column14613"/>
    <tableColumn id="14614" xr3:uid="{807F435C-CAE2-4B02-BE2F-DE4C77BB05CE}" name="Column14614"/>
    <tableColumn id="14615" xr3:uid="{5FAF119E-C560-4626-A2CD-19BF29631EF7}" name="Column14615"/>
    <tableColumn id="14616" xr3:uid="{8277B13A-235B-4C69-A425-AE10F6AD8F0E}" name="Column14616"/>
    <tableColumn id="14617" xr3:uid="{526966ED-90D9-4E86-A1FC-9500DD8A9A85}" name="Column14617"/>
    <tableColumn id="14618" xr3:uid="{14784597-3894-491C-87D6-51FAEABE3C6B}" name="Column14618"/>
    <tableColumn id="14619" xr3:uid="{55F49BB7-3177-4CDD-964D-838FEBD599C3}" name="Column14619"/>
    <tableColumn id="14620" xr3:uid="{2E3819A1-D564-4F85-9FB7-7B4696B6CACD}" name="Column14620"/>
    <tableColumn id="14621" xr3:uid="{7585564A-5B02-4908-ABCC-98A0C2D4CE93}" name="Column14621"/>
    <tableColumn id="14622" xr3:uid="{2A5314C8-BF71-4AC3-8489-6ECBEFC9A1B8}" name="Column14622"/>
    <tableColumn id="14623" xr3:uid="{D118C7AB-7B3A-4538-B1D4-F0C8BD4F9971}" name="Column14623"/>
    <tableColumn id="14624" xr3:uid="{FC1C894A-D3A3-46D5-A9A6-5BDE3A55686C}" name="Column14624"/>
    <tableColumn id="14625" xr3:uid="{3FC0746A-A13E-4E66-A9AE-965732107DAD}" name="Column14625"/>
    <tableColumn id="14626" xr3:uid="{82C9691F-6AE5-4221-B6D7-B9A1B34BDC1E}" name="Column14626"/>
    <tableColumn id="14627" xr3:uid="{9A2CFEF4-9A2C-4F59-BED5-D7B3195B73D1}" name="Column14627"/>
    <tableColumn id="14628" xr3:uid="{ED6D6C53-F401-4A2B-8560-9E430A5CA629}" name="Column14628"/>
    <tableColumn id="14629" xr3:uid="{365B5CA0-DE0D-4057-AA3F-683716A1B794}" name="Column14629"/>
    <tableColumn id="14630" xr3:uid="{61885211-E49F-4837-A62D-1012928C2952}" name="Column14630"/>
    <tableColumn id="14631" xr3:uid="{85FA6F9B-37DE-4807-8348-E349F648632A}" name="Column14631"/>
    <tableColumn id="14632" xr3:uid="{6508E1D5-779C-475C-869E-BA8DD0E35B3E}" name="Column14632"/>
    <tableColumn id="14633" xr3:uid="{0EA888D4-5290-40B6-AA47-F368900FD81B}" name="Column14633"/>
    <tableColumn id="14634" xr3:uid="{A4ADEAB2-F8A1-4269-9DD6-0F8F40683724}" name="Column14634"/>
    <tableColumn id="14635" xr3:uid="{59141CAA-C3DF-415C-BA39-50DDB87E3D5D}" name="Column14635"/>
    <tableColumn id="14636" xr3:uid="{0F14D867-F0C0-43F5-B1B3-71708DA2F7D5}" name="Column14636"/>
    <tableColumn id="14637" xr3:uid="{44D093EB-F73D-47DE-9C3C-949D3AA1B5B8}" name="Column14637"/>
    <tableColumn id="14638" xr3:uid="{5E5C8017-05B0-40A1-B412-872CF83BDD28}" name="Column14638"/>
    <tableColumn id="14639" xr3:uid="{2B449605-BF0A-4BDB-ACA2-21F113C9ED27}" name="Column14639"/>
    <tableColumn id="14640" xr3:uid="{F1A22139-3EDC-42BC-9AC2-D8E87C850481}" name="Column14640"/>
    <tableColumn id="14641" xr3:uid="{CA847554-E4BD-464F-9C66-DDFB8DB2E492}" name="Column14641"/>
    <tableColumn id="14642" xr3:uid="{9CF8BE13-4B21-4511-A5E6-85755C74C55A}" name="Column14642"/>
    <tableColumn id="14643" xr3:uid="{EE37418F-4AA7-4526-9160-FF2AE4F0839F}" name="Column14643"/>
    <tableColumn id="14644" xr3:uid="{1C5C946C-3868-4453-8244-B7BC6D63C051}" name="Column14644"/>
    <tableColumn id="14645" xr3:uid="{13288B5E-9129-45DF-8B97-593B89BAAD5C}" name="Column14645"/>
    <tableColumn id="14646" xr3:uid="{6A79535E-1280-4EAB-BB29-64BE677A2ADD}" name="Column14646"/>
    <tableColumn id="14647" xr3:uid="{B5180606-C3D4-4C15-9D7A-A0D701963FCF}" name="Column14647"/>
    <tableColumn id="14648" xr3:uid="{02BF7AF2-6A6E-4E86-AF15-7E803212D9C1}" name="Column14648"/>
    <tableColumn id="14649" xr3:uid="{312A563E-C03F-467C-ADD9-F797CC0E10DB}" name="Column14649"/>
    <tableColumn id="14650" xr3:uid="{9014B256-8861-4728-94AA-ABEDA5745DC9}" name="Column14650"/>
    <tableColumn id="14651" xr3:uid="{65C80C52-89F7-4E05-9AAC-CFBBCB477110}" name="Column14651"/>
    <tableColumn id="14652" xr3:uid="{6E59FEC5-437D-49B5-B3E3-041771B2EFFA}" name="Column14652"/>
    <tableColumn id="14653" xr3:uid="{27088A52-A0D5-4CF7-BCE6-FC4C9181084F}" name="Column14653"/>
    <tableColumn id="14654" xr3:uid="{F5ECC900-DB3D-49AF-8320-6A593B93AE27}" name="Column14654"/>
    <tableColumn id="14655" xr3:uid="{B8A3264E-DB9C-445D-B2CA-A26EED2678F8}" name="Column14655"/>
    <tableColumn id="14656" xr3:uid="{404DF4EE-922D-4744-A325-FF31C9A5DBE8}" name="Column14656"/>
    <tableColumn id="14657" xr3:uid="{394F2A2A-C3C4-49E8-9E92-A80C1BADEB91}" name="Column14657"/>
    <tableColumn id="14658" xr3:uid="{614FA39B-DC71-4B68-B266-7143DA33A4CA}" name="Column14658"/>
    <tableColumn id="14659" xr3:uid="{75BD3C10-4E90-49C4-A07E-3F246A0B531D}" name="Column14659"/>
    <tableColumn id="14660" xr3:uid="{774A916D-4B17-4689-88FB-B914E4F1AED7}" name="Column14660"/>
    <tableColumn id="14661" xr3:uid="{3819B9EA-3C48-47F9-818D-F868853697E8}" name="Column14661"/>
    <tableColumn id="14662" xr3:uid="{3C85D7A5-9691-4F99-A31A-230530EBEE39}" name="Column14662"/>
    <tableColumn id="14663" xr3:uid="{A06CE8DF-092B-4B8C-AFAB-4FA705346270}" name="Column14663"/>
    <tableColumn id="14664" xr3:uid="{547B176E-9000-4A46-8834-0B6262CCE4D0}" name="Column14664"/>
    <tableColumn id="14665" xr3:uid="{B49C721B-699D-4B7A-8325-013DF28CB3A6}" name="Column14665"/>
    <tableColumn id="14666" xr3:uid="{B1A804FC-3210-4271-A15B-3167EFDB8B92}" name="Column14666"/>
    <tableColumn id="14667" xr3:uid="{3FAA2505-5CBB-4ED9-ABC4-8543DEC181AA}" name="Column14667"/>
    <tableColumn id="14668" xr3:uid="{7211421A-A8AC-4086-A6C9-5618615AA526}" name="Column14668"/>
    <tableColumn id="14669" xr3:uid="{EE46242E-40E3-4C62-B84E-8BB51038F035}" name="Column14669"/>
    <tableColumn id="14670" xr3:uid="{1516997C-5C18-47EE-8C32-60196862E2C2}" name="Column14670"/>
    <tableColumn id="14671" xr3:uid="{37CCBA16-6C3F-4F67-8476-A3B3B49500F7}" name="Column14671"/>
    <tableColumn id="14672" xr3:uid="{B9DAE3AD-C9BC-44BA-A935-DA4E87E2F20A}" name="Column14672"/>
    <tableColumn id="14673" xr3:uid="{9A9FCCFE-3AE0-4DAE-A85B-22C1D19F0E08}" name="Column14673"/>
    <tableColumn id="14674" xr3:uid="{1377E759-80B5-44A6-949B-5C40F9F08381}" name="Column14674"/>
    <tableColumn id="14675" xr3:uid="{DE66C68C-E8F2-48FA-83BA-0D6F8649414C}" name="Column14675"/>
    <tableColumn id="14676" xr3:uid="{B00C234E-9065-4644-B456-06A326E56FB2}" name="Column14676"/>
    <tableColumn id="14677" xr3:uid="{F0706422-7D53-43C4-934B-F6C287E811EE}" name="Column14677"/>
    <tableColumn id="14678" xr3:uid="{617FA605-DDCC-4B13-B347-6681B7E1599C}" name="Column14678"/>
    <tableColumn id="14679" xr3:uid="{574DACAC-E9EC-4527-9382-D8FF239DCF34}" name="Column14679"/>
    <tableColumn id="14680" xr3:uid="{F6F7559F-71F2-4E2C-A3B2-A147996E27E9}" name="Column14680"/>
    <tableColumn id="14681" xr3:uid="{ADA3A88D-F641-4FD4-8FC0-105EDE878FD4}" name="Column14681"/>
    <tableColumn id="14682" xr3:uid="{214ED5BF-0C11-4295-8C03-C813A195B4AD}" name="Column14682"/>
    <tableColumn id="14683" xr3:uid="{20FD8D80-5227-4AF0-A222-98379F3990C1}" name="Column14683"/>
    <tableColumn id="14684" xr3:uid="{97766727-97DE-41C6-AEED-0A558D81BE05}" name="Column14684"/>
    <tableColumn id="14685" xr3:uid="{C4E63F4C-7B53-4AB2-97A9-F760A650F5A0}" name="Column14685"/>
    <tableColumn id="14686" xr3:uid="{8B6D8867-4992-4473-83B6-7020DC25BD61}" name="Column14686"/>
    <tableColumn id="14687" xr3:uid="{F15048E2-5819-4AAB-B618-38E74E6CE8B5}" name="Column14687"/>
    <tableColumn id="14688" xr3:uid="{857DD439-870B-410C-B7BC-7E2092C7D93B}" name="Column14688"/>
    <tableColumn id="14689" xr3:uid="{996F4DB7-AB7D-4A79-9ACF-E97E3ED69118}" name="Column14689"/>
    <tableColumn id="14690" xr3:uid="{E1C8BF19-EE3C-482E-96D9-AB627C9C56FB}" name="Column14690"/>
    <tableColumn id="14691" xr3:uid="{EFBBADC5-1FA6-4FA0-BE54-58DCCF3A02EB}" name="Column14691"/>
    <tableColumn id="14692" xr3:uid="{75A51E93-9D1E-4629-856C-CB9F68DA5FF1}" name="Column14692"/>
    <tableColumn id="14693" xr3:uid="{23D0F474-0067-47D4-B8A7-37BDFF43DFF2}" name="Column14693"/>
    <tableColumn id="14694" xr3:uid="{0302374D-8B78-4D76-B143-635681AFA75F}" name="Column14694"/>
    <tableColumn id="14695" xr3:uid="{46700C96-07A2-4F29-ACED-91F19C09811F}" name="Column14695"/>
    <tableColumn id="14696" xr3:uid="{D7D89927-C9F3-4F8A-BFE8-D60AD478264B}" name="Column14696"/>
    <tableColumn id="14697" xr3:uid="{68857BC2-5352-43E5-8AB3-19023AA4945C}" name="Column14697"/>
    <tableColumn id="14698" xr3:uid="{DF22EA58-1E2F-476C-B097-8981C876BB25}" name="Column14698"/>
    <tableColumn id="14699" xr3:uid="{FFF97B72-73D1-41F4-8CE7-F1D4F81D645D}" name="Column14699"/>
    <tableColumn id="14700" xr3:uid="{6EDDDDA4-3ACF-4701-B6FE-1C068E34E138}" name="Column14700"/>
    <tableColumn id="14701" xr3:uid="{D2D37A49-7C77-49C0-9517-93E75D3FE91B}" name="Column14701"/>
    <tableColumn id="14702" xr3:uid="{86B5F74D-A2D5-4FC5-949D-54AF197BBB47}" name="Column14702"/>
    <tableColumn id="14703" xr3:uid="{021DC1B4-67A2-4989-8444-26BD09323989}" name="Column14703"/>
    <tableColumn id="14704" xr3:uid="{82C10E2C-D36C-4C18-9C02-B26EA8966F85}" name="Column14704"/>
    <tableColumn id="14705" xr3:uid="{26E6F909-B777-4BCC-BA50-C08B64682638}" name="Column14705"/>
    <tableColumn id="14706" xr3:uid="{B545090F-791D-49FB-87D0-AF207B147221}" name="Column14706"/>
    <tableColumn id="14707" xr3:uid="{F7792866-F083-4D84-B31B-30E9A69D60A8}" name="Column14707"/>
    <tableColumn id="14708" xr3:uid="{2B59B5BB-EAB9-4E8A-A4DD-191B9A6E62B6}" name="Column14708"/>
    <tableColumn id="14709" xr3:uid="{C022BCE8-F9F8-4D00-B234-83B9234A01F2}" name="Column14709"/>
    <tableColumn id="14710" xr3:uid="{8084ECA4-6CF9-4C64-B0A0-EC613F99226C}" name="Column14710"/>
    <tableColumn id="14711" xr3:uid="{896FFD1D-459F-4D81-B3BD-1F01D7FAF989}" name="Column14711"/>
    <tableColumn id="14712" xr3:uid="{EA663000-1B9A-4866-87F0-68B4B512C9D6}" name="Column14712"/>
    <tableColumn id="14713" xr3:uid="{F8EAC803-E372-4DDE-910D-FB3A705D420B}" name="Column14713"/>
    <tableColumn id="14714" xr3:uid="{94B310C1-768A-47C9-B437-D647330DB5B6}" name="Column14714"/>
    <tableColumn id="14715" xr3:uid="{B395B20F-BF8B-43EB-BFD1-F7817CDA78E7}" name="Column14715"/>
    <tableColumn id="14716" xr3:uid="{64D0E8C2-A5A0-4B43-A4C0-1523CF0F4A16}" name="Column14716"/>
    <tableColumn id="14717" xr3:uid="{6F610498-3802-4500-B58C-89A1B21441D2}" name="Column14717"/>
    <tableColumn id="14718" xr3:uid="{B357E7F1-9479-4537-8E4E-3B045721D6E3}" name="Column14718"/>
    <tableColumn id="14719" xr3:uid="{9C050CA7-8B11-4A2D-9A14-22690D105A2F}" name="Column14719"/>
    <tableColumn id="14720" xr3:uid="{8C44B266-DF6B-47C1-B709-9B2D927B658B}" name="Column14720"/>
    <tableColumn id="14721" xr3:uid="{2F5E9FA0-2641-4758-B1F2-35DE767CFC32}" name="Column14721"/>
    <tableColumn id="14722" xr3:uid="{7040666E-27B3-4C2A-AB2E-E510742E2899}" name="Column14722"/>
    <tableColumn id="14723" xr3:uid="{327D06E6-1A95-48E3-8B43-E89A5704E521}" name="Column14723"/>
    <tableColumn id="14724" xr3:uid="{6FB7711D-EEC1-4618-919F-F393579BF56A}" name="Column14724"/>
    <tableColumn id="14725" xr3:uid="{25D1F6ED-0253-4DD6-9A4A-2E1B9DCAF0BE}" name="Column14725"/>
    <tableColumn id="14726" xr3:uid="{39B2E293-8FE2-436E-AA04-F9ABCA27DF57}" name="Column14726"/>
    <tableColumn id="14727" xr3:uid="{3E3930D0-47DD-4AF8-8E2E-2AC9B6694370}" name="Column14727"/>
    <tableColumn id="14728" xr3:uid="{0E00F4D2-CD71-40FE-9745-6386B16A546E}" name="Column14728"/>
    <tableColumn id="14729" xr3:uid="{95A97C1D-25EC-4264-BC77-A49E0561A54F}" name="Column14729"/>
    <tableColumn id="14730" xr3:uid="{5F1452F4-9F1C-493B-A616-8D750E3D4D21}" name="Column14730"/>
    <tableColumn id="14731" xr3:uid="{C4EB6804-0D1F-4AFF-B2F7-9494604B998C}" name="Column14731"/>
    <tableColumn id="14732" xr3:uid="{291B8D51-C09B-4104-9C78-DE4930B69300}" name="Column14732"/>
    <tableColumn id="14733" xr3:uid="{D2FD136A-E6B5-491E-BC05-DA854C1D9DA6}" name="Column14733"/>
    <tableColumn id="14734" xr3:uid="{F275126D-49D9-4DDB-AFE6-8A481951D4FC}" name="Column14734"/>
    <tableColumn id="14735" xr3:uid="{F730885E-C1B9-4D37-BF1F-0EB82C11D5BB}" name="Column14735"/>
    <tableColumn id="14736" xr3:uid="{9871C03E-DDB2-4EE5-BC0D-0670A5320169}" name="Column14736"/>
    <tableColumn id="14737" xr3:uid="{5E64FCC0-A645-4941-BC9D-4A6620880A55}" name="Column14737"/>
    <tableColumn id="14738" xr3:uid="{BEAAA114-474A-48A4-8D39-1F2A9EDD53EC}" name="Column14738"/>
    <tableColumn id="14739" xr3:uid="{E929B79C-2900-48CB-B2EF-96D427694D3A}" name="Column14739"/>
    <tableColumn id="14740" xr3:uid="{72A8EDD9-9312-4891-8513-BD3550C812DF}" name="Column14740"/>
    <tableColumn id="14741" xr3:uid="{F62EECFC-49FE-4BE0-80AA-EE9926D54FFD}" name="Column14741"/>
    <tableColumn id="14742" xr3:uid="{DDA66D95-4861-4F02-9631-6602B4B82ADA}" name="Column14742"/>
    <tableColumn id="14743" xr3:uid="{B8FF9E97-3ED9-41C3-A94E-4EB0AF4E96A3}" name="Column14743"/>
    <tableColumn id="14744" xr3:uid="{7A7D17C6-3274-4B82-BB79-E21B724C5507}" name="Column14744"/>
    <tableColumn id="14745" xr3:uid="{F7742023-E956-4926-83CC-320EDE0B2B55}" name="Column14745"/>
    <tableColumn id="14746" xr3:uid="{663A7662-F941-4F86-9AD6-EC843E811B2A}" name="Column14746"/>
    <tableColumn id="14747" xr3:uid="{5AAC057D-2B07-421D-A301-3B9EF708E055}" name="Column14747"/>
    <tableColumn id="14748" xr3:uid="{DBC0D10C-DB52-4F8F-8C7B-3C2DD2BAB451}" name="Column14748"/>
    <tableColumn id="14749" xr3:uid="{62D33DEF-3225-4022-A1C9-4BA4C72FAECB}" name="Column14749"/>
    <tableColumn id="14750" xr3:uid="{390B37B8-B343-495E-A173-8012CD4E2CC8}" name="Column14750"/>
    <tableColumn id="14751" xr3:uid="{C3673CF3-EFD6-48E6-8E00-2FC7E76DCE3E}" name="Column14751"/>
    <tableColumn id="14752" xr3:uid="{8BE2B55C-9FB5-412C-AF8E-57EF8A0ADE11}" name="Column14752"/>
    <tableColumn id="14753" xr3:uid="{28B9351E-A4DE-4EB7-88DD-68563BF73F65}" name="Column14753"/>
    <tableColumn id="14754" xr3:uid="{B4397924-E9EB-40BF-9E01-BC9FA8782AA1}" name="Column14754"/>
    <tableColumn id="14755" xr3:uid="{00449018-07F1-4D62-9543-3D34A7C7DF38}" name="Column14755"/>
    <tableColumn id="14756" xr3:uid="{28311591-EFE0-43B2-904E-57BA0EF60BDA}" name="Column14756"/>
    <tableColumn id="14757" xr3:uid="{BA982377-BA3B-45E2-9174-DCC2657705E7}" name="Column14757"/>
    <tableColumn id="14758" xr3:uid="{71FB0B43-6A65-454F-9A3D-39BB22461607}" name="Column14758"/>
    <tableColumn id="14759" xr3:uid="{356C22E3-21F9-414A-A5BE-79692CA97D11}" name="Column14759"/>
    <tableColumn id="14760" xr3:uid="{D663C2E1-0CD2-4B91-8E35-B649648857F4}" name="Column14760"/>
    <tableColumn id="14761" xr3:uid="{C9293B74-8233-43E5-AD79-F968188E0B24}" name="Column14761"/>
    <tableColumn id="14762" xr3:uid="{DB8B2FCE-6CBA-4951-AA71-54A71F9EDE31}" name="Column14762"/>
    <tableColumn id="14763" xr3:uid="{8619575E-D40F-4C5D-BFE4-0040ADB27F49}" name="Column14763"/>
    <tableColumn id="14764" xr3:uid="{AD672FA5-CB4E-4566-8FC8-468B8CBFEAA6}" name="Column14764"/>
    <tableColumn id="14765" xr3:uid="{90293B08-6AD5-4E5A-BDE7-DCFC84361735}" name="Column14765"/>
    <tableColumn id="14766" xr3:uid="{28085DF1-B9D1-43D6-BA70-3DADF8811C02}" name="Column14766"/>
    <tableColumn id="14767" xr3:uid="{BC82774A-40C1-4B9B-94DF-900AEB1EEB13}" name="Column14767"/>
    <tableColumn id="14768" xr3:uid="{A4BE269F-4D72-470D-AAD7-36265ECCBFE6}" name="Column14768"/>
    <tableColumn id="14769" xr3:uid="{BD12103A-7A79-4F00-B851-37A477768495}" name="Column14769"/>
    <tableColumn id="14770" xr3:uid="{B2048D0A-1A1A-4CAA-814A-D210FE958A89}" name="Column14770"/>
    <tableColumn id="14771" xr3:uid="{85469A68-7D6F-4B47-A5EF-C75652DCDF42}" name="Column14771"/>
    <tableColumn id="14772" xr3:uid="{940C765E-878E-4D73-870B-C73605D719CC}" name="Column14772"/>
    <tableColumn id="14773" xr3:uid="{2498024D-D32A-4E4A-8AC4-220BC744DBB3}" name="Column14773"/>
    <tableColumn id="14774" xr3:uid="{DD5C1E0E-D6EF-4EE6-8A10-E089A5D9E480}" name="Column14774"/>
    <tableColumn id="14775" xr3:uid="{E3D5D9DB-3E47-4E25-BFA5-AC2EC37DCC41}" name="Column14775"/>
    <tableColumn id="14776" xr3:uid="{1EAC920C-4A74-4842-B1BA-D7E46047E77A}" name="Column14776"/>
    <tableColumn id="14777" xr3:uid="{4F618734-F3A8-4E5D-B4D7-E2A067478023}" name="Column14777"/>
    <tableColumn id="14778" xr3:uid="{06D705F2-482E-482A-813C-37914A88BC9B}" name="Column14778"/>
    <tableColumn id="14779" xr3:uid="{40995E61-94B4-4604-B2C4-923258DA26AD}" name="Column14779"/>
    <tableColumn id="14780" xr3:uid="{A3F453C1-A16E-4D7B-8C08-E47C81D38E4D}" name="Column14780"/>
    <tableColumn id="14781" xr3:uid="{4C768E82-0044-4F00-8B44-32822B9BE78A}" name="Column14781"/>
    <tableColumn id="14782" xr3:uid="{BD4A11F6-07B5-4581-8ABB-47A46B3B2150}" name="Column14782"/>
    <tableColumn id="14783" xr3:uid="{54AB186B-CB9C-4D23-B1DB-387F8B2F8660}" name="Column14783"/>
    <tableColumn id="14784" xr3:uid="{4B9AABF4-7B95-4EA7-8724-F55B210D64E4}" name="Column14784"/>
    <tableColumn id="14785" xr3:uid="{89FCB6D3-EB3A-4A69-8587-1A3662DA6831}" name="Column14785"/>
    <tableColumn id="14786" xr3:uid="{66376094-BE0A-4850-8193-FA6893932F1C}" name="Column14786"/>
    <tableColumn id="14787" xr3:uid="{735971C0-D252-4F53-87AB-14A284D5E366}" name="Column14787"/>
    <tableColumn id="14788" xr3:uid="{C3A466EB-1D4C-4881-B26E-6D4800821F3E}" name="Column14788"/>
    <tableColumn id="14789" xr3:uid="{274D7BEC-FBBD-401A-86F6-96DC0D3064B3}" name="Column14789"/>
    <tableColumn id="14790" xr3:uid="{A631E648-59DD-4614-AD74-6EDE8A3AB73F}" name="Column14790"/>
    <tableColumn id="14791" xr3:uid="{E9CB94D1-4A02-41AD-92EF-0E07DA18B27D}" name="Column14791"/>
    <tableColumn id="14792" xr3:uid="{CF737571-9C32-4F28-BE6A-4E19D268F305}" name="Column14792"/>
    <tableColumn id="14793" xr3:uid="{0ADF6333-D81F-4E20-80C3-F4DA4C62F256}" name="Column14793"/>
    <tableColumn id="14794" xr3:uid="{403B073D-81BB-473A-882A-440920F9B35C}" name="Column14794"/>
    <tableColumn id="14795" xr3:uid="{B448D37A-37A9-4182-9A32-5644133A137A}" name="Column14795"/>
    <tableColumn id="14796" xr3:uid="{308A6281-C371-4F56-93C5-F99F414F0B64}" name="Column14796"/>
    <tableColumn id="14797" xr3:uid="{2D7E1C6F-BE0A-4806-AA8B-B788DF4B6FFA}" name="Column14797"/>
    <tableColumn id="14798" xr3:uid="{895E2806-6E1E-4DBC-92CF-75B6C260C937}" name="Column14798"/>
    <tableColumn id="14799" xr3:uid="{8CA9079C-0738-4CD1-8EBF-47BEFFA49B7B}" name="Column14799"/>
    <tableColumn id="14800" xr3:uid="{5B9DEF9B-6C73-4051-87DB-D10ACE7BD5F1}" name="Column14800"/>
    <tableColumn id="14801" xr3:uid="{76E65929-3C3E-4B99-9D38-D3F700002B07}" name="Column14801"/>
    <tableColumn id="14802" xr3:uid="{B4F8AA74-6F13-4D74-B5FC-D4270EDF3302}" name="Column14802"/>
    <tableColumn id="14803" xr3:uid="{6F1E3B9C-A815-4BC3-83B2-8D0F924B67CA}" name="Column14803"/>
    <tableColumn id="14804" xr3:uid="{5B6C13D4-7960-4CE2-A270-5B4E7CBEB98C}" name="Column14804"/>
    <tableColumn id="14805" xr3:uid="{4DC1E0F0-6EAA-44BA-996F-67D32F9B84F6}" name="Column14805"/>
    <tableColumn id="14806" xr3:uid="{4207CA58-95F7-49E5-8A6D-8616F63C131D}" name="Column14806"/>
    <tableColumn id="14807" xr3:uid="{E0118A74-D982-4BB6-BA83-58FDB9C9EC21}" name="Column14807"/>
    <tableColumn id="14808" xr3:uid="{41C7A8FC-2493-4C3B-9972-EE3138BB2EE8}" name="Column14808"/>
    <tableColumn id="14809" xr3:uid="{8D4755A3-FBDB-4947-B0E2-3D53AB9570AF}" name="Column14809"/>
    <tableColumn id="14810" xr3:uid="{25DA48DD-DBB6-4BBF-B968-D54F009F2A09}" name="Column14810"/>
    <tableColumn id="14811" xr3:uid="{13D272CF-7EAA-4AE8-8B55-DA617D87F9AF}" name="Column14811"/>
    <tableColumn id="14812" xr3:uid="{EE35C0D4-A176-40EF-BBCD-473A0BA1A3B1}" name="Column14812"/>
    <tableColumn id="14813" xr3:uid="{01D4CF75-6C28-459E-B83D-FB2E3E8AF5F5}" name="Column14813"/>
    <tableColumn id="14814" xr3:uid="{9B1EDFAD-A9D5-444C-8041-CFAFB36B011A}" name="Column14814"/>
    <tableColumn id="14815" xr3:uid="{5EBED726-4638-45AC-BA8E-64A9535F2A97}" name="Column14815"/>
    <tableColumn id="14816" xr3:uid="{30786D12-44FF-417F-8F00-193761F9331F}" name="Column14816"/>
    <tableColumn id="14817" xr3:uid="{D5A1B273-850E-45B7-BA57-D9B892A30AD7}" name="Column14817"/>
    <tableColumn id="14818" xr3:uid="{20F43834-DAC1-4C29-BA94-4880160C49FA}" name="Column14818"/>
    <tableColumn id="14819" xr3:uid="{1D99E817-B5ED-4657-ADEC-C81571A637C0}" name="Column14819"/>
    <tableColumn id="14820" xr3:uid="{10E69081-F385-40FE-A322-6587E72A3DF8}" name="Column14820"/>
    <tableColumn id="14821" xr3:uid="{100A2E8D-4D21-4AE1-9828-1CD542D2C353}" name="Column14821"/>
    <tableColumn id="14822" xr3:uid="{98656F74-70B0-4C4A-A300-750399C2DCF5}" name="Column14822"/>
    <tableColumn id="14823" xr3:uid="{BECBF1BF-F048-44D2-866E-99837A750864}" name="Column14823"/>
    <tableColumn id="14824" xr3:uid="{F15B6156-9B35-44A3-A90B-83A0B7149071}" name="Column14824"/>
    <tableColumn id="14825" xr3:uid="{41B01841-A858-424E-8AB5-C813707063D3}" name="Column14825"/>
    <tableColumn id="14826" xr3:uid="{ECE3B597-6110-4500-A0EF-FEA7F6638877}" name="Column14826"/>
    <tableColumn id="14827" xr3:uid="{7E864F16-F57F-47A3-9828-141386FB1120}" name="Column14827"/>
    <tableColumn id="14828" xr3:uid="{073FFBDB-7591-4930-AC85-FFF8648CFA09}" name="Column14828"/>
    <tableColumn id="14829" xr3:uid="{9307974E-808B-4C9C-8DC4-8AE5159C8AD3}" name="Column14829"/>
    <tableColumn id="14830" xr3:uid="{2697361D-1722-4372-8DB0-A13579C35B71}" name="Column14830"/>
    <tableColumn id="14831" xr3:uid="{B1B140D9-1838-4557-B6CB-CCA72718424C}" name="Column14831"/>
    <tableColumn id="14832" xr3:uid="{AA2A76E8-E4CE-4406-B87C-9E212398A3BC}" name="Column14832"/>
    <tableColumn id="14833" xr3:uid="{C3621288-A26B-4E41-A874-D04569DC146C}" name="Column14833"/>
    <tableColumn id="14834" xr3:uid="{10124387-A160-4DFC-B89F-BFD3C7D3F3ED}" name="Column14834"/>
    <tableColumn id="14835" xr3:uid="{8DBBDB39-9A14-4820-8FCE-3D10C6FA2642}" name="Column14835"/>
    <tableColumn id="14836" xr3:uid="{F8E91E74-EE0D-4481-B362-FC8FDF72A874}" name="Column14836"/>
    <tableColumn id="14837" xr3:uid="{E330332E-7E15-42A1-993C-D3D79A22CCC2}" name="Column14837"/>
    <tableColumn id="14838" xr3:uid="{18AFD932-FD4F-42BD-A3F6-353E768468B2}" name="Column14838"/>
    <tableColumn id="14839" xr3:uid="{1CBB515D-7228-4AF1-AF56-09FD6B0F71D3}" name="Column14839"/>
    <tableColumn id="14840" xr3:uid="{F7E55DD3-E2A9-41C8-94A1-946D73FE9699}" name="Column14840"/>
    <tableColumn id="14841" xr3:uid="{E58AE1EC-F694-4FF1-92B8-50758B20AAA2}" name="Column14841"/>
    <tableColumn id="14842" xr3:uid="{21681D3A-685B-4F8C-9807-0C20208F4689}" name="Column14842"/>
    <tableColumn id="14843" xr3:uid="{83389566-3B81-409B-9449-F4983F408C1C}" name="Column14843"/>
    <tableColumn id="14844" xr3:uid="{1C7E8803-CD2F-4D07-B589-47F6872F08BA}" name="Column14844"/>
    <tableColumn id="14845" xr3:uid="{8F4ADECB-1005-40F2-AD03-95070B8A51D5}" name="Column14845"/>
    <tableColumn id="14846" xr3:uid="{EF745A8E-E72C-48F1-8752-8D7D0DD229F5}" name="Column14846"/>
    <tableColumn id="14847" xr3:uid="{524EEA86-077E-4F9B-B2A2-B4AC0B1DAAC9}" name="Column14847"/>
    <tableColumn id="14848" xr3:uid="{707949B3-9643-4920-98ED-1FFAADC78871}" name="Column14848"/>
    <tableColumn id="14849" xr3:uid="{1144C179-526A-4C65-82E0-A667B8290FD4}" name="Column14849"/>
    <tableColumn id="14850" xr3:uid="{FD84A4C0-DA6A-4663-863D-2E8A5EEFD19D}" name="Column14850"/>
    <tableColumn id="14851" xr3:uid="{D7E24CA0-0880-46A0-B25E-677DE744502C}" name="Column14851"/>
    <tableColumn id="14852" xr3:uid="{E3C8C582-8CCF-4371-B982-65B4367851C9}" name="Column14852"/>
    <tableColumn id="14853" xr3:uid="{B3A2474C-9A26-4C00-9E54-0E4E669CD424}" name="Column14853"/>
    <tableColumn id="14854" xr3:uid="{EF8A23BB-6136-4DFF-B09D-ECA20337F337}" name="Column14854"/>
    <tableColumn id="14855" xr3:uid="{E5CD8E4A-0F3F-4BEF-8289-0B7621A349BE}" name="Column14855"/>
    <tableColumn id="14856" xr3:uid="{E18377A5-C508-416D-8BEF-E1F81D058CEE}" name="Column14856"/>
    <tableColumn id="14857" xr3:uid="{E85810C9-3998-4C5E-86AF-702F1AC7A7B2}" name="Column14857"/>
    <tableColumn id="14858" xr3:uid="{9DFB7450-10C5-4AEB-8C6A-EBE17CC7AA07}" name="Column14858"/>
    <tableColumn id="14859" xr3:uid="{43253E94-A876-4B9F-8D1F-16F949B31BC9}" name="Column14859"/>
    <tableColumn id="14860" xr3:uid="{56C3E285-418F-4961-97C4-690C9F249726}" name="Column14860"/>
    <tableColumn id="14861" xr3:uid="{CAF7F9C6-B466-4874-B345-757FA2D85A5C}" name="Column14861"/>
    <tableColumn id="14862" xr3:uid="{F70BC0CF-919C-493D-82A5-EFA96C70ECF2}" name="Column14862"/>
    <tableColumn id="14863" xr3:uid="{8B312A54-DAE3-4E90-8FA6-02F8D0CFD13D}" name="Column14863"/>
    <tableColumn id="14864" xr3:uid="{A7860AD5-926A-4890-910A-258BD510AE74}" name="Column14864"/>
    <tableColumn id="14865" xr3:uid="{AB2F8C35-8D5D-4CE6-AA2B-E419F236AAD2}" name="Column14865"/>
    <tableColumn id="14866" xr3:uid="{14C235BA-5CBA-4C75-805B-35A64AD1F3E1}" name="Column14866"/>
    <tableColumn id="14867" xr3:uid="{64E6D295-DCD2-49C9-AD05-1DA0FA4971B4}" name="Column14867"/>
    <tableColumn id="14868" xr3:uid="{417AD83A-7A82-4A45-AC8C-28A6E6C730C5}" name="Column14868"/>
    <tableColumn id="14869" xr3:uid="{92787E96-A0F2-43AE-94AA-510B20EE7D8F}" name="Column14869"/>
    <tableColumn id="14870" xr3:uid="{5C93DE1E-AFCC-4D28-9990-BAE315C48452}" name="Column14870"/>
    <tableColumn id="14871" xr3:uid="{A3A5C002-F361-49DD-93BD-ADFB7852CC0E}" name="Column14871"/>
    <tableColumn id="14872" xr3:uid="{E2CE7444-A121-4A15-986E-2C809430B16B}" name="Column14872"/>
    <tableColumn id="14873" xr3:uid="{A153034F-BD76-4AAF-9362-729FC300AE26}" name="Column14873"/>
    <tableColumn id="14874" xr3:uid="{28E3FB2F-CACD-4718-AB6D-42962E3E8C51}" name="Column14874"/>
    <tableColumn id="14875" xr3:uid="{273DA385-8062-44E7-9525-CC620B999250}" name="Column14875"/>
    <tableColumn id="14876" xr3:uid="{81FD63BD-027E-4580-81A6-38BD2F644574}" name="Column14876"/>
    <tableColumn id="14877" xr3:uid="{4454BC86-99AB-4445-A078-922B5DC0528B}" name="Column14877"/>
    <tableColumn id="14878" xr3:uid="{F995CB64-8C6F-47D5-A3F6-01F4DD3A03CC}" name="Column14878"/>
    <tableColumn id="14879" xr3:uid="{DEC12E22-3878-4DFF-9D34-CE05099D6D7F}" name="Column14879"/>
    <tableColumn id="14880" xr3:uid="{B6C83E61-0256-4477-BD6F-2E116FD4EF8B}" name="Column14880"/>
    <tableColumn id="14881" xr3:uid="{35FC8EFF-8141-4EC5-BF03-7C8A6601048F}" name="Column14881"/>
    <tableColumn id="14882" xr3:uid="{7A67DF13-2E72-43EE-AB42-5DD2198D8E59}" name="Column14882"/>
    <tableColumn id="14883" xr3:uid="{811DFD2D-D5EC-4463-BB29-3AA1CA7C4D60}" name="Column14883"/>
    <tableColumn id="14884" xr3:uid="{25B8DCAA-3237-42AA-9336-F018ACC87BD8}" name="Column14884"/>
    <tableColumn id="14885" xr3:uid="{3377E2B6-2003-4D07-818D-1E11121E17CB}" name="Column14885"/>
    <tableColumn id="14886" xr3:uid="{D2F3319C-076C-4915-917F-F664E069E189}" name="Column14886"/>
    <tableColumn id="14887" xr3:uid="{8FAD3667-84BF-491E-AFBD-0875429543C3}" name="Column14887"/>
    <tableColumn id="14888" xr3:uid="{C10FA95F-DE4D-4F75-AA1C-ADC49557F93F}" name="Column14888"/>
    <tableColumn id="14889" xr3:uid="{635D5BEF-F950-4501-8A01-2E1E0D178DFE}" name="Column14889"/>
    <tableColumn id="14890" xr3:uid="{2F31D9FE-AF58-40B3-958E-FDC7A1184B1D}" name="Column14890"/>
    <tableColumn id="14891" xr3:uid="{FCC2B03E-54D4-4C5E-9170-9138E68D7A7E}" name="Column14891"/>
    <tableColumn id="14892" xr3:uid="{FBAEF116-764F-4D03-90E7-EDF24B4C2A0F}" name="Column14892"/>
    <tableColumn id="14893" xr3:uid="{F1401E9F-59EA-423C-9BBE-E22FC000EE4D}" name="Column14893"/>
    <tableColumn id="14894" xr3:uid="{6F04F2B4-6E33-497D-9846-830736867C71}" name="Column14894"/>
    <tableColumn id="14895" xr3:uid="{DE1EC57B-1C74-4961-9C16-6208345AD0BB}" name="Column14895"/>
    <tableColumn id="14896" xr3:uid="{816CFA54-EFD5-4944-A2B1-29FCBF70ED0E}" name="Column14896"/>
    <tableColumn id="14897" xr3:uid="{27FB3B58-0E1F-4DCF-B2A2-18394E615776}" name="Column14897"/>
    <tableColumn id="14898" xr3:uid="{D86E3842-5F55-4561-B424-F2E254493358}" name="Column14898"/>
    <tableColumn id="14899" xr3:uid="{CD77D998-2358-4CB6-88C2-78CAD041F696}" name="Column14899"/>
    <tableColumn id="14900" xr3:uid="{1E25755E-2334-40B1-B605-8D2B94166A09}" name="Column14900"/>
    <tableColumn id="14901" xr3:uid="{88DC6591-B774-4E91-89E1-0131A312805C}" name="Column14901"/>
    <tableColumn id="14902" xr3:uid="{817FD740-61B3-471E-B53D-E79A85B79A14}" name="Column14902"/>
    <tableColumn id="14903" xr3:uid="{78ED5EC8-D261-4AA2-9B52-A19C672C4E38}" name="Column14903"/>
    <tableColumn id="14904" xr3:uid="{419E4E02-D07F-4A0A-89D7-78FC87B92499}" name="Column14904"/>
    <tableColumn id="14905" xr3:uid="{D9582C76-D593-4E60-AF16-8DEAC076A915}" name="Column14905"/>
    <tableColumn id="14906" xr3:uid="{8EE706D1-3527-4391-84F6-0F2F1F913C16}" name="Column14906"/>
    <tableColumn id="14907" xr3:uid="{468EC9EC-A349-465C-8AB6-54E4998773A5}" name="Column14907"/>
    <tableColumn id="14908" xr3:uid="{0BC6C29D-79D7-4E3A-B7BE-5E00284470B2}" name="Column14908"/>
    <tableColumn id="14909" xr3:uid="{F0F8CBC0-0417-477A-990A-12DA861AAE7E}" name="Column14909"/>
    <tableColumn id="14910" xr3:uid="{9D8ED7A0-CDAB-4FDF-966F-E7D310BA54A0}" name="Column14910"/>
    <tableColumn id="14911" xr3:uid="{5EE0AA6A-BBD7-4738-ABEA-E9AF6BA2A56C}" name="Column14911"/>
    <tableColumn id="14912" xr3:uid="{7C59A2B5-2C2E-4D10-A945-09DF77D8592A}" name="Column14912"/>
    <tableColumn id="14913" xr3:uid="{5E510D68-C7C8-4A36-889B-95A8E8113AA9}" name="Column14913"/>
    <tableColumn id="14914" xr3:uid="{EFFAD708-2537-4D33-A20E-F6E196BE90D7}" name="Column14914"/>
    <tableColumn id="14915" xr3:uid="{E36113E0-50F2-4BF8-AB62-A8434E563F69}" name="Column14915"/>
    <tableColumn id="14916" xr3:uid="{1AA259C0-7233-4809-9B95-AC2039347B62}" name="Column14916"/>
    <tableColumn id="14917" xr3:uid="{5D9C84DD-A93C-496E-8BDA-4E24B88070F9}" name="Column14917"/>
    <tableColumn id="14918" xr3:uid="{DAA8526B-CE65-42AE-82EA-50E02CCF5D71}" name="Column14918"/>
    <tableColumn id="14919" xr3:uid="{C0E8286C-DC1D-488F-B7BD-C98C801C09EE}" name="Column14919"/>
    <tableColumn id="14920" xr3:uid="{B262C06F-763A-480E-B554-A3753DEA7189}" name="Column14920"/>
    <tableColumn id="14921" xr3:uid="{F4168F15-6466-41BE-B185-B4AF87F3F29C}" name="Column14921"/>
    <tableColumn id="14922" xr3:uid="{0F60D937-BB15-439A-98E2-1FE5D45904FA}" name="Column14922"/>
    <tableColumn id="14923" xr3:uid="{893E4578-281C-4A28-828B-21F3B9997D21}" name="Column14923"/>
    <tableColumn id="14924" xr3:uid="{8207F382-C7B2-4EB8-821C-4CAE41822110}" name="Column14924"/>
    <tableColumn id="14925" xr3:uid="{E9683DD1-2A85-4363-A331-972178DF02B5}" name="Column14925"/>
    <tableColumn id="14926" xr3:uid="{A1D64F1C-83CB-4A1B-8816-F79C4EDBEE24}" name="Column14926"/>
    <tableColumn id="14927" xr3:uid="{6A8B02AF-9B9B-48D3-9CBD-FEFD4EA1C3FC}" name="Column14927"/>
    <tableColumn id="14928" xr3:uid="{AE51B507-07C1-4872-A1FF-15B4CF2ACEC8}" name="Column14928"/>
    <tableColumn id="14929" xr3:uid="{F74BE340-C555-4BF6-82FC-ED24AC6BC8C6}" name="Column14929"/>
    <tableColumn id="14930" xr3:uid="{63A48BEA-BCF9-492C-81C0-50E14F9E81B5}" name="Column14930"/>
    <tableColumn id="14931" xr3:uid="{8B78B04F-F219-4FDA-89F6-6E7486FF7251}" name="Column14931"/>
    <tableColumn id="14932" xr3:uid="{F6AF50CB-8629-4D59-BF2A-2A66435B4132}" name="Column14932"/>
    <tableColumn id="14933" xr3:uid="{50A6E68C-9D24-43A9-BE42-F14E7D6F1E0A}" name="Column14933"/>
    <tableColumn id="14934" xr3:uid="{1C4D7C54-1BC0-4288-993E-F733BD844245}" name="Column14934"/>
    <tableColumn id="14935" xr3:uid="{165EDF31-7E8A-474A-BE89-F08B48E3B378}" name="Column14935"/>
    <tableColumn id="14936" xr3:uid="{65BD4215-DCA8-49DA-A8BF-AFDA30D7B2B1}" name="Column14936"/>
    <tableColumn id="14937" xr3:uid="{004386B4-1165-43AF-B5D0-D4CAE4B29B27}" name="Column14937"/>
    <tableColumn id="14938" xr3:uid="{519014A5-4C0B-4BB4-8C40-4836B1B79340}" name="Column14938"/>
    <tableColumn id="14939" xr3:uid="{A70ED98C-2572-466E-9A26-7FF5132EC96A}" name="Column14939"/>
    <tableColumn id="14940" xr3:uid="{57D9217B-B1CB-421A-84BF-64848B4DB613}" name="Column14940"/>
    <tableColumn id="14941" xr3:uid="{F50BAD6C-5D36-4C9F-813E-26018E213EA3}" name="Column14941"/>
    <tableColumn id="14942" xr3:uid="{8291A10A-A160-46E1-9938-0FA986AEE361}" name="Column14942"/>
    <tableColumn id="14943" xr3:uid="{EA175E30-379D-4733-A7CE-4C789E362914}" name="Column14943"/>
    <tableColumn id="14944" xr3:uid="{97D491B9-979A-4371-A87F-59B49D9ED654}" name="Column14944"/>
    <tableColumn id="14945" xr3:uid="{A0FFC9A4-E63F-41FF-970C-00F20C1D651F}" name="Column14945"/>
    <tableColumn id="14946" xr3:uid="{6625E8A7-A8E1-467C-9628-098E4D03AB74}" name="Column14946"/>
    <tableColumn id="14947" xr3:uid="{84C8D99B-AACF-4AD8-8DE8-BADF4E8A018F}" name="Column14947"/>
    <tableColumn id="14948" xr3:uid="{92CCBEED-00D1-403F-BB1B-08A27169E1F7}" name="Column14948"/>
    <tableColumn id="14949" xr3:uid="{F7D16BD9-4E92-424A-A844-5B344446D708}" name="Column14949"/>
    <tableColumn id="14950" xr3:uid="{49D2CB94-1635-4940-817F-3DE0033E5639}" name="Column14950"/>
    <tableColumn id="14951" xr3:uid="{F4E48BA5-0F8D-4708-88AC-22DB58A4B526}" name="Column14951"/>
    <tableColumn id="14952" xr3:uid="{F30218B7-B886-449D-9D97-88EEC1E2D086}" name="Column14952"/>
    <tableColumn id="14953" xr3:uid="{2982DC67-AB87-4D24-BF5B-25631216C53C}" name="Column14953"/>
    <tableColumn id="14954" xr3:uid="{D3457784-C12A-48DC-8A21-C934E78122DB}" name="Column14954"/>
    <tableColumn id="14955" xr3:uid="{4B898579-1573-4EBF-B24D-F88E9F3C048A}" name="Column14955"/>
    <tableColumn id="14956" xr3:uid="{E011CDFC-1A94-4A8E-A3DB-ADF5CDD3A543}" name="Column14956"/>
    <tableColumn id="14957" xr3:uid="{8F3A31F3-1DE9-418E-AA3D-4E5BB644FD7C}" name="Column14957"/>
    <tableColumn id="14958" xr3:uid="{9D157761-C504-400F-B6FD-053DF6D55A58}" name="Column14958"/>
    <tableColumn id="14959" xr3:uid="{D6C4A95D-EDE2-4224-ADD8-8BC6220A0855}" name="Column14959"/>
    <tableColumn id="14960" xr3:uid="{6876C5B4-B3B9-4F66-90AC-D5B9A6F7A830}" name="Column14960"/>
    <tableColumn id="14961" xr3:uid="{676273BE-EEE9-4309-8CF8-2BDB78B07C8F}" name="Column14961"/>
    <tableColumn id="14962" xr3:uid="{DE2FEF63-311B-4EA2-B7E9-8781087B996C}" name="Column14962"/>
    <tableColumn id="14963" xr3:uid="{C524C248-1BEF-4635-8B85-437C858B4F6D}" name="Column14963"/>
    <tableColumn id="14964" xr3:uid="{65EFCF90-2AD8-407F-9C84-F6FCFBC6D804}" name="Column14964"/>
    <tableColumn id="14965" xr3:uid="{7F91DFC2-D08A-4225-98E9-4B3E356618CF}" name="Column14965"/>
    <tableColumn id="14966" xr3:uid="{9B635483-DF71-4C55-B6E5-1B87373C4091}" name="Column14966"/>
    <tableColumn id="14967" xr3:uid="{DD933156-5758-4327-9B23-0435E61F77BD}" name="Column14967"/>
    <tableColumn id="14968" xr3:uid="{1CAE8B1A-C4FB-4135-BE71-1ED8DA18A522}" name="Column14968"/>
    <tableColumn id="14969" xr3:uid="{213B0CBA-0160-4E33-A05E-E7C85DD443A2}" name="Column14969"/>
    <tableColumn id="14970" xr3:uid="{975DB32D-5C6A-4E61-942D-9E33DFE57501}" name="Column14970"/>
    <tableColumn id="14971" xr3:uid="{5A529BBC-B81F-4549-9749-A157AD4AEF56}" name="Column14971"/>
    <tableColumn id="14972" xr3:uid="{E044E8A8-0F67-44F5-AF97-30585AB076EA}" name="Column14972"/>
    <tableColumn id="14973" xr3:uid="{9A973254-98CE-4947-AE1A-5D45BB591AD9}" name="Column14973"/>
    <tableColumn id="14974" xr3:uid="{00B851F0-CC64-4682-92E6-E10D889105EF}" name="Column14974"/>
    <tableColumn id="14975" xr3:uid="{6B2C04D3-C29E-405B-B1B4-B4A806F07D85}" name="Column14975"/>
    <tableColumn id="14976" xr3:uid="{E7BFDC8A-9F74-4734-81ED-F08520611AC7}" name="Column14976"/>
    <tableColumn id="14977" xr3:uid="{65C79FC7-0A0A-45B2-85B8-EB6C75E94E42}" name="Column14977"/>
    <tableColumn id="14978" xr3:uid="{C67601B8-2187-4AC5-A474-585A40E6D46D}" name="Column14978"/>
    <tableColumn id="14979" xr3:uid="{66C28356-78BD-4C6B-A728-23A14B143E3F}" name="Column14979"/>
    <tableColumn id="14980" xr3:uid="{F5121597-4791-4CC4-BE37-954E84611C1C}" name="Column14980"/>
    <tableColumn id="14981" xr3:uid="{64A7565A-7EF7-42F1-9636-B4AF7061B355}" name="Column14981"/>
    <tableColumn id="14982" xr3:uid="{32544671-BB2B-410A-8C81-02482E3EA11D}" name="Column14982"/>
    <tableColumn id="14983" xr3:uid="{EC0F43FB-3C1F-45C0-9808-95F0C506ABD1}" name="Column14983"/>
    <tableColumn id="14984" xr3:uid="{0B1B7B83-5817-4F44-9B92-C39B17084574}" name="Column14984"/>
    <tableColumn id="14985" xr3:uid="{76EA829D-27BE-4077-AD30-B0780750CBE4}" name="Column14985"/>
    <tableColumn id="14986" xr3:uid="{65A15AA5-60EB-424C-915D-671BAD1F7FD7}" name="Column14986"/>
    <tableColumn id="14987" xr3:uid="{AC372409-F17D-4E1C-A0C3-A50B4229848F}" name="Column14987"/>
    <tableColumn id="14988" xr3:uid="{0667582E-2D66-42AC-AF3F-18BEC20A988A}" name="Column14988"/>
    <tableColumn id="14989" xr3:uid="{6F3C9A71-41EC-4126-BED6-17BBFFE08BD0}" name="Column14989"/>
    <tableColumn id="14990" xr3:uid="{590AD412-F2A1-4D44-A9C1-4933259EBCA3}" name="Column14990"/>
    <tableColumn id="14991" xr3:uid="{903F32D0-2A13-4C4C-9DFA-0CC96986D7C8}" name="Column14991"/>
    <tableColumn id="14992" xr3:uid="{3D7E083E-4642-4A1C-AD2B-0F236E5B40B4}" name="Column14992"/>
    <tableColumn id="14993" xr3:uid="{0000B6F6-9766-495D-B0D4-E44B09A737DE}" name="Column14993"/>
    <tableColumn id="14994" xr3:uid="{5ABA72CF-DBCC-427A-9731-04D40B59C9C4}" name="Column14994"/>
    <tableColumn id="14995" xr3:uid="{837C0A4C-67E8-45CA-8DA8-EDAF1C0C2A72}" name="Column14995"/>
    <tableColumn id="14996" xr3:uid="{8B7D6AB4-2F28-4531-B8ED-52D4A1F36084}" name="Column14996"/>
    <tableColumn id="14997" xr3:uid="{46BE1004-486A-4348-B485-0651666F951C}" name="Column14997"/>
    <tableColumn id="14998" xr3:uid="{09A97A79-9F86-4478-AD8C-F3C7C9AD8B29}" name="Column14998"/>
    <tableColumn id="14999" xr3:uid="{C06BAB68-CD0C-4342-9C2E-D4E4D85CF52D}" name="Column14999"/>
    <tableColumn id="15000" xr3:uid="{4FDA7D62-A28A-4328-BF5D-C746E7B78DBC}" name="Column15000"/>
    <tableColumn id="15001" xr3:uid="{EFEC6157-7388-45AA-80F1-3333D5B31223}" name="Column15001"/>
    <tableColumn id="15002" xr3:uid="{DCC96E18-7B97-4E02-849D-AAFC6BAC3CFF}" name="Column15002"/>
    <tableColumn id="15003" xr3:uid="{7BC259B7-5715-477F-993A-6882FD4F0368}" name="Column15003"/>
    <tableColumn id="15004" xr3:uid="{646EE80C-455A-49A0-B8D2-F11F9880CFEB}" name="Column15004"/>
    <tableColumn id="15005" xr3:uid="{1DCDEC04-628F-484F-9306-9701073CB2E4}" name="Column15005"/>
    <tableColumn id="15006" xr3:uid="{1A69919D-D217-41BF-AA5D-4FE88525617B}" name="Column15006"/>
    <tableColumn id="15007" xr3:uid="{F72579D2-2BBA-4A38-84B1-60A4A934A0A1}" name="Column15007"/>
    <tableColumn id="15008" xr3:uid="{2B61EBFE-90AC-4392-8C73-AD5EE8794B73}" name="Column15008"/>
    <tableColumn id="15009" xr3:uid="{776062B9-3B27-424B-90BF-95253B4F187F}" name="Column15009"/>
    <tableColumn id="15010" xr3:uid="{11E7C427-643C-4CA0-8838-1D38012F9954}" name="Column15010"/>
    <tableColumn id="15011" xr3:uid="{8E20FBF4-7F08-4828-AB03-0C1755789165}" name="Column15011"/>
    <tableColumn id="15012" xr3:uid="{7424A167-E53F-4AB8-AA52-DCFD2E4BBE9B}" name="Column15012"/>
    <tableColumn id="15013" xr3:uid="{D0DB587D-630D-4FF9-BAF4-433B657638F7}" name="Column15013"/>
    <tableColumn id="15014" xr3:uid="{0C343B73-AD37-4B9F-B5EA-BA6A6D411806}" name="Column15014"/>
    <tableColumn id="15015" xr3:uid="{C34BFED1-6384-4E75-A7CD-B6032816BC56}" name="Column15015"/>
    <tableColumn id="15016" xr3:uid="{2F83EB43-46ED-467E-B926-7FE6FF3C3E15}" name="Column15016"/>
    <tableColumn id="15017" xr3:uid="{74936634-487A-4269-B9F5-3FBBFA3610CC}" name="Column15017"/>
    <tableColumn id="15018" xr3:uid="{E5E7FE84-9406-44A8-A8CB-32B1ADCDB893}" name="Column15018"/>
    <tableColumn id="15019" xr3:uid="{DB7585F2-BA96-4E2D-8159-16F65FA2522D}" name="Column15019"/>
    <tableColumn id="15020" xr3:uid="{B9B56F85-D092-476C-9B48-89A93B68DE65}" name="Column15020"/>
    <tableColumn id="15021" xr3:uid="{D20E557F-830B-4244-B973-84A7CB297696}" name="Column15021"/>
    <tableColumn id="15022" xr3:uid="{3A13CCC5-9C6A-488D-BE13-1C789388EFEA}" name="Column15022"/>
    <tableColumn id="15023" xr3:uid="{4B81A10E-224B-4992-AE9D-0B91FE0E9ACC}" name="Column15023"/>
    <tableColumn id="15024" xr3:uid="{702A0E97-368A-4D02-A3DE-34A42F511D48}" name="Column15024"/>
    <tableColumn id="15025" xr3:uid="{C6E238DA-2212-4048-A043-6ADD2F00332F}" name="Column15025"/>
    <tableColumn id="15026" xr3:uid="{5D715C3B-EFBE-4EEA-8493-91D64AC018C2}" name="Column15026"/>
    <tableColumn id="15027" xr3:uid="{AA1DF506-902F-4EDB-AC55-67CDA4EACFA5}" name="Column15027"/>
    <tableColumn id="15028" xr3:uid="{4B93A147-1187-48F8-8F84-F7E4B6B29400}" name="Column15028"/>
    <tableColumn id="15029" xr3:uid="{3F222AF5-21EC-4F41-8A1B-4E61FD8AB2DA}" name="Column15029"/>
    <tableColumn id="15030" xr3:uid="{33AE167C-415D-4891-B71E-E170CB840295}" name="Column15030"/>
    <tableColumn id="15031" xr3:uid="{05DA4A8E-1624-46F9-9121-5C34F4D84B84}" name="Column15031"/>
    <tableColumn id="15032" xr3:uid="{F2606A37-9249-4846-B92C-C86D4A37E83C}" name="Column15032"/>
    <tableColumn id="15033" xr3:uid="{F04914A3-46BC-4B76-84DC-A36D34742EC3}" name="Column15033"/>
    <tableColumn id="15034" xr3:uid="{AF77A968-8E58-4168-BDFC-13F7DC5AA11E}" name="Column15034"/>
    <tableColumn id="15035" xr3:uid="{9E5E9C8F-3B70-4C76-8A68-279373383FC5}" name="Column15035"/>
    <tableColumn id="15036" xr3:uid="{230F0A23-4E6D-4B33-A39A-5CA59D4C6E5E}" name="Column15036"/>
    <tableColumn id="15037" xr3:uid="{8BE7A057-5055-4DAD-9852-B23145C582A8}" name="Column15037"/>
    <tableColumn id="15038" xr3:uid="{DFE58155-C255-4DF6-915D-71D3F3BA627D}" name="Column15038"/>
    <tableColumn id="15039" xr3:uid="{DD2C244D-66C8-4448-998D-F53BE72E8E75}" name="Column15039"/>
    <tableColumn id="15040" xr3:uid="{CECCF78B-B4FF-44FA-BD06-2DD7FE63C948}" name="Column15040"/>
    <tableColumn id="15041" xr3:uid="{BD2B0F63-CBA2-4064-A812-F921A64D7845}" name="Column15041"/>
    <tableColumn id="15042" xr3:uid="{2290AB46-F933-44BD-A175-CBDFDCA4C63E}" name="Column15042"/>
    <tableColumn id="15043" xr3:uid="{51BC2669-807D-4695-94F4-7EF2CBFB8C91}" name="Column15043"/>
    <tableColumn id="15044" xr3:uid="{F9997AD7-4E41-4532-AB71-97F9FB88D17F}" name="Column15044"/>
    <tableColumn id="15045" xr3:uid="{C53215F7-0A8C-4CCF-9ABF-E2EE69F261C5}" name="Column15045"/>
    <tableColumn id="15046" xr3:uid="{6ABFCF04-0A60-495D-A760-10301D87E471}" name="Column15046"/>
    <tableColumn id="15047" xr3:uid="{9DA58092-7E56-47E6-B1D6-89844C960F77}" name="Column15047"/>
    <tableColumn id="15048" xr3:uid="{12735A5E-D571-4A50-B34C-74F7AB8346C9}" name="Column15048"/>
    <tableColumn id="15049" xr3:uid="{DFCF7740-66DA-4698-8013-3E75929479C2}" name="Column15049"/>
    <tableColumn id="15050" xr3:uid="{F7B428D5-7B2D-45EF-9456-C8DEDBAF5D06}" name="Column15050"/>
    <tableColumn id="15051" xr3:uid="{072035CB-FB94-4B98-9FB1-43916312AEE6}" name="Column15051"/>
    <tableColumn id="15052" xr3:uid="{080F1BB8-AFFC-40A4-B2C3-7DF58AAC5C8F}" name="Column15052"/>
    <tableColumn id="15053" xr3:uid="{BF2A189E-7AA4-4904-A943-06DF8D1A1BFA}" name="Column15053"/>
    <tableColumn id="15054" xr3:uid="{29624E17-B9F4-422B-8FE0-BB13963D0CA4}" name="Column15054"/>
    <tableColumn id="15055" xr3:uid="{431B0F46-6841-4A72-A6F0-8331D07B4DC0}" name="Column15055"/>
    <tableColumn id="15056" xr3:uid="{87597C17-68D4-4D1B-8BF5-73EE82488CF5}" name="Column15056"/>
    <tableColumn id="15057" xr3:uid="{7FC06304-383D-4633-A92D-1D416182DFF7}" name="Column15057"/>
    <tableColumn id="15058" xr3:uid="{C1CC7BCF-8E23-42A1-92FC-5B524806809B}" name="Column15058"/>
    <tableColumn id="15059" xr3:uid="{46745ED5-383C-4203-84B2-8AF95AF07638}" name="Column15059"/>
    <tableColumn id="15060" xr3:uid="{76311B00-8E61-4121-841C-8722F3D74111}" name="Column15060"/>
    <tableColumn id="15061" xr3:uid="{950230F6-9BEF-4794-A419-6C399E3B190E}" name="Column15061"/>
    <tableColumn id="15062" xr3:uid="{6954DBA7-5FDD-4258-9D0D-250BFC09D258}" name="Column15062"/>
    <tableColumn id="15063" xr3:uid="{62FBC726-9EF2-42BC-86EE-A8CEC3D8E77E}" name="Column15063"/>
    <tableColumn id="15064" xr3:uid="{5504286E-E7A3-4A7D-8635-81265EFBBC05}" name="Column15064"/>
    <tableColumn id="15065" xr3:uid="{DCC23AB9-C4AB-4A80-85B2-258D1FAF1727}" name="Column15065"/>
    <tableColumn id="15066" xr3:uid="{651BC76B-6888-482C-A266-3F7787CFDBB8}" name="Column15066"/>
    <tableColumn id="15067" xr3:uid="{35AD63E4-B88A-4F32-A3B7-00050CF0F747}" name="Column15067"/>
    <tableColumn id="15068" xr3:uid="{BC83B5ED-B79F-4122-B993-B81FE2250644}" name="Column15068"/>
    <tableColumn id="15069" xr3:uid="{DE035517-6328-410C-B96F-13ACAF86B7CA}" name="Column15069"/>
    <tableColumn id="15070" xr3:uid="{C779CDFE-C411-4387-9604-31BB75608FDF}" name="Column15070"/>
    <tableColumn id="15071" xr3:uid="{8DBADB52-EB05-427F-A871-65F4FCAA8FEC}" name="Column15071"/>
    <tableColumn id="15072" xr3:uid="{80DDC4C7-19C3-400A-BE8D-0FDC0CF6C77C}" name="Column15072"/>
    <tableColumn id="15073" xr3:uid="{39F67DB3-00B5-4CA7-98CF-7E197BD0A666}" name="Column15073"/>
    <tableColumn id="15074" xr3:uid="{F13FC8FA-A69B-4709-A33B-DA9FBD56B71D}" name="Column15074"/>
    <tableColumn id="15075" xr3:uid="{E75DC28A-83B0-4A24-B639-E6FE46D6AE78}" name="Column15075"/>
    <tableColumn id="15076" xr3:uid="{7BDB6D31-B68C-442A-B716-92F7084813C6}" name="Column15076"/>
    <tableColumn id="15077" xr3:uid="{FDA764EC-9686-4E19-A7AA-2D27BF730BBE}" name="Column15077"/>
    <tableColumn id="15078" xr3:uid="{2861ED6B-3FBE-4B31-8161-4DC817882001}" name="Column15078"/>
    <tableColumn id="15079" xr3:uid="{60F65BF6-C081-4298-819F-8B626FBE3707}" name="Column15079"/>
    <tableColumn id="15080" xr3:uid="{8CB47FC7-CF34-4253-B8F6-C33A41288653}" name="Column15080"/>
    <tableColumn id="15081" xr3:uid="{EE0DF22C-2DFE-4094-87A8-8FF969475DF3}" name="Column15081"/>
    <tableColumn id="15082" xr3:uid="{F52B0C5F-D0AE-4368-8F1B-21BB71E740A3}" name="Column15082"/>
    <tableColumn id="15083" xr3:uid="{CDCB221E-054D-48A9-B81E-F478D6743B53}" name="Column15083"/>
    <tableColumn id="15084" xr3:uid="{BC0FAE27-40E0-4833-8A4E-C2EB3965E870}" name="Column15084"/>
    <tableColumn id="15085" xr3:uid="{925F4BCA-5ABF-4125-B602-5C2939A6B7CA}" name="Column15085"/>
    <tableColumn id="15086" xr3:uid="{B4719140-87DB-4588-8DD3-0D725A806825}" name="Column15086"/>
    <tableColumn id="15087" xr3:uid="{0D6D5506-2A0F-46EF-91C3-E76D871DC464}" name="Column15087"/>
    <tableColumn id="15088" xr3:uid="{9ED93131-CC95-4415-B9A9-7B29B50BAE35}" name="Column15088"/>
    <tableColumn id="15089" xr3:uid="{34D6890B-4C1B-4F97-AEB0-DA5449D10709}" name="Column15089"/>
    <tableColumn id="15090" xr3:uid="{BD505844-3CBC-48CD-BC4A-5BA72928D45E}" name="Column15090"/>
    <tableColumn id="15091" xr3:uid="{74A8D78C-DECC-4FA0-A526-92E1CBB78A07}" name="Column15091"/>
    <tableColumn id="15092" xr3:uid="{7E468CFD-AFBC-4FD4-9D75-69282919A632}" name="Column15092"/>
    <tableColumn id="15093" xr3:uid="{DF4EE3E5-AC4A-4D61-AD96-FB2B7EE19FCF}" name="Column15093"/>
    <tableColumn id="15094" xr3:uid="{66D93DB0-D3B7-4B83-A036-7B086174A8DB}" name="Column15094"/>
    <tableColumn id="15095" xr3:uid="{3DF92764-9EA5-4DF1-990E-B128480CE9F3}" name="Column15095"/>
    <tableColumn id="15096" xr3:uid="{6F788001-7690-4A20-BE93-DF18D6108C5A}" name="Column15096"/>
    <tableColumn id="15097" xr3:uid="{BE2B4274-C80B-4773-9ECF-80F6433115F0}" name="Column15097"/>
    <tableColumn id="15098" xr3:uid="{CC77A466-E20A-4C14-A84F-D9017EB9DC69}" name="Column15098"/>
    <tableColumn id="15099" xr3:uid="{2EAF4221-7570-40AF-B1E1-F10C6BFD3179}" name="Column15099"/>
    <tableColumn id="15100" xr3:uid="{0048F5D3-52C2-411A-A7A6-07B0CC9C5493}" name="Column15100"/>
    <tableColumn id="15101" xr3:uid="{78DCADAE-F9F3-476D-B11B-8BD3A5230157}" name="Column15101"/>
    <tableColumn id="15102" xr3:uid="{72FFD862-0F2E-4A65-9027-B44E69D67AC0}" name="Column15102"/>
    <tableColumn id="15103" xr3:uid="{D38B6EB0-8954-401A-8610-AFD405158DED}" name="Column15103"/>
    <tableColumn id="15104" xr3:uid="{E3BD5353-65E5-44DD-92B5-D4219DFD314B}" name="Column15104"/>
    <tableColumn id="15105" xr3:uid="{4D96FF2C-8DA7-4B8B-917C-03628CB4F2B8}" name="Column15105"/>
    <tableColumn id="15106" xr3:uid="{9D9FDF66-808A-4A1D-8028-0FE7C9A34C61}" name="Column15106"/>
    <tableColumn id="15107" xr3:uid="{11F43241-F5F6-452A-86D8-34D6CC9A7A54}" name="Column15107"/>
    <tableColumn id="15108" xr3:uid="{666BD75B-E7A1-44CC-AC8E-3EE045DE993B}" name="Column15108"/>
    <tableColumn id="15109" xr3:uid="{1BC85312-AD07-485D-ACCA-1C9EC8C5F323}" name="Column15109"/>
    <tableColumn id="15110" xr3:uid="{3C19512E-18F0-45C0-AE6F-0F3B53835808}" name="Column15110"/>
    <tableColumn id="15111" xr3:uid="{CF12FA88-48F0-44A5-9347-9CBC31DBCA9C}" name="Column15111"/>
    <tableColumn id="15112" xr3:uid="{4A5F89A9-A429-4E04-BC40-422496F9E61E}" name="Column15112"/>
    <tableColumn id="15113" xr3:uid="{5AB22822-1DFA-42CD-BD71-ACDF990C23EB}" name="Column15113"/>
    <tableColumn id="15114" xr3:uid="{3B60780C-BF5F-4D4D-AC04-20A6B08FB60D}" name="Column15114"/>
    <tableColumn id="15115" xr3:uid="{DC72E30F-D6AC-4F22-AA47-553FDD1444D7}" name="Column15115"/>
    <tableColumn id="15116" xr3:uid="{55A758B6-A2D8-46E6-84FE-693F320AB05B}" name="Column15116"/>
    <tableColumn id="15117" xr3:uid="{7E2C35FB-5BD6-4EAA-8E1B-7045F791AE3B}" name="Column15117"/>
    <tableColumn id="15118" xr3:uid="{645F32E3-3CD8-415D-9A27-09002E76D355}" name="Column15118"/>
    <tableColumn id="15119" xr3:uid="{094589A1-6E52-4B40-BC47-7E78C9EA3619}" name="Column15119"/>
    <tableColumn id="15120" xr3:uid="{6F69958F-956D-4C82-8135-F2AE9A967B96}" name="Column15120"/>
    <tableColumn id="15121" xr3:uid="{445D222A-A934-4CBF-AAFE-8B41F4914975}" name="Column15121"/>
    <tableColumn id="15122" xr3:uid="{1B843458-050F-45E4-8115-27220D2D795E}" name="Column15122"/>
    <tableColumn id="15123" xr3:uid="{94DE4A1E-C669-4AD9-B666-51B7F64FED54}" name="Column15123"/>
    <tableColumn id="15124" xr3:uid="{42065471-3D2C-4142-A71C-1541004DFF0C}" name="Column15124"/>
    <tableColumn id="15125" xr3:uid="{475310AE-B56B-45A4-A038-A3CFD74A6C7C}" name="Column15125"/>
    <tableColumn id="15126" xr3:uid="{21B80A37-7791-49DE-864A-1C8216ABEFEE}" name="Column15126"/>
    <tableColumn id="15127" xr3:uid="{352C6F6C-92C4-4382-BD2B-8A2838223373}" name="Column15127"/>
    <tableColumn id="15128" xr3:uid="{F626B22B-387D-48D2-AEE5-3B7E346B2A0F}" name="Column15128"/>
    <tableColumn id="15129" xr3:uid="{9EB11E2B-2492-4D5D-A70F-C44E615B2B70}" name="Column15129"/>
    <tableColumn id="15130" xr3:uid="{80968B5B-D00E-4D55-B1C9-BE21339AE21A}" name="Column15130"/>
    <tableColumn id="15131" xr3:uid="{B31C6AD1-4629-4BD6-B43F-0948B8DD9EAE}" name="Column15131"/>
    <tableColumn id="15132" xr3:uid="{65607E4E-A317-4A6E-B3D7-E3584B7508D1}" name="Column15132"/>
    <tableColumn id="15133" xr3:uid="{AEC12E84-6BF4-4CF3-AAB5-7EE08A54FCFA}" name="Column15133"/>
    <tableColumn id="15134" xr3:uid="{C409A5FE-58C4-4560-968A-FAFD07E38552}" name="Column15134"/>
    <tableColumn id="15135" xr3:uid="{6E8B8D65-A16A-4B1B-AF2D-DEC4ACB317A2}" name="Column15135"/>
    <tableColumn id="15136" xr3:uid="{DFF41746-4EDE-467C-B212-1ABB8294C5FC}" name="Column15136"/>
    <tableColumn id="15137" xr3:uid="{C58672AB-E313-40D6-BC2A-B83FB8C27C4D}" name="Column15137"/>
    <tableColumn id="15138" xr3:uid="{BCB5ED5B-3739-4CFB-A29B-3EDE8BFB6A05}" name="Column15138"/>
    <tableColumn id="15139" xr3:uid="{C37CCC4B-068F-42E0-B96A-0B57D05CF9DA}" name="Column15139"/>
    <tableColumn id="15140" xr3:uid="{1D4A3922-2712-421B-B477-F1152ADE4274}" name="Column15140"/>
    <tableColumn id="15141" xr3:uid="{09DA6814-9447-4841-8C3C-22B9D1A45E5B}" name="Column15141"/>
    <tableColumn id="15142" xr3:uid="{0EEE765A-14CC-44A6-99A8-BBEF6FC320FF}" name="Column15142"/>
    <tableColumn id="15143" xr3:uid="{60DF3038-59B1-4F8B-A133-444A79E1E633}" name="Column15143"/>
    <tableColumn id="15144" xr3:uid="{DB97085A-42D8-40CC-BD48-F93C60BF4F72}" name="Column15144"/>
    <tableColumn id="15145" xr3:uid="{45FE5C3C-E0CB-4999-871D-61F5C26267B5}" name="Column15145"/>
    <tableColumn id="15146" xr3:uid="{D636C75D-7DF2-4ECA-82E5-99E2A45AA28B}" name="Column15146"/>
    <tableColumn id="15147" xr3:uid="{B9C1C643-B3B1-4458-B193-1572FECDEC0B}" name="Column15147"/>
    <tableColumn id="15148" xr3:uid="{CD2EB9E1-B67E-4EAD-BF91-6C36AFD943BF}" name="Column15148"/>
    <tableColumn id="15149" xr3:uid="{78C6D290-87A7-493D-98D5-90B0966E199E}" name="Column15149"/>
    <tableColumn id="15150" xr3:uid="{1E2E2152-26FD-4F4D-9F33-52696028983A}" name="Column15150"/>
    <tableColumn id="15151" xr3:uid="{B6F3774C-3EC6-42AB-928D-8C2DC6753E0E}" name="Column15151"/>
    <tableColumn id="15152" xr3:uid="{3361F44C-3ECA-4BC6-8348-3D1DD8337853}" name="Column15152"/>
    <tableColumn id="15153" xr3:uid="{7FC93E9C-EB04-4F5B-9CF7-15024DAF8E9D}" name="Column15153"/>
    <tableColumn id="15154" xr3:uid="{75E27D25-091A-40FD-AD26-6673C01D1661}" name="Column15154"/>
    <tableColumn id="15155" xr3:uid="{FFF36546-0E49-4FA4-B578-5A6E7A7A0335}" name="Column15155"/>
    <tableColumn id="15156" xr3:uid="{1EF2C857-A28E-4C1E-9ED0-FF3620B84CA3}" name="Column15156"/>
    <tableColumn id="15157" xr3:uid="{7F598C1A-4D0C-4DDB-B544-9D0B7219FEA0}" name="Column15157"/>
    <tableColumn id="15158" xr3:uid="{30B73508-90EA-4810-88CB-71D245EB9CD2}" name="Column15158"/>
    <tableColumn id="15159" xr3:uid="{2D115CE0-0401-48EE-9FEF-95AA3DDD7E79}" name="Column15159"/>
    <tableColumn id="15160" xr3:uid="{2420163E-958A-464A-92DB-FE549F908831}" name="Column15160"/>
    <tableColumn id="15161" xr3:uid="{09BA4D30-F37C-4035-998A-959850D6CF20}" name="Column15161"/>
    <tableColumn id="15162" xr3:uid="{4008E8B6-D82C-4320-976C-45F053EFBD15}" name="Column15162"/>
    <tableColumn id="15163" xr3:uid="{A7E81842-823D-4D7F-95EE-5F661C743265}" name="Column15163"/>
    <tableColumn id="15164" xr3:uid="{C8341C93-75D9-4B0A-BFDB-DE337DFF6601}" name="Column15164"/>
    <tableColumn id="15165" xr3:uid="{849B1EF8-B6C9-4BC2-950F-6C1FC7ACFE96}" name="Column15165"/>
    <tableColumn id="15166" xr3:uid="{0DED38B7-1800-47AB-9235-E05D7F82B6D1}" name="Column15166"/>
    <tableColumn id="15167" xr3:uid="{630B5A52-1DD8-4566-9479-447AD54F3EEC}" name="Column15167"/>
    <tableColumn id="15168" xr3:uid="{14F65B9B-26AF-4AC9-8572-28882DE8164B}" name="Column15168"/>
    <tableColumn id="15169" xr3:uid="{7429A27B-DE9A-41C9-B006-485DCDE81539}" name="Column15169"/>
    <tableColumn id="15170" xr3:uid="{9897E983-79B9-4BFF-BA16-A0FC3A99DF08}" name="Column15170"/>
    <tableColumn id="15171" xr3:uid="{E1891D5E-2041-4E0D-8ED9-C27221A376D8}" name="Column15171"/>
    <tableColumn id="15172" xr3:uid="{728D3F66-4367-4504-9D9E-38E75F1300AE}" name="Column15172"/>
    <tableColumn id="15173" xr3:uid="{86FCB529-106F-4D82-9E80-1C7773896FE6}" name="Column15173"/>
    <tableColumn id="15174" xr3:uid="{4DC86978-CF30-4A1A-B5BE-6172AC398C7A}" name="Column15174"/>
    <tableColumn id="15175" xr3:uid="{AD34E4B0-6AB6-4102-AFB2-40D8EF21CC29}" name="Column15175"/>
    <tableColumn id="15176" xr3:uid="{8C8A0F15-4F8A-48FB-AC1A-6B922F660C8E}" name="Column15176"/>
    <tableColumn id="15177" xr3:uid="{D65D0600-C2BD-4D2D-9BA4-8BFA27B0AA73}" name="Column15177"/>
    <tableColumn id="15178" xr3:uid="{C0D5A60C-263D-4A07-9231-95E6E17837DA}" name="Column15178"/>
    <tableColumn id="15179" xr3:uid="{190A2B47-3D64-4114-9146-EE6DEADE9C51}" name="Column15179"/>
    <tableColumn id="15180" xr3:uid="{FC4C82C7-07D4-40CB-85A7-ACF665384C1F}" name="Column15180"/>
    <tableColumn id="15181" xr3:uid="{0BB9BD8A-AA0A-4458-9318-4B825E130EC9}" name="Column15181"/>
    <tableColumn id="15182" xr3:uid="{8DA9C18E-2BD6-4C55-B915-41C233CD969B}" name="Column15182"/>
    <tableColumn id="15183" xr3:uid="{C15AB237-A6AD-4063-839C-B729CBB913A1}" name="Column15183"/>
    <tableColumn id="15184" xr3:uid="{F996338B-942F-4B4B-9FD6-21271E8750D1}" name="Column15184"/>
    <tableColumn id="15185" xr3:uid="{BB4F0AD5-AF01-4CCB-9735-21B6E726E0A9}" name="Column15185"/>
    <tableColumn id="15186" xr3:uid="{45E680C5-F0B1-4E8C-B1C6-4FCE10ED5D91}" name="Column15186"/>
    <tableColumn id="15187" xr3:uid="{FC601B74-7B67-41FA-AD86-9C7F08E31257}" name="Column15187"/>
    <tableColumn id="15188" xr3:uid="{77E9002E-3A6B-4247-B48D-28DB24C2215B}" name="Column15188"/>
    <tableColumn id="15189" xr3:uid="{EEB9E2A3-5896-4550-B558-6AB6FF55CFE5}" name="Column15189"/>
    <tableColumn id="15190" xr3:uid="{0937649E-A9BE-46AA-B81E-918FBC94E8FE}" name="Column15190"/>
    <tableColumn id="15191" xr3:uid="{0C0347A8-4B0E-4908-AE3E-60284AC7AA12}" name="Column15191"/>
    <tableColumn id="15192" xr3:uid="{D4072E7F-892A-4B12-A118-9BFF9AAB1A89}" name="Column15192"/>
    <tableColumn id="15193" xr3:uid="{89E3A7C7-BFAF-4390-8BC6-964D07633B8B}" name="Column15193"/>
    <tableColumn id="15194" xr3:uid="{884F280E-7061-48EB-AB77-3BEFF7F3A6A0}" name="Column15194"/>
    <tableColumn id="15195" xr3:uid="{AD13F89A-BA53-4C90-80B9-BA9939D325F9}" name="Column15195"/>
    <tableColumn id="15196" xr3:uid="{5AE34E2C-E2EB-44D4-89B0-469EC46CCA52}" name="Column15196"/>
    <tableColumn id="15197" xr3:uid="{226D7188-8D95-48A0-BC5F-28E9007D6C22}" name="Column15197"/>
    <tableColumn id="15198" xr3:uid="{C26489A3-C18E-4170-81C0-C7022781EA09}" name="Column15198"/>
    <tableColumn id="15199" xr3:uid="{B312F6B9-3B29-4D91-B504-948B645103E8}" name="Column15199"/>
    <tableColumn id="15200" xr3:uid="{C4F5D6C8-6027-497B-AF15-830AD2F5200F}" name="Column15200"/>
    <tableColumn id="15201" xr3:uid="{274BDF64-7A5E-4830-B67B-4310B7637B36}" name="Column15201"/>
    <tableColumn id="15202" xr3:uid="{F8A6D43C-7696-4568-AB0C-545D5169114A}" name="Column15202"/>
    <tableColumn id="15203" xr3:uid="{68B3F053-DCCB-4AD2-ACD0-19AF43F5B644}" name="Column15203"/>
    <tableColumn id="15204" xr3:uid="{AB456738-A0D8-43A0-B4D5-6220E242F156}" name="Column15204"/>
    <tableColumn id="15205" xr3:uid="{6A95AF53-0A9F-41A0-A850-722460327B68}" name="Column15205"/>
    <tableColumn id="15206" xr3:uid="{998A7CEB-17A7-4E33-A06F-6C9EF72B2AB2}" name="Column15206"/>
    <tableColumn id="15207" xr3:uid="{52D8D5F8-EB56-4940-8CC7-5EDC85FD6331}" name="Column15207"/>
    <tableColumn id="15208" xr3:uid="{6FEF0CA9-3A0F-43A1-BD0D-323284E1A903}" name="Column15208"/>
    <tableColumn id="15209" xr3:uid="{5C2DB3E9-C16E-4124-B57B-367272B9D9C2}" name="Column15209"/>
    <tableColumn id="15210" xr3:uid="{85860E0B-C1FE-457A-8B02-FDBC92EAE4DA}" name="Column15210"/>
    <tableColumn id="15211" xr3:uid="{ADF55D13-5146-4E41-9804-3A1B0C158492}" name="Column15211"/>
    <tableColumn id="15212" xr3:uid="{C1AEC55D-F20E-4B27-B17E-B0587D83291E}" name="Column15212"/>
    <tableColumn id="15213" xr3:uid="{9B07F661-5BC4-4637-872C-EBCDB9D08B83}" name="Column15213"/>
    <tableColumn id="15214" xr3:uid="{58C6FC42-48E8-4502-9275-AB0DC996812F}" name="Column15214"/>
    <tableColumn id="15215" xr3:uid="{669160F1-D09B-4797-AC77-CF2E3D2D2E48}" name="Column15215"/>
    <tableColumn id="15216" xr3:uid="{954D880C-EDE8-41B8-94DD-E2D6ACFB3ED7}" name="Column15216"/>
    <tableColumn id="15217" xr3:uid="{B26B7DE1-EB7C-4440-BB7F-42E8EC044C4C}" name="Column15217"/>
    <tableColumn id="15218" xr3:uid="{1D28B850-7864-4B39-AD28-1E72785B20E4}" name="Column15218"/>
    <tableColumn id="15219" xr3:uid="{671DC439-9F08-464A-8DEA-7BC72B2A10DB}" name="Column15219"/>
    <tableColumn id="15220" xr3:uid="{EA17E062-6485-4206-9A3E-65F216D7E9FA}" name="Column15220"/>
    <tableColumn id="15221" xr3:uid="{F3879CD1-C246-4945-B695-604C6AEA6AD6}" name="Column15221"/>
    <tableColumn id="15222" xr3:uid="{D560E467-E4A4-4DBC-AE85-8DA5A0D0D364}" name="Column15222"/>
    <tableColumn id="15223" xr3:uid="{8629894E-B456-4AB3-8DCD-B4BF2FC84E36}" name="Column15223"/>
    <tableColumn id="15224" xr3:uid="{2DE268C1-EE90-44CD-AF4B-C7D2B7EB51D6}" name="Column15224"/>
    <tableColumn id="15225" xr3:uid="{279243EA-9A17-4DC1-84C5-6E9357C3901F}" name="Column15225"/>
    <tableColumn id="15226" xr3:uid="{DF5DBBAB-A986-4F65-8BED-7E77E96D0CFF}" name="Column15226"/>
    <tableColumn id="15227" xr3:uid="{8C278A3C-C780-4096-A5FE-ABF8294D29E1}" name="Column15227"/>
    <tableColumn id="15228" xr3:uid="{711F698A-0390-4251-AA33-930689B51BA7}" name="Column15228"/>
    <tableColumn id="15229" xr3:uid="{1494FA19-4B55-43DC-AD34-D8E558F65456}" name="Column15229"/>
    <tableColumn id="15230" xr3:uid="{79C3DDDE-BFE5-478B-9A33-8957CCF9A5A8}" name="Column15230"/>
    <tableColumn id="15231" xr3:uid="{F203A422-98B5-42A9-A9E2-7A1C9A15CAEC}" name="Column15231"/>
    <tableColumn id="15232" xr3:uid="{51C5DDAB-D11B-4A46-9E34-6209E3E933D3}" name="Column15232"/>
    <tableColumn id="15233" xr3:uid="{B40B8F4E-4A01-4D31-94C7-F66D8C3B81D5}" name="Column15233"/>
    <tableColumn id="15234" xr3:uid="{E3A36B1D-6C93-4490-881D-F1D2A6A697AC}" name="Column15234"/>
    <tableColumn id="15235" xr3:uid="{53B12164-4119-4F8B-899E-C4D2C63745C5}" name="Column15235"/>
    <tableColumn id="15236" xr3:uid="{ECEEFCF7-A6C8-46ED-A220-D26DA38697F1}" name="Column15236"/>
    <tableColumn id="15237" xr3:uid="{3FBF9E59-FD4F-49AD-AAC7-466E854CAD64}" name="Column15237"/>
    <tableColumn id="15238" xr3:uid="{B02BB5AA-6E12-42F3-A36D-0D78ADF53B26}" name="Column15238"/>
    <tableColumn id="15239" xr3:uid="{F835F213-0066-4BD6-82B9-17157DEE4F13}" name="Column15239"/>
    <tableColumn id="15240" xr3:uid="{F97145B0-1EF8-4042-9A75-E70AA0486486}" name="Column15240"/>
    <tableColumn id="15241" xr3:uid="{BE688039-051C-4C62-A940-5472AF469326}" name="Column15241"/>
    <tableColumn id="15242" xr3:uid="{73AF4FA2-AFAC-41EE-9BB5-D2134800A9FE}" name="Column15242"/>
    <tableColumn id="15243" xr3:uid="{394F972E-AB17-4B69-99B3-8A600F33F7E2}" name="Column15243"/>
    <tableColumn id="15244" xr3:uid="{FE6B2F37-CFE8-4277-A400-FDD7B9049FF0}" name="Column15244"/>
    <tableColumn id="15245" xr3:uid="{20E31E18-69D5-4FEC-B552-FCC5A65EDB66}" name="Column15245"/>
    <tableColumn id="15246" xr3:uid="{3470B1D1-FB80-4C97-A76E-DDF9275BE507}" name="Column15246"/>
    <tableColumn id="15247" xr3:uid="{A62D1857-7C05-4BD4-BBFE-4683DD671F27}" name="Column15247"/>
    <tableColumn id="15248" xr3:uid="{6C74269E-17C2-44C1-B680-BA871AC80588}" name="Column15248"/>
    <tableColumn id="15249" xr3:uid="{95B7A2AD-B5D3-4C83-9A77-6D121755A4EF}" name="Column15249"/>
    <tableColumn id="15250" xr3:uid="{254BFF45-803C-421D-B8FA-932514DA3638}" name="Column15250"/>
    <tableColumn id="15251" xr3:uid="{E68AFCE8-DB21-45D6-BD70-5180B2BF8239}" name="Column15251"/>
    <tableColumn id="15252" xr3:uid="{F5C0500C-019C-43E9-889B-D246738899CD}" name="Column15252"/>
    <tableColumn id="15253" xr3:uid="{4708A508-92BE-4213-AB74-270B4BBC3698}" name="Column15253"/>
    <tableColumn id="15254" xr3:uid="{960CECF4-4C2D-4AB0-8050-DF6FEC09AC5C}" name="Column15254"/>
    <tableColumn id="15255" xr3:uid="{3106919D-94BD-4E3D-BF89-73C38759694E}" name="Column15255"/>
    <tableColumn id="15256" xr3:uid="{F2A88637-E574-42AF-85D2-3D96340998C9}" name="Column15256"/>
    <tableColumn id="15257" xr3:uid="{768E55E8-9544-4DAA-AC3D-86B7D01E4325}" name="Column15257"/>
    <tableColumn id="15258" xr3:uid="{4C6FF86C-A02F-4AB0-804E-6B653E982D2E}" name="Column15258"/>
    <tableColumn id="15259" xr3:uid="{9CEA3C76-268F-4D1E-8505-640151090E38}" name="Column15259"/>
    <tableColumn id="15260" xr3:uid="{7F9FC235-79E7-460A-9B3B-83BDB5E8391F}" name="Column15260"/>
    <tableColumn id="15261" xr3:uid="{C3B95C22-02CC-41FD-AA65-B4400BBF7C6F}" name="Column15261"/>
    <tableColumn id="15262" xr3:uid="{77A8DD17-5178-4DA0-85FE-C7878CA89384}" name="Column15262"/>
    <tableColumn id="15263" xr3:uid="{24B9B2E5-2B06-43D1-9EEF-54E27B00120F}" name="Column15263"/>
    <tableColumn id="15264" xr3:uid="{A86FEA1D-F2DF-4496-9BD9-2754AD97E22C}" name="Column15264"/>
    <tableColumn id="15265" xr3:uid="{D322D381-23B4-492E-8062-91433B905FD5}" name="Column15265"/>
    <tableColumn id="15266" xr3:uid="{DDBA245A-E9DA-4703-BCFC-46215F28808F}" name="Column15266"/>
    <tableColumn id="15267" xr3:uid="{D74BE63B-B251-4B36-911C-C7D6C9C56484}" name="Column15267"/>
    <tableColumn id="15268" xr3:uid="{9B6A065D-D4EB-405A-98E0-4228B8706A91}" name="Column15268"/>
    <tableColumn id="15269" xr3:uid="{1D18E4EC-82DD-4DE2-A8A2-0049B588C6FF}" name="Column15269"/>
    <tableColumn id="15270" xr3:uid="{A08C6F8A-CE1D-4AAB-9445-2BE8E9733EC8}" name="Column15270"/>
    <tableColumn id="15271" xr3:uid="{0BDB7D6A-D866-4DC3-A0AE-D6C19320E4BE}" name="Column15271"/>
    <tableColumn id="15272" xr3:uid="{EB7FF464-57C2-451E-982D-C1F9E33EA377}" name="Column15272"/>
    <tableColumn id="15273" xr3:uid="{7A6D293B-FBDC-49FE-A691-5730521DF58E}" name="Column15273"/>
    <tableColumn id="15274" xr3:uid="{FA60BD20-7101-47EE-9909-42D217073546}" name="Column15274"/>
    <tableColumn id="15275" xr3:uid="{9C282B65-0845-463E-AF8B-5D252E2AAC66}" name="Column15275"/>
    <tableColumn id="15276" xr3:uid="{04639C21-4BB5-410B-8A64-157CCEE979A6}" name="Column15276"/>
    <tableColumn id="15277" xr3:uid="{26FF8FE3-1CF2-49A1-B725-47FDC2565081}" name="Column15277"/>
    <tableColumn id="15278" xr3:uid="{40A0815B-EDC8-4DD8-B09D-0DC9B7E25DC2}" name="Column15278"/>
    <tableColumn id="15279" xr3:uid="{F716ED19-37FE-4CDD-A654-8CB6F6442EF7}" name="Column15279"/>
    <tableColumn id="15280" xr3:uid="{6CF667E8-CD17-4DFD-8D3D-C723BB2BE2D3}" name="Column15280"/>
    <tableColumn id="15281" xr3:uid="{93C77106-985D-411F-A9AA-B0CABF352606}" name="Column15281"/>
    <tableColumn id="15282" xr3:uid="{E9E14B74-CA8D-4444-B417-B2C8003A2837}" name="Column15282"/>
    <tableColumn id="15283" xr3:uid="{DD07EB67-609F-4D2C-A79D-B4F92C0266C1}" name="Column15283"/>
    <tableColumn id="15284" xr3:uid="{D060A29E-345D-4882-B7D8-B468CC86D9B3}" name="Column15284"/>
    <tableColumn id="15285" xr3:uid="{63A8F543-6DF8-4EA5-A42C-C91BE281389C}" name="Column15285"/>
    <tableColumn id="15286" xr3:uid="{AD572453-13AE-4507-8923-F37175AD4451}" name="Column15286"/>
    <tableColumn id="15287" xr3:uid="{46E9F822-5255-48A9-AC30-BF5DAF1E1B3D}" name="Column15287"/>
    <tableColumn id="15288" xr3:uid="{B49E4520-8B10-4C63-BD0E-FBFB00CC498A}" name="Column15288"/>
    <tableColumn id="15289" xr3:uid="{7E05D4C9-A952-410D-99F1-6F863F4EA76E}" name="Column15289"/>
    <tableColumn id="15290" xr3:uid="{A4B48D32-9CFF-47DE-9E3B-9A7CD7FED0F2}" name="Column15290"/>
    <tableColumn id="15291" xr3:uid="{2D24B2CA-CD6C-4329-B17F-23AA4BF1ED3F}" name="Column15291"/>
    <tableColumn id="15292" xr3:uid="{93E99A8F-C6FB-4CE1-ADC3-A8B338205A3C}" name="Column15292"/>
    <tableColumn id="15293" xr3:uid="{FB563AD7-4012-4EA4-A23C-48AFF122EE29}" name="Column15293"/>
    <tableColumn id="15294" xr3:uid="{A43959BE-D561-4C9B-A3A6-7491914E7F2C}" name="Column15294"/>
    <tableColumn id="15295" xr3:uid="{09505166-E3B6-44FB-ABC1-BD37466FBEFC}" name="Column15295"/>
    <tableColumn id="15296" xr3:uid="{67745D58-A7A0-4BB8-A244-4ECCF1218FFF}" name="Column15296"/>
    <tableColumn id="15297" xr3:uid="{74E3FA94-E8C6-499F-AC82-C732D5DFE9B8}" name="Column15297"/>
    <tableColumn id="15298" xr3:uid="{2C7F61C7-01B1-41EE-98B5-7B6AB94BD99B}" name="Column15298"/>
    <tableColumn id="15299" xr3:uid="{314257E3-D904-4BD3-A553-8C0F9420E599}" name="Column15299"/>
    <tableColumn id="15300" xr3:uid="{FE431E5D-4A65-42A5-9C35-16671FF3167A}" name="Column15300"/>
    <tableColumn id="15301" xr3:uid="{65944DAD-C8D1-48FF-A414-9918952E56B5}" name="Column15301"/>
    <tableColumn id="15302" xr3:uid="{BA9B261B-1217-498E-995A-EC059A5F9C98}" name="Column15302"/>
    <tableColumn id="15303" xr3:uid="{E90B0A15-6BD3-4AF4-AFC0-22848588E418}" name="Column15303"/>
    <tableColumn id="15304" xr3:uid="{B567F29E-A0AE-4312-9A6D-E9D97EDE120B}" name="Column15304"/>
    <tableColumn id="15305" xr3:uid="{CF309644-1202-4D73-949B-D855F033E8FE}" name="Column15305"/>
    <tableColumn id="15306" xr3:uid="{66F9E1BC-EF5D-4FBF-9A22-F7137F6B7C7E}" name="Column15306"/>
    <tableColumn id="15307" xr3:uid="{DBF15080-A51D-48CB-9BCB-94FA2A7BC8A9}" name="Column15307"/>
    <tableColumn id="15308" xr3:uid="{981B5B19-AB33-4F73-AAC4-69C27C3B15B8}" name="Column15308"/>
    <tableColumn id="15309" xr3:uid="{F4AFC31A-231F-45E0-B0A1-4C0DF9E5AF26}" name="Column15309"/>
    <tableColumn id="15310" xr3:uid="{D74F1764-26DE-44DE-956F-C63CE55E1710}" name="Column15310"/>
    <tableColumn id="15311" xr3:uid="{F9F06C3E-7F1E-4571-9CC3-943EF1A69871}" name="Column15311"/>
    <tableColumn id="15312" xr3:uid="{CEDAADCD-3B8F-4E70-B28A-3372343C10D2}" name="Column15312"/>
    <tableColumn id="15313" xr3:uid="{B5489C55-8489-4333-8C7C-B4A440A5373B}" name="Column15313"/>
    <tableColumn id="15314" xr3:uid="{EC5A28E5-9DE1-4080-9689-26A6CD2B1D3A}" name="Column15314"/>
    <tableColumn id="15315" xr3:uid="{64B6E0AF-5BC5-4849-A893-AD833C221055}" name="Column15315"/>
    <tableColumn id="15316" xr3:uid="{D9376D43-ACC1-415C-BF68-E9017EECE656}" name="Column15316"/>
    <tableColumn id="15317" xr3:uid="{FD7F0DE2-1EF6-409F-B479-D4AC3AEF3003}" name="Column15317"/>
    <tableColumn id="15318" xr3:uid="{CD775BCA-E06F-4A18-BC27-8886CBF36408}" name="Column15318"/>
    <tableColumn id="15319" xr3:uid="{BF80E05F-0891-43BE-BBC7-C6DFB75D18C3}" name="Column15319"/>
    <tableColumn id="15320" xr3:uid="{1836F79D-8936-4B66-B001-6E32215F7DA6}" name="Column15320"/>
    <tableColumn id="15321" xr3:uid="{036D78B9-EC72-4037-A9FE-A359C7FC1D78}" name="Column15321"/>
    <tableColumn id="15322" xr3:uid="{94DB70BC-A70B-4A86-8345-26BB6AE781DA}" name="Column15322"/>
    <tableColumn id="15323" xr3:uid="{3D0FA1AD-DBB6-4E97-B88B-1A1C6D0C95DC}" name="Column15323"/>
    <tableColumn id="15324" xr3:uid="{44B4D8F5-23BD-49FF-BC02-2D9BDA81E771}" name="Column15324"/>
    <tableColumn id="15325" xr3:uid="{A4CE39D2-D439-4800-AE58-D215291198E7}" name="Column15325"/>
    <tableColumn id="15326" xr3:uid="{674FDC2F-280E-4D0D-8476-CECE721A50BF}" name="Column15326"/>
    <tableColumn id="15327" xr3:uid="{3F9AACEF-B445-4789-9EF3-790306F56A48}" name="Column15327"/>
    <tableColumn id="15328" xr3:uid="{F6A240D7-CF94-4E89-A73C-614986A91EC3}" name="Column15328"/>
    <tableColumn id="15329" xr3:uid="{2D81CF2A-4A0B-4580-AEA7-0BDD1BC51A53}" name="Column15329"/>
    <tableColumn id="15330" xr3:uid="{B7B25C5B-8267-4BFA-82A0-61882B04331C}" name="Column15330"/>
    <tableColumn id="15331" xr3:uid="{A7B600FB-25DD-4058-AADB-67DD238FF976}" name="Column15331"/>
    <tableColumn id="15332" xr3:uid="{20690E30-A371-46AF-A231-D1F4BF8C86EE}" name="Column15332"/>
    <tableColumn id="15333" xr3:uid="{1D997FFE-39B3-45BA-A77D-CB34A0C34DFE}" name="Column15333"/>
    <tableColumn id="15334" xr3:uid="{09C21233-2168-483F-AEC9-7EB9252DAFD5}" name="Column15334"/>
    <tableColumn id="15335" xr3:uid="{B0C4CBBE-5EBC-49FD-9FA9-82CE257F2CAA}" name="Column15335"/>
    <tableColumn id="15336" xr3:uid="{3FCEDAA5-E1C7-4BED-B59D-1B98AF77F9FC}" name="Column15336"/>
    <tableColumn id="15337" xr3:uid="{20661500-DDDA-4C8E-8108-D351BD351425}" name="Column15337"/>
    <tableColumn id="15338" xr3:uid="{8855F564-E988-4061-82F8-FE2B356E4FB1}" name="Column15338"/>
    <tableColumn id="15339" xr3:uid="{5761F9ED-5E53-4C2F-9592-1DA899AE42E7}" name="Column15339"/>
    <tableColumn id="15340" xr3:uid="{C646454B-6DDC-425D-86ED-30DEA95633CB}" name="Column15340"/>
    <tableColumn id="15341" xr3:uid="{A1EB24E9-4DBC-40E2-822C-27B3D4B2FE1D}" name="Column15341"/>
    <tableColumn id="15342" xr3:uid="{11270038-8EFF-48FF-891F-72039DBB2CB4}" name="Column15342"/>
    <tableColumn id="15343" xr3:uid="{D8B02B84-2CAB-4862-8291-C0F689E6A78D}" name="Column15343"/>
    <tableColumn id="15344" xr3:uid="{8789A8F3-FCD7-4440-AFB7-7E514408674B}" name="Column15344"/>
    <tableColumn id="15345" xr3:uid="{28B263AC-DF2E-4B5E-8C6C-9D57D6F7FBF3}" name="Column15345"/>
    <tableColumn id="15346" xr3:uid="{60EC2D4A-0557-4915-9921-C4EA1C484DCD}" name="Column15346"/>
    <tableColumn id="15347" xr3:uid="{5237C6E8-E2C5-4CAC-8D26-DDAE1D8A311F}" name="Column15347"/>
    <tableColumn id="15348" xr3:uid="{1CA0FDFB-735E-4B97-9F1C-D8CD8232A495}" name="Column15348"/>
    <tableColumn id="15349" xr3:uid="{B3E683F9-532E-4C6E-B0B0-955E70ED6522}" name="Column15349"/>
    <tableColumn id="15350" xr3:uid="{2D706073-7580-4AE0-AFBD-964532E4AAA7}" name="Column15350"/>
    <tableColumn id="15351" xr3:uid="{F4E5459B-E4D1-41F2-82CE-FCC37E9DA2B0}" name="Column15351"/>
    <tableColumn id="15352" xr3:uid="{4FD03359-644B-4C47-9514-4C8E9AA445B6}" name="Column15352"/>
    <tableColumn id="15353" xr3:uid="{C5212C15-3529-4DBF-96FD-CA4E41C035E7}" name="Column15353"/>
    <tableColumn id="15354" xr3:uid="{237392C6-9F2F-4746-9463-08B578A7C2EB}" name="Column15354"/>
    <tableColumn id="15355" xr3:uid="{1A59BCE7-59AA-40DE-A851-ACFCFAF277EA}" name="Column15355"/>
    <tableColumn id="15356" xr3:uid="{6BD3292D-12BA-4235-A674-DEC9B25B7A71}" name="Column15356"/>
    <tableColumn id="15357" xr3:uid="{19CCBCF3-9C4A-4668-BD2F-2423F2D75B0A}" name="Column15357"/>
    <tableColumn id="15358" xr3:uid="{C2AF8436-8582-4636-AEF3-A3717FFD3958}" name="Column15358"/>
    <tableColumn id="15359" xr3:uid="{92F1CF8A-35CE-43ED-B4C0-DE71FC13460E}" name="Column15359"/>
    <tableColumn id="15360" xr3:uid="{33101822-2729-4F71-B5EC-07CE0C790DC1}" name="Column15360"/>
    <tableColumn id="15361" xr3:uid="{AAB7EC23-9040-495E-8ED1-5E79218C6077}" name="Column15361"/>
    <tableColumn id="15362" xr3:uid="{5EC8D2AE-53FC-4032-B0D6-DCAA79C20E42}" name="Column15362"/>
    <tableColumn id="15363" xr3:uid="{38A36D6E-7709-41E2-8702-5BCEC559A106}" name="Column15363"/>
    <tableColumn id="15364" xr3:uid="{AE2FB15B-926D-4585-BF7C-BE180209F478}" name="Column15364"/>
    <tableColumn id="15365" xr3:uid="{A81B027E-DCFF-49FA-9999-8630755A5F20}" name="Column15365"/>
    <tableColumn id="15366" xr3:uid="{407FEB83-0C56-4497-9859-5C2697E53B14}" name="Column15366"/>
    <tableColumn id="15367" xr3:uid="{C9354ECB-482E-4BEB-8CFD-74D0B5CC16D3}" name="Column15367"/>
    <tableColumn id="15368" xr3:uid="{37A1BFA6-54FC-45B1-8DD0-D5B4CA99DC31}" name="Column15368"/>
    <tableColumn id="15369" xr3:uid="{512522EA-6AAD-4968-AFF6-3D22D7416071}" name="Column15369"/>
    <tableColumn id="15370" xr3:uid="{8891CF05-1B48-4611-A109-8A45CAEFF21F}" name="Column15370"/>
    <tableColumn id="15371" xr3:uid="{78C84A4D-0613-4420-B4D9-737AC18583B0}" name="Column15371"/>
    <tableColumn id="15372" xr3:uid="{EBCFB84A-2A5C-4DCF-9232-C36C4662DC1E}" name="Column15372"/>
    <tableColumn id="15373" xr3:uid="{7BEB67CD-9629-4990-A457-30BADE3EE372}" name="Column15373"/>
    <tableColumn id="15374" xr3:uid="{398B4FFF-C2A9-45FD-8FE1-6D3884B14926}" name="Column15374"/>
    <tableColumn id="15375" xr3:uid="{3A764B99-C284-4A74-B174-E5FB2E4EBC28}" name="Column15375"/>
    <tableColumn id="15376" xr3:uid="{7733A091-BD27-43D4-935E-579C61E0A3F9}" name="Column15376"/>
    <tableColumn id="15377" xr3:uid="{B83C3AC1-8DB8-4482-89CA-8F0CD8D6AD81}" name="Column15377"/>
    <tableColumn id="15378" xr3:uid="{15C6EC03-ED46-4E5C-8FA2-5F1E48D68707}" name="Column15378"/>
    <tableColumn id="15379" xr3:uid="{4DA99F3C-1410-4A35-AB6C-93067B47011F}" name="Column15379"/>
    <tableColumn id="15380" xr3:uid="{10ED97DA-E518-4F37-BBA2-3DCB025CDD8C}" name="Column15380"/>
    <tableColumn id="15381" xr3:uid="{3BBE1287-72AC-49FF-A887-C23689968AD4}" name="Column15381"/>
    <tableColumn id="15382" xr3:uid="{6DEA3490-35F7-416D-B1E6-018F8211E451}" name="Column15382"/>
    <tableColumn id="15383" xr3:uid="{8AB0A5FF-D095-4AEF-B21A-5CECEAB50D83}" name="Column15383"/>
    <tableColumn id="15384" xr3:uid="{CBA2D8EC-981B-4D4C-9861-9BE5EF3B9D08}" name="Column15384"/>
    <tableColumn id="15385" xr3:uid="{5F206FE7-F0E3-47B2-9EDE-1BECD747FEAC}" name="Column15385"/>
    <tableColumn id="15386" xr3:uid="{F77BFCF5-E467-4D40-9EAB-559A1F25B00F}" name="Column15386"/>
    <tableColumn id="15387" xr3:uid="{7EB3571C-4CDB-4DFA-B7D5-65646BF0D43F}" name="Column15387"/>
    <tableColumn id="15388" xr3:uid="{FE7D7F04-49D3-4C9A-9B0D-98017FCC6349}" name="Column15388"/>
    <tableColumn id="15389" xr3:uid="{0C54A611-21C0-49F4-BF8A-FF2B199F7348}" name="Column15389"/>
    <tableColumn id="15390" xr3:uid="{20017ED2-9823-48D2-A7DD-D1A574EA81CA}" name="Column15390"/>
    <tableColumn id="15391" xr3:uid="{2047CA5A-801F-49E3-ACB4-8BC7F8FD3F7E}" name="Column15391"/>
    <tableColumn id="15392" xr3:uid="{FD19EAFC-FE50-4A9C-BEEC-CCF165B81B45}" name="Column15392"/>
    <tableColumn id="15393" xr3:uid="{A26FB85C-00A5-4A48-9BAE-3007A3F6ADB3}" name="Column15393"/>
    <tableColumn id="15394" xr3:uid="{6580D629-11B8-44F7-B887-898E12473C04}" name="Column15394"/>
    <tableColumn id="15395" xr3:uid="{1465BAD6-4B38-42BF-A495-9FC6F439624A}" name="Column15395"/>
    <tableColumn id="15396" xr3:uid="{11341CEE-806D-4F9C-A265-6C63E5C14BB5}" name="Column15396"/>
    <tableColumn id="15397" xr3:uid="{92DE0E0E-8A9A-4D62-B477-D9836C0F23B6}" name="Column15397"/>
    <tableColumn id="15398" xr3:uid="{F71CF5ED-0698-4C4B-81AD-94D6A5D67135}" name="Column15398"/>
    <tableColumn id="15399" xr3:uid="{8226E9AD-4DF5-4F66-BA2F-72A4905D7AA8}" name="Column15399"/>
    <tableColumn id="15400" xr3:uid="{57B7EAC8-CEA4-4BB7-8A03-A19EA11D7284}" name="Column15400"/>
    <tableColumn id="15401" xr3:uid="{EAF9F446-6D78-481D-9AD2-CEBBE055819F}" name="Column15401"/>
    <tableColumn id="15402" xr3:uid="{1A31FC05-35E3-47BD-97DF-7525F63425FE}" name="Column15402"/>
    <tableColumn id="15403" xr3:uid="{CF6F6BCE-A8CC-4237-A83E-0A9FE8F1F3D3}" name="Column15403"/>
    <tableColumn id="15404" xr3:uid="{5318E24A-D0B5-44F9-9F01-5D0FFBD3567F}" name="Column15404"/>
    <tableColumn id="15405" xr3:uid="{4F1AC707-E4DC-43ED-9243-CEDE0B20D685}" name="Column15405"/>
    <tableColumn id="15406" xr3:uid="{A63F40AE-7066-41C7-AD7A-A01D1A506808}" name="Column15406"/>
    <tableColumn id="15407" xr3:uid="{B9E0816F-97F8-49E5-A527-5915342EDD3B}" name="Column15407"/>
    <tableColumn id="15408" xr3:uid="{2A8666EC-B09D-4EC6-A746-7F39876EA077}" name="Column15408"/>
    <tableColumn id="15409" xr3:uid="{0741DB0E-F202-4700-92A1-2BE13BEC928B}" name="Column15409"/>
    <tableColumn id="15410" xr3:uid="{4180FABD-94BE-4A71-A201-137F5FCDA27A}" name="Column15410"/>
    <tableColumn id="15411" xr3:uid="{E7896B63-72AE-48B8-9DF6-58217C8C3539}" name="Column15411"/>
    <tableColumn id="15412" xr3:uid="{63055BD1-5E0F-4D97-AF2C-B974631EE9F2}" name="Column15412"/>
    <tableColumn id="15413" xr3:uid="{6B1D3CF9-6A50-4C13-816E-7E3ED72CFCCF}" name="Column15413"/>
    <tableColumn id="15414" xr3:uid="{A09FC8D7-08F4-4A08-A55F-99EDCF810025}" name="Column15414"/>
    <tableColumn id="15415" xr3:uid="{22A65AE4-4496-4536-8E80-79111C756345}" name="Column15415"/>
    <tableColumn id="15416" xr3:uid="{C69A0EAC-F20D-4CC7-B055-AF9409050686}" name="Column15416"/>
    <tableColumn id="15417" xr3:uid="{3C6CD128-0436-45DC-9044-92CACBF9B4A6}" name="Column15417"/>
    <tableColumn id="15418" xr3:uid="{D2100D81-2CC5-4B83-98E0-DE7D2D6AF34D}" name="Column15418"/>
    <tableColumn id="15419" xr3:uid="{3F3E05BF-5D30-439E-8733-03F1E51E48F7}" name="Column15419"/>
    <tableColumn id="15420" xr3:uid="{BE3E307A-8EEA-4596-B947-7F78A8E1FF6E}" name="Column15420"/>
    <tableColumn id="15421" xr3:uid="{7DB55E08-AC58-4DD9-B4CB-7527BC3E09A9}" name="Column15421"/>
    <tableColumn id="15422" xr3:uid="{F5B3993A-BE14-4820-8178-5BF9D96A84ED}" name="Column15422"/>
    <tableColumn id="15423" xr3:uid="{E8090B2C-97AD-4605-9C7B-B8CB763832EE}" name="Column15423"/>
    <tableColumn id="15424" xr3:uid="{3C88B836-7405-4841-9699-6D7599823CFA}" name="Column15424"/>
    <tableColumn id="15425" xr3:uid="{B891DAAB-ED36-4B36-8F51-1B99387631B7}" name="Column15425"/>
    <tableColumn id="15426" xr3:uid="{A16D53D6-ECA8-40FF-80EC-4471AA7BA059}" name="Column15426"/>
    <tableColumn id="15427" xr3:uid="{20AF238E-8796-47D2-A6A2-C0573CF3F317}" name="Column15427"/>
    <tableColumn id="15428" xr3:uid="{11255F46-FFC2-4EBF-8F34-E2163A4E0588}" name="Column15428"/>
    <tableColumn id="15429" xr3:uid="{84BDF94B-287A-42DF-9EF8-6A2110ACE285}" name="Column15429"/>
    <tableColumn id="15430" xr3:uid="{AD84AD09-F578-4CD5-B5F9-8C48571A2915}" name="Column15430"/>
    <tableColumn id="15431" xr3:uid="{2983C820-21A8-4849-A6D7-1EE53B8B2D96}" name="Column15431"/>
    <tableColumn id="15432" xr3:uid="{C218ABD1-224D-4468-9CC9-C46DF4443B01}" name="Column15432"/>
    <tableColumn id="15433" xr3:uid="{DB2043C4-CC36-4074-8FF0-BA1E38618168}" name="Column15433"/>
    <tableColumn id="15434" xr3:uid="{0ACA081D-E417-46D8-A218-AB01F4521F36}" name="Column15434"/>
    <tableColumn id="15435" xr3:uid="{951FDDEC-4542-4B5F-AFA0-BCF25B83176A}" name="Column15435"/>
    <tableColumn id="15436" xr3:uid="{9C492347-E182-49C9-9C73-9211DD1851D3}" name="Column15436"/>
    <tableColumn id="15437" xr3:uid="{7F1DD11D-065B-47DA-891C-E9D95B0DE21B}" name="Column15437"/>
    <tableColumn id="15438" xr3:uid="{5483A78D-F063-4B9A-8946-CD187A218A2B}" name="Column15438"/>
    <tableColumn id="15439" xr3:uid="{D0A7669E-9F8B-4C15-970D-81912B5FAD6D}" name="Column15439"/>
    <tableColumn id="15440" xr3:uid="{8CA695F6-3DC6-42E0-883E-E67E21259C0A}" name="Column15440"/>
    <tableColumn id="15441" xr3:uid="{6B512998-7E3B-46C0-9822-C5BBABC2FC03}" name="Column15441"/>
    <tableColumn id="15442" xr3:uid="{373CAE5C-2768-4A81-A368-225F3674A747}" name="Column15442"/>
    <tableColumn id="15443" xr3:uid="{5C20B5A0-9BC7-4820-8512-2D7C212CAD4A}" name="Column15443"/>
    <tableColumn id="15444" xr3:uid="{54DAE79E-A133-4ECD-9DAE-F22B7434D64E}" name="Column15444"/>
    <tableColumn id="15445" xr3:uid="{572771CE-02E2-47A2-ADFC-4AFDCFF9BD7B}" name="Column15445"/>
    <tableColumn id="15446" xr3:uid="{4FF53560-AC3E-40B4-A807-B157BD0B1C61}" name="Column15446"/>
    <tableColumn id="15447" xr3:uid="{66C79713-7B8D-4E0B-8C55-3B63B0A9F681}" name="Column15447"/>
    <tableColumn id="15448" xr3:uid="{38034EC4-7906-40EC-8B2C-83D75FE5F6D3}" name="Column15448"/>
    <tableColumn id="15449" xr3:uid="{9E8E380A-B376-45B4-B8EF-318BA1862E4E}" name="Column15449"/>
    <tableColumn id="15450" xr3:uid="{732403AB-5368-40B6-90B0-B3914432574E}" name="Column15450"/>
    <tableColumn id="15451" xr3:uid="{89C73291-E4AD-4965-A21C-0F5543B13243}" name="Column15451"/>
    <tableColumn id="15452" xr3:uid="{F79F3D75-5EE4-4C81-93A2-E4CAF3270098}" name="Column15452"/>
    <tableColumn id="15453" xr3:uid="{E502B70B-3743-4358-AD99-479315FBAE48}" name="Column15453"/>
    <tableColumn id="15454" xr3:uid="{1463BCF8-EB40-476A-8980-4256E9A7F42D}" name="Column15454"/>
    <tableColumn id="15455" xr3:uid="{1CC36D90-D3AA-45DE-8DCB-DC74D4EF37E9}" name="Column15455"/>
    <tableColumn id="15456" xr3:uid="{554387B4-189C-42CD-9E2F-6B66D5775451}" name="Column15456"/>
    <tableColumn id="15457" xr3:uid="{804D0830-155D-4DBB-8011-61200E7A3419}" name="Column15457"/>
    <tableColumn id="15458" xr3:uid="{D2697B49-8047-4A2D-B407-869D23912279}" name="Column15458"/>
    <tableColumn id="15459" xr3:uid="{7CB698D4-9773-46FF-B088-DA9B6CD8536D}" name="Column15459"/>
    <tableColumn id="15460" xr3:uid="{316FBEA7-E26F-499D-9E8A-E81DC4A7A4E5}" name="Column15460"/>
    <tableColumn id="15461" xr3:uid="{CB7CBDE4-9FD1-4BAD-91E2-CB60CC59A186}" name="Column15461"/>
    <tableColumn id="15462" xr3:uid="{39816735-AFDE-411F-82DF-8326CD28DD8B}" name="Column15462"/>
    <tableColumn id="15463" xr3:uid="{DCBD8156-AEEE-4637-B790-C8457F9BE6D7}" name="Column15463"/>
    <tableColumn id="15464" xr3:uid="{3EEF3F50-454B-4339-87AE-A38FA909EA0D}" name="Column15464"/>
    <tableColumn id="15465" xr3:uid="{556DEA80-E89F-4295-A8BD-1FB66AC681E5}" name="Column15465"/>
    <tableColumn id="15466" xr3:uid="{D6FC5C5E-57B5-4AC8-ABFF-06F038EF7D31}" name="Column15466"/>
    <tableColumn id="15467" xr3:uid="{B78D4074-A8BF-4C20-BC06-EC643F59FC1A}" name="Column15467"/>
    <tableColumn id="15468" xr3:uid="{F98CE21B-760B-4349-8FEA-FD5FAABCDD70}" name="Column15468"/>
    <tableColumn id="15469" xr3:uid="{2F984A6E-329D-4F06-B289-6EDDFDE424CB}" name="Column15469"/>
    <tableColumn id="15470" xr3:uid="{2C4FDFB7-6C2E-4853-90CE-1B5341E889A5}" name="Column15470"/>
    <tableColumn id="15471" xr3:uid="{5ED184A2-E221-4575-BA68-799120676F80}" name="Column15471"/>
    <tableColumn id="15472" xr3:uid="{7F0F8EB4-1C6A-442C-BE01-609D1C746790}" name="Column15472"/>
    <tableColumn id="15473" xr3:uid="{32A7070E-CCD0-4628-9AD9-9EC453DB43AD}" name="Column15473"/>
    <tableColumn id="15474" xr3:uid="{C135A5F9-5AFA-4D74-A0C5-96F20C349595}" name="Column15474"/>
    <tableColumn id="15475" xr3:uid="{8A5593DA-EB52-4D81-A8A6-9D8E6635A768}" name="Column15475"/>
    <tableColumn id="15476" xr3:uid="{2089A794-72E0-4D1D-89B0-51D249666451}" name="Column15476"/>
    <tableColumn id="15477" xr3:uid="{CE7BA1BC-D773-4B33-89EE-4AE040D9698F}" name="Column15477"/>
    <tableColumn id="15478" xr3:uid="{42C63FD1-073B-4A05-B18D-BBF015D5A292}" name="Column15478"/>
    <tableColumn id="15479" xr3:uid="{13C6C581-99B3-4DE5-A887-30B78D3E5DF3}" name="Column15479"/>
    <tableColumn id="15480" xr3:uid="{8515E251-F2E2-4F8B-96CB-706E99A50D56}" name="Column15480"/>
    <tableColumn id="15481" xr3:uid="{F2F710CD-34A7-4464-A950-9D1B76D67F98}" name="Column15481"/>
    <tableColumn id="15482" xr3:uid="{0E99C38D-FCFB-4C5C-AA5A-8ECBC7F2032A}" name="Column15482"/>
    <tableColumn id="15483" xr3:uid="{20FAFAE6-18B1-473D-8552-44DCD015C746}" name="Column15483"/>
    <tableColumn id="15484" xr3:uid="{CE20A730-751B-4B07-A99D-865A1049F417}" name="Column15484"/>
    <tableColumn id="15485" xr3:uid="{05105CC9-2D02-461F-9C6F-B4C2BA12911A}" name="Column15485"/>
    <tableColumn id="15486" xr3:uid="{65C37490-FE9A-4414-A59B-EBD9AA69C228}" name="Column15486"/>
    <tableColumn id="15487" xr3:uid="{11C2CA27-DEE7-499E-8C7B-D5DD60EF4DD7}" name="Column15487"/>
    <tableColumn id="15488" xr3:uid="{DF33168E-70C9-40D4-9845-31D2646C5DC6}" name="Column15488"/>
    <tableColumn id="15489" xr3:uid="{FA2F26C4-494D-4165-BB49-16CAA46D308E}" name="Column15489"/>
    <tableColumn id="15490" xr3:uid="{EA0F3DF2-7D5B-4A2A-BF89-58C913D75A77}" name="Column15490"/>
    <tableColumn id="15491" xr3:uid="{506BC273-ED74-464E-91AE-69EEA05BFB09}" name="Column15491"/>
    <tableColumn id="15492" xr3:uid="{F6BE7849-F7AA-4944-AA83-9975C16A9735}" name="Column15492"/>
    <tableColumn id="15493" xr3:uid="{30BDACAB-1C64-4E50-A636-02E1A7DC33A8}" name="Column15493"/>
    <tableColumn id="15494" xr3:uid="{3C849F14-82ED-4B02-A487-28D12F236AFF}" name="Column15494"/>
    <tableColumn id="15495" xr3:uid="{386A297C-28B3-4D53-9E7E-11272528ED46}" name="Column15495"/>
    <tableColumn id="15496" xr3:uid="{CD4A7AC7-AED3-4C9E-B5FE-67A768392CA7}" name="Column15496"/>
    <tableColumn id="15497" xr3:uid="{D36957B9-EDCD-4F96-B50E-3AE9BE169A68}" name="Column15497"/>
    <tableColumn id="15498" xr3:uid="{8EF868A8-C6C6-43D4-8310-CC39AF8D6EAF}" name="Column15498"/>
    <tableColumn id="15499" xr3:uid="{663D0D93-BD18-4C52-AEF5-301345182A49}" name="Column15499"/>
    <tableColumn id="15500" xr3:uid="{B06A0EA2-C95A-44A5-BD4D-8981662FD44E}" name="Column15500"/>
    <tableColumn id="15501" xr3:uid="{65335C93-B9CD-45B1-861E-F9C4BFB0F5D8}" name="Column15501"/>
    <tableColumn id="15502" xr3:uid="{854694A1-9EF3-4266-8225-294E5F80B4B1}" name="Column15502"/>
    <tableColumn id="15503" xr3:uid="{47575783-4229-47E4-A417-CFFC718AE57D}" name="Column15503"/>
    <tableColumn id="15504" xr3:uid="{3C104795-980A-4B5C-AE5F-C89C9334C1E2}" name="Column15504"/>
    <tableColumn id="15505" xr3:uid="{2317A31B-D065-4801-99D8-89962C62A197}" name="Column15505"/>
    <tableColumn id="15506" xr3:uid="{0E67D1B8-E64E-4659-B265-5044A5963E0E}" name="Column15506"/>
    <tableColumn id="15507" xr3:uid="{971E0AB3-2545-4DA8-991D-4B3F6FC79217}" name="Column15507"/>
    <tableColumn id="15508" xr3:uid="{38D4A159-DA55-4881-8349-F4F905DD57E8}" name="Column15508"/>
    <tableColumn id="15509" xr3:uid="{C4DF1214-A00E-4466-A554-D141F6A97E92}" name="Column15509"/>
    <tableColumn id="15510" xr3:uid="{040E4D6E-A488-49B0-BE09-C2A1D446D2D5}" name="Column15510"/>
    <tableColumn id="15511" xr3:uid="{F144FF0B-234A-49C3-A668-BB062C010B07}" name="Column15511"/>
    <tableColumn id="15512" xr3:uid="{F771111D-0842-4254-BF31-440D96342D20}" name="Column15512"/>
    <tableColumn id="15513" xr3:uid="{9FAB786D-3D90-4D58-8DA6-AB9D7F9AAC36}" name="Column15513"/>
    <tableColumn id="15514" xr3:uid="{CFB4E9E6-6793-4E4C-A3C1-63B049D05260}" name="Column15514"/>
    <tableColumn id="15515" xr3:uid="{EF15DF8D-9F19-4F48-A7BE-E31B2331A686}" name="Column15515"/>
    <tableColumn id="15516" xr3:uid="{51A51362-1560-4901-BA2C-FCEAF10B5A4C}" name="Column15516"/>
    <tableColumn id="15517" xr3:uid="{A8AB7B2E-2753-4154-8D70-6262E1B787B3}" name="Column15517"/>
    <tableColumn id="15518" xr3:uid="{3CF2A589-BA1E-4E26-A60B-A6401F6A9C91}" name="Column15518"/>
    <tableColumn id="15519" xr3:uid="{16D88838-F4E8-46A0-8351-8B09A8443708}" name="Column15519"/>
    <tableColumn id="15520" xr3:uid="{C264C95A-0FBC-4CEF-BBA4-63C29001DF56}" name="Column15520"/>
    <tableColumn id="15521" xr3:uid="{F387D2CC-97B2-4100-A2CF-02E33CD2E1BF}" name="Column15521"/>
    <tableColumn id="15522" xr3:uid="{C099C9A9-FFD3-4840-80E6-1252A4272AF4}" name="Column15522"/>
    <tableColumn id="15523" xr3:uid="{36E31D19-135D-4A86-ADA5-5E27CFDE7ED9}" name="Column15523"/>
    <tableColumn id="15524" xr3:uid="{A1D2EB63-FF2F-42B3-BC59-D6A4310CF000}" name="Column15524"/>
    <tableColumn id="15525" xr3:uid="{468E134C-0801-45EA-89B7-6BD110978F9C}" name="Column15525"/>
    <tableColumn id="15526" xr3:uid="{4D3F0DCD-5092-4EAB-AC0C-D2474B8A72C5}" name="Column15526"/>
    <tableColumn id="15527" xr3:uid="{42133F55-3393-49D4-A603-FEE3F286A75A}" name="Column15527"/>
    <tableColumn id="15528" xr3:uid="{5F91CA08-0460-481B-8D3F-341CCDDEF20E}" name="Column15528"/>
    <tableColumn id="15529" xr3:uid="{3398D51A-6AC9-4042-8B3A-298A23C67517}" name="Column15529"/>
    <tableColumn id="15530" xr3:uid="{A174A3FD-4A1A-4572-8D04-60CCE4FAF1DA}" name="Column15530"/>
    <tableColumn id="15531" xr3:uid="{0D3C8EDC-5794-4270-861A-88D1E468652F}" name="Column15531"/>
    <tableColumn id="15532" xr3:uid="{85DDAADB-6837-427C-990F-B75FF281E021}" name="Column15532"/>
    <tableColumn id="15533" xr3:uid="{EB1E786D-DAB9-45CC-9562-E9259C9757DF}" name="Column15533"/>
    <tableColumn id="15534" xr3:uid="{B5260BD2-E38A-47E4-AA47-E9DFD75B49A3}" name="Column15534"/>
    <tableColumn id="15535" xr3:uid="{5199D6D1-1EC5-481C-9C9E-BB80057BAD7D}" name="Column15535"/>
    <tableColumn id="15536" xr3:uid="{F6450D8E-842C-49A7-A6AA-8BF2B32D3CBC}" name="Column15536"/>
    <tableColumn id="15537" xr3:uid="{88017072-3FC5-472E-A3B5-446B804928A3}" name="Column15537"/>
    <tableColumn id="15538" xr3:uid="{5F97D0E7-906F-4176-AA36-6A9FB3A371DD}" name="Column15538"/>
    <tableColumn id="15539" xr3:uid="{ED9C3ADF-A6EC-41F9-9663-529B990CAD5B}" name="Column15539"/>
    <tableColumn id="15540" xr3:uid="{E1C4B9EA-73BE-490A-8AEF-5D158CBD7640}" name="Column15540"/>
    <tableColumn id="15541" xr3:uid="{01446EC6-13D9-4FAA-9785-98B21AEFEE0C}" name="Column15541"/>
    <tableColumn id="15542" xr3:uid="{84BA7390-8DA1-4C07-B4A9-7B577417B642}" name="Column15542"/>
    <tableColumn id="15543" xr3:uid="{9EBCD077-F28C-45A3-9516-D064088DE923}" name="Column15543"/>
    <tableColumn id="15544" xr3:uid="{5A4385C3-ADEC-40DA-A27C-C5BACC5204EB}" name="Column15544"/>
    <tableColumn id="15545" xr3:uid="{BB2597FC-1923-446B-9AAD-224EBCD006DD}" name="Column15545"/>
    <tableColumn id="15546" xr3:uid="{334C47A5-692C-42AA-B76A-B12DCED70CC4}" name="Column15546"/>
    <tableColumn id="15547" xr3:uid="{5FE5432F-13D8-4F8A-9D18-BEB6556A5A79}" name="Column15547"/>
    <tableColumn id="15548" xr3:uid="{508C98F1-66E3-4ED0-ABC3-C34A33D73709}" name="Column15548"/>
    <tableColumn id="15549" xr3:uid="{0D47673E-1B4E-411D-ABF5-6C26C0A30CDE}" name="Column15549"/>
    <tableColumn id="15550" xr3:uid="{8954EEDC-1D99-4AF2-A9F2-8ADEE6D50E52}" name="Column15550"/>
    <tableColumn id="15551" xr3:uid="{73D5F496-5820-4675-9D01-F1323A9CF22C}" name="Column15551"/>
    <tableColumn id="15552" xr3:uid="{2DB414E8-62DA-43B5-BFD3-4205D0D70384}" name="Column15552"/>
    <tableColumn id="15553" xr3:uid="{956E25CF-6FBF-4417-94E8-3DD250A1EA67}" name="Column15553"/>
    <tableColumn id="15554" xr3:uid="{585E330F-1543-49C1-B58D-5E94BFEE821B}" name="Column15554"/>
    <tableColumn id="15555" xr3:uid="{0EC2067E-012C-4BE4-819C-CC2FD4DBCFD8}" name="Column15555"/>
    <tableColumn id="15556" xr3:uid="{033A533E-B4DF-42FA-AA31-C5107D07855B}" name="Column15556"/>
    <tableColumn id="15557" xr3:uid="{AB005E7E-30E3-41DD-9C01-91AEF53BF65D}" name="Column15557"/>
    <tableColumn id="15558" xr3:uid="{794F823A-821A-4041-8D2E-864341A28752}" name="Column15558"/>
    <tableColumn id="15559" xr3:uid="{A30C1C93-2D64-4DE7-A639-336DC023771A}" name="Column15559"/>
    <tableColumn id="15560" xr3:uid="{8D38020D-1D58-4C9C-B651-D28ABD08734B}" name="Column15560"/>
    <tableColumn id="15561" xr3:uid="{36968221-CDFD-41FF-8B00-2EE666ECB5F3}" name="Column15561"/>
    <tableColumn id="15562" xr3:uid="{ABD833A7-CEBC-4C71-8035-DC459C5472EB}" name="Column15562"/>
    <tableColumn id="15563" xr3:uid="{8BAE30CE-A0DB-4BA7-81E4-727A0F43DA86}" name="Column15563"/>
    <tableColumn id="15564" xr3:uid="{668F9E45-30B7-4F5E-A7C3-3A83EF22963C}" name="Column15564"/>
    <tableColumn id="15565" xr3:uid="{2D161D6A-F925-4360-AB97-38B3FF9ED6A7}" name="Column15565"/>
    <tableColumn id="15566" xr3:uid="{57B1495B-F41E-425B-8261-7EBBB30498C4}" name="Column15566"/>
    <tableColumn id="15567" xr3:uid="{C4C8175A-0FD4-4B68-B61E-E2D29DC061C3}" name="Column15567"/>
    <tableColumn id="15568" xr3:uid="{995FF834-8050-4F06-BAFA-5E388974B623}" name="Column15568"/>
    <tableColumn id="15569" xr3:uid="{DECB4C05-FFA9-4970-BF75-6568F5CF8C16}" name="Column15569"/>
    <tableColumn id="15570" xr3:uid="{EA4B63B3-891C-476C-8CE5-05D806C03B34}" name="Column15570"/>
    <tableColumn id="15571" xr3:uid="{4BC9FFDC-861D-4AF2-A63F-885F6719E5DD}" name="Column15571"/>
    <tableColumn id="15572" xr3:uid="{1ECECAE9-9795-43FF-A287-D37997B3D694}" name="Column15572"/>
    <tableColumn id="15573" xr3:uid="{E0B4E730-2FA0-423B-B017-2016F5A8DEBC}" name="Column15573"/>
    <tableColumn id="15574" xr3:uid="{D1EA21F5-636B-417D-889B-B12313D76134}" name="Column15574"/>
    <tableColumn id="15575" xr3:uid="{1D466CEA-195F-4A72-82AA-3A8349F9C3C3}" name="Column15575"/>
    <tableColumn id="15576" xr3:uid="{1546AF5C-9DE1-4FE8-A689-EE9E3A1653AE}" name="Column15576"/>
    <tableColumn id="15577" xr3:uid="{1831D21B-4BA2-41BF-9F80-2E0DDA3322CF}" name="Column15577"/>
    <tableColumn id="15578" xr3:uid="{A3B3E42E-5DC7-4D7C-AF5C-470873E3DC81}" name="Column15578"/>
    <tableColumn id="15579" xr3:uid="{A38D63CB-58AA-452C-AFE3-261DE501D0B6}" name="Column15579"/>
    <tableColumn id="15580" xr3:uid="{79237B69-14A7-4513-9DE3-24973FC002EF}" name="Column15580"/>
    <tableColumn id="15581" xr3:uid="{B11667E0-E815-4107-880C-BE67FB70FCF7}" name="Column15581"/>
    <tableColumn id="15582" xr3:uid="{80A78F8B-E39A-4D9F-9772-DF180F6665D3}" name="Column15582"/>
    <tableColumn id="15583" xr3:uid="{EE3238BD-3405-41F6-B376-742B5E779D50}" name="Column15583"/>
    <tableColumn id="15584" xr3:uid="{CEB37D17-7D40-47FC-B19B-6B29EB68CB7B}" name="Column15584"/>
    <tableColumn id="15585" xr3:uid="{20EF5354-89DA-42CD-8B00-A2F40E4C3571}" name="Column15585"/>
    <tableColumn id="15586" xr3:uid="{9105E599-A494-4DB4-A1C2-CB039F83D468}" name="Column15586"/>
    <tableColumn id="15587" xr3:uid="{585D1FC4-AED6-43B5-96AA-1DE0B84D6BC9}" name="Column15587"/>
    <tableColumn id="15588" xr3:uid="{513AB2FE-6ADF-49DA-BFA5-573C5C1B10D8}" name="Column15588"/>
    <tableColumn id="15589" xr3:uid="{B78FD37D-0DD7-496F-9786-203360F55986}" name="Column15589"/>
    <tableColumn id="15590" xr3:uid="{D37BA1DD-7F0A-4562-9202-A88C43F1B797}" name="Column15590"/>
    <tableColumn id="15591" xr3:uid="{64F51772-4029-4DB8-9811-8E337EA5652B}" name="Column15591"/>
    <tableColumn id="15592" xr3:uid="{9A6805FB-6E15-4E48-988C-184CA7ECD193}" name="Column15592"/>
    <tableColumn id="15593" xr3:uid="{293ADCB5-21CA-4738-AD81-D14068F23682}" name="Column15593"/>
    <tableColumn id="15594" xr3:uid="{6CF3C715-80DF-40FC-A179-DE9515494841}" name="Column15594"/>
    <tableColumn id="15595" xr3:uid="{49E256FE-C867-4AB8-9548-13E0A838D3C0}" name="Column15595"/>
    <tableColumn id="15596" xr3:uid="{62EC43A1-AA8A-4CE7-9C32-3864435DE1F1}" name="Column15596"/>
    <tableColumn id="15597" xr3:uid="{64E2BF54-0BC5-4183-A0E0-132BE93D5D35}" name="Column15597"/>
    <tableColumn id="15598" xr3:uid="{B5410350-8615-472C-86B4-17B98B3C13CC}" name="Column15598"/>
    <tableColumn id="15599" xr3:uid="{E7713411-9D56-4134-89FF-A5142FCB6EC1}" name="Column15599"/>
    <tableColumn id="15600" xr3:uid="{051F6B85-E851-4EA8-ADC2-9F1C742FE6C8}" name="Column15600"/>
    <tableColumn id="15601" xr3:uid="{CD3D2560-2FF5-472F-B0A1-6232EB8F85A4}" name="Column15601"/>
    <tableColumn id="15602" xr3:uid="{1355E564-5913-49EC-B560-D7464EAAC9F4}" name="Column15602"/>
    <tableColumn id="15603" xr3:uid="{717522CA-D09B-4A88-84C6-8EB582324D4A}" name="Column15603"/>
    <tableColumn id="15604" xr3:uid="{A49DA271-DA97-4002-91D6-8EA24200F628}" name="Column15604"/>
    <tableColumn id="15605" xr3:uid="{5C80859E-707C-4214-98A8-50D236A96207}" name="Column15605"/>
    <tableColumn id="15606" xr3:uid="{02927895-EF8D-456A-BE34-3D853C768415}" name="Column15606"/>
    <tableColumn id="15607" xr3:uid="{A89C4755-F466-40DE-BE7F-77664B4F3B2E}" name="Column15607"/>
    <tableColumn id="15608" xr3:uid="{057E8791-4C3A-40DD-ADC6-2ABF0EC8D87E}" name="Column15608"/>
    <tableColumn id="15609" xr3:uid="{4339C6B0-A87D-4C0B-994D-80819FEB4F2C}" name="Column15609"/>
    <tableColumn id="15610" xr3:uid="{BB4ED69F-D44E-432A-99F9-504BC2C1C69C}" name="Column15610"/>
    <tableColumn id="15611" xr3:uid="{B02871FA-C9FF-4147-BF6C-3E7B6BB508AF}" name="Column15611"/>
    <tableColumn id="15612" xr3:uid="{955821AC-1E20-4CD6-9342-D51C0CCE2FFF}" name="Column15612"/>
    <tableColumn id="15613" xr3:uid="{0D304080-77BD-440E-BFAB-90D4CAEEFCCB}" name="Column15613"/>
    <tableColumn id="15614" xr3:uid="{A7A1270F-F6AD-4390-8067-A8E91471D791}" name="Column15614"/>
    <tableColumn id="15615" xr3:uid="{CC465181-20EE-4FE9-B40F-8C2A3C3E03D4}" name="Column15615"/>
    <tableColumn id="15616" xr3:uid="{0C5454F1-57D1-4832-B97F-BD2B5B0190D3}" name="Column15616"/>
    <tableColumn id="15617" xr3:uid="{0BD63668-CD49-414D-A86C-16FA1CE21382}" name="Column15617"/>
    <tableColumn id="15618" xr3:uid="{EF150F14-9AB2-466A-BB33-00DC324A57B3}" name="Column15618"/>
    <tableColumn id="15619" xr3:uid="{24D94C2D-18FA-4E0A-880A-6948300C901A}" name="Column15619"/>
    <tableColumn id="15620" xr3:uid="{BB076A89-8F45-46F8-BCD2-72165A3F532F}" name="Column15620"/>
    <tableColumn id="15621" xr3:uid="{F7691922-7432-4E6E-85D8-424B405D11CC}" name="Column15621"/>
    <tableColumn id="15622" xr3:uid="{0E4EFD96-0E89-474A-9E03-93181264F807}" name="Column15622"/>
    <tableColumn id="15623" xr3:uid="{4476D3A0-468B-4E69-98F8-E9FA34765FBC}" name="Column15623"/>
    <tableColumn id="15624" xr3:uid="{B82079A1-F318-4251-8451-C476A138DED2}" name="Column15624"/>
    <tableColumn id="15625" xr3:uid="{6A8950AB-3C3D-4959-980D-F7DA40054EB7}" name="Column15625"/>
    <tableColumn id="15626" xr3:uid="{949D478B-19C4-49EE-9EC3-6E1685B9E743}" name="Column15626"/>
    <tableColumn id="15627" xr3:uid="{13D9486F-9CF3-465E-9526-B71E877C88B9}" name="Column15627"/>
    <tableColumn id="15628" xr3:uid="{8B5539AC-6A54-4C96-8250-01306AF17F8C}" name="Column15628"/>
    <tableColumn id="15629" xr3:uid="{DE2B6EB2-E729-4B58-8EAB-AF64748E3AD9}" name="Column15629"/>
    <tableColumn id="15630" xr3:uid="{2D66DBB3-56DE-4A8F-9BAA-B8E05B24C4A4}" name="Column15630"/>
    <tableColumn id="15631" xr3:uid="{BFB792C4-7C68-4593-BD74-29FF563FCDDC}" name="Column15631"/>
    <tableColumn id="15632" xr3:uid="{430DEAE4-AF9A-4503-8D0A-FBC88580A532}" name="Column15632"/>
    <tableColumn id="15633" xr3:uid="{3514AADB-E1E7-4F0E-ABEE-E16F48025CF9}" name="Column15633"/>
    <tableColumn id="15634" xr3:uid="{57DC6791-2AAF-44AB-A6EB-5B6922E40016}" name="Column15634"/>
    <tableColumn id="15635" xr3:uid="{E31765B4-E7E2-4279-BD43-4F606A11F39C}" name="Column15635"/>
    <tableColumn id="15636" xr3:uid="{05F89214-3373-4EDD-A326-1946F1420A11}" name="Column15636"/>
    <tableColumn id="15637" xr3:uid="{81435CF0-6D63-4E84-A2C9-01AAF430293D}" name="Column15637"/>
    <tableColumn id="15638" xr3:uid="{C2E1B96D-8EC8-4B83-BBF2-FDF17214D51A}" name="Column15638"/>
    <tableColumn id="15639" xr3:uid="{7F1CF4F8-F750-40C2-8C17-82C2EBE03549}" name="Column15639"/>
    <tableColumn id="15640" xr3:uid="{1771C080-69F1-4D6D-A007-09461C2CBCEA}" name="Column15640"/>
    <tableColumn id="15641" xr3:uid="{69B411F6-27D5-4AB5-8FE6-534C31D023FB}" name="Column15641"/>
    <tableColumn id="15642" xr3:uid="{772BA608-F7C5-4679-980C-A6C8BBB2F11A}" name="Column15642"/>
    <tableColumn id="15643" xr3:uid="{A0E5F94C-2210-4A2C-BC9F-CEB9AC3BAA4C}" name="Column15643"/>
    <tableColumn id="15644" xr3:uid="{58E24D7B-CF95-4A8A-A95E-795D52A6CF11}" name="Column15644"/>
    <tableColumn id="15645" xr3:uid="{88AEC0B2-8912-4ED5-A504-D1ED47366841}" name="Column15645"/>
    <tableColumn id="15646" xr3:uid="{50E47091-11F9-47C8-8545-9B4E0704C779}" name="Column15646"/>
    <tableColumn id="15647" xr3:uid="{76773035-16D1-4E9E-9D02-1EFF7D1B6FEB}" name="Column15647"/>
    <tableColumn id="15648" xr3:uid="{3EAE552F-F416-4C86-8DB5-E5633C925C99}" name="Column15648"/>
    <tableColumn id="15649" xr3:uid="{6EF8FE84-F871-4FDE-A399-61E063C0B4EE}" name="Column15649"/>
    <tableColumn id="15650" xr3:uid="{132D5D9B-87EE-475D-A86F-2E6FDF4B35DB}" name="Column15650"/>
    <tableColumn id="15651" xr3:uid="{A57D9633-EA38-438C-98B1-CEA58D75ED1A}" name="Column15651"/>
    <tableColumn id="15652" xr3:uid="{2EDE1C74-ACB6-421B-8793-60646BD40CFE}" name="Column15652"/>
    <tableColumn id="15653" xr3:uid="{3E760B73-BC04-4EE1-A207-3AB06054D1B5}" name="Column15653"/>
    <tableColumn id="15654" xr3:uid="{8038DF08-FD15-48DB-8502-A06533FF018E}" name="Column15654"/>
    <tableColumn id="15655" xr3:uid="{DEB7613D-246E-471C-87B2-152438CA726F}" name="Column15655"/>
    <tableColumn id="15656" xr3:uid="{1E4BB360-1856-42B2-B74A-2FD6AE048011}" name="Column15656"/>
    <tableColumn id="15657" xr3:uid="{4F7DCD5C-9258-410D-9D9B-C78B3F8FD623}" name="Column15657"/>
    <tableColumn id="15658" xr3:uid="{2769152A-5FCB-4B8B-8365-844B34B27CA5}" name="Column15658"/>
    <tableColumn id="15659" xr3:uid="{D052FE46-BADA-4C0F-B82E-278B18E1BB07}" name="Column15659"/>
    <tableColumn id="15660" xr3:uid="{65C69657-E462-4062-A270-DE116E024828}" name="Column15660"/>
    <tableColumn id="15661" xr3:uid="{7B2B0F3E-9182-4EEE-BB69-CAFE9523288B}" name="Column15661"/>
    <tableColumn id="15662" xr3:uid="{FEDC7C6A-FF73-4557-9731-E228FF320C98}" name="Column15662"/>
    <tableColumn id="15663" xr3:uid="{4628640B-8284-47C7-B6EB-1144031245CC}" name="Column15663"/>
    <tableColumn id="15664" xr3:uid="{D2CD3A87-698B-490A-93E6-F2194F451487}" name="Column15664"/>
    <tableColumn id="15665" xr3:uid="{A384BBDC-089E-4BFE-A8E2-28A15429D946}" name="Column15665"/>
    <tableColumn id="15666" xr3:uid="{6CB8775E-769E-4909-8FDB-31AE485717EB}" name="Column15666"/>
    <tableColumn id="15667" xr3:uid="{BE83721B-BFA4-4AF9-BB7C-190315735EA0}" name="Column15667"/>
    <tableColumn id="15668" xr3:uid="{F000D095-D4E7-4366-A7F8-8FA179C4C8A8}" name="Column15668"/>
    <tableColumn id="15669" xr3:uid="{E444CBA9-5F9E-44B5-91B0-2A7512EAFC95}" name="Column15669"/>
    <tableColumn id="15670" xr3:uid="{B1F51B55-39E1-4D79-84E7-8C2364380422}" name="Column15670"/>
    <tableColumn id="15671" xr3:uid="{534FCA15-31E7-4814-B61D-9E3BA7F3CDD8}" name="Column15671"/>
    <tableColumn id="15672" xr3:uid="{45C841D7-500C-414F-BDD6-346A3660294B}" name="Column15672"/>
    <tableColumn id="15673" xr3:uid="{7121C77A-C579-4B56-82A2-896838DDFDB0}" name="Column15673"/>
    <tableColumn id="15674" xr3:uid="{FBDEA0B1-278E-4CFD-8591-F77F8F5EAEB9}" name="Column15674"/>
    <tableColumn id="15675" xr3:uid="{3953EB2B-9940-4F92-9991-21C481BABA28}" name="Column15675"/>
    <tableColumn id="15676" xr3:uid="{47284FF3-5392-496B-ACC6-3FDDBA22CD71}" name="Column15676"/>
    <tableColumn id="15677" xr3:uid="{AD674C8F-0C71-43FF-98E4-B447457BDBE7}" name="Column15677"/>
    <tableColumn id="15678" xr3:uid="{459C726A-4FF8-44E1-846E-E4042FACFB7C}" name="Column15678"/>
    <tableColumn id="15679" xr3:uid="{9341AF7F-6B01-4FC8-BF96-65178E504A38}" name="Column15679"/>
    <tableColumn id="15680" xr3:uid="{6808F1CB-9203-4E82-9B78-CEE32AA586D8}" name="Column15680"/>
    <tableColumn id="15681" xr3:uid="{77F77CB4-3DB2-4488-8B3B-18DBEF286FDB}" name="Column15681"/>
    <tableColumn id="15682" xr3:uid="{236224C1-97D8-4437-A300-F20BD94EA549}" name="Column15682"/>
    <tableColumn id="15683" xr3:uid="{77E0F6E7-C63A-47E8-AAA1-65DF96CF303B}" name="Column15683"/>
    <tableColumn id="15684" xr3:uid="{14D2D8AC-6B4C-457E-A99A-5B3F5A8864E8}" name="Column15684"/>
    <tableColumn id="15685" xr3:uid="{B2A65540-924E-4034-81C0-32DF9B590498}" name="Column15685"/>
    <tableColumn id="15686" xr3:uid="{40EBE023-F6AD-4BE1-89E2-ACC19D5A809C}" name="Column15686"/>
    <tableColumn id="15687" xr3:uid="{916547AE-BA8B-49DA-94A7-092D80D71A8F}" name="Column15687"/>
    <tableColumn id="15688" xr3:uid="{8F2A1200-2ABD-4DFA-9177-0FCDFFAC246F}" name="Column15688"/>
    <tableColumn id="15689" xr3:uid="{5A588F9E-02D8-4B5A-9AF4-92C4342D096E}" name="Column15689"/>
    <tableColumn id="15690" xr3:uid="{6FA09F11-BC5A-4A4F-B227-B27ACDE59D6F}" name="Column15690"/>
    <tableColumn id="15691" xr3:uid="{947DC776-5467-411D-BAB4-D57CD64C9FAB}" name="Column15691"/>
    <tableColumn id="15692" xr3:uid="{49B915ED-3FBF-4616-9ED5-609CCD16545D}" name="Column15692"/>
    <tableColumn id="15693" xr3:uid="{FB240490-5754-4067-AC9C-C8520C27481C}" name="Column15693"/>
    <tableColumn id="15694" xr3:uid="{3FBCC560-73EC-40AD-A5BB-30D906959936}" name="Column15694"/>
    <tableColumn id="15695" xr3:uid="{12B8DB56-1000-418C-BFA1-BF23AC75703F}" name="Column15695"/>
    <tableColumn id="15696" xr3:uid="{46AE2CE9-1C1F-4C2B-9596-90575A71A8B5}" name="Column15696"/>
    <tableColumn id="15697" xr3:uid="{D837B673-90E2-416A-8B10-145CB080E9E7}" name="Column15697"/>
    <tableColumn id="15698" xr3:uid="{9A38099F-620C-47FC-A00D-9976F2DA0504}" name="Column15698"/>
    <tableColumn id="15699" xr3:uid="{1F3D3F27-9918-4103-AD19-8F8594B67E39}" name="Column15699"/>
    <tableColumn id="15700" xr3:uid="{8015690B-7B76-46B5-84C1-31D7785D66E3}" name="Column15700"/>
    <tableColumn id="15701" xr3:uid="{3795CFD4-7283-476D-BD8C-DAB9FD558D58}" name="Column15701"/>
    <tableColumn id="15702" xr3:uid="{4B1B84E4-6595-4119-84C2-76E0A955D638}" name="Column15702"/>
    <tableColumn id="15703" xr3:uid="{BD833F75-6BAE-4A8E-9395-4B8EED1E773A}" name="Column15703"/>
    <tableColumn id="15704" xr3:uid="{F4DEDD9E-6894-4571-8402-7261C9326B6F}" name="Column15704"/>
    <tableColumn id="15705" xr3:uid="{B35A4D13-6D42-4D29-A4E3-86CA7D106AD3}" name="Column15705"/>
    <tableColumn id="15706" xr3:uid="{5822C6EA-37B9-4437-AADB-4B1DC91CA4C6}" name="Column15706"/>
    <tableColumn id="15707" xr3:uid="{D2839C91-EB43-438E-8DF1-E52894E2BF13}" name="Column15707"/>
    <tableColumn id="15708" xr3:uid="{EF8241D6-86EC-4FF1-865B-25C6459A31B9}" name="Column15708"/>
    <tableColumn id="15709" xr3:uid="{E0DB16C0-968C-4965-AFA5-D849BA1C0716}" name="Column15709"/>
    <tableColumn id="15710" xr3:uid="{FC8751FF-ADD3-4F2A-B1A8-354D8711F861}" name="Column15710"/>
    <tableColumn id="15711" xr3:uid="{9A5389FF-01F7-4C97-BF02-D0947F1EF47B}" name="Column15711"/>
    <tableColumn id="15712" xr3:uid="{F60D5C43-E805-4525-9F6D-EF417FEC2111}" name="Column15712"/>
    <tableColumn id="15713" xr3:uid="{B8179E8B-23CA-4010-8474-A00BC670D8C0}" name="Column15713"/>
    <tableColumn id="15714" xr3:uid="{9F9406AD-588A-4FFB-8AF8-5EA1B57A8611}" name="Column15714"/>
    <tableColumn id="15715" xr3:uid="{28863A00-8147-44D5-8773-984D5634C0CB}" name="Column15715"/>
    <tableColumn id="15716" xr3:uid="{C8E857AE-F3F2-42EB-A727-DBBEA822883D}" name="Column15716"/>
    <tableColumn id="15717" xr3:uid="{0E3326E1-CD09-464A-9037-ACA763473453}" name="Column15717"/>
    <tableColumn id="15718" xr3:uid="{4D5EA862-7E91-4DFE-AACA-572D7E3B8756}" name="Column15718"/>
    <tableColumn id="15719" xr3:uid="{CB6C2465-3BAA-48A0-8011-F4B5504D2066}" name="Column15719"/>
    <tableColumn id="15720" xr3:uid="{0B7CA1CD-D76E-4A52-9128-0CAE8E9BEF5A}" name="Column15720"/>
    <tableColumn id="15721" xr3:uid="{7AA9D4D3-EF59-4E91-B914-6834B9F9ED5D}" name="Column15721"/>
    <tableColumn id="15722" xr3:uid="{DC1B9799-2640-4E1B-97FD-0D1E92711E00}" name="Column15722"/>
    <tableColumn id="15723" xr3:uid="{4C8A716E-80D5-4EB1-9EFF-B06EE3B74778}" name="Column15723"/>
    <tableColumn id="15724" xr3:uid="{4864C8D2-FE2A-4C05-8519-F7DEC7999F81}" name="Column15724"/>
    <tableColumn id="15725" xr3:uid="{8D5C7668-6AAE-4B18-9A99-FCC0C684DF04}" name="Column15725"/>
    <tableColumn id="15726" xr3:uid="{B2861AB3-00E7-4480-93D3-CD34F436D3A0}" name="Column15726"/>
    <tableColumn id="15727" xr3:uid="{84380CE0-39A5-448A-BE81-EF9A28247720}" name="Column15727"/>
    <tableColumn id="15728" xr3:uid="{8224330D-D372-4B8D-902F-5893B95DF798}" name="Column15728"/>
    <tableColumn id="15729" xr3:uid="{D981421B-7910-4407-9ED2-4ACAEFD87982}" name="Column15729"/>
    <tableColumn id="15730" xr3:uid="{BA11E439-7F89-450A-99EB-5740E45F45CB}" name="Column15730"/>
    <tableColumn id="15731" xr3:uid="{66FAB927-9C57-4404-8A7F-06441311EFAC}" name="Column15731"/>
    <tableColumn id="15732" xr3:uid="{0DACA01C-065F-4B5C-8B4E-C2C04E51C6AA}" name="Column15732"/>
    <tableColumn id="15733" xr3:uid="{BDDC6F6D-C960-4841-A4AB-24D283DA903B}" name="Column15733"/>
    <tableColumn id="15734" xr3:uid="{35929B34-83AB-4CE3-92A5-A71AE650C6F9}" name="Column15734"/>
    <tableColumn id="15735" xr3:uid="{FB78D562-EF97-40E9-9E04-59C24FE7BC41}" name="Column15735"/>
    <tableColumn id="15736" xr3:uid="{966485EF-C59D-4469-B492-00683C8DBBB7}" name="Column15736"/>
    <tableColumn id="15737" xr3:uid="{019F6516-2E37-4535-9B73-C36BA6049A22}" name="Column15737"/>
    <tableColumn id="15738" xr3:uid="{4418EE97-BB27-4B57-9AA1-52A7F9ADF476}" name="Column15738"/>
    <tableColumn id="15739" xr3:uid="{F4B65083-7820-4530-9B42-D6EE106AA02B}" name="Column15739"/>
    <tableColumn id="15740" xr3:uid="{AE2B35E6-CA2E-43C2-9DC1-F08EC5CE1090}" name="Column15740"/>
    <tableColumn id="15741" xr3:uid="{D5D63915-228E-4146-8E0B-D64866F7CF99}" name="Column15741"/>
    <tableColumn id="15742" xr3:uid="{EC8B7451-5A77-41E5-901E-989EA6E6294B}" name="Column15742"/>
    <tableColumn id="15743" xr3:uid="{AA733DF1-4699-4474-B2B7-1DD944E1F0BE}" name="Column15743"/>
    <tableColumn id="15744" xr3:uid="{0166F3B4-A297-46B9-B39B-DB612574796B}" name="Column15744"/>
    <tableColumn id="15745" xr3:uid="{D1DFA549-F194-4160-B692-9C6772FA5153}" name="Column15745"/>
    <tableColumn id="15746" xr3:uid="{8E5DE100-BFA4-43DB-A481-C0FEA8AC39B7}" name="Column15746"/>
    <tableColumn id="15747" xr3:uid="{A8061BA4-AB00-4B7A-9D5E-B53986D26334}" name="Column15747"/>
    <tableColumn id="15748" xr3:uid="{3FAF12D2-4C0D-43EB-A9A2-C6B8C8A19B1F}" name="Column15748"/>
    <tableColumn id="15749" xr3:uid="{85E65D94-2C5B-4F12-AD6F-F1A1DF54A738}" name="Column15749"/>
    <tableColumn id="15750" xr3:uid="{B3B870FB-567E-4B30-AF1F-4C988CA8A8B7}" name="Column15750"/>
    <tableColumn id="15751" xr3:uid="{3005BB43-8D8D-4087-8F14-34C17447F3FA}" name="Column15751"/>
    <tableColumn id="15752" xr3:uid="{1B303B9A-A869-4ECD-B040-FE2F9C95381A}" name="Column15752"/>
    <tableColumn id="15753" xr3:uid="{AC23F147-E80D-4CD2-A82A-E8C1CF488D73}" name="Column15753"/>
    <tableColumn id="15754" xr3:uid="{9FF3D221-65AB-4177-A3ED-FB99C5CF9EF4}" name="Column15754"/>
    <tableColumn id="15755" xr3:uid="{FDB6D48B-0139-44BD-AF34-A2BCD5082A0B}" name="Column15755"/>
    <tableColumn id="15756" xr3:uid="{CC752288-A430-48A1-B4B0-3F0F76D2C62E}" name="Column15756"/>
    <tableColumn id="15757" xr3:uid="{F14A8975-AA7C-46B4-9108-1E1A99A1F4D7}" name="Column15757"/>
    <tableColumn id="15758" xr3:uid="{61264B5C-EA26-4A62-977C-47FB62FAF692}" name="Column15758"/>
    <tableColumn id="15759" xr3:uid="{5622FAA9-65EC-40BD-A509-DE6259F3B3DC}" name="Column15759"/>
    <tableColumn id="15760" xr3:uid="{E212846C-EF25-4833-A265-8E508634E342}" name="Column15760"/>
    <tableColumn id="15761" xr3:uid="{5DB14367-ED0B-4968-9C94-E699843CA016}" name="Column15761"/>
    <tableColumn id="15762" xr3:uid="{C305D429-FBBE-4D43-8797-F08DC0E26B10}" name="Column15762"/>
    <tableColumn id="15763" xr3:uid="{1D515F0E-D51B-4263-AB81-E92BC203DE3D}" name="Column15763"/>
    <tableColumn id="15764" xr3:uid="{03B7D7E1-A8AA-4990-B4C8-10C523897C0B}" name="Column15764"/>
    <tableColumn id="15765" xr3:uid="{0C42149B-DDCB-49A6-B841-79BF1853E95E}" name="Column15765"/>
    <tableColumn id="15766" xr3:uid="{B3C39196-EEF1-442B-B970-0CD5389E8782}" name="Column15766"/>
    <tableColumn id="15767" xr3:uid="{1BC69C13-607A-4A24-A39D-F13AE3491FA2}" name="Column15767"/>
    <tableColumn id="15768" xr3:uid="{1AE04638-63FF-4BB2-A5EB-DE7F037D4CBD}" name="Column15768"/>
    <tableColumn id="15769" xr3:uid="{F7AEA54E-4183-4A04-8136-6293DAF5D514}" name="Column15769"/>
    <tableColumn id="15770" xr3:uid="{102EAADF-6FF6-4FDE-8E71-4D0CA453C70F}" name="Column15770"/>
    <tableColumn id="15771" xr3:uid="{92303394-1496-49AD-8200-AAFF682D060C}" name="Column15771"/>
    <tableColumn id="15772" xr3:uid="{13B86C8B-DC08-4C3A-908B-8BA9337011E8}" name="Column15772"/>
    <tableColumn id="15773" xr3:uid="{C61940A9-2C7B-4D65-A901-2C9FAE1979CA}" name="Column15773"/>
    <tableColumn id="15774" xr3:uid="{6ABBF89D-C6F5-4C2E-81D3-F81C3FA14A15}" name="Column15774"/>
    <tableColumn id="15775" xr3:uid="{2E103873-202D-419D-9ED1-AE197C4C747C}" name="Column15775"/>
    <tableColumn id="15776" xr3:uid="{A3E73D85-9751-435E-9ECA-2EB3650FA973}" name="Column15776"/>
    <tableColumn id="15777" xr3:uid="{66076A63-351E-48CD-833C-3482BC53BED2}" name="Column15777"/>
    <tableColumn id="15778" xr3:uid="{2EEB1904-6A59-4959-A6BA-B2D78A6632BE}" name="Column15778"/>
    <tableColumn id="15779" xr3:uid="{F75CB49B-B0F2-4FA5-8CE4-03D698F407DB}" name="Column15779"/>
    <tableColumn id="15780" xr3:uid="{4FCBB20B-AE82-4E0D-90E0-6784B4E9D698}" name="Column15780"/>
    <tableColumn id="15781" xr3:uid="{671B684B-5936-467A-8496-F26D7C3B02F2}" name="Column15781"/>
    <tableColumn id="15782" xr3:uid="{3DAC20EE-0C6E-4467-BF7D-EF24B2F090D7}" name="Column15782"/>
    <tableColumn id="15783" xr3:uid="{1B863B23-170C-4C49-9B37-B841C57BAF49}" name="Column15783"/>
    <tableColumn id="15784" xr3:uid="{0636F07C-7A0B-4F14-ABB3-21A77AEB5DB6}" name="Column15784"/>
    <tableColumn id="15785" xr3:uid="{AE264690-5DCD-4AF0-A04A-82A9BEE5D869}" name="Column15785"/>
    <tableColumn id="15786" xr3:uid="{358DB8ED-CB13-46A2-9523-14A3541D686C}" name="Column15786"/>
    <tableColumn id="15787" xr3:uid="{3EC6721E-6C24-4C98-98D8-D55F2FAC15F3}" name="Column15787"/>
    <tableColumn id="15788" xr3:uid="{CDC6B7C2-B3A4-42A9-AB62-3D7FFE6926FE}" name="Column15788"/>
    <tableColumn id="15789" xr3:uid="{50C2EDCF-8E30-4663-BEAA-97EDA2B3491B}" name="Column15789"/>
    <tableColumn id="15790" xr3:uid="{A381935D-7E82-4D85-B0AB-2B7F0D3514DC}" name="Column15790"/>
    <tableColumn id="15791" xr3:uid="{62B0BD11-E36E-4F59-ACB5-11F1AC5EAFB8}" name="Column15791"/>
    <tableColumn id="15792" xr3:uid="{F5DF4606-4A57-4DBD-BDBC-59BB211765B9}" name="Column15792"/>
    <tableColumn id="15793" xr3:uid="{D7468F9E-FC94-45FA-A95E-04FBC411CE9F}" name="Column15793"/>
    <tableColumn id="15794" xr3:uid="{13770E06-0F96-42E4-B561-BDE460B177B3}" name="Column15794"/>
    <tableColumn id="15795" xr3:uid="{334E3C6A-A7BE-4FDD-B57A-CCA54216FCA4}" name="Column15795"/>
    <tableColumn id="15796" xr3:uid="{6A28A519-5DBD-4952-A2CE-A43B47AD6629}" name="Column15796"/>
    <tableColumn id="15797" xr3:uid="{9A681338-7D4E-42D8-A243-9BC559B0659B}" name="Column15797"/>
    <tableColumn id="15798" xr3:uid="{45C3D074-29F2-41F3-A270-E946A120C20F}" name="Column15798"/>
    <tableColumn id="15799" xr3:uid="{79FF337C-F583-4CA5-AAE6-4C4A41DFE0E4}" name="Column15799"/>
    <tableColumn id="15800" xr3:uid="{6A855E1B-C5EF-4049-BB8F-D112A8C42F89}" name="Column15800"/>
    <tableColumn id="15801" xr3:uid="{398D7D77-CCDD-4256-A015-E21E9447CE1B}" name="Column15801"/>
    <tableColumn id="15802" xr3:uid="{A9D6B084-9321-4B46-B435-8A9261D531BD}" name="Column15802"/>
    <tableColumn id="15803" xr3:uid="{E0AB2992-11C1-4966-9F04-52CF6B14ABAD}" name="Column15803"/>
    <tableColumn id="15804" xr3:uid="{E238344B-7B75-4BA1-A037-569CD2134CB4}" name="Column15804"/>
    <tableColumn id="15805" xr3:uid="{A06628C7-2132-4CC6-A828-CF90DF31D82D}" name="Column15805"/>
    <tableColumn id="15806" xr3:uid="{9076868A-4244-48F7-B774-301FFE9E79BB}" name="Column15806"/>
    <tableColumn id="15807" xr3:uid="{59484BA6-2BB5-4C64-8BEF-95F42CAC95B9}" name="Column15807"/>
    <tableColumn id="15808" xr3:uid="{DB8A998A-3AFD-4818-A331-2288E19832F4}" name="Column15808"/>
    <tableColumn id="15809" xr3:uid="{BA88A52A-607A-4F32-88C3-3E27749D73D5}" name="Column15809"/>
    <tableColumn id="15810" xr3:uid="{0CAA68F7-CFCC-4D58-8357-AE03990E9850}" name="Column15810"/>
    <tableColumn id="15811" xr3:uid="{5990B397-87FB-4978-9A8C-70C8B459AFBB}" name="Column15811"/>
    <tableColumn id="15812" xr3:uid="{0E2CAAA4-479C-4F54-B253-FCAA72F9D9F5}" name="Column15812"/>
    <tableColumn id="15813" xr3:uid="{3658FF2A-8E33-45AC-B00F-FD9D8FDD081D}" name="Column15813"/>
    <tableColumn id="15814" xr3:uid="{39C12DD7-626E-4577-B858-41D13A569AF7}" name="Column15814"/>
    <tableColumn id="15815" xr3:uid="{E10C0C26-F66E-4F14-9F0C-AB2D9B5EA686}" name="Column15815"/>
    <tableColumn id="15816" xr3:uid="{01488D0C-3FFA-4DCA-9E48-39A73F687D67}" name="Column15816"/>
    <tableColumn id="15817" xr3:uid="{65D27914-EB83-487D-A7CC-50C3271EB3B7}" name="Column15817"/>
    <tableColumn id="15818" xr3:uid="{A00EC7EF-6762-4C9D-8F39-BAA66FC62885}" name="Column15818"/>
    <tableColumn id="15819" xr3:uid="{21A7FA32-EA3E-49A1-A76F-B134D930F052}" name="Column15819"/>
    <tableColumn id="15820" xr3:uid="{C1A95370-F414-4730-8EAB-8741B07B64C2}" name="Column15820"/>
    <tableColumn id="15821" xr3:uid="{6EAFB9A5-7347-4B3D-9617-6BDA475BF5C1}" name="Column15821"/>
    <tableColumn id="15822" xr3:uid="{3B1B703C-58CD-41BF-B536-2AE8F8B664D2}" name="Column15822"/>
    <tableColumn id="15823" xr3:uid="{DCD2A6FF-9104-4CE4-9BAD-8279B016BC91}" name="Column15823"/>
    <tableColumn id="15824" xr3:uid="{CCD59FAB-1E76-409E-A97B-2BF9A4F04254}" name="Column15824"/>
    <tableColumn id="15825" xr3:uid="{6D1B4A9F-8DDB-493F-8E81-F4A6F7AB1C11}" name="Column15825"/>
    <tableColumn id="15826" xr3:uid="{97938A8F-BE5D-4B87-9FB2-E8ABBB88D053}" name="Column15826"/>
    <tableColumn id="15827" xr3:uid="{410DCD81-2285-42B1-B1C8-396518424E5A}" name="Column15827"/>
    <tableColumn id="15828" xr3:uid="{D5D2A80B-FC6A-4AD4-91BA-E90EC21F2E4F}" name="Column15828"/>
    <tableColumn id="15829" xr3:uid="{C2714CA8-673B-460E-B730-07D163C775E9}" name="Column15829"/>
    <tableColumn id="15830" xr3:uid="{A1FB98A3-0054-459A-B0C7-A5DF4CF3FE7B}" name="Column15830"/>
    <tableColumn id="15831" xr3:uid="{73847F9C-37A4-44B9-9C13-39A21B8CC727}" name="Column15831"/>
    <tableColumn id="15832" xr3:uid="{DCD358CC-18C3-4F2B-B059-907C41252B8A}" name="Column15832"/>
    <tableColumn id="15833" xr3:uid="{A14FFF83-F42D-41A0-903F-4FB8446F9888}" name="Column15833"/>
    <tableColumn id="15834" xr3:uid="{BA1B2184-20EF-4B10-85D6-158427C8F947}" name="Column15834"/>
    <tableColumn id="15835" xr3:uid="{63E47CA9-422C-4EFE-BD58-D7AB5C3CBAB1}" name="Column15835"/>
    <tableColumn id="15836" xr3:uid="{45D5C98B-24AD-491D-96D8-671EFA32C43F}" name="Column15836"/>
    <tableColumn id="15837" xr3:uid="{00FE7F2C-FB9F-4833-BBCF-EB5351530CFF}" name="Column15837"/>
    <tableColumn id="15838" xr3:uid="{D078A6FB-CCED-40CD-BD96-E5073B990005}" name="Column15838"/>
    <tableColumn id="15839" xr3:uid="{F0D99400-EDF7-40B9-B243-D44587A1DADC}" name="Column15839"/>
    <tableColumn id="15840" xr3:uid="{6FF5472A-20B9-4229-AF2C-2F6C060E7923}" name="Column15840"/>
    <tableColumn id="15841" xr3:uid="{30F786ED-394C-4AE5-8E5C-36B6A4C127B6}" name="Column15841"/>
    <tableColumn id="15842" xr3:uid="{C1553B99-F8FB-4636-B6C2-5C4E759BCA27}" name="Column15842"/>
    <tableColumn id="15843" xr3:uid="{7121BFDB-59A0-4180-8C23-913266BD2FEE}" name="Column15843"/>
    <tableColumn id="15844" xr3:uid="{0A28EF05-D19E-4B30-AE3C-2758DA3C60A3}" name="Column15844"/>
    <tableColumn id="15845" xr3:uid="{F38CAA43-8302-4D2E-978E-E40E4D6E5023}" name="Column15845"/>
    <tableColumn id="15846" xr3:uid="{F2572B73-82BF-41B4-91B3-D2ABAADFA943}" name="Column15846"/>
    <tableColumn id="15847" xr3:uid="{BF5123F9-3054-42ED-B279-F4BF625A05AA}" name="Column15847"/>
    <tableColumn id="15848" xr3:uid="{97B62155-455C-4108-89C4-AF35C05535C9}" name="Column15848"/>
    <tableColumn id="15849" xr3:uid="{832C833D-856D-4CAA-94D5-FAF0155FF5C3}" name="Column15849"/>
    <tableColumn id="15850" xr3:uid="{3039A914-182D-40A9-AE94-7832DC0624A2}" name="Column15850"/>
    <tableColumn id="15851" xr3:uid="{0BD01803-9333-4B0A-925E-700D245781E3}" name="Column15851"/>
    <tableColumn id="15852" xr3:uid="{DD736F50-B248-4502-9D15-0131E15B6D18}" name="Column15852"/>
    <tableColumn id="15853" xr3:uid="{D34A1E4B-BCE4-4870-8438-40D416277FCB}" name="Column15853"/>
    <tableColumn id="15854" xr3:uid="{16396329-4DF8-4164-BE6B-A17DEC238F6B}" name="Column15854"/>
    <tableColumn id="15855" xr3:uid="{D57F24B4-7E69-481B-AC44-18E61321934C}" name="Column15855"/>
    <tableColumn id="15856" xr3:uid="{8048AE3A-70C3-42B4-85B4-B232C9551885}" name="Column15856"/>
    <tableColumn id="15857" xr3:uid="{74ACC470-1457-4756-BAD6-F431BE1EB7A9}" name="Column15857"/>
    <tableColumn id="15858" xr3:uid="{C0223425-26E9-473C-9ECA-6FEDF2C53735}" name="Column15858"/>
    <tableColumn id="15859" xr3:uid="{38E8E6B7-13FF-478A-A60B-5601F2F7E896}" name="Column15859"/>
    <tableColumn id="15860" xr3:uid="{434B80B6-0491-4D1B-B4D6-60F0558EFFD9}" name="Column15860"/>
    <tableColumn id="15861" xr3:uid="{BAB189FE-D2E9-45D7-AD2E-380A8EF361DB}" name="Column15861"/>
    <tableColumn id="15862" xr3:uid="{48C97DA4-4A6A-4E21-A7DF-295A0C7066AC}" name="Column15862"/>
    <tableColumn id="15863" xr3:uid="{23854D8C-DE39-42DB-A25E-B38656B9D8C3}" name="Column15863"/>
    <tableColumn id="15864" xr3:uid="{3099399F-0B57-4B05-87C2-190197FD0320}" name="Column15864"/>
    <tableColumn id="15865" xr3:uid="{2BEC4A7D-56B3-493D-A4E3-0DA77A6D13DC}" name="Column15865"/>
    <tableColumn id="15866" xr3:uid="{0E00EB2B-96A0-492E-9652-3880B3E01243}" name="Column15866"/>
    <tableColumn id="15867" xr3:uid="{709DFB81-DCAF-416D-BA8F-AC4FE4FFB012}" name="Column15867"/>
    <tableColumn id="15868" xr3:uid="{8F1CCB25-80A3-4FB6-BA40-087FEDE68D70}" name="Column15868"/>
    <tableColumn id="15869" xr3:uid="{FF05D55F-A3DF-4076-9375-54614E066AC0}" name="Column15869"/>
    <tableColumn id="15870" xr3:uid="{D6B8187E-B61D-4FC1-AF13-3423B7F5919C}" name="Column15870"/>
    <tableColumn id="15871" xr3:uid="{A2A2F0C0-4C9D-455B-931D-F7384890830F}" name="Column15871"/>
    <tableColumn id="15872" xr3:uid="{821FF9CD-7789-46E2-B39E-98EA6FAC7D36}" name="Column15872"/>
    <tableColumn id="15873" xr3:uid="{00979D04-CD3E-44F2-89D6-7486627C9001}" name="Column15873"/>
    <tableColumn id="15874" xr3:uid="{B3C789A7-87F0-4F68-878A-2AF9ECD07F5C}" name="Column15874"/>
    <tableColumn id="15875" xr3:uid="{F4D0BC4E-A3EB-44DC-866F-B6DDE1DD3248}" name="Column15875"/>
    <tableColumn id="15876" xr3:uid="{F6B33B2D-8A5F-460B-B2A6-61812FA6B98E}" name="Column15876"/>
    <tableColumn id="15877" xr3:uid="{3550EEE4-1D81-457B-BA4F-4074FA5FD7A6}" name="Column15877"/>
    <tableColumn id="15878" xr3:uid="{838529E7-8E4B-464A-9E57-45C9CEF92BCB}" name="Column15878"/>
    <tableColumn id="15879" xr3:uid="{668F8564-505C-4BE8-9821-B2B30E080C72}" name="Column15879"/>
    <tableColumn id="15880" xr3:uid="{9F594BC2-581C-4077-8472-B4CED02005B6}" name="Column15880"/>
    <tableColumn id="15881" xr3:uid="{3BB5C258-481D-4E3B-83F3-0DD5CD733ABE}" name="Column15881"/>
    <tableColumn id="15882" xr3:uid="{69F5E7AA-4CFA-499A-AB55-270014A4148D}" name="Column15882"/>
    <tableColumn id="15883" xr3:uid="{32EFAB36-0B55-488D-86D3-8BF0B8E5F65C}" name="Column15883"/>
    <tableColumn id="15884" xr3:uid="{DDF5D74A-B67F-48AD-BDF4-FC110C813AFC}" name="Column15884"/>
    <tableColumn id="15885" xr3:uid="{B32CFA05-860E-4724-80BB-21A9A307CD2A}" name="Column15885"/>
    <tableColumn id="15886" xr3:uid="{17244B1B-DF96-45E8-87E0-79794090B9C3}" name="Column15886"/>
    <tableColumn id="15887" xr3:uid="{CA622CC6-B212-48C1-9B7F-C9FF72648915}" name="Column15887"/>
    <tableColumn id="15888" xr3:uid="{5AC65845-C12D-4507-AACB-61BD44C83A59}" name="Column15888"/>
    <tableColumn id="15889" xr3:uid="{3C1C30DA-13C9-40A8-B870-10AD197C1590}" name="Column15889"/>
    <tableColumn id="15890" xr3:uid="{964BD956-9FC9-42A1-8C40-C5CAB4C820C3}" name="Column15890"/>
    <tableColumn id="15891" xr3:uid="{163CA54C-F7F5-451A-AC80-EDFCF4E55B32}" name="Column15891"/>
    <tableColumn id="15892" xr3:uid="{3A820C6B-52CB-4481-974B-45483F95E7A2}" name="Column15892"/>
    <tableColumn id="15893" xr3:uid="{995EFC81-FCEA-48B4-BF77-D6CB36FABB45}" name="Column15893"/>
    <tableColumn id="15894" xr3:uid="{1780D6AE-A837-43B5-8D20-78648B126F62}" name="Column15894"/>
    <tableColumn id="15895" xr3:uid="{C7DCF9D4-5A3B-4C4B-8F04-556AF3D57A39}" name="Column15895"/>
    <tableColumn id="15896" xr3:uid="{11DE3581-2463-44C9-9332-7F638B708C9C}" name="Column15896"/>
    <tableColumn id="15897" xr3:uid="{E8AD28BE-519A-43E0-AD35-9899448329BC}" name="Column15897"/>
    <tableColumn id="15898" xr3:uid="{21B08C7A-B13C-496D-80DA-4E691E3E53FA}" name="Column15898"/>
    <tableColumn id="15899" xr3:uid="{BE7CBC80-D1F1-4407-BB63-38C8B800013F}" name="Column15899"/>
    <tableColumn id="15900" xr3:uid="{3F6E7E70-D4A5-4123-A931-BDF5F0A40306}" name="Column15900"/>
    <tableColumn id="15901" xr3:uid="{4FFF6E6B-4C65-4E01-B451-027C153CC2DC}" name="Column15901"/>
    <tableColumn id="15902" xr3:uid="{57F56547-CF54-4318-84A2-F69FB0020027}" name="Column15902"/>
    <tableColumn id="15903" xr3:uid="{43830A09-A29F-4FDE-87E6-FF13DE2EE94A}" name="Column15903"/>
    <tableColumn id="15904" xr3:uid="{15869032-56B4-44A9-8C25-7F47A91D9541}" name="Column15904"/>
    <tableColumn id="15905" xr3:uid="{BED296E6-0933-485C-97CD-E610925F6900}" name="Column15905"/>
    <tableColumn id="15906" xr3:uid="{39AD59C8-E222-4DD2-ABF2-2EBC96C007C8}" name="Column15906"/>
    <tableColumn id="15907" xr3:uid="{E9B3B584-DF9B-4BA4-B287-CCF82618D0FA}" name="Column15907"/>
    <tableColumn id="15908" xr3:uid="{F51F8694-0052-4842-9F4C-8A3C94A528E9}" name="Column15908"/>
    <tableColumn id="15909" xr3:uid="{403F9ECC-57CB-4D89-ABDA-BD6D5789C98E}" name="Column15909"/>
    <tableColumn id="15910" xr3:uid="{9012A70D-06C7-453A-BCB6-E3AEE15736DB}" name="Column15910"/>
    <tableColumn id="15911" xr3:uid="{3596BF6E-1BF2-4E3D-BBB6-18B727EDC8AF}" name="Column15911"/>
    <tableColumn id="15912" xr3:uid="{D476E073-0161-4EA5-B87B-5616B57F2515}" name="Column15912"/>
    <tableColumn id="15913" xr3:uid="{174F3080-7653-4D46-AD37-7951D1C71ABE}" name="Column15913"/>
    <tableColumn id="15914" xr3:uid="{668FF250-425F-491F-9EB5-C69F9FC29253}" name="Column15914"/>
    <tableColumn id="15915" xr3:uid="{D2EEE78C-B7CE-4117-AE45-F2E0C72132BC}" name="Column15915"/>
    <tableColumn id="15916" xr3:uid="{30172E60-A832-41A1-ADE8-844D08278BB9}" name="Column15916"/>
    <tableColumn id="15917" xr3:uid="{8AE632BE-60FE-42B7-96DD-6153459F0188}" name="Column15917"/>
    <tableColumn id="15918" xr3:uid="{1770D5F1-E6F3-4476-A343-5AE8B6692C88}" name="Column15918"/>
    <tableColumn id="15919" xr3:uid="{302701CA-1CD7-4C07-83C9-89E80AB8DB51}" name="Column15919"/>
    <tableColumn id="15920" xr3:uid="{8A8D0961-1902-4702-BA13-92B47D3A2812}" name="Column15920"/>
    <tableColumn id="15921" xr3:uid="{FCECD8F9-2535-49F0-AA04-ACE7D460E422}" name="Column15921"/>
    <tableColumn id="15922" xr3:uid="{2746E165-A64E-4B49-B088-8A779166D2A0}" name="Column15922"/>
    <tableColumn id="15923" xr3:uid="{B134584B-19F1-4A38-8238-7E1C00F444D8}" name="Column15923"/>
    <tableColumn id="15924" xr3:uid="{1B68BCA8-4DE6-46FE-BC98-C00E56AA037F}" name="Column15924"/>
    <tableColumn id="15925" xr3:uid="{CE33158A-6AE5-46F5-A6C6-9903698FDE8C}" name="Column15925"/>
    <tableColumn id="15926" xr3:uid="{66BF85AF-7983-473F-9F8F-08985EFBA075}" name="Column15926"/>
    <tableColumn id="15927" xr3:uid="{1825C533-3D5A-4778-B9B2-1A7228051EC4}" name="Column15927"/>
    <tableColumn id="15928" xr3:uid="{80D8AA29-D713-4008-BB73-C6A2CC8981FB}" name="Column15928"/>
    <tableColumn id="15929" xr3:uid="{270F4E56-5747-450F-9970-E46CB4311C11}" name="Column15929"/>
    <tableColumn id="15930" xr3:uid="{1A1D82C6-398C-4B8A-8ECF-45DADA4A496E}" name="Column15930"/>
    <tableColumn id="15931" xr3:uid="{315B2FB7-2726-4F42-B1D7-24FB95F79810}" name="Column15931"/>
    <tableColumn id="15932" xr3:uid="{0E07B33D-FE99-4CFF-AD8B-D3E32195A8D0}" name="Column15932"/>
    <tableColumn id="15933" xr3:uid="{D22709BE-E07F-482D-8B5A-2C55821D0706}" name="Column15933"/>
    <tableColumn id="15934" xr3:uid="{5A328403-BA05-40E6-BC17-8E2A226288F5}" name="Column15934"/>
    <tableColumn id="15935" xr3:uid="{FC994638-BDB6-45D6-BE9E-3952583F362D}" name="Column15935"/>
    <tableColumn id="15936" xr3:uid="{84295715-E275-47FF-B6CB-54B4E9C815CE}" name="Column15936"/>
    <tableColumn id="15937" xr3:uid="{D7822713-014D-466B-A2C0-E43D75872C59}" name="Column15937"/>
    <tableColumn id="15938" xr3:uid="{6DED1FFF-5A9E-4C10-B9FC-92AFD283DE57}" name="Column15938"/>
    <tableColumn id="15939" xr3:uid="{4B6CB35C-ACCC-4B6E-A52B-3A65F693BB5B}" name="Column15939"/>
    <tableColumn id="15940" xr3:uid="{23CFF535-2B53-4698-90B3-441C9E848DFB}" name="Column15940"/>
    <tableColumn id="15941" xr3:uid="{9D0AE5F9-E686-4C00-A66E-7B3D4AC5D8D4}" name="Column15941"/>
    <tableColumn id="15942" xr3:uid="{C1406695-803C-4EEE-88D4-854A9576F82C}" name="Column15942"/>
    <tableColumn id="15943" xr3:uid="{290A0319-8DC0-4CA2-8179-F04B4909AD05}" name="Column15943"/>
    <tableColumn id="15944" xr3:uid="{F47091A8-564F-4BCE-8D7F-E3B6ACE61C59}" name="Column15944"/>
    <tableColumn id="15945" xr3:uid="{CDE9ADD9-AB1E-47A9-8B11-C06098CF0478}" name="Column15945"/>
    <tableColumn id="15946" xr3:uid="{6C71AE92-415C-4783-9FB3-AB064914A1E4}" name="Column15946"/>
    <tableColumn id="15947" xr3:uid="{328C804D-0A76-4FF1-A8F5-0B0AA7F606E7}" name="Column15947"/>
    <tableColumn id="15948" xr3:uid="{395692D8-34D3-4B84-8A4F-5FA0CD22A40F}" name="Column15948"/>
    <tableColumn id="15949" xr3:uid="{E08738DB-466A-4920-A69B-EC572DAC258E}" name="Column15949"/>
    <tableColumn id="15950" xr3:uid="{F9BEA969-0086-4064-AFFB-96E73696CCE4}" name="Column15950"/>
    <tableColumn id="15951" xr3:uid="{6957F19A-C008-46EB-AD72-A14C79B26A35}" name="Column15951"/>
    <tableColumn id="15952" xr3:uid="{748467EC-B1E3-44CB-87E3-9764FDD98921}" name="Column15952"/>
    <tableColumn id="15953" xr3:uid="{A7A6C159-7909-4580-96B9-B2963BABF2EB}" name="Column15953"/>
    <tableColumn id="15954" xr3:uid="{9D46EE22-14EB-4128-8DB8-CAE861AC9EEE}" name="Column15954"/>
    <tableColumn id="15955" xr3:uid="{BFDE6DA5-F312-401D-8004-B5929C393952}" name="Column15955"/>
    <tableColumn id="15956" xr3:uid="{B5CD839B-D80F-4CDC-881A-DFEA3A63EFE9}" name="Column15956"/>
    <tableColumn id="15957" xr3:uid="{9AB28A95-FAF2-4518-8701-124190EB7E4F}" name="Column15957"/>
    <tableColumn id="15958" xr3:uid="{DD541446-8616-4D23-BE91-B03B365D3373}" name="Column15958"/>
    <tableColumn id="15959" xr3:uid="{25105A01-24E7-4DBB-B0E8-B5C7AD75FDCD}" name="Column15959"/>
    <tableColumn id="15960" xr3:uid="{0DC52A93-D4BE-4E37-92CC-26025229A2F5}" name="Column15960"/>
    <tableColumn id="15961" xr3:uid="{64B556C3-A7EA-476D-8BA9-1B571375D2D2}" name="Column15961"/>
    <tableColumn id="15962" xr3:uid="{EEC8E172-CECA-4DC5-97E7-BAAEEC5A90D7}" name="Column15962"/>
    <tableColumn id="15963" xr3:uid="{487F3E59-3C17-44BD-ACB0-41291C1E7313}" name="Column15963"/>
    <tableColumn id="15964" xr3:uid="{067C27FE-3333-4C3A-BBEF-7D1E7D91E375}" name="Column15964"/>
    <tableColumn id="15965" xr3:uid="{48EE2186-63D8-4158-BAEB-A17F54123094}" name="Column15965"/>
    <tableColumn id="15966" xr3:uid="{846C9C5E-416D-4ED3-9009-1D6D66E02C28}" name="Column15966"/>
    <tableColumn id="15967" xr3:uid="{7D41854C-FC00-4C0E-8A6F-4F7EC668FBB4}" name="Column15967"/>
    <tableColumn id="15968" xr3:uid="{583505C4-4542-436D-B463-00858BC99B16}" name="Column15968"/>
    <tableColumn id="15969" xr3:uid="{3353A443-CF26-477F-ABCF-34CD45E4B2AB}" name="Column15969"/>
    <tableColumn id="15970" xr3:uid="{B8440300-75EC-45A7-BD90-26120730244B}" name="Column15970"/>
    <tableColumn id="15971" xr3:uid="{40D2B44B-A471-4203-8C00-156B4056D29A}" name="Column15971"/>
    <tableColumn id="15972" xr3:uid="{4C292462-99E6-4AFD-9DF0-BB84F1942B8D}" name="Column15972"/>
    <tableColumn id="15973" xr3:uid="{A756D931-D3BF-40D5-8394-0D488D56CE8C}" name="Column15973"/>
    <tableColumn id="15974" xr3:uid="{F50049A5-72EA-45A8-9146-647CD9D79734}" name="Column15974"/>
    <tableColumn id="15975" xr3:uid="{4B2062FD-E8F3-4F49-BC21-E139669CBC64}" name="Column15975"/>
    <tableColumn id="15976" xr3:uid="{E812B32A-7660-4E0F-A846-B2D1377BF50A}" name="Column15976"/>
    <tableColumn id="15977" xr3:uid="{1B73DB34-32C1-4621-81A9-7BC362AC5CBD}" name="Column15977"/>
    <tableColumn id="15978" xr3:uid="{1DC74188-92BB-45C3-AC49-2BB8920F33E2}" name="Column15978"/>
    <tableColumn id="15979" xr3:uid="{935744AF-9AA9-4A28-AB53-888FC80F7E96}" name="Column15979"/>
    <tableColumn id="15980" xr3:uid="{624D80B5-7B2D-47C2-8FDB-502AE2A47159}" name="Column15980"/>
    <tableColumn id="15981" xr3:uid="{9E97339F-7042-49C6-950F-F2E0BFE1C2EC}" name="Column15981"/>
    <tableColumn id="15982" xr3:uid="{706B7EE9-852C-461C-A2D0-2FBF30E3F57E}" name="Column15982"/>
    <tableColumn id="15983" xr3:uid="{DC7783B2-CAB1-4191-BD91-AC7EB88722AC}" name="Column15983"/>
    <tableColumn id="15984" xr3:uid="{2D4E55A0-AAD0-46A9-81CD-660E5914D8F5}" name="Column15984"/>
    <tableColumn id="15985" xr3:uid="{93101519-49E7-4D04-B107-DF5326ACA7E2}" name="Column15985"/>
    <tableColumn id="15986" xr3:uid="{C2CB0478-7F51-4331-B747-F81CEDA14AF6}" name="Column15986"/>
    <tableColumn id="15987" xr3:uid="{06EDF3D1-C6A8-4A53-BB8A-A1A2EBB91E46}" name="Column15987"/>
    <tableColumn id="15988" xr3:uid="{D95A2853-8D23-4E7E-80F1-28DAEDDD653C}" name="Column15988"/>
    <tableColumn id="15989" xr3:uid="{2D5F770B-0EC7-4FF0-9E27-64FA4884A7F9}" name="Column15989"/>
    <tableColumn id="15990" xr3:uid="{CBF6B3B9-774B-48D5-A170-9FC388572F3C}" name="Column15990"/>
    <tableColumn id="15991" xr3:uid="{31E3C7DD-81AE-4DCE-9753-DA1C36C7D2C3}" name="Column15991"/>
    <tableColumn id="15992" xr3:uid="{B8E215D3-6696-4291-A8CF-91030F5EBE08}" name="Column15992"/>
    <tableColumn id="15993" xr3:uid="{87D7EBE9-5CC1-4925-A29B-E0A128C370F2}" name="Column15993"/>
    <tableColumn id="15994" xr3:uid="{1E1854C2-FA22-40B9-B10D-EA630DCF537C}" name="Column15994"/>
    <tableColumn id="15995" xr3:uid="{B08066A9-F059-4F2F-BFA5-54D621AD53D5}" name="Column15995"/>
    <tableColumn id="15996" xr3:uid="{B54D05A7-4E63-43DA-8277-CC3D742BF635}" name="Column15996"/>
    <tableColumn id="15997" xr3:uid="{5907C799-ECE7-40AF-85A9-8D6F24604A8A}" name="Column15997"/>
    <tableColumn id="15998" xr3:uid="{0F08587A-ED46-4272-801B-8FACBC92A7B2}" name="Column15998"/>
    <tableColumn id="15999" xr3:uid="{8C3FEAB1-B430-46D5-87B2-489B52BAB121}" name="Column15999"/>
    <tableColumn id="16000" xr3:uid="{A8C9E485-D235-48AC-BD7E-85C24944B921}" name="Column16000"/>
    <tableColumn id="16001" xr3:uid="{76B62E47-ACF8-4681-8026-6DBE88F7A5FC}" name="Column16001"/>
    <tableColumn id="16002" xr3:uid="{A7893C1F-1BCB-40F7-9FDA-649EAF06DEC1}" name="Column16002"/>
    <tableColumn id="16003" xr3:uid="{4614925D-5CB6-4C47-8E34-5C9EC778C003}" name="Column16003"/>
    <tableColumn id="16004" xr3:uid="{014FC280-54E3-4F3F-A62E-CE9B3EA9ED34}" name="Column16004"/>
    <tableColumn id="16005" xr3:uid="{0686F950-2FE7-47AC-BD83-97707B511765}" name="Column16005"/>
    <tableColumn id="16006" xr3:uid="{B3AB346E-1C8B-41C0-9D35-1A9A4097FAB9}" name="Column16006"/>
    <tableColumn id="16007" xr3:uid="{E55D9BA8-EA69-40F2-B1D8-7F531E0ADC45}" name="Column16007"/>
    <tableColumn id="16008" xr3:uid="{FB968E45-E02D-4856-859B-EBCAF0067550}" name="Column16008"/>
    <tableColumn id="16009" xr3:uid="{EA2204AA-719D-4633-914C-CC72BCB4EBEC}" name="Column16009"/>
    <tableColumn id="16010" xr3:uid="{2F5651A0-B3C7-4EEE-9B93-368A943D924C}" name="Column16010"/>
    <tableColumn id="16011" xr3:uid="{B24D9BFE-776A-4F94-A8C9-757AB79BFF5A}" name="Column16011"/>
    <tableColumn id="16012" xr3:uid="{E363049C-7C1B-4C33-A8E0-355E1C1DEF82}" name="Column16012"/>
    <tableColumn id="16013" xr3:uid="{0E88210C-6ECD-4D9E-9F9B-4A2690E6BB1C}" name="Column16013"/>
    <tableColumn id="16014" xr3:uid="{5F3D6F27-928D-4F3E-8B01-FFDB718D78F9}" name="Column16014"/>
    <tableColumn id="16015" xr3:uid="{5684D093-E4BB-41A1-A6FB-1E23CDBD2E0A}" name="Column16015"/>
    <tableColumn id="16016" xr3:uid="{E787EB2C-4CBA-4848-B232-354E89841C88}" name="Column16016"/>
    <tableColumn id="16017" xr3:uid="{DD823A05-BC3B-46ED-ACC3-8E00AB5E6D20}" name="Column16017"/>
    <tableColumn id="16018" xr3:uid="{03A00EE1-DC98-4C9E-B26F-69D755B8F25B}" name="Column16018"/>
    <tableColumn id="16019" xr3:uid="{B8CC9903-E430-4817-877C-E8B80989F3D2}" name="Column16019"/>
    <tableColumn id="16020" xr3:uid="{E9CB238F-DDA6-47E4-BD89-3343DB59D5AC}" name="Column16020"/>
    <tableColumn id="16021" xr3:uid="{CC23355D-4A79-45F1-91B4-13389B3B4901}" name="Column16021"/>
    <tableColumn id="16022" xr3:uid="{4EADD278-8F6E-4F85-851D-BA9D4D716E3F}" name="Column16022"/>
    <tableColumn id="16023" xr3:uid="{2F1F12F9-48EF-49C9-A96E-FD52F980E77D}" name="Column16023"/>
    <tableColumn id="16024" xr3:uid="{570FD53D-45FD-459E-9A74-BAEA44D2AB2C}" name="Column16024"/>
    <tableColumn id="16025" xr3:uid="{3E49426C-4656-4A28-81FA-2398F1F4EB5F}" name="Column16025"/>
    <tableColumn id="16026" xr3:uid="{F91F9174-E6D2-4A22-AFAE-6174D32D466F}" name="Column16026"/>
    <tableColumn id="16027" xr3:uid="{DEC27988-1C8C-447B-BDBC-2DECF7E63AE6}" name="Column16027"/>
    <tableColumn id="16028" xr3:uid="{86FDEF76-D273-4416-92A7-BBC27DC1C7BB}" name="Column16028"/>
    <tableColumn id="16029" xr3:uid="{48EAB9D2-256F-4E7A-8E30-B032D42C48BE}" name="Column16029"/>
    <tableColumn id="16030" xr3:uid="{717C51A1-733C-4AE8-A630-6DD60D825438}" name="Column16030"/>
    <tableColumn id="16031" xr3:uid="{956A3B58-3F71-430A-AD79-DCE103A9D30F}" name="Column16031"/>
    <tableColumn id="16032" xr3:uid="{914A9EA0-2BA4-4E32-A55A-3A4287090631}" name="Column16032"/>
    <tableColumn id="16033" xr3:uid="{0A6FE977-9E29-4902-82BF-1C93761FC4CD}" name="Column16033"/>
    <tableColumn id="16034" xr3:uid="{7D41B2D3-19B3-4F32-AFB7-758027319B45}" name="Column16034"/>
    <tableColumn id="16035" xr3:uid="{2253314C-5FA7-4222-A4DC-95B8CD698B91}" name="Column16035"/>
    <tableColumn id="16036" xr3:uid="{AEA08FE0-43DF-4B1E-AC31-519CE240E562}" name="Column16036"/>
    <tableColumn id="16037" xr3:uid="{9D9EC172-DDCB-42DE-83AD-D61786863035}" name="Column16037"/>
    <tableColumn id="16038" xr3:uid="{225BA426-DACE-4C24-A8C6-5E8EB2B1ADAE}" name="Column16038"/>
    <tableColumn id="16039" xr3:uid="{89D64FD3-16D9-43AA-85E9-C3EEE16A1A6E}" name="Column16039"/>
    <tableColumn id="16040" xr3:uid="{A5228BC9-FD5A-4055-BDE9-DDD3A449DBFE}" name="Column16040"/>
    <tableColumn id="16041" xr3:uid="{FCBD3E37-6C6A-4ACA-A09D-E13AD878FAD4}" name="Column16041"/>
    <tableColumn id="16042" xr3:uid="{0854220A-822B-48BD-B021-43568694EA10}" name="Column16042"/>
    <tableColumn id="16043" xr3:uid="{7F97908F-5C47-4B5D-B1FA-DFB5A319241E}" name="Column16043"/>
    <tableColumn id="16044" xr3:uid="{60355DDD-2C65-4512-8F0D-61A8CB2ED5FE}" name="Column16044"/>
    <tableColumn id="16045" xr3:uid="{3CB4C074-6A86-44A8-B9CC-CA961C4DC1E8}" name="Column16045"/>
    <tableColumn id="16046" xr3:uid="{B4275A00-82B7-4DC1-A0D8-2F8708B02FCF}" name="Column16046"/>
    <tableColumn id="16047" xr3:uid="{C2E4A9F6-5510-4509-BCDC-EE8B67377682}" name="Column16047"/>
    <tableColumn id="16048" xr3:uid="{D27152FA-D5BE-4651-9C8D-CDBD7CCABB33}" name="Column16048"/>
    <tableColumn id="16049" xr3:uid="{AC7484DA-4BFD-4CE7-8244-50F3ADB40E0A}" name="Column16049"/>
    <tableColumn id="16050" xr3:uid="{4042AB4E-0553-4F64-A4C6-3AF65A88BE41}" name="Column16050"/>
    <tableColumn id="16051" xr3:uid="{A24B2D84-DF22-403F-B784-DDD86CCCA1CE}" name="Column16051"/>
    <tableColumn id="16052" xr3:uid="{31626053-AB1F-4231-A310-366D0C412A88}" name="Column16052"/>
    <tableColumn id="16053" xr3:uid="{EE9E3AFB-8D4F-467E-9492-E1B0CBB72C50}" name="Column16053"/>
    <tableColumn id="16054" xr3:uid="{DEA9B2CD-B9BD-40BF-A484-925674DB0EDE}" name="Column16054"/>
    <tableColumn id="16055" xr3:uid="{F49236BC-A938-4179-8E8E-E4A8BEE712DC}" name="Column16055"/>
    <tableColumn id="16056" xr3:uid="{F4F4EF99-8E15-42D6-9303-709A945B2728}" name="Column16056"/>
    <tableColumn id="16057" xr3:uid="{5FD80C32-240F-4F5B-BA66-ECFB475EA9AC}" name="Column16057"/>
    <tableColumn id="16058" xr3:uid="{CC5827D8-DCFE-4474-BA00-224767192A0E}" name="Column16058"/>
    <tableColumn id="16059" xr3:uid="{8CBCC73D-E81F-4510-9489-39CA10410C14}" name="Column16059"/>
    <tableColumn id="16060" xr3:uid="{67CBCAC3-0F33-4D23-BFFA-F46A55E322B2}" name="Column16060"/>
    <tableColumn id="16061" xr3:uid="{12B45F0C-B2B1-4A0C-8085-9023D1115D6C}" name="Column16061"/>
    <tableColumn id="16062" xr3:uid="{09A3C565-F025-41D7-92D3-A45F14E4AD3E}" name="Column16062"/>
    <tableColumn id="16063" xr3:uid="{7A601C37-B31F-494C-BDF4-1BA3747471E5}" name="Column16063"/>
    <tableColumn id="16064" xr3:uid="{87E3B53B-22D9-4E2C-A5CB-159CF2531E8A}" name="Column16064"/>
    <tableColumn id="16065" xr3:uid="{A3F0B6EE-E063-48EE-A84D-D29C5E64382E}" name="Column16065"/>
    <tableColumn id="16066" xr3:uid="{FAF07D8E-7866-46E8-9162-95E7089518A8}" name="Column16066"/>
    <tableColumn id="16067" xr3:uid="{0592911A-6039-4CCB-A5E1-612A07C189A3}" name="Column16067"/>
    <tableColumn id="16068" xr3:uid="{1498D2BD-F167-450E-A5D3-1FC95A37A91A}" name="Column16068"/>
    <tableColumn id="16069" xr3:uid="{F4B24FBE-90FA-413E-A7D5-3BC06750A634}" name="Column16069"/>
    <tableColumn id="16070" xr3:uid="{09EA3D8B-B31C-49A0-9AF7-11CC9BF0865A}" name="Column16070"/>
    <tableColumn id="16071" xr3:uid="{82DE8F5D-42D3-4532-BF38-A3586AA9C2BB}" name="Column16071"/>
    <tableColumn id="16072" xr3:uid="{7173B4D5-995F-4C7E-9E1E-DC07F584817C}" name="Column16072"/>
    <tableColumn id="16073" xr3:uid="{C064462F-0520-405D-8F29-C84851D3E47C}" name="Column16073"/>
    <tableColumn id="16074" xr3:uid="{DB3F5442-C0F2-42E6-BDCE-08CCC5CF4F7E}" name="Column16074"/>
    <tableColumn id="16075" xr3:uid="{A3CD541C-32E9-45B4-A08C-FEAACC6B5FF4}" name="Column16075"/>
    <tableColumn id="16076" xr3:uid="{8CC64A20-3047-4A15-AB7E-0C178C5A0A42}" name="Column16076"/>
    <tableColumn id="16077" xr3:uid="{F1DEB7D5-0D57-41E2-83A1-1E98676D4526}" name="Column16077"/>
    <tableColumn id="16078" xr3:uid="{6AAEDDA9-262C-4730-8E80-35B6F5BB2C78}" name="Column16078"/>
    <tableColumn id="16079" xr3:uid="{C8842E7A-5A9B-46B2-913F-D14709046EF1}" name="Column16079"/>
    <tableColumn id="16080" xr3:uid="{9A638A72-8B34-49BF-A51B-A3BCCA96A60E}" name="Column16080"/>
    <tableColumn id="16081" xr3:uid="{DD00257B-EA1B-45F7-9B20-8790CD22BC6A}" name="Column16081"/>
    <tableColumn id="16082" xr3:uid="{8E840D08-D5E1-4B16-9192-565DA38123A4}" name="Column16082"/>
    <tableColumn id="16083" xr3:uid="{7470E59B-72E8-4601-ADD7-4F4418B4A31B}" name="Column16083"/>
    <tableColumn id="16084" xr3:uid="{99B5988A-855B-4187-B4F4-7BBD3180CB85}" name="Column16084"/>
    <tableColumn id="16085" xr3:uid="{77A0AE9C-5D00-4186-A64B-DDFC73EEDD09}" name="Column16085"/>
    <tableColumn id="16086" xr3:uid="{20707DE0-D83C-4B27-9958-2A27929029D1}" name="Column16086"/>
    <tableColumn id="16087" xr3:uid="{B46F3DE7-D353-483B-8C54-8B61767E15DC}" name="Column16087"/>
    <tableColumn id="16088" xr3:uid="{CF701488-F2CB-4C64-A07F-B17D130A1781}" name="Column16088"/>
    <tableColumn id="16089" xr3:uid="{B2B73C82-7F0C-45E9-9FD0-DDB5B0D1DE0F}" name="Column16089"/>
    <tableColumn id="16090" xr3:uid="{0FA1E46E-D3F3-4B43-9CD6-AFE2E86F367C}" name="Column16090"/>
    <tableColumn id="16091" xr3:uid="{32ADCFC6-D5A0-48B5-B406-33D8D7DF2561}" name="Column16091"/>
    <tableColumn id="16092" xr3:uid="{CC976241-9B0E-4E4E-A231-805350418FD8}" name="Column16092"/>
    <tableColumn id="16093" xr3:uid="{40F02BEC-56D1-4BE1-9BD7-60D4DA8B8294}" name="Column16093"/>
    <tableColumn id="16094" xr3:uid="{8D8D6AAF-4F49-429F-B962-075F8DA0DB0A}" name="Column16094"/>
    <tableColumn id="16095" xr3:uid="{8F18467F-B7B1-4263-B8C4-C392AAB2A5DD}" name="Column16095"/>
    <tableColumn id="16096" xr3:uid="{0F58E3E7-AA13-44AD-8AAA-C358EDA60A87}" name="Column16096"/>
    <tableColumn id="16097" xr3:uid="{E0BAED41-01B7-4315-BF51-A881C716CE34}" name="Column16097"/>
    <tableColumn id="16098" xr3:uid="{2E55CED8-AD35-4974-A27C-29239A359D61}" name="Column16098"/>
    <tableColumn id="16099" xr3:uid="{45CE4600-FAE5-4F5F-9F75-B4FDA50BB4B1}" name="Column16099"/>
    <tableColumn id="16100" xr3:uid="{8E93C333-7B09-4740-B118-6226EE5FF317}" name="Column16100"/>
    <tableColumn id="16101" xr3:uid="{D5258F71-4D16-4168-BC2E-627855DBC842}" name="Column16101"/>
    <tableColumn id="16102" xr3:uid="{ED3C669F-07AA-4C4C-91B3-B12B811135EF}" name="Column16102"/>
    <tableColumn id="16103" xr3:uid="{2A2BF60D-0D75-472D-B872-E92C08C0FA59}" name="Column16103"/>
    <tableColumn id="16104" xr3:uid="{53A70248-21FD-40B3-A9B2-122F37EECE99}" name="Column16104"/>
    <tableColumn id="16105" xr3:uid="{20AC8D25-26A1-45B0-BBA2-0F311C5096A8}" name="Column16105"/>
    <tableColumn id="16106" xr3:uid="{5EF5C0A5-6E4F-4DE2-9931-022540E56943}" name="Column16106"/>
    <tableColumn id="16107" xr3:uid="{0F9F1B77-CB90-4E8B-ADD2-AEE0D48BA28E}" name="Column16107"/>
    <tableColumn id="16108" xr3:uid="{7131D56A-1E33-4E29-AB83-330D608FDF03}" name="Column16108"/>
    <tableColumn id="16109" xr3:uid="{F1ED46D7-7BBF-4F50-BA66-F9E47ECB725A}" name="Column16109"/>
    <tableColumn id="16110" xr3:uid="{F1E2F251-2CF9-43A3-A184-1FB3AB4FB2B1}" name="Column16110"/>
    <tableColumn id="16111" xr3:uid="{09CDCF79-5692-45C2-9F58-02C75C69421C}" name="Column16111"/>
    <tableColumn id="16112" xr3:uid="{D1EE3853-48A0-43AB-8787-E533ACBEBB38}" name="Column16112"/>
    <tableColumn id="16113" xr3:uid="{63EA92AC-07D5-4F61-A277-6CB6F4B72F4E}" name="Column16113"/>
    <tableColumn id="16114" xr3:uid="{338CBAE5-98E1-4E5E-8522-020B544F9A99}" name="Column16114"/>
    <tableColumn id="16115" xr3:uid="{0A571E32-E389-48FA-BDBD-8D8034D5BE32}" name="Column16115"/>
    <tableColumn id="16116" xr3:uid="{B8C30EDF-B61A-42E6-BB17-A33F2242762E}" name="Column16116"/>
    <tableColumn id="16117" xr3:uid="{03049D1F-2A29-4AFA-8D26-92AE5E505899}" name="Column16117"/>
    <tableColumn id="16118" xr3:uid="{38646D8D-FA46-4338-B1CE-F5FB4AF0050E}" name="Column16118"/>
    <tableColumn id="16119" xr3:uid="{4DE73340-9B84-43BE-B75C-854F99AD4ED9}" name="Column16119"/>
    <tableColumn id="16120" xr3:uid="{C9AA97A6-E2E5-480B-B5CF-10B8597D426A}" name="Column16120"/>
    <tableColumn id="16121" xr3:uid="{0E979A1A-0271-47C1-85D0-5A6218E4C121}" name="Column16121"/>
    <tableColumn id="16122" xr3:uid="{3AF0BD03-7AB9-4D78-AD9A-580D92A7EE7F}" name="Column16122"/>
    <tableColumn id="16123" xr3:uid="{B8CE2780-91AE-4B75-9A99-752A019BC6BF}" name="Column16123"/>
    <tableColumn id="16124" xr3:uid="{79A782BB-6E12-41D3-9784-4209B4280107}" name="Column16124"/>
    <tableColumn id="16125" xr3:uid="{47CE7515-27AD-47E9-8E20-D74758D5507E}" name="Column16125"/>
    <tableColumn id="16126" xr3:uid="{8D8DE8C4-2718-41C3-85AF-B94377F05039}" name="Column16126"/>
    <tableColumn id="16127" xr3:uid="{83B19924-2B80-4B9F-A48A-69170CE63ECA}" name="Column16127"/>
    <tableColumn id="16128" xr3:uid="{6BA8080D-9E32-49F5-9CC2-0169A15ACFF7}" name="Column16128"/>
    <tableColumn id="16129" xr3:uid="{9EC58DFD-6489-44F8-81A4-7348EB4C7B3A}" name="Column16129"/>
    <tableColumn id="16130" xr3:uid="{A508685F-6131-4F90-88E3-6843132BB0F9}" name="Column16130"/>
    <tableColumn id="16131" xr3:uid="{B8BFC499-93CD-4961-A842-F35C1B402BA0}" name="Column16131"/>
    <tableColumn id="16132" xr3:uid="{E8AF2041-F8B4-4311-B4E8-5DB3716451D8}" name="Column16132"/>
    <tableColumn id="16133" xr3:uid="{FF21C3AB-45DD-426A-B592-F1145E7E9F5C}" name="Column16133"/>
    <tableColumn id="16134" xr3:uid="{36626F0F-D400-4B3F-882B-9C1694B26AF5}" name="Column16134"/>
    <tableColumn id="16135" xr3:uid="{3905B492-72A8-454D-934E-CD38C0B64399}" name="Column16135"/>
    <tableColumn id="16136" xr3:uid="{948FABFE-02D5-4FC6-8783-EF8E9F84C0E0}" name="Column16136"/>
    <tableColumn id="16137" xr3:uid="{27E52389-D52B-4258-8926-30193BE82D23}" name="Column16137"/>
    <tableColumn id="16138" xr3:uid="{8810B689-CE1C-4996-9592-33DF680CE912}" name="Column16138"/>
    <tableColumn id="16139" xr3:uid="{160F56AD-470B-4491-8C5B-066A41BE6C44}" name="Column16139"/>
    <tableColumn id="16140" xr3:uid="{F9E71E38-EED9-436E-A6F4-FCDB180F8455}" name="Column16140"/>
    <tableColumn id="16141" xr3:uid="{2764F57F-9CBA-4ABD-A132-58DC6C975087}" name="Column16141"/>
    <tableColumn id="16142" xr3:uid="{FCD46091-B393-4A6C-A15F-1AB797B14F00}" name="Column16142"/>
    <tableColumn id="16143" xr3:uid="{DD9F31C4-36A1-487C-94C9-47222F0CC5BC}" name="Column16143"/>
    <tableColumn id="16144" xr3:uid="{8C1556A7-DB86-4887-B240-DC2A1A0ABBDA}" name="Column16144"/>
    <tableColumn id="16145" xr3:uid="{4DC7EB02-B1E5-4EB8-99EB-B5F9CAB45215}" name="Column16145"/>
    <tableColumn id="16146" xr3:uid="{C227DF7F-A50E-4D39-AF73-6AF664063E5A}" name="Column16146"/>
    <tableColumn id="16147" xr3:uid="{67D93C95-AC5D-4EED-8F9B-1E0FDCA8DFE4}" name="Column16147"/>
    <tableColumn id="16148" xr3:uid="{B1526A4B-7EA7-4CD6-97A4-6BA5126CC0B9}" name="Column16148"/>
    <tableColumn id="16149" xr3:uid="{B2AF3983-5EE0-46DD-8C79-88BBDB941F29}" name="Column16149"/>
    <tableColumn id="16150" xr3:uid="{9956F5A6-A57B-46E3-B8FD-B9581279570B}" name="Column16150"/>
    <tableColumn id="16151" xr3:uid="{4AD32EF6-D7B9-44BB-A882-22E8F6F3739D}" name="Column16151"/>
    <tableColumn id="16152" xr3:uid="{160F7827-3E82-45BB-948D-461CB7CEACC6}" name="Column16152"/>
    <tableColumn id="16153" xr3:uid="{BCB020DF-5744-42F9-BBCC-7BC9AA107511}" name="Column16153"/>
    <tableColumn id="16154" xr3:uid="{1D1F193F-CB0A-48A9-BB1D-7E6AA82EE63B}" name="Column16154"/>
    <tableColumn id="16155" xr3:uid="{58CED65E-C8F4-469D-9304-E40FE9D6E07E}" name="Column16155"/>
    <tableColumn id="16156" xr3:uid="{7BAEB564-BA19-4393-9467-E2BC73A24E9B}" name="Column16156"/>
    <tableColumn id="16157" xr3:uid="{DB1138DC-0CB1-48FB-824E-A34E1D85890D}" name="Column16157"/>
    <tableColumn id="16158" xr3:uid="{FC207456-E13B-4E2F-845C-D4E992883331}" name="Column16158"/>
    <tableColumn id="16159" xr3:uid="{8D36C7EB-2C53-45E8-B00E-836B77FACCD4}" name="Column16159"/>
    <tableColumn id="16160" xr3:uid="{2183DF0F-3FE3-45FE-A514-3C1CC85FA773}" name="Column16160"/>
    <tableColumn id="16161" xr3:uid="{1117992D-DB12-4256-A99B-91B7429B248B}" name="Column16161"/>
    <tableColumn id="16162" xr3:uid="{6CAEDE29-AF67-402F-83A8-23E6EBEC67A6}" name="Column16162"/>
    <tableColumn id="16163" xr3:uid="{5E7EA2CA-1309-4C68-9E97-244EB21825D4}" name="Column16163"/>
    <tableColumn id="16164" xr3:uid="{D179625C-D664-4947-BFF3-7E72D04115E1}" name="Column16164"/>
    <tableColumn id="16165" xr3:uid="{A2627730-E6D7-4359-AAD1-0CF6359427A3}" name="Column16165"/>
    <tableColumn id="16166" xr3:uid="{DC4AAEF9-787A-46EB-BD7A-6275DB36977E}" name="Column16166"/>
    <tableColumn id="16167" xr3:uid="{318A0478-FDC1-4FB9-911E-B12E9C8570B1}" name="Column16167"/>
    <tableColumn id="16168" xr3:uid="{9EAC67B7-9E02-4621-A547-6F79FED20572}" name="Column16168"/>
    <tableColumn id="16169" xr3:uid="{2833930C-48A2-45B7-BED1-EE36CD5470F6}" name="Column16169"/>
    <tableColumn id="16170" xr3:uid="{205B4905-5106-48A2-9BDA-5B8B1B23F6E8}" name="Column16170"/>
    <tableColumn id="16171" xr3:uid="{52BD90EF-83CC-4C34-843A-599632B35578}" name="Column16171"/>
    <tableColumn id="16172" xr3:uid="{0683043C-DB35-40A2-B038-0BD5D5092ED8}" name="Column16172"/>
    <tableColumn id="16173" xr3:uid="{868EB0D2-5915-412D-951D-3E768E1B08CE}" name="Column16173"/>
    <tableColumn id="16174" xr3:uid="{9E0F0BBE-37EA-496C-8938-82C2E622E575}" name="Column16174"/>
    <tableColumn id="16175" xr3:uid="{EE8A3349-0C80-4F33-B099-D24D8689C3CD}" name="Column16175"/>
    <tableColumn id="16176" xr3:uid="{2F35E5D3-B604-4CA7-B75C-3150242AE4EC}" name="Column16176"/>
    <tableColumn id="16177" xr3:uid="{AFC3F39E-BB5E-4EEA-AA7B-C11832BC794C}" name="Column16177"/>
    <tableColumn id="16178" xr3:uid="{3A7AB96B-5999-490D-A99D-C46C4AB1D933}" name="Column16178"/>
    <tableColumn id="16179" xr3:uid="{267B3139-DCFB-4BEA-84E6-1D545140AD8F}" name="Column16179"/>
    <tableColumn id="16180" xr3:uid="{7AC1C38A-A47A-48AE-8E60-684520026C88}" name="Column16180"/>
    <tableColumn id="16181" xr3:uid="{3943EBFD-4D55-40DD-B9AB-D8A2B55F8B96}" name="Column16181"/>
    <tableColumn id="16182" xr3:uid="{FC799A86-4349-4B9B-87C2-59ED723E7D23}" name="Column16182"/>
    <tableColumn id="16183" xr3:uid="{22EBA18D-EC58-41AD-B67C-27A23F1A8FD2}" name="Column16183"/>
    <tableColumn id="16184" xr3:uid="{1459C6CD-00A5-4AC4-B1EE-8C636BBA216F}" name="Column16184"/>
    <tableColumn id="16185" xr3:uid="{F1DD9B84-CC26-447E-BCA8-51DA806518C2}" name="Column16185"/>
    <tableColumn id="16186" xr3:uid="{78834EE3-FD19-4672-8BFF-7A14B4208B0E}" name="Column16186"/>
    <tableColumn id="16187" xr3:uid="{BBBC7FD3-D92E-464A-A86D-6839447C3156}" name="Column16187"/>
    <tableColumn id="16188" xr3:uid="{640416F1-6C76-45E3-8AE2-63BD1B455E23}" name="Column16188"/>
    <tableColumn id="16189" xr3:uid="{BE802CDF-C7AE-4ACF-9AE5-05A4EC8303D6}" name="Column16189"/>
    <tableColumn id="16190" xr3:uid="{4D6A1505-1D0B-426F-AFE9-1EA5C9FBFF2A}" name="Column16190"/>
    <tableColumn id="16191" xr3:uid="{B3E425BE-EC84-46EB-AAE4-05BE8295C3A4}" name="Column16191"/>
    <tableColumn id="16192" xr3:uid="{409BDD48-8F47-4779-A734-9B2B54A0625F}" name="Column16192"/>
    <tableColumn id="16193" xr3:uid="{87990DE5-E64F-43BD-BEE6-1149732DF1A2}" name="Column16193"/>
    <tableColumn id="16194" xr3:uid="{8154170B-EF21-43D6-BBF8-F339CC2224B8}" name="Column16194"/>
    <tableColumn id="16195" xr3:uid="{575FF4D7-4315-4DC8-BFBF-41890D341177}" name="Column16195"/>
    <tableColumn id="16196" xr3:uid="{ACAB4AB7-34A9-4572-8F3E-2C56A07C5339}" name="Column16196"/>
    <tableColumn id="16197" xr3:uid="{73771273-3287-43E8-8F12-EA887EB4C48A}" name="Column16197"/>
    <tableColumn id="16198" xr3:uid="{01919EA4-239D-46FC-B0DE-171AB9C0CD59}" name="Column16198"/>
    <tableColumn id="16199" xr3:uid="{36BB7761-6BB9-4CE8-AA6D-CB52C49507C6}" name="Column16199"/>
    <tableColumn id="16200" xr3:uid="{DD432110-C0FD-4169-B714-9D05B1AA2C53}" name="Column16200"/>
    <tableColumn id="16201" xr3:uid="{854DA417-7970-4AFE-A5FA-9E46F32D5034}" name="Column16201"/>
    <tableColumn id="16202" xr3:uid="{A5F5BE43-B72F-4E1D-A0BB-FC296FC83DA5}" name="Column16202"/>
    <tableColumn id="16203" xr3:uid="{95BA4DB0-03F0-4FE8-9D15-23D6BC8D1764}" name="Column16203"/>
    <tableColumn id="16204" xr3:uid="{383A90DD-A893-48D5-8CD5-E5092EF337E6}" name="Column16204"/>
    <tableColumn id="16205" xr3:uid="{6BE44F1C-4FCE-412A-975B-58157024A22A}" name="Column16205"/>
    <tableColumn id="16206" xr3:uid="{7B899AB9-4970-4EE5-90A6-893175435B99}" name="Column16206"/>
    <tableColumn id="16207" xr3:uid="{64A25E71-D01A-48E6-8700-838CCAC25C40}" name="Column16207"/>
    <tableColumn id="16208" xr3:uid="{B4305395-938B-4431-87CB-AD76D384E800}" name="Column16208"/>
    <tableColumn id="16209" xr3:uid="{59A894E0-2EA0-4BB0-B8D6-B5909CE3F41C}" name="Column16209"/>
    <tableColumn id="16210" xr3:uid="{52171E4D-A0EF-4D8A-B310-4FF147E78224}" name="Column16210"/>
    <tableColumn id="16211" xr3:uid="{76AD5756-DF48-4F89-915B-F85F502A5FA2}" name="Column16211"/>
    <tableColumn id="16212" xr3:uid="{B24C3A66-A290-4D93-8CC4-579086714804}" name="Column16212"/>
    <tableColumn id="16213" xr3:uid="{9889E4AC-0FC7-4475-8DF4-BF1820576C2E}" name="Column16213"/>
    <tableColumn id="16214" xr3:uid="{6F8FD654-25EC-4932-A571-3FE9FA89C857}" name="Column16214"/>
    <tableColumn id="16215" xr3:uid="{A6D5EE6A-A841-4D2F-9BA3-C389B88D87E4}" name="Column16215"/>
    <tableColumn id="16216" xr3:uid="{3C9868D5-A38F-47EA-8C1D-833FC9AFBB93}" name="Column16216"/>
    <tableColumn id="16217" xr3:uid="{2E01C273-4685-48EA-9E26-88E61126FE40}" name="Column16217"/>
    <tableColumn id="16218" xr3:uid="{9B84F567-662D-4B6D-AFD2-0A9706525C0B}" name="Column16218"/>
    <tableColumn id="16219" xr3:uid="{F6648A95-5C1D-4971-A856-1E01326DA6C9}" name="Column16219"/>
    <tableColumn id="16220" xr3:uid="{815A9D22-8202-454C-B209-2648BCDD6844}" name="Column16220"/>
    <tableColumn id="16221" xr3:uid="{BD7C603D-B47B-4243-9289-3687C1E76505}" name="Column16221"/>
    <tableColumn id="16222" xr3:uid="{346EC482-653E-4C4A-99FC-F3406BAB9CBB}" name="Column16222"/>
    <tableColumn id="16223" xr3:uid="{8C6A3A62-DD5B-4CAD-9E52-BDEBAAD4D751}" name="Column16223"/>
    <tableColumn id="16224" xr3:uid="{299A57A0-1B34-440B-A0E2-D1433D0A3593}" name="Column16224"/>
    <tableColumn id="16225" xr3:uid="{EF7EDDE0-0E28-4B7D-BF67-1E8097A26616}" name="Column16225"/>
    <tableColumn id="16226" xr3:uid="{065DE1B8-FBD6-4F74-9F6C-A240C130629A}" name="Column16226"/>
    <tableColumn id="16227" xr3:uid="{CB21AE15-2916-4CD4-BBE2-CED8F73E66F4}" name="Column16227"/>
    <tableColumn id="16228" xr3:uid="{CBEE18DA-94BE-4A5E-8486-883A17D8A18E}" name="Column16228"/>
    <tableColumn id="16229" xr3:uid="{258F82FB-D313-48AB-84DF-E5DBB72F7846}" name="Column16229"/>
    <tableColumn id="16230" xr3:uid="{B5099281-57E7-4640-8FF7-A2FF5E6E9BD5}" name="Column16230"/>
    <tableColumn id="16231" xr3:uid="{BF1A520E-C7DD-4645-991D-232FDCC06AB2}" name="Column16231"/>
    <tableColumn id="16232" xr3:uid="{00D9FEC5-2F5C-435B-85EE-5B4BF8152205}" name="Column16232"/>
    <tableColumn id="16233" xr3:uid="{2ABF1F48-DB40-4FAD-A0E4-995EC736ECE6}" name="Column16233"/>
    <tableColumn id="16234" xr3:uid="{2759CC64-69E6-475B-9848-78FBFC1C5BFB}" name="Column16234"/>
    <tableColumn id="16235" xr3:uid="{5FCCA8A5-F7F8-4FF5-A51A-5C5A26FD02D8}" name="Column16235"/>
    <tableColumn id="16236" xr3:uid="{0718892B-5CE7-4A45-9BF9-6219250F86E6}" name="Column16236"/>
    <tableColumn id="16237" xr3:uid="{1563AA8A-49C9-4106-BB4B-D93EFECAD964}" name="Column16237"/>
    <tableColumn id="16238" xr3:uid="{9F796C74-29FE-4848-8E02-A928640EE35B}" name="Column16238"/>
    <tableColumn id="16239" xr3:uid="{CCBEC753-E9C4-4A8F-89CA-BB775DB8B72E}" name="Column16239"/>
    <tableColumn id="16240" xr3:uid="{6FC7C355-2580-4E85-A667-99832D72B9F7}" name="Column16240"/>
    <tableColumn id="16241" xr3:uid="{EC916EB0-F78F-4C98-B33A-5FF5FDAEAF96}" name="Column16241"/>
    <tableColumn id="16242" xr3:uid="{795496A9-BC69-4DE6-BBB9-4C79B5CBE47F}" name="Column16242"/>
    <tableColumn id="16243" xr3:uid="{8C34291F-7947-42BD-A6D4-437A072D1513}" name="Column16243"/>
    <tableColumn id="16244" xr3:uid="{D877C19C-3B7C-4D37-A35C-1776EF91D843}" name="Column16244"/>
    <tableColumn id="16245" xr3:uid="{E04CFA86-4ABB-40EC-82F8-1C873BE1F39A}" name="Column16245"/>
    <tableColumn id="16246" xr3:uid="{40E536A9-9A9B-4EE7-B329-ABA973597F6F}" name="Column16246"/>
    <tableColumn id="16247" xr3:uid="{10BFC46D-E160-48C0-9ED6-D4E03D17C846}" name="Column16247"/>
    <tableColumn id="16248" xr3:uid="{4AC824F3-6605-4E91-B1D2-941776851ACA}" name="Column16248"/>
    <tableColumn id="16249" xr3:uid="{EE2658A7-BB8F-4E5E-9C6C-52C98B3E6F80}" name="Column16249"/>
    <tableColumn id="16250" xr3:uid="{DDD04668-82AC-42C4-B1AD-5BBD22512ED4}" name="Column16250"/>
    <tableColumn id="16251" xr3:uid="{E152B6A7-017D-45DF-AAA5-3B454DD7FC03}" name="Column16251"/>
    <tableColumn id="16252" xr3:uid="{4A685D65-BBD8-446F-9E71-C73F4E4E9CE8}" name="Column16252"/>
    <tableColumn id="16253" xr3:uid="{02E292E3-583B-4F67-B02A-FA2E4B2BC173}" name="Column16253"/>
    <tableColumn id="16254" xr3:uid="{BE20756C-B577-410E-9B84-3F0D2686ADFF}" name="Column16254"/>
    <tableColumn id="16255" xr3:uid="{5269B001-E0AB-4430-80CC-BBACC64A578D}" name="Column16255"/>
    <tableColumn id="16256" xr3:uid="{6DD09805-3AAE-4561-A009-28449B9E87CC}" name="Column16256"/>
    <tableColumn id="16257" xr3:uid="{5AE972FE-2C5E-49B1-BBE3-E96ECAFBF4E4}" name="Column16257"/>
    <tableColumn id="16258" xr3:uid="{FB394B66-ECCE-4613-B2BD-5FA09AFC3BB9}" name="Column16258"/>
    <tableColumn id="16259" xr3:uid="{B9F7FBF8-9B9B-451A-8BE1-A8BB4BFAF82C}" name="Column16259"/>
    <tableColumn id="16260" xr3:uid="{A46BD21E-2E3A-449A-8ADE-369D5CEF897F}" name="Column16260"/>
    <tableColumn id="16261" xr3:uid="{07FAB93A-4E41-4715-9D4E-E2DD97E670E0}" name="Column16261"/>
    <tableColumn id="16262" xr3:uid="{77BD2448-0F85-4558-B061-BCD4D2671500}" name="Column16262"/>
    <tableColumn id="16263" xr3:uid="{F7CADB7E-7BAE-4497-8F85-0E6A971E66CF}" name="Column16263"/>
    <tableColumn id="16264" xr3:uid="{8B821C3E-B130-4C61-A366-97F3E228C29D}" name="Column16264"/>
    <tableColumn id="16265" xr3:uid="{DBF54C03-7ABE-4797-8A7A-F76DF88C83D6}" name="Column16265"/>
    <tableColumn id="16266" xr3:uid="{0FFE92F3-42E3-4D83-B321-0FBC25D61D95}" name="Column16266"/>
    <tableColumn id="16267" xr3:uid="{15189CAD-179F-41B5-B23F-2DBC0EC1C767}" name="Column16267"/>
    <tableColumn id="16268" xr3:uid="{D6AD4BFB-0EA7-4F74-9911-0CCC38701007}" name="Column16268"/>
    <tableColumn id="16269" xr3:uid="{57DAC93F-E489-4908-BAA6-438E7CDC38B6}" name="Column16269"/>
    <tableColumn id="16270" xr3:uid="{2300CA60-70E0-4A6F-A874-A4863A3AFD2F}" name="Column16270"/>
    <tableColumn id="16271" xr3:uid="{13029806-C9FB-47AA-8A5A-87869CBFCF76}" name="Column16271"/>
    <tableColumn id="16272" xr3:uid="{F518AEDB-FAB2-45D9-953F-CADA3FE6178B}" name="Column16272"/>
    <tableColumn id="16273" xr3:uid="{321F8451-5CAB-4D07-AB24-1ACAC52AB4BE}" name="Column16273"/>
    <tableColumn id="16274" xr3:uid="{88E934F7-A76B-4713-823B-FD54B9D28C7A}" name="Column16274"/>
    <tableColumn id="16275" xr3:uid="{808D5A93-67CA-4130-AF41-E7CFE0056938}" name="Column16275"/>
    <tableColumn id="16276" xr3:uid="{B71357C1-F177-4727-9CEE-AA153D0D26E9}" name="Column16276"/>
    <tableColumn id="16277" xr3:uid="{84D21E9D-0DBD-480D-8569-17A8F025ADCD}" name="Column16277"/>
    <tableColumn id="16278" xr3:uid="{82E36046-193E-4032-8955-C0478A9445B3}" name="Column16278"/>
    <tableColumn id="16279" xr3:uid="{8CC9E1CA-2E27-4CE0-8437-F8302AD23B61}" name="Column16279"/>
    <tableColumn id="16280" xr3:uid="{7B696950-8F6F-4040-A32D-B0AE6DBEB0FE}" name="Column16280"/>
    <tableColumn id="16281" xr3:uid="{C3CB38B2-75DA-41B6-817D-6384DB066003}" name="Column16281"/>
    <tableColumn id="16282" xr3:uid="{5008872F-159B-4E97-98BC-45D7578C1AA3}" name="Column16282"/>
    <tableColumn id="16283" xr3:uid="{C24ED5EB-11C0-4714-A002-ACD63D442863}" name="Column16283"/>
    <tableColumn id="16284" xr3:uid="{8905105C-346F-41DA-BE58-EE2B1D6D4393}" name="Column16284"/>
    <tableColumn id="16285" xr3:uid="{360E2760-4588-4210-8202-88CE7AFA019D}" name="Column16285"/>
    <tableColumn id="16286" xr3:uid="{7A39E195-19FD-41AB-A9F1-76E58DBEC6C4}" name="Column16286"/>
    <tableColumn id="16287" xr3:uid="{70ED91FB-C880-4ED5-861B-864953D2BB93}" name="Column16287"/>
    <tableColumn id="16288" xr3:uid="{AE7295C0-75AF-4D33-B31C-E8F05E6A52B3}" name="Column16288"/>
    <tableColumn id="16289" xr3:uid="{7748C6F0-B56E-4E98-A92C-835C3704DAF2}" name="Column16289"/>
    <tableColumn id="16290" xr3:uid="{0478A855-6412-46D6-9A07-9FC5B021DF29}" name="Column16290"/>
    <tableColumn id="16291" xr3:uid="{939C42F7-E529-463C-BA64-354AE7851128}" name="Column16291"/>
    <tableColumn id="16292" xr3:uid="{DD709F9B-1E1B-48E5-A51B-5697959D7636}" name="Column16292"/>
    <tableColumn id="16293" xr3:uid="{68F2D835-0D3A-4B72-BE38-8E91453E6C79}" name="Column16293"/>
    <tableColumn id="16294" xr3:uid="{9E08157F-031C-427A-9999-C501084D6912}" name="Column16294"/>
    <tableColumn id="16295" xr3:uid="{334A71F9-5F22-4379-AF27-FD4E47B90934}" name="Column16295"/>
    <tableColumn id="16296" xr3:uid="{8DBF6D7B-682A-401B-968D-19B12F96BFDE}" name="Column16296"/>
    <tableColumn id="16297" xr3:uid="{B3F3F889-9D74-4498-BB61-CBE95CFB6EBB}" name="Column16297"/>
    <tableColumn id="16298" xr3:uid="{A37C4579-F8A5-4C1B-8AB7-2E022188D9ED}" name="Column16298"/>
    <tableColumn id="16299" xr3:uid="{5BF98EC8-95C8-49C6-9C89-C864F33D99C7}" name="Column16299"/>
    <tableColumn id="16300" xr3:uid="{F658B7FF-EE30-4ED7-A152-7D58BB34FF18}" name="Column16300"/>
    <tableColumn id="16301" xr3:uid="{A38CABC7-8523-4E72-81F0-7CC725110FBE}" name="Column16301"/>
    <tableColumn id="16302" xr3:uid="{DA393278-926D-4A28-8020-4F4393A64BC8}" name="Column16302"/>
    <tableColumn id="16303" xr3:uid="{EBC73B81-55BC-4D9E-85EF-36CE29EDA837}" name="Column16303"/>
    <tableColumn id="16304" xr3:uid="{7797633C-31E2-4774-8641-40DF590AD7F2}" name="Column16304"/>
    <tableColumn id="16305" xr3:uid="{82F0D0C0-9E97-4231-8FB6-A4B476B3AA60}" name="Column16305"/>
    <tableColumn id="16306" xr3:uid="{84B8AD1C-1055-439E-AE64-C215332004C4}" name="Column16306"/>
    <tableColumn id="16307" xr3:uid="{54745BA3-815D-4759-9DAD-5C283EB1116E}" name="Column16307"/>
    <tableColumn id="16308" xr3:uid="{ACFEFAA9-3218-4CE7-BB66-FA36D8EF5042}" name="Column16308"/>
    <tableColumn id="16309" xr3:uid="{D0DEA7C3-1DF3-4152-8FED-22DE596B8D4E}" name="Column16309"/>
    <tableColumn id="16310" xr3:uid="{F4819DAA-52F3-4FF7-99B1-A1BF2D3088D8}" name="Column16310"/>
    <tableColumn id="16311" xr3:uid="{7FD87339-DC0E-40E6-AE4E-4F7F6071A6B8}" name="Column16311"/>
    <tableColumn id="16312" xr3:uid="{DCE9ED16-559C-42F9-8CB1-9C8E7421A68A}" name="Column16312"/>
    <tableColumn id="16313" xr3:uid="{DE7F491B-1E65-4D43-8B40-C0694D7F5D47}" name="Column16313"/>
    <tableColumn id="16314" xr3:uid="{2DAAF52C-577B-4190-9F89-D5E4FA7CC2B5}" name="Column16314"/>
    <tableColumn id="16315" xr3:uid="{113F2AF7-20EB-4963-A895-6ED9E873DB25}" name="Column16315"/>
    <tableColumn id="16316" xr3:uid="{8D9687A4-8E29-46F4-8238-74459919E6FD}" name="Column16316"/>
    <tableColumn id="16317" xr3:uid="{FE9BA516-CBA4-49CC-BD60-4E84143CA409}" name="Column16317"/>
    <tableColumn id="16318" xr3:uid="{A6DED9E9-85AF-4847-A08E-1FCD96E5707B}" name="Column16318"/>
    <tableColumn id="16319" xr3:uid="{1057A24B-BCA4-49C1-B2BC-2AABC0F25449}" name="Column16319"/>
    <tableColumn id="16320" xr3:uid="{3437F5F4-C850-46EA-A7E0-058CE422693A}" name="Column16320"/>
    <tableColumn id="16321" xr3:uid="{AD96501E-A318-46AF-8CAB-3684D69F4B19}" name="Column16321"/>
    <tableColumn id="16322" xr3:uid="{62748BA3-C40D-4986-80FC-9839DFE4835E}" name="Column16322"/>
    <tableColumn id="16323" xr3:uid="{8BE42175-4D7A-4930-825D-AF86490AA0A1}" name="Column16323"/>
    <tableColumn id="16324" xr3:uid="{31BE6096-2233-4225-AED2-192C42C6F09B}" name="Column16324"/>
    <tableColumn id="16325" xr3:uid="{33604F25-9350-4E99-8EC8-FED4C3A8254B}" name="Column16325"/>
    <tableColumn id="16326" xr3:uid="{5C599CF0-3223-4E7D-8858-BFC7CFFC0FEB}" name="Column16326"/>
    <tableColumn id="16327" xr3:uid="{4FA35933-7911-48D1-A899-9A224E8EA70E}" name="Column16327"/>
    <tableColumn id="16328" xr3:uid="{C7663855-E0E6-4F36-B790-6F4EA87FFE06}" name="Column16328"/>
    <tableColumn id="16329" xr3:uid="{3CCF74E5-3754-4BA4-93CC-E238303E1B83}" name="Column16329"/>
    <tableColumn id="16330" xr3:uid="{2D24D680-5EED-4C32-9632-EECA5662EA12}" name="Column16330"/>
    <tableColumn id="16331" xr3:uid="{9740479D-8552-4771-B0C9-DBD33D456D38}" name="Column16331"/>
    <tableColumn id="16332" xr3:uid="{52DA1944-7033-4C5A-9329-0154581DBFCE}" name="Column16332"/>
    <tableColumn id="16333" xr3:uid="{0EB7EDCA-D574-40F2-B3FF-506E50C51A1A}" name="Column16333"/>
    <tableColumn id="16334" xr3:uid="{45D447FA-7B73-4C2C-9411-D37D20FF084C}" name="Column16334"/>
    <tableColumn id="16335" xr3:uid="{68B43E2F-C7AC-40F2-B88F-ADF54AA255C0}" name="Column16335"/>
    <tableColumn id="16336" xr3:uid="{07CA498C-9E25-4E55-B695-D75C340092CA}" name="Column16336"/>
    <tableColumn id="16337" xr3:uid="{D55EFE0A-7B3D-46FC-9862-E2F5DAC894ED}" name="Column16337"/>
    <tableColumn id="16338" xr3:uid="{676A33BB-CA21-4D59-B6A3-581596D9C3AE}" name="Column16338"/>
    <tableColumn id="16339" xr3:uid="{841071A1-33EC-40F7-9EC6-01BADF648D93}" name="Column16339"/>
    <tableColumn id="16340" xr3:uid="{C1C4C4EF-999A-4A27-B62B-26B63C7F09C7}" name="Column16340"/>
    <tableColumn id="16341" xr3:uid="{CC34087A-95BD-4F5A-ACFC-69B164FB87E0}" name="Column16341"/>
    <tableColumn id="16342" xr3:uid="{3EB91552-9D68-45E6-912A-2464E5141C03}" name="Column16342"/>
    <tableColumn id="16343" xr3:uid="{30CD98DF-0571-4F16-86EF-B74D31928F76}" name="Column16343"/>
    <tableColumn id="16344" xr3:uid="{569AD7EF-BA60-4813-B32C-6A875B6E535F}" name="Column16344"/>
    <tableColumn id="16345" xr3:uid="{B19ACAE6-A676-40C5-91A1-2E6F1EA7D5F5}" name="Column16345"/>
    <tableColumn id="16346" xr3:uid="{A912BFDE-E372-4A67-96D0-F75589D8A409}" name="Column16346"/>
    <tableColumn id="16347" xr3:uid="{9BD2A3C4-7D53-40CC-AAC5-3AF3D7A27B44}" name="Column16347"/>
    <tableColumn id="16348" xr3:uid="{FD467F65-BA01-477A-96E4-4314B3B5EA31}" name="Column16348"/>
    <tableColumn id="16349" xr3:uid="{A177A9F0-0A74-40A3-B783-D57595903904}" name="Column16349"/>
    <tableColumn id="16350" xr3:uid="{12E99722-28D2-4856-AF94-1D112423578E}" name="Column16350"/>
    <tableColumn id="16351" xr3:uid="{AF2B92F0-5394-40E7-99E0-F9C75B859D3B}" name="Column16351"/>
    <tableColumn id="16352" xr3:uid="{F97866D5-3C36-400C-A704-23D8AD099B76}" name="Column16352"/>
    <tableColumn id="16353" xr3:uid="{2411406A-A2D7-48C7-A235-0A2FFABE2641}" name="Column16353"/>
    <tableColumn id="16354" xr3:uid="{75DE0F84-9BBC-4DF8-A9D3-8C49039A357F}" name="Column16354"/>
    <tableColumn id="16355" xr3:uid="{17501858-9C5D-4296-9CDE-7E9A4A65ECF2}" name="Column16355"/>
    <tableColumn id="16356" xr3:uid="{3CBA670F-2C3F-42DC-87DD-41C1CBE8DB04}" name="Column16356"/>
    <tableColumn id="16357" xr3:uid="{6C645AB9-1322-4209-9521-FA2CE9BE6AA8}" name="Column16357"/>
    <tableColumn id="16358" xr3:uid="{81090968-42DD-46D0-B73F-402B757C102B}" name="Column16358"/>
    <tableColumn id="16359" xr3:uid="{C87419A6-C3D1-411D-8234-9EFEE0E25DCB}" name="Column16359"/>
    <tableColumn id="16360" xr3:uid="{98A80824-4786-4840-8106-53008592FE0E}" name="Column16360"/>
    <tableColumn id="16361" xr3:uid="{070E658E-AE8A-4C87-AB58-C916808D07E9}" name="Column16361"/>
    <tableColumn id="16362" xr3:uid="{EF7B977A-65F4-4573-900A-C8A175BC19A3}" name="Column16362"/>
    <tableColumn id="16363" xr3:uid="{9087CECD-1757-4C86-A50C-D62098D95018}" name="Column16363"/>
    <tableColumn id="16364" xr3:uid="{265BF45F-8A48-46EE-AA47-59478E5C85AC}" name="Column16364"/>
    <tableColumn id="16365" xr3:uid="{D2087D44-626E-4EC0-940E-F3E9544D0C49}" name="Column16365"/>
    <tableColumn id="16366" xr3:uid="{1C367BCD-03CF-45A6-9FE2-01BB00B56786}" name="Column16366"/>
    <tableColumn id="16367" xr3:uid="{FB2BE3A7-8C42-4F39-AD01-ED821F133700}" name="Column16367"/>
    <tableColumn id="16368" xr3:uid="{252DCAAF-8432-4BA5-911D-5DC2EABE505F}" name="Column16368"/>
    <tableColumn id="16369" xr3:uid="{997F97A8-0A27-46EC-A9D4-B30F51091DFA}" name="Column16369"/>
    <tableColumn id="16370" xr3:uid="{DA5C5854-B8EC-406D-8413-AED27037CD35}" name="Column16370"/>
    <tableColumn id="16371" xr3:uid="{ADCB708D-835F-4F2C-A7DC-8431534EDC84}" name="Column16371"/>
    <tableColumn id="16372" xr3:uid="{1F46E23F-726A-4E7C-B047-F7D60753E52E}" name="Column16372"/>
    <tableColumn id="16373" xr3:uid="{18E341D4-C1B6-409A-A1F6-DA62CE62C84A}" name="Column16373"/>
    <tableColumn id="16374" xr3:uid="{9DC23D91-42EB-43C2-9B79-D2E2BF4C362A}" name="Column16374"/>
    <tableColumn id="16375" xr3:uid="{BEF5BF9C-207E-403B-A820-DF7331FEEFC2}" name="Column16375"/>
    <tableColumn id="16376" xr3:uid="{1EE17BA6-FAF3-4C3F-8924-116408AE68DB}" name="Column16376"/>
    <tableColumn id="16377" xr3:uid="{69B475F6-458E-4C5F-A44D-3683EACD7DAE}" name="Column16377"/>
    <tableColumn id="16378" xr3:uid="{C28D4BE9-095F-4DFF-BAF9-736DCFD830B8}" name="Column16378"/>
    <tableColumn id="16379" xr3:uid="{853E5681-73E5-45C6-A25B-94927BCCB281}" name="Column16379"/>
    <tableColumn id="16380" xr3:uid="{F38E7977-C4CD-4C0C-A462-13FA17F257C3}" name="Column16380"/>
    <tableColumn id="16381" xr3:uid="{7AD0DDD7-41C5-4E97-93A7-E62FF7F541EC}" name="Column16381"/>
    <tableColumn id="16382" xr3:uid="{396D1824-0429-4F14-8845-ECD3722746D4}" name="Column16382"/>
    <tableColumn id="16383" xr3:uid="{10A62959-A997-4AF5-952A-87AC9AA07DE8}" name="Column16383"/>
    <tableColumn id="16384" xr3:uid="{49119299-6628-4A84-9097-F8CBEE1D50B4}" name="Column1638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110D06-5CB0-4DDC-9101-5D093E126984}" name="Table2" displayName="Table2" ref="A1:XFB1048576" totalsRowShown="0">
  <autoFilter ref="A1:XFB1048576" xr:uid="{CF110D06-5CB0-4DDC-9101-5D093E126984}"/>
  <tableColumns count="16382">
    <tableColumn id="1" xr3:uid="{FC84A71A-E93A-4E33-B051-4856A0CDE149}" name="Column1"/>
    <tableColumn id="2" xr3:uid="{FB947A33-D2D4-4B55-8968-CE30CA79589B}" name="Column2"/>
    <tableColumn id="3" xr3:uid="{C7769DF4-6246-415C-8FA1-7D64C7467BD6}" name="Column3"/>
    <tableColumn id="4" xr3:uid="{B485DC5C-9DA1-405E-8D96-8A3C9ABA3611}" name="Column4"/>
    <tableColumn id="5" xr3:uid="{669D9FD9-4668-4EB9-8A65-267F21A1D3D0}" name="Column5"/>
    <tableColumn id="7" xr3:uid="{9A61C7FD-CF26-4D72-83D9-5497CE6B2EAB}" name="Column7"/>
    <tableColumn id="8" xr3:uid="{3DE2722F-D0DB-4374-8BBF-28448D1F2B40}" name="Column8"/>
    <tableColumn id="9" xr3:uid="{32B97DE4-97B0-41C7-A291-18635663F385}" name="Column9"/>
    <tableColumn id="11" xr3:uid="{29CBBDE1-8ADF-4176-83B4-D3F5A705365C}" name="Column11"/>
    <tableColumn id="12" xr3:uid="{CF2521A7-B2F5-4A4C-B6FD-7869B82A381D}" name="Column12"/>
    <tableColumn id="13" xr3:uid="{B6E52520-5797-45FA-BD15-727EBE110548}" name="Column13"/>
    <tableColumn id="14" xr3:uid="{58B891CF-5223-448D-BC4E-076C170A45CC}" name="Column14"/>
    <tableColumn id="15" xr3:uid="{AA7DA5E6-7840-432B-AFBB-AEBB40E55632}" name="Column15"/>
    <tableColumn id="16" xr3:uid="{F1E99095-D331-49E1-B9E9-B3A6CCBD18A5}" name="Column16"/>
    <tableColumn id="17" xr3:uid="{A198979F-CA4B-4BA2-8BE0-6D3D1C9E4B53}" name="Column17"/>
    <tableColumn id="18" xr3:uid="{5DC4EBA7-74DB-4568-BD3F-760082B5C9BD}" name="Column18"/>
    <tableColumn id="19" xr3:uid="{B8242E71-C004-4658-9906-28C3A77C648B}" name="Column19"/>
    <tableColumn id="20" xr3:uid="{A436730A-3CA1-4ABA-ACCB-BC3DE66B3BCD}" name="Column20"/>
    <tableColumn id="21" xr3:uid="{52AA8E95-903E-4EBE-AAB5-712B49C5AFAA}" name="Column21"/>
    <tableColumn id="22" xr3:uid="{68B08866-CBE9-4548-B662-D60BB0C96996}" name="Column22"/>
    <tableColumn id="23" xr3:uid="{AEFBDE1D-12B8-4650-8368-B0D257234F67}" name="Column23"/>
    <tableColumn id="24" xr3:uid="{2AEAA0EF-C2D2-43A9-AB10-1300A88F07D9}" name="Column24"/>
    <tableColumn id="25" xr3:uid="{D90A4CDA-45CD-47F2-A601-150DB54B0866}" name="Column25"/>
    <tableColumn id="26" xr3:uid="{469A6760-D13E-4710-AE80-AD9F2538DE7C}" name="Column26"/>
    <tableColumn id="27" xr3:uid="{2A86A374-FB57-44C3-90F1-714BF092D2EE}" name="Column27"/>
    <tableColumn id="28" xr3:uid="{3E3FA26D-3261-43C4-9674-EF8DAF138728}" name="Column28"/>
    <tableColumn id="29" xr3:uid="{FF99F85A-B58A-4E1E-9CA9-B028047A7D1D}" name="Column29"/>
    <tableColumn id="30" xr3:uid="{CA5D6B11-4218-4514-B006-B4CCB2B85E2C}" name="Column30"/>
    <tableColumn id="31" xr3:uid="{0B5C2B44-9007-4DC0-9CC0-BBAAB000F35F}" name="Column31"/>
    <tableColumn id="32" xr3:uid="{52579890-B03A-4C5F-88E0-E7D3F5F9DEF2}" name="Column32"/>
    <tableColumn id="33" xr3:uid="{357DEFF9-8648-4519-B899-890152ACCFA5}" name="Column33"/>
    <tableColumn id="34" xr3:uid="{894CED5A-24E9-4858-93DD-6254039383E7}" name="Column34"/>
    <tableColumn id="35" xr3:uid="{098D71DC-7B7D-45CF-864B-D773B95E534F}" name="Column35"/>
    <tableColumn id="36" xr3:uid="{0FEB4747-3992-45CF-BD85-D249FE8023C3}" name="Column36"/>
    <tableColumn id="37" xr3:uid="{8C08863A-A16C-45CD-87C9-2349470A4F53}" name="Column37"/>
    <tableColumn id="38" xr3:uid="{6BDF381C-AF8F-495C-A740-DED1F307C2C3}" name="Column38"/>
    <tableColumn id="39" xr3:uid="{63B11C77-E110-4C94-A984-0C679FD0D6ED}" name="Column39"/>
    <tableColumn id="40" xr3:uid="{8C3F5F5B-B4B3-4D27-8D3C-10EF8D442384}" name="Column40"/>
    <tableColumn id="41" xr3:uid="{E7BFAF53-D058-4556-8CA6-673ED8FFDD0D}" name="Column41"/>
    <tableColumn id="42" xr3:uid="{C330DBCC-A899-437E-A52A-3341AA3DBE87}" name="Column42"/>
    <tableColumn id="43" xr3:uid="{549E30CB-A017-481D-B4B1-34E9EBA4A7EB}" name="Column43"/>
    <tableColumn id="44" xr3:uid="{8E073A85-202D-4F7B-AC61-D8EFC160DC31}" name="Column44"/>
    <tableColumn id="45" xr3:uid="{29178413-2B55-48FE-B71B-B189954E00E1}" name="Column45"/>
    <tableColumn id="46" xr3:uid="{81A9C413-F692-444B-811B-9560CC4BD9DC}" name="Column46"/>
    <tableColumn id="47" xr3:uid="{A45B3EEE-3E75-48C5-8090-BEEAF782DA2A}" name="Column47"/>
    <tableColumn id="48" xr3:uid="{E44B06DD-995A-4DED-8611-BC82777523E7}" name="Column48"/>
    <tableColumn id="49" xr3:uid="{911D4A7B-5A2E-49DC-BA46-3F0C9ECA1B85}" name="Column49"/>
    <tableColumn id="50" xr3:uid="{A1A76D51-C0C5-41BA-A4DB-F53903A2C1E6}" name="Column50"/>
    <tableColumn id="51" xr3:uid="{8C8A647F-D7F8-470B-9F0B-B778D0DC5568}" name="Column51"/>
    <tableColumn id="52" xr3:uid="{07636BAF-ABA3-4292-BFAA-753C2EA3407B}" name="Column52"/>
    <tableColumn id="53" xr3:uid="{2999AA2D-12F0-4AB9-8002-D2626D96C0EE}" name="Column53"/>
    <tableColumn id="54" xr3:uid="{669E75B7-3036-4456-9688-39595D57559B}" name="Column54"/>
    <tableColumn id="55" xr3:uid="{22FA3553-1ACF-4C3B-9648-F123C40EE50B}" name="Column55"/>
    <tableColumn id="56" xr3:uid="{90D7135B-FB1D-408F-AFF5-65B525D50B9C}" name="Column56"/>
    <tableColumn id="57" xr3:uid="{90E4BC51-C0D8-4B7A-8347-8FCC57270378}" name="Column57"/>
    <tableColumn id="58" xr3:uid="{FB92BAA2-1586-4D7A-9462-9523B09D4F49}" name="Column58"/>
    <tableColumn id="59" xr3:uid="{9C1E427E-8DD6-4D21-9245-41326AFBE591}" name="Column59"/>
    <tableColumn id="60" xr3:uid="{FD1C7289-1A69-493E-9037-A6A5FDFB0A4C}" name="Column60"/>
    <tableColumn id="61" xr3:uid="{0D20D7A7-0574-4726-B6F2-990EF362B3A9}" name="Column61"/>
    <tableColumn id="62" xr3:uid="{AB00BDC0-CC39-4A8A-BB6D-94516BE8B0AC}" name="Column62"/>
    <tableColumn id="63" xr3:uid="{230E87A5-E720-4A86-9061-4E7893BB04DD}" name="Column63"/>
    <tableColumn id="64" xr3:uid="{0424C173-457C-40E3-9D77-04A8FEFB8123}" name="Column64"/>
    <tableColumn id="65" xr3:uid="{9BE6063A-F51F-4D4F-AAA9-9BCF7B9E881F}" name="Column65"/>
    <tableColumn id="66" xr3:uid="{CF392678-3743-404B-B344-0C31BCD11B64}" name="Column66"/>
    <tableColumn id="67" xr3:uid="{12F79214-EC2F-4820-BADB-8F094033F03C}" name="Column67"/>
    <tableColumn id="68" xr3:uid="{9AF50B26-2664-4AFC-B77F-FA9E4439BFE5}" name="Column68"/>
    <tableColumn id="69" xr3:uid="{D9821434-A5C7-4CE7-96F0-D8958098DF00}" name="Column69"/>
    <tableColumn id="70" xr3:uid="{5DF25E79-8E97-415F-9171-29F1EF1BB98A}" name="Column70"/>
    <tableColumn id="71" xr3:uid="{5180BF70-9799-40FD-8134-BD9AACACF49D}" name="Column71"/>
    <tableColumn id="72" xr3:uid="{B5B48D87-B946-4F39-A0CA-66BAF1DDD686}" name="Column72"/>
    <tableColumn id="73" xr3:uid="{F89C2F96-E2DA-475E-8BC2-3194B3B389D8}" name="Column73"/>
    <tableColumn id="74" xr3:uid="{957A5848-9F9D-4DC4-BDBB-FEF808D13408}" name="Column74"/>
    <tableColumn id="75" xr3:uid="{FF864FB2-CF1D-4988-8590-48680299A511}" name="Column75"/>
    <tableColumn id="76" xr3:uid="{4EF657C6-7D72-43F9-8EB5-017EFA9C8467}" name="Column76"/>
    <tableColumn id="77" xr3:uid="{585E6EC2-6D62-4EB7-8C1C-822513EB192D}" name="Column77"/>
    <tableColumn id="78" xr3:uid="{B1E3EB03-D0A1-4D96-8E75-E3421B336E8B}" name="Column78"/>
    <tableColumn id="79" xr3:uid="{29FA22B0-D65E-47E5-82E9-A28F9AD71B60}" name="Column79"/>
    <tableColumn id="80" xr3:uid="{D0C47C9D-9906-419E-AAF6-D1E69C3A2CBF}" name="Column80"/>
    <tableColumn id="81" xr3:uid="{6FD1B493-F937-4FF1-B35F-7748B8087E8A}" name="Column81"/>
    <tableColumn id="82" xr3:uid="{C1436912-9E23-4F27-B1C6-AD76643F736C}" name="Column82"/>
    <tableColumn id="83" xr3:uid="{0D0A2CF1-8995-42F4-ABA3-26FBCA47CD5A}" name="Column83"/>
    <tableColumn id="84" xr3:uid="{666E22B4-BBC4-4748-B309-6A211D27A78E}" name="Column84"/>
    <tableColumn id="85" xr3:uid="{A2A9FA6D-F53F-4BE6-9347-3E922CE6E433}" name="Column85"/>
    <tableColumn id="86" xr3:uid="{760E3D8B-3D17-4098-97E6-082F44D5F93D}" name="Column86"/>
    <tableColumn id="87" xr3:uid="{9896D024-56CE-4524-83FB-9866796F2899}" name="Column87"/>
    <tableColumn id="88" xr3:uid="{3A5D4ED1-23B3-433E-84C7-F6226ED2ACE1}" name="Column88"/>
    <tableColumn id="89" xr3:uid="{BFA3D555-7DDF-46FC-AAF0-64E9E53BEA1A}" name="Column89"/>
    <tableColumn id="90" xr3:uid="{FC090D2C-2344-4167-95C7-8D665DBB6AA6}" name="Column90"/>
    <tableColumn id="91" xr3:uid="{2BD4F7E4-AE84-4C07-B8FD-CA26ABAFDB1E}" name="Column91"/>
    <tableColumn id="92" xr3:uid="{EC1E8DDE-9F1C-439D-A899-775133A55670}" name="Column92"/>
    <tableColumn id="93" xr3:uid="{4B028933-07F7-43D7-8E04-34D888611D77}" name="Column93"/>
    <tableColumn id="94" xr3:uid="{D00D3AF1-1004-43B5-8A74-EE237003FEC0}" name="Column94"/>
    <tableColumn id="95" xr3:uid="{76C5D4A0-9A5D-4E09-A45E-75CF8688D9E7}" name="Column95"/>
    <tableColumn id="96" xr3:uid="{A573E9D9-47CB-4CC7-A6E1-4B3C4D7308AF}" name="Column96"/>
    <tableColumn id="97" xr3:uid="{5FFBEC9E-6426-44E1-85D6-6E8CE3ADB95E}" name="Column97"/>
    <tableColumn id="98" xr3:uid="{E15FF27B-0C98-4041-A9CB-A24258703269}" name="Column98"/>
    <tableColumn id="99" xr3:uid="{7EEB0AFC-1F9A-448D-A5D3-E37B0934733A}" name="Column99"/>
    <tableColumn id="100" xr3:uid="{04CFA718-B748-4AA5-9EFC-5174602CD4DF}" name="Column100"/>
    <tableColumn id="101" xr3:uid="{4EE4D2E8-E497-4D88-9543-31DE06238F37}" name="Column101"/>
    <tableColumn id="102" xr3:uid="{294457A9-9644-4A68-BD5C-5CB22A6E1C66}" name="Column102"/>
    <tableColumn id="103" xr3:uid="{DB59CA8E-8104-4FD3-BE60-9FBB002A3405}" name="Column103"/>
    <tableColumn id="104" xr3:uid="{D42ED819-69A4-4718-B729-A8830E0E407F}" name="Column104"/>
    <tableColumn id="105" xr3:uid="{CDD05A0C-6B73-4E9F-A6E1-665AD23E80C7}" name="Column105"/>
    <tableColumn id="106" xr3:uid="{75A4CE8D-E394-42B7-8B84-1E74C58F954C}" name="Column106"/>
    <tableColumn id="107" xr3:uid="{BC88A371-16AE-47E5-A83F-611565A0C74B}" name="Column107"/>
    <tableColumn id="108" xr3:uid="{4F8F49EF-2EF2-401F-A9AD-AEC1F378FDC4}" name="Column108"/>
    <tableColumn id="109" xr3:uid="{F36C4643-7537-49AF-B366-E42AB67D89BC}" name="Column109"/>
    <tableColumn id="110" xr3:uid="{DB5B7B10-C507-44D9-B66F-E7E0697AAABC}" name="Column110"/>
    <tableColumn id="111" xr3:uid="{6562AF89-1868-4E62-AF59-509CDD749B4B}" name="Column111"/>
    <tableColumn id="112" xr3:uid="{93307BDF-DD22-44B4-96C2-FA985EAB6B4B}" name="Column112"/>
    <tableColumn id="113" xr3:uid="{B8650F17-5790-4A5C-9CC8-2B489C2161AB}" name="Column113"/>
    <tableColumn id="114" xr3:uid="{EA5CE609-485C-4860-8489-20956EAA0D6C}" name="Column114"/>
    <tableColumn id="115" xr3:uid="{05DD2827-D84D-4F1F-85E0-8C5C99A96464}" name="Column115"/>
    <tableColumn id="116" xr3:uid="{D8C1DEC3-C4A7-48A0-B943-2B0165137634}" name="Column116"/>
    <tableColumn id="117" xr3:uid="{7720CD82-52EE-45FA-9C8C-CD76BD99CD72}" name="Column117"/>
    <tableColumn id="118" xr3:uid="{2DEB3589-FDE3-4EDE-BE05-14DB1FCAEA02}" name="Column118"/>
    <tableColumn id="119" xr3:uid="{D957666C-6934-4A62-85FF-1BA17DB2B32C}" name="Column119"/>
    <tableColumn id="120" xr3:uid="{4422CA31-B2BB-4A29-AB11-790A474CA34E}" name="Column120"/>
    <tableColumn id="121" xr3:uid="{D8E00676-84D5-4777-81DA-9023E4751864}" name="Column121"/>
    <tableColumn id="122" xr3:uid="{48A69529-F2F0-437C-BA44-82A6D74FA9E2}" name="Column122"/>
    <tableColumn id="123" xr3:uid="{B0A19947-9450-4AE4-9832-49557D243CA6}" name="Column123"/>
    <tableColumn id="124" xr3:uid="{35A55ADB-047D-4C25-979A-1D83C8E26849}" name="Column124"/>
    <tableColumn id="125" xr3:uid="{651B75EA-302E-4DE0-84BB-51357EFCD35C}" name="Column125"/>
    <tableColumn id="126" xr3:uid="{166C51F6-B239-4533-9408-F94BB0E6842E}" name="Column126"/>
    <tableColumn id="127" xr3:uid="{8ABC01C2-0BBB-4110-AE5D-B4932D52C361}" name="Column127"/>
    <tableColumn id="128" xr3:uid="{AA648469-FD26-4EE6-B302-614E9515F6DB}" name="Column128"/>
    <tableColumn id="129" xr3:uid="{53617DBF-46EA-4E69-B810-31B728FEDF34}" name="Column129"/>
    <tableColumn id="130" xr3:uid="{F626577F-E4CE-40BC-9753-FB99A8CD73C0}" name="Column130"/>
    <tableColumn id="131" xr3:uid="{E36247A6-25F5-4C70-AD6D-B30B1DB3677F}" name="Column131"/>
    <tableColumn id="132" xr3:uid="{390F00A1-8BC3-482C-BBD4-0E1C59922B88}" name="Column132"/>
    <tableColumn id="133" xr3:uid="{797CF545-3AF0-4BC5-BC99-F352B3F45059}" name="Column133"/>
    <tableColumn id="134" xr3:uid="{3CC070E9-765B-4D26-9AF5-D83B0D159107}" name="Column134"/>
    <tableColumn id="135" xr3:uid="{EC0F50E4-9F5E-4A47-8AFA-7218FDDD439E}" name="Column135"/>
    <tableColumn id="136" xr3:uid="{EE51211B-1A11-4F2A-8850-1F2E399633F5}" name="Column136"/>
    <tableColumn id="137" xr3:uid="{8501CDDB-E714-4EAF-9D22-69086120DD7A}" name="Column137"/>
    <tableColumn id="138" xr3:uid="{6E693C4A-A976-4DA7-AD44-6333C558B42B}" name="Column138"/>
    <tableColumn id="139" xr3:uid="{ACF2FDEF-3B08-471B-B764-2DDDE2494DC6}" name="Column139"/>
    <tableColumn id="140" xr3:uid="{2AE0C99E-EF73-4BA8-8A5A-B8A954866EF7}" name="Column140"/>
    <tableColumn id="141" xr3:uid="{D70B5E57-F2AC-4763-9F3F-F030C128380F}" name="Column141"/>
    <tableColumn id="142" xr3:uid="{9D2086BB-4639-4BDB-9796-F234BF3ADECF}" name="Column142"/>
    <tableColumn id="143" xr3:uid="{F55314C6-3F57-4289-B747-905AD0CD8F79}" name="Column143"/>
    <tableColumn id="144" xr3:uid="{B0349961-2158-434A-9367-C64CE423830B}" name="Column144"/>
    <tableColumn id="145" xr3:uid="{0ED53CA4-B4B3-4952-90BC-F231853F139D}" name="Column145"/>
    <tableColumn id="146" xr3:uid="{C1402998-B6E5-4CD6-8780-E86BCB38E745}" name="Column146"/>
    <tableColumn id="147" xr3:uid="{CE847051-149A-4F9A-8A32-157A5A386DC9}" name="Column147"/>
    <tableColumn id="148" xr3:uid="{DB3B9A73-E9D7-4676-8F99-77E5958821A8}" name="Column148"/>
    <tableColumn id="149" xr3:uid="{E2047D05-818C-4019-A899-4BB3547CB193}" name="Column149"/>
    <tableColumn id="150" xr3:uid="{437F95E2-D391-4C63-9AA0-2548117D875D}" name="Column150"/>
    <tableColumn id="151" xr3:uid="{71D172C2-0E81-4E01-80D2-0AE6E8AFEC2D}" name="Column151"/>
    <tableColumn id="152" xr3:uid="{7DD432E9-F4B5-4F4E-9837-E7EDD5426730}" name="Column152"/>
    <tableColumn id="153" xr3:uid="{AF624F14-E4DC-4408-BC17-37EA7F15A34D}" name="Column153"/>
    <tableColumn id="154" xr3:uid="{80E61D29-5625-4129-B71D-411F9B7FB4E1}" name="Column154"/>
    <tableColumn id="155" xr3:uid="{ABA0FD85-25FC-43C9-8270-70D3FEFA7B9D}" name="Column155"/>
    <tableColumn id="156" xr3:uid="{76C77309-4C57-4D63-89B6-8FD6781AB9CB}" name="Column156"/>
    <tableColumn id="157" xr3:uid="{F91F5BA1-6C0F-42AD-BF8D-5479D2C7EF06}" name="Column157"/>
    <tableColumn id="158" xr3:uid="{4DE6B341-83F1-4F2E-BF20-ECEC77C4F6EA}" name="Column158"/>
    <tableColumn id="159" xr3:uid="{153451D1-EC57-459E-ACCC-86A9DE4BA52C}" name="Column159"/>
    <tableColumn id="160" xr3:uid="{286D11A1-1CD5-4D3A-9449-6EC994141DF2}" name="Column160"/>
    <tableColumn id="161" xr3:uid="{2FBB8C8C-7DB5-4BBF-A527-76A91B7A7E57}" name="Column161"/>
    <tableColumn id="162" xr3:uid="{9E571EF9-AC4C-4037-856E-531E24AE9DC7}" name="Column162"/>
    <tableColumn id="163" xr3:uid="{A9927F23-819E-4EA6-B5D2-C7DA3310E97C}" name="Column163"/>
    <tableColumn id="164" xr3:uid="{795F845D-6F4A-46B3-AD61-245F8C1D61CF}" name="Column164"/>
    <tableColumn id="165" xr3:uid="{140BA22C-C91F-45F4-9D14-FAB9D487867B}" name="Column165"/>
    <tableColumn id="166" xr3:uid="{6F1D5B0C-0E85-4B3C-90C3-6A87DBEFDAEF}" name="Column166"/>
    <tableColumn id="167" xr3:uid="{278F9B6F-CC0B-4C6E-B885-2682825559E3}" name="Column167"/>
    <tableColumn id="168" xr3:uid="{11BCEAF0-C05B-4701-8882-4DB7D0AA8717}" name="Column168"/>
    <tableColumn id="169" xr3:uid="{18D1FFA4-05E1-4567-B059-09DED770E277}" name="Column169"/>
    <tableColumn id="170" xr3:uid="{D79665A3-D93C-4A54-BD58-9E795261FB35}" name="Column170"/>
    <tableColumn id="171" xr3:uid="{0C2C63AC-2C07-48D6-81B9-0BDC178D273B}" name="Column171"/>
    <tableColumn id="172" xr3:uid="{E93DDC46-BF7B-4D50-98CE-161875F4C9A5}" name="Column172"/>
    <tableColumn id="173" xr3:uid="{BCC574DE-6A65-4BBE-B247-EED37C4C42ED}" name="Column173"/>
    <tableColumn id="174" xr3:uid="{C4DE1442-47F0-4C1D-8EC1-B8C286595252}" name="Column174"/>
    <tableColumn id="175" xr3:uid="{4C30B7CA-FDB7-4CF7-ADE8-2962F8B4ECC8}" name="Column175"/>
    <tableColumn id="176" xr3:uid="{CB6FB203-8B5B-41DA-9AD0-B48CED0FD874}" name="Column176"/>
    <tableColumn id="177" xr3:uid="{E9CA8DD7-1999-408F-BE1C-14BE9317E7F7}" name="Column177"/>
    <tableColumn id="178" xr3:uid="{7607DEE6-B051-46B9-9124-EA860664AE3A}" name="Column178"/>
    <tableColumn id="179" xr3:uid="{AD28BD66-1A49-4C7D-B784-2E5932336173}" name="Column179"/>
    <tableColumn id="180" xr3:uid="{B0045943-FC4D-43D7-A7B4-3E312EE5556B}" name="Column180"/>
    <tableColumn id="181" xr3:uid="{F65D1DD3-2251-4611-9238-15F3CEDCE43E}" name="Column181"/>
    <tableColumn id="182" xr3:uid="{5BE50444-634F-44E3-A77A-F107F06D021D}" name="Column182"/>
    <tableColumn id="183" xr3:uid="{19531FC8-904A-40FB-A250-D3331F0C25A5}" name="Column183"/>
    <tableColumn id="184" xr3:uid="{B27A0926-3730-4343-AE09-2A689CE04047}" name="Column184"/>
    <tableColumn id="185" xr3:uid="{73C1714D-BE26-4FB2-9D42-2F13797FC7C5}" name="Column185"/>
    <tableColumn id="186" xr3:uid="{498CD8CF-B6CC-48BA-B6BB-4A603C71B98C}" name="Column186"/>
    <tableColumn id="187" xr3:uid="{5A33795C-ECC9-4141-8730-10E4AB9CA5D2}" name="Column187"/>
    <tableColumn id="188" xr3:uid="{CD015F69-1ED1-4F70-879C-FB02CD61C22A}" name="Column188"/>
    <tableColumn id="189" xr3:uid="{37A975F3-A729-4E63-A2B5-71A1DF81C189}" name="Column189"/>
    <tableColumn id="190" xr3:uid="{E03891C8-A95D-4194-B2FC-5A5B33F77D33}" name="Column190"/>
    <tableColumn id="191" xr3:uid="{4FD27016-CFD7-4F83-9191-2D1B00D88DC6}" name="Column191"/>
    <tableColumn id="192" xr3:uid="{653146A9-14A3-4A91-AD74-D281332A35DE}" name="Column192"/>
    <tableColumn id="193" xr3:uid="{DA375E41-CF89-486C-B358-D32136E2E71E}" name="Column193"/>
    <tableColumn id="194" xr3:uid="{AAA47167-A3D0-4D09-9BAB-5E5047014724}" name="Column194"/>
    <tableColumn id="195" xr3:uid="{3F67992E-7DB2-4A0B-B13A-014B4A6175F5}" name="Column195"/>
    <tableColumn id="196" xr3:uid="{A298CD8E-A454-4C6F-B2FE-E67DCB06D60C}" name="Column196"/>
    <tableColumn id="197" xr3:uid="{293FF785-AB48-4C5D-9707-6E205411F604}" name="Column197"/>
    <tableColumn id="198" xr3:uid="{06BD63FA-0294-4970-9D57-2E562B256E99}" name="Column198"/>
    <tableColumn id="199" xr3:uid="{79005C2B-6D01-4158-8D4F-1061EC77DA4A}" name="Column199"/>
    <tableColumn id="200" xr3:uid="{9A2CA323-1D2D-4FFF-9CF0-9FDA91144D02}" name="Column200"/>
    <tableColumn id="201" xr3:uid="{025C40ED-6746-42DB-A85C-6DCD75E4E930}" name="Column201"/>
    <tableColumn id="202" xr3:uid="{B2404B97-D725-4B38-96E5-70DC67827A9B}" name="Column202"/>
    <tableColumn id="203" xr3:uid="{0DE4C455-7809-4C91-8C77-117ED0E01D32}" name="Column203"/>
    <tableColumn id="204" xr3:uid="{A794841C-D321-4B0C-B467-40D0DF054B4B}" name="Column204"/>
    <tableColumn id="205" xr3:uid="{5FC878F9-8860-47DF-9133-BEE8B86B217B}" name="Column205"/>
    <tableColumn id="206" xr3:uid="{ACB63368-6C12-4622-BCB0-61D7D80BDC0F}" name="Column206"/>
    <tableColumn id="207" xr3:uid="{84D81DDA-1F3D-4378-97F0-E3417BED4866}" name="Column207"/>
    <tableColumn id="208" xr3:uid="{116959DF-8623-425E-A89A-D5577CE0F05D}" name="Column208"/>
    <tableColumn id="209" xr3:uid="{37D9CA9F-4FC3-49A0-8543-FDF2B23685AD}" name="Column209"/>
    <tableColumn id="210" xr3:uid="{706D542F-4204-4192-BCE1-728CEBC12136}" name="Column210"/>
    <tableColumn id="211" xr3:uid="{553CF3AB-6BED-4ABF-943A-0B4504F3644B}" name="Column211"/>
    <tableColumn id="212" xr3:uid="{8028BC9C-31E2-4C7A-8DE0-80DBDE5B655B}" name="Column212"/>
    <tableColumn id="213" xr3:uid="{18146704-DDA9-4704-B587-4835B0B0ACF0}" name="Column213"/>
    <tableColumn id="214" xr3:uid="{BDC4DB07-009C-4AB8-A23E-25F9BB62958A}" name="Column214"/>
    <tableColumn id="215" xr3:uid="{5803C3CD-464A-4A76-908C-2502A24C293D}" name="Column215"/>
    <tableColumn id="216" xr3:uid="{623497FF-183E-43BA-A5DC-1BABA673AC2A}" name="Column216"/>
    <tableColumn id="217" xr3:uid="{CE05544A-BA92-4BB3-9E12-A181F8797F51}" name="Column217"/>
    <tableColumn id="218" xr3:uid="{8CA0FB40-068E-45C6-81DF-90C5DFE58C70}" name="Column218"/>
    <tableColumn id="219" xr3:uid="{BD4561FD-618E-470D-AC74-8B722FD13F24}" name="Column219"/>
    <tableColumn id="220" xr3:uid="{ED18C585-32F5-42F2-B992-05728BE46BB3}" name="Column220"/>
    <tableColumn id="221" xr3:uid="{BBFA4318-220F-43CD-B315-A914E62ED680}" name="Column221"/>
    <tableColumn id="222" xr3:uid="{028ECF4B-35D6-4596-AC01-B52C9E12A1DD}" name="Column222"/>
    <tableColumn id="223" xr3:uid="{A78D9725-D73E-4897-958D-00E6A2F51D89}" name="Column223"/>
    <tableColumn id="224" xr3:uid="{6420A901-53CA-46F1-B01E-C26EF897481E}" name="Column224"/>
    <tableColumn id="225" xr3:uid="{94F48047-9F6F-436A-8584-40677DE7D89D}" name="Column225"/>
    <tableColumn id="226" xr3:uid="{596D0EAB-6006-4089-8DEB-36F2A1C466F5}" name="Column226"/>
    <tableColumn id="227" xr3:uid="{B8BF6F61-60E1-4BFA-84B4-835D84694B49}" name="Column227"/>
    <tableColumn id="228" xr3:uid="{DA41BF9C-9132-4CB6-A5E7-D6AD1DCCDCF4}" name="Column228"/>
    <tableColumn id="229" xr3:uid="{BCF3B270-372A-4E21-8B3E-025AA0B0FF9F}" name="Column229"/>
    <tableColumn id="230" xr3:uid="{19A4B3F4-E1F3-4EB3-830B-4DCADC0FCABD}" name="Column230"/>
    <tableColumn id="231" xr3:uid="{DD0185E7-7173-48E5-ACB2-C8618CC195F1}" name="Column231"/>
    <tableColumn id="232" xr3:uid="{EA727F26-492D-4209-BF26-9D5D6D1EF5CD}" name="Column232"/>
    <tableColumn id="233" xr3:uid="{63B4AB3A-8E77-4750-8A75-69272D858C68}" name="Column233"/>
    <tableColumn id="234" xr3:uid="{2C899275-1442-4A21-9E41-FC0832DDA036}" name="Column234"/>
    <tableColumn id="235" xr3:uid="{9419B1AC-FA6C-4231-9C5D-BC1B358CDA6F}" name="Column235"/>
    <tableColumn id="236" xr3:uid="{AAB18A04-3BC4-470A-A870-2A1F8680DC08}" name="Column236"/>
    <tableColumn id="237" xr3:uid="{FFFD6897-5825-4091-B301-DD6A1B84F074}" name="Column237"/>
    <tableColumn id="238" xr3:uid="{2DBB0DD1-7E7A-4C71-B995-52ED65D5C02D}" name="Column238"/>
    <tableColumn id="239" xr3:uid="{BAACDFE5-C574-4BA0-977B-620FD646A9B5}" name="Column239"/>
    <tableColumn id="240" xr3:uid="{3ED201AE-1239-4625-AE1B-2D2377904CF3}" name="Column240"/>
    <tableColumn id="241" xr3:uid="{E9AAFE37-4401-4525-8BC5-F86407865EFC}" name="Column241"/>
    <tableColumn id="242" xr3:uid="{CFD77305-CAF0-4F13-BE7C-68DB461BC480}" name="Column242"/>
    <tableColumn id="243" xr3:uid="{6100C133-2D59-4AA3-81FC-2762BB3E889A}" name="Column243"/>
    <tableColumn id="244" xr3:uid="{0298D9C5-71A5-4D37-87E8-2FBC03D6F3C7}" name="Column244"/>
    <tableColumn id="245" xr3:uid="{28B01AF7-BF81-43A0-AB15-A56F44FEAC92}" name="Column245"/>
    <tableColumn id="246" xr3:uid="{3C8AAE4A-C3EA-43B2-B7B7-2D2197D023B1}" name="Column246"/>
    <tableColumn id="247" xr3:uid="{5E1F768E-14E7-4F95-BC3F-E596EB5A40BF}" name="Column247"/>
    <tableColumn id="248" xr3:uid="{61724C8B-71B6-427B-85F2-95974FD31CDD}" name="Column248"/>
    <tableColumn id="249" xr3:uid="{604F3E6C-5D78-4A45-91B1-601A5274E089}" name="Column249"/>
    <tableColumn id="250" xr3:uid="{4614E29F-0441-4FCF-A199-1FF1A858BF46}" name="Column250"/>
    <tableColumn id="251" xr3:uid="{850B4CF5-5410-419C-9A12-A14C8C0B116D}" name="Column251"/>
    <tableColumn id="252" xr3:uid="{1550C515-B9C8-4ED5-8543-A57CE42072B3}" name="Column252"/>
    <tableColumn id="253" xr3:uid="{C9649A2E-C818-4240-B517-17A303610A73}" name="Column253"/>
    <tableColumn id="254" xr3:uid="{9184FBDF-E996-4C73-AFAE-ECEF3E6369D9}" name="Column254"/>
    <tableColumn id="255" xr3:uid="{D5A0097F-DB53-4E02-BB84-160AB40A327D}" name="Column255"/>
    <tableColumn id="256" xr3:uid="{11A3F005-01C6-410D-90D5-A393DFCD72F0}" name="Column256"/>
    <tableColumn id="257" xr3:uid="{C22AE06A-9897-435D-89C7-298690CF6AD9}" name="Column257"/>
    <tableColumn id="258" xr3:uid="{FC0A4798-984F-428D-9A60-8283C3D7B2A2}" name="Column258"/>
    <tableColumn id="259" xr3:uid="{ED757136-42AA-48A5-9710-A8AB3D776DF6}" name="Column259"/>
    <tableColumn id="260" xr3:uid="{F723F6EA-B1CB-4F37-998B-309D25CF6716}" name="Column260"/>
    <tableColumn id="261" xr3:uid="{02587AB5-BF54-494C-BC06-63B9E5B87E0D}" name="Column261"/>
    <tableColumn id="262" xr3:uid="{0E8953CE-BD08-4906-991B-8A3EF0C9180E}" name="Column262"/>
    <tableColumn id="263" xr3:uid="{D9F02B16-ABF2-4EB0-989B-C6BB79808CE9}" name="Column263"/>
    <tableColumn id="264" xr3:uid="{531C3739-6154-41CC-881A-14ED8625B60B}" name="Column264"/>
    <tableColumn id="265" xr3:uid="{84E8341C-F8E6-414A-8834-2B3A925C4DC8}" name="Column265"/>
    <tableColumn id="266" xr3:uid="{A439A7D3-B76D-4CD4-9852-4C4572CE5F64}" name="Column266"/>
    <tableColumn id="267" xr3:uid="{1AF63720-C4F8-489F-803C-9AB39C6ECDD5}" name="Column267"/>
    <tableColumn id="268" xr3:uid="{0CAF1ACA-FB71-4F4D-A4BA-2640235B5D93}" name="Column268"/>
    <tableColumn id="269" xr3:uid="{255AE62C-3A6D-4FE8-B7C9-45B12B29F341}" name="Column269"/>
    <tableColumn id="270" xr3:uid="{66055990-8A89-4DD2-B32E-588674F5553E}" name="Column270"/>
    <tableColumn id="271" xr3:uid="{967473CB-389D-47B8-ABCC-1AAB231A7F01}" name="Column271"/>
    <tableColumn id="272" xr3:uid="{8BA200B0-7A83-4B2F-8AA7-9A01092C6172}" name="Column272"/>
    <tableColumn id="273" xr3:uid="{EE33E87C-DF21-4920-AB60-4E8C94C104F6}" name="Column273"/>
    <tableColumn id="274" xr3:uid="{9CA6AD1C-51C8-41B9-B36C-823A62266441}" name="Column274"/>
    <tableColumn id="275" xr3:uid="{1A099E1F-F32E-44D7-8C4B-E395CA467D6D}" name="Column275"/>
    <tableColumn id="276" xr3:uid="{3FD612CE-F4AF-4D2C-A357-FDBEB69C93C9}" name="Column276"/>
    <tableColumn id="277" xr3:uid="{B1A11973-8E60-4170-905E-85BDE9DB7CF2}" name="Column277"/>
    <tableColumn id="278" xr3:uid="{A6102AE6-5C81-4268-960E-CFD6C136ABC1}" name="Column278"/>
    <tableColumn id="279" xr3:uid="{6328C10F-A881-4FBC-876C-C3C680682940}" name="Column279"/>
    <tableColumn id="280" xr3:uid="{7FB32D49-8C17-4CEA-BE30-507BBFFA6385}" name="Column280"/>
    <tableColumn id="281" xr3:uid="{8FB43F1D-F3BA-4FB8-A9B0-B6AC37220617}" name="Column281"/>
    <tableColumn id="282" xr3:uid="{02BC821A-CCD7-476B-AF2D-0296CBC0368A}" name="Column282"/>
    <tableColumn id="283" xr3:uid="{C89E17BB-8CBF-4449-A8CE-99904CB56F9C}" name="Column283"/>
    <tableColumn id="284" xr3:uid="{041B7C07-0CF4-46CC-B222-B8F7C36AFA90}" name="Column284"/>
    <tableColumn id="285" xr3:uid="{5BD2FFD1-0AFA-41D1-8DF5-A5F53B75BD1B}" name="Column285"/>
    <tableColumn id="286" xr3:uid="{A23AF997-EEC0-4C41-994B-015BE4C17E46}" name="Column286"/>
    <tableColumn id="287" xr3:uid="{9496774E-1F3F-4287-8817-6CDED26F2AD1}" name="Column287"/>
    <tableColumn id="288" xr3:uid="{CABF090F-4D93-4A5A-8A83-6323EBB50C08}" name="Column288"/>
    <tableColumn id="289" xr3:uid="{22F4937A-79FA-4876-A459-18469FA246EE}" name="Column289"/>
    <tableColumn id="290" xr3:uid="{4D19103C-CB2F-45C0-9CD1-D5C4565BB33D}" name="Column290"/>
    <tableColumn id="291" xr3:uid="{75FBB492-FFE5-4182-9BB9-3AE29290D725}" name="Column291"/>
    <tableColumn id="292" xr3:uid="{B219E98B-61CC-4E48-9A81-BABF8E83D6FC}" name="Column292"/>
    <tableColumn id="293" xr3:uid="{B64B4928-DDC4-41AA-B381-43F9279C11CA}" name="Column293"/>
    <tableColumn id="294" xr3:uid="{FC33A0F9-C97E-48D3-BC02-13CD9EDC7B54}" name="Column294"/>
    <tableColumn id="295" xr3:uid="{705EF222-45F6-4905-A109-67265BF60DB5}" name="Column295"/>
    <tableColumn id="296" xr3:uid="{7B4C596D-3DB7-42E3-923F-FC6C3573DB72}" name="Column296"/>
    <tableColumn id="297" xr3:uid="{A9ACD06C-8661-4A9B-B5FD-4E8E6786166D}" name="Column297"/>
    <tableColumn id="298" xr3:uid="{FB314B68-7FB0-47CF-9320-24BFCED15A8E}" name="Column298"/>
    <tableColumn id="299" xr3:uid="{D6CC1BAB-C39B-4582-95B6-FF7AA48502B4}" name="Column299"/>
    <tableColumn id="300" xr3:uid="{233274CF-B1B6-4AF5-AA2C-DEACD06DFD1A}" name="Column300"/>
    <tableColumn id="301" xr3:uid="{B4D2E8E3-9A22-4335-9876-AB4A46D559EB}" name="Column301"/>
    <tableColumn id="302" xr3:uid="{B532D84A-7D6B-41ED-BAC6-7E1E59235BB4}" name="Column302"/>
    <tableColumn id="303" xr3:uid="{7AC95088-4A01-40D7-8491-8C08D2E8E84B}" name="Column303"/>
    <tableColumn id="304" xr3:uid="{0AB6D1ED-76EE-42DC-8504-27F0D25D2138}" name="Column304"/>
    <tableColumn id="305" xr3:uid="{11A5E49C-8557-449C-85C6-9ADA52915429}" name="Column305"/>
    <tableColumn id="306" xr3:uid="{A2E11272-A84D-4398-812A-65495E02253D}" name="Column306"/>
    <tableColumn id="307" xr3:uid="{667A74D8-BE9E-407C-A71E-CB76E927AB13}" name="Column307"/>
    <tableColumn id="308" xr3:uid="{64C18B0F-CBA9-46E3-8DD6-7569E812CAEC}" name="Column308"/>
    <tableColumn id="309" xr3:uid="{FFAB1793-C434-46CF-B439-8F2F5B4911AF}" name="Column309"/>
    <tableColumn id="310" xr3:uid="{379802FC-BF0B-4D99-AA17-0A9533FD0393}" name="Column310"/>
    <tableColumn id="311" xr3:uid="{74C3CC35-5C40-4A15-A4B5-2EFC384D0769}" name="Column311"/>
    <tableColumn id="312" xr3:uid="{F37A9BDE-1C53-454B-AD17-D42739FF395C}" name="Column312"/>
    <tableColumn id="313" xr3:uid="{954AED9E-D240-4991-BC69-EB98229A4E18}" name="Column313"/>
    <tableColumn id="314" xr3:uid="{1839BDB3-B729-4B01-BCC2-4629FBD2C446}" name="Column314"/>
    <tableColumn id="315" xr3:uid="{8E45CD78-D31D-4931-AB50-889521F80879}" name="Column315"/>
    <tableColumn id="316" xr3:uid="{DA5FE739-8585-49DD-9120-BD579BB4961C}" name="Column316"/>
    <tableColumn id="317" xr3:uid="{AE6893E3-2CF0-49ED-B3AB-7E01533F2700}" name="Column317"/>
    <tableColumn id="318" xr3:uid="{116F2199-5957-49F4-9FF1-66FBA38FAA6F}" name="Column318"/>
    <tableColumn id="319" xr3:uid="{F7A75217-AAB6-4BB4-99EB-6BB708FE7D3D}" name="Column319"/>
    <tableColumn id="320" xr3:uid="{16257E02-D440-40CE-AE24-4C1523698700}" name="Column320"/>
    <tableColumn id="321" xr3:uid="{122953DE-7F4D-4E36-B0F5-22B98497D9DD}" name="Column321"/>
    <tableColumn id="322" xr3:uid="{10E4B77C-61F9-41F6-844A-A9948CB35B00}" name="Column322"/>
    <tableColumn id="323" xr3:uid="{85C66D04-D4D9-40F6-BED4-4D3295BBE0C0}" name="Column323"/>
    <tableColumn id="324" xr3:uid="{DFCD8820-D768-4251-B781-0BD905528789}" name="Column324"/>
    <tableColumn id="325" xr3:uid="{75682A43-C9B7-4970-9EC6-BCF39365DCEB}" name="Column325"/>
    <tableColumn id="326" xr3:uid="{1B03CD3C-A70D-4634-9777-A645E9239721}" name="Column326"/>
    <tableColumn id="327" xr3:uid="{C3EDBEEF-48DA-44D8-ADA8-B9008A3F90A5}" name="Column327"/>
    <tableColumn id="328" xr3:uid="{A66F5D66-D541-4DF7-AA4C-C2244C7224A9}" name="Column328"/>
    <tableColumn id="329" xr3:uid="{B32C2C11-0D7E-4676-82D1-C85AF6F55693}" name="Column329"/>
    <tableColumn id="330" xr3:uid="{88C4A2AC-307F-43CD-99EE-1F6AD0E122A0}" name="Column330"/>
    <tableColumn id="331" xr3:uid="{D02ABBA7-1619-4E53-A693-93258AC26C51}" name="Column331"/>
    <tableColumn id="332" xr3:uid="{F1706AD0-378E-46B4-B008-8B5D21654F33}" name="Column332"/>
    <tableColumn id="333" xr3:uid="{999C3D42-2353-42FF-B618-11DF106C4C2F}" name="Column333"/>
    <tableColumn id="334" xr3:uid="{31E9851E-F1F4-450D-9CBF-9A25C8C9158F}" name="Column334"/>
    <tableColumn id="335" xr3:uid="{C06BFB89-7FF3-463B-A436-783A3DD701A9}" name="Column335"/>
    <tableColumn id="336" xr3:uid="{51030E05-E2BB-4DE4-93B1-021D39C2D5A5}" name="Column336"/>
    <tableColumn id="337" xr3:uid="{D55F7761-EA85-40EA-BCD5-8D58CEC56C0C}" name="Column337"/>
    <tableColumn id="338" xr3:uid="{FCF2FEFE-A235-4542-854C-D4436B87665F}" name="Column338"/>
    <tableColumn id="339" xr3:uid="{604E231C-A7A7-4EF9-89E4-AA799788CE8F}" name="Column339"/>
    <tableColumn id="340" xr3:uid="{4F51398D-807E-4359-8A17-26A0AFFC4DE1}" name="Column340"/>
    <tableColumn id="341" xr3:uid="{83822A83-AEA8-42C6-ADAA-D126CD8B2D87}" name="Column341"/>
    <tableColumn id="342" xr3:uid="{72494945-D9EA-417D-A11F-AFB5F103F818}" name="Column342"/>
    <tableColumn id="343" xr3:uid="{A5F5E9C4-07FA-43C8-B3D7-FBF09B67BE9C}" name="Column343"/>
    <tableColumn id="344" xr3:uid="{654465DC-D645-4839-96BE-20A1EB6187FD}" name="Column344"/>
    <tableColumn id="345" xr3:uid="{471D0FAA-F4E4-4984-A995-C3FED67A1E2C}" name="Column345"/>
    <tableColumn id="346" xr3:uid="{37B706BE-3EED-482B-8336-8124D9175980}" name="Column346"/>
    <tableColumn id="347" xr3:uid="{612127F1-C38B-4DA3-84FA-BB6B2F50ADDC}" name="Column347"/>
    <tableColumn id="348" xr3:uid="{E0F30627-9646-4884-9B5D-5EEC0CD1071C}" name="Column348"/>
    <tableColumn id="349" xr3:uid="{A7F7475D-CBF6-4B46-9831-0ED51620AB0E}" name="Column349"/>
    <tableColumn id="350" xr3:uid="{A3476775-C335-4E10-BD6B-A3C4334978B9}" name="Column350"/>
    <tableColumn id="351" xr3:uid="{40085515-24D9-4ED8-9BAF-4A7634623087}" name="Column351"/>
    <tableColumn id="352" xr3:uid="{303D0B7C-0520-4340-BA3F-41F0327722E9}" name="Column352"/>
    <tableColumn id="353" xr3:uid="{CC7DEB3B-582F-4A75-A70E-45E739E664DE}" name="Column353"/>
    <tableColumn id="354" xr3:uid="{5919C5AD-46E2-4F02-A763-5B6FDE532572}" name="Column354"/>
    <tableColumn id="355" xr3:uid="{41EC9460-8EFD-4794-A491-3E08AA7A5DD1}" name="Column355"/>
    <tableColumn id="356" xr3:uid="{DC1268DA-A93F-4E41-BEDF-3A1F7982053B}" name="Column356"/>
    <tableColumn id="357" xr3:uid="{EB3A7CA5-C635-4BA7-86B6-DAEE8B2C3025}" name="Column357"/>
    <tableColumn id="358" xr3:uid="{D310F134-4BF1-41B5-96B9-6BE52E6F8403}" name="Column358"/>
    <tableColumn id="359" xr3:uid="{F7F703C6-3D17-4486-8C22-EE86BCA4F566}" name="Column359"/>
    <tableColumn id="360" xr3:uid="{C867642E-7039-4DB6-B6F2-4B6E4D39E06E}" name="Column360"/>
    <tableColumn id="361" xr3:uid="{4C1DFEB4-0C84-41F9-8D22-9C89E034BDFE}" name="Column361"/>
    <tableColumn id="362" xr3:uid="{D415CE2F-1F14-49AC-9817-50E3001EB6D1}" name="Column362"/>
    <tableColumn id="363" xr3:uid="{0DB4D6AB-00B2-4115-B33C-FA3104F4A3BB}" name="Column363"/>
    <tableColumn id="364" xr3:uid="{36B90480-6F43-441D-BC35-27BA35EC1057}" name="Column364"/>
    <tableColumn id="365" xr3:uid="{5D9BB2A9-1E03-4530-B72E-5CE347F0B6B9}" name="Column365"/>
    <tableColumn id="366" xr3:uid="{6093E43A-435C-417B-910F-849E8790C37C}" name="Column366"/>
    <tableColumn id="367" xr3:uid="{DE20568D-C786-4A33-95E6-C23AF1F662E9}" name="Column367"/>
    <tableColumn id="368" xr3:uid="{B34B8A00-3F04-49E6-A444-C1F10635BB4F}" name="Column368"/>
    <tableColumn id="369" xr3:uid="{BADFA679-DDB1-4F24-99C6-592B8EECC800}" name="Column369"/>
    <tableColumn id="370" xr3:uid="{2B4BB424-D3A3-48FC-A291-E37FC3005A71}" name="Column370"/>
    <tableColumn id="371" xr3:uid="{DC074CF4-718F-40C2-9EE3-60541FE55AE7}" name="Column371"/>
    <tableColumn id="372" xr3:uid="{952BC03A-E2C0-49F0-A072-F6E8C8F8C155}" name="Column372"/>
    <tableColumn id="373" xr3:uid="{B4ACD8DF-EC84-4529-813F-543B5845AF74}" name="Column373"/>
    <tableColumn id="374" xr3:uid="{173467D3-F677-499D-93F9-BC91B33E7964}" name="Column374"/>
    <tableColumn id="375" xr3:uid="{D0BE66F3-3254-43D2-9E63-A980C2B5D691}" name="Column375"/>
    <tableColumn id="376" xr3:uid="{A662FF56-7015-434D-8BC2-9896B0691837}" name="Column376"/>
    <tableColumn id="377" xr3:uid="{06337511-C2E4-4897-A788-B6DC84386558}" name="Column377"/>
    <tableColumn id="378" xr3:uid="{26B798E1-54DD-4950-BCA6-1D5E6A7DEF42}" name="Column378"/>
    <tableColumn id="379" xr3:uid="{B1839EEB-6647-4339-8374-BB5C5E470435}" name="Column379"/>
    <tableColumn id="380" xr3:uid="{06D44B78-2385-419F-AE88-BA0058D952C1}" name="Column380"/>
    <tableColumn id="381" xr3:uid="{5CD798F9-7D0A-46C6-9CAC-D869EE2389EF}" name="Column381"/>
    <tableColumn id="382" xr3:uid="{0D4A6A91-BD45-4E63-AE39-68D8205336A7}" name="Column382"/>
    <tableColumn id="383" xr3:uid="{18E4AC5E-0409-4941-834A-6E1A8B1663A3}" name="Column383"/>
    <tableColumn id="384" xr3:uid="{3CD7886F-FFAD-4FFF-8E00-8AC3571F90D5}" name="Column384"/>
    <tableColumn id="385" xr3:uid="{F6B0448C-2E22-45CD-A8D5-2B7ECE7DAD15}" name="Column385"/>
    <tableColumn id="386" xr3:uid="{ADDB1144-3480-442E-AC84-C95CA0DF4CC9}" name="Column386"/>
    <tableColumn id="387" xr3:uid="{14A37C77-A9E2-47B6-935C-8E2751EA018A}" name="Column387"/>
    <tableColumn id="388" xr3:uid="{38F69725-EF07-4AEA-B694-C82D29497DF3}" name="Column388"/>
    <tableColumn id="389" xr3:uid="{EC5F6876-608D-498E-97B3-6842E531D783}" name="Column389"/>
    <tableColumn id="390" xr3:uid="{85BE64BD-6BBE-4C5C-8E02-3E078293EE73}" name="Column390"/>
    <tableColumn id="391" xr3:uid="{0D9E002C-A2D6-4AE5-8846-3D125504D038}" name="Column391"/>
    <tableColumn id="392" xr3:uid="{E109EE5E-F1E7-4D09-9620-ED5D94E9E4E6}" name="Column392"/>
    <tableColumn id="393" xr3:uid="{9983F237-35BB-4B40-B9EB-4D320F26891E}" name="Column393"/>
    <tableColumn id="394" xr3:uid="{1641F3C6-0E59-4A02-B6D4-2BA4F3837F13}" name="Column394"/>
    <tableColumn id="395" xr3:uid="{831AEF55-5314-48A8-AB6B-ED6EDF6264CD}" name="Column395"/>
    <tableColumn id="396" xr3:uid="{FCA8DD9A-C5C1-4F21-B4D7-192744C7817D}" name="Column396"/>
    <tableColumn id="397" xr3:uid="{8C472F60-B9B4-44B6-B2BC-19FC9135E38A}" name="Column397"/>
    <tableColumn id="398" xr3:uid="{26788BC4-B6E4-4DC4-BE2B-A83336E605BB}" name="Column398"/>
    <tableColumn id="399" xr3:uid="{E760C067-21A4-4E13-9BED-983712817AA1}" name="Column399"/>
    <tableColumn id="400" xr3:uid="{25879E79-4601-4269-8D43-A62681019243}" name="Column400"/>
    <tableColumn id="401" xr3:uid="{937F84B8-8FFA-49E0-A171-E29A109C8AC3}" name="Column401"/>
    <tableColumn id="402" xr3:uid="{7C86F3D4-4786-4187-9C27-A38EA424E1C8}" name="Column402"/>
    <tableColumn id="403" xr3:uid="{4D55DE9C-273E-4CA2-9294-4BE5AE37A863}" name="Column403"/>
    <tableColumn id="404" xr3:uid="{9B85D5AA-8A07-466F-BC14-345A6E93E417}" name="Column404"/>
    <tableColumn id="405" xr3:uid="{B0543683-7E33-485F-BE79-4D10A01E4788}" name="Column405"/>
    <tableColumn id="406" xr3:uid="{8DFE7DAA-248C-4C53-90FB-8EFE1515827C}" name="Column406"/>
    <tableColumn id="407" xr3:uid="{44A20624-0E38-4060-9730-DA74DFBCA1D0}" name="Column407"/>
    <tableColumn id="408" xr3:uid="{90301C5D-930A-477F-852E-2CA92B6B82A8}" name="Column408"/>
    <tableColumn id="409" xr3:uid="{3ED6B375-8A48-48B1-B21B-C1BECA94A058}" name="Column409"/>
    <tableColumn id="410" xr3:uid="{FE758936-3264-4EA6-90F4-228784FEE512}" name="Column410"/>
    <tableColumn id="411" xr3:uid="{72DB1851-15FA-41F4-91FF-E03D2FB88EB6}" name="Column411"/>
    <tableColumn id="412" xr3:uid="{37CE8C39-B9D5-4ADC-A5C1-04BB9A214FFF}" name="Column412"/>
    <tableColumn id="413" xr3:uid="{FF7AFAB5-2A17-497D-86B7-96F33AD644E9}" name="Column413"/>
    <tableColumn id="414" xr3:uid="{76BB96E1-DF4C-43F9-8E6E-5B32583C8208}" name="Column414"/>
    <tableColumn id="415" xr3:uid="{D8747664-1ED4-47D3-A051-274BAF67657A}" name="Column415"/>
    <tableColumn id="416" xr3:uid="{3F587D19-9C42-43B1-B2EE-339AA2F2BFCE}" name="Column416"/>
    <tableColumn id="417" xr3:uid="{C4A6BC26-72B3-4864-9A01-51ECDDE80BF3}" name="Column417"/>
    <tableColumn id="418" xr3:uid="{200AC65B-74EE-49DC-8A82-B4402B244ACA}" name="Column418"/>
    <tableColumn id="419" xr3:uid="{6079A888-2434-4329-A319-A4E815DF25D7}" name="Column419"/>
    <tableColumn id="420" xr3:uid="{1A9EA894-24ED-434F-810A-250D25EBA9D6}" name="Column420"/>
    <tableColumn id="421" xr3:uid="{8AAA79E5-3CB7-4FB2-BCED-AB6CB12122CE}" name="Column421"/>
    <tableColumn id="422" xr3:uid="{190BAC2A-5DFC-47F7-BCB7-CA95B7EB5B56}" name="Column422"/>
    <tableColumn id="423" xr3:uid="{6F9BF5F5-C4FB-48C7-A9BE-A1566BAAC4DC}" name="Column423"/>
    <tableColumn id="424" xr3:uid="{4F9D0738-AB22-4779-9177-5AFFE7892B9E}" name="Column424"/>
    <tableColumn id="425" xr3:uid="{E2F9D635-FB3F-4039-977E-5D7D823C0D79}" name="Column425"/>
    <tableColumn id="426" xr3:uid="{A165C6C1-AED1-4A7E-9EBB-B8BD868AB679}" name="Column426"/>
    <tableColumn id="427" xr3:uid="{A3AE3DA2-9EE1-4C2A-9CCA-A05BEE0AAF80}" name="Column427"/>
    <tableColumn id="428" xr3:uid="{8B636DD6-24C6-4E4D-A302-FB2BAD58B93A}" name="Column428"/>
    <tableColumn id="429" xr3:uid="{337AE9D0-07BF-41B6-89AE-D6706B6478E2}" name="Column429"/>
    <tableColumn id="430" xr3:uid="{2093AA56-C4AC-4DD7-8A5E-10FA13BBBEB9}" name="Column430"/>
    <tableColumn id="431" xr3:uid="{3081568F-8748-4F1E-9974-7E187D5B7B08}" name="Column431"/>
    <tableColumn id="432" xr3:uid="{069BF52A-CD29-4286-914C-6396F5B3BA56}" name="Column432"/>
    <tableColumn id="433" xr3:uid="{FED8BD37-D932-4FA7-BD01-0EE49A8F515B}" name="Column433"/>
    <tableColumn id="434" xr3:uid="{F679A789-C972-48D4-9288-84505F75682B}" name="Column434"/>
    <tableColumn id="435" xr3:uid="{6173CF63-33E5-4C6B-95F4-AAE699B04378}" name="Column435"/>
    <tableColumn id="436" xr3:uid="{2F08E645-1947-4387-AD2F-C58A96431BEC}" name="Column436"/>
    <tableColumn id="437" xr3:uid="{35D6E50C-EF55-4F7C-844C-EE97693BB215}" name="Column437"/>
    <tableColumn id="438" xr3:uid="{D0395B54-7826-4F7B-B4C2-01CA1DC712A2}" name="Column438"/>
    <tableColumn id="439" xr3:uid="{1F54CC6D-16FD-493A-A5AB-A1FCEFE92B18}" name="Column439"/>
    <tableColumn id="440" xr3:uid="{EDD52126-8803-4C51-A2E9-41BBF678A84C}" name="Column440"/>
    <tableColumn id="441" xr3:uid="{8C3C0D7D-C058-4B79-A0B3-B537D8A5BDBE}" name="Column441"/>
    <tableColumn id="442" xr3:uid="{205D5903-A85B-4645-B692-909335DA3BA2}" name="Column442"/>
    <tableColumn id="443" xr3:uid="{876A613A-7625-4913-AEB3-998D0D420E99}" name="Column443"/>
    <tableColumn id="444" xr3:uid="{B71F1133-9579-4F17-9DC5-08E7816EF2B6}" name="Column444"/>
    <tableColumn id="445" xr3:uid="{1C2B1F45-A7D4-42FE-BED4-4D4625477A6B}" name="Column445"/>
    <tableColumn id="446" xr3:uid="{C523DC06-8894-4B08-B727-4FFFC08E07A6}" name="Column446"/>
    <tableColumn id="447" xr3:uid="{C318D115-1F6F-427B-9AC2-A1920094588E}" name="Column447"/>
    <tableColumn id="448" xr3:uid="{C20DFCE0-D093-4B22-9EC3-CD6329CFFDB0}" name="Column448"/>
    <tableColumn id="449" xr3:uid="{5DCA7B93-0E4F-4CC6-93F3-F972034ED67C}" name="Column449"/>
    <tableColumn id="450" xr3:uid="{758A3549-5D4E-452E-980D-C0D4020E0B45}" name="Column450"/>
    <tableColumn id="451" xr3:uid="{FB288236-578D-4181-A800-E45C84616A86}" name="Column451"/>
    <tableColumn id="452" xr3:uid="{B3CED8A7-1F41-498A-BBF6-17F2D32FDCB4}" name="Column452"/>
    <tableColumn id="453" xr3:uid="{AF1ED3B8-7387-4155-9DE5-89E5C9E62259}" name="Column453"/>
    <tableColumn id="454" xr3:uid="{05836B8C-9A5F-41F6-B3B6-167292DE9385}" name="Column454"/>
    <tableColumn id="455" xr3:uid="{2B9561EF-2CA7-4F5E-A46E-5D81E5584928}" name="Column455"/>
    <tableColumn id="456" xr3:uid="{BF165221-3691-4EF8-B9CD-E55E2E37CE33}" name="Column456"/>
    <tableColumn id="457" xr3:uid="{0370B8F3-69A5-4F85-A913-B56B2CC436E6}" name="Column457"/>
    <tableColumn id="458" xr3:uid="{BDECDF73-AF44-4A88-97B7-65E694852B04}" name="Column458"/>
    <tableColumn id="459" xr3:uid="{FD788CFF-FB00-467D-A31A-FA2A29A2B4FB}" name="Column459"/>
    <tableColumn id="460" xr3:uid="{F337A84E-2CC1-425F-BE85-D6F6E47C92C8}" name="Column460"/>
    <tableColumn id="461" xr3:uid="{BDCB44CC-1CF1-452C-A89D-93700D82690F}" name="Column461"/>
    <tableColumn id="462" xr3:uid="{B667E898-7D1C-4887-8262-E09DF51FA5E2}" name="Column462"/>
    <tableColumn id="463" xr3:uid="{1DE86303-CF60-49DE-A73E-76E10964ECCE}" name="Column463"/>
    <tableColumn id="464" xr3:uid="{E1CE2B7D-B609-45AD-91A5-F97965CC4DFE}" name="Column464"/>
    <tableColumn id="465" xr3:uid="{20DE0144-C7CB-46A3-8601-D965C9E83CF9}" name="Column465"/>
    <tableColumn id="466" xr3:uid="{632DCCF3-BF17-4112-AAEC-551682CE9547}" name="Column466"/>
    <tableColumn id="467" xr3:uid="{6D9DCA2B-05BD-4D44-85FB-2A9403A77D48}" name="Column467"/>
    <tableColumn id="468" xr3:uid="{961BA5EC-E726-4A90-A81F-C2D0800BDFA5}" name="Column468"/>
    <tableColumn id="469" xr3:uid="{9D4E79C1-9A3E-4A3F-A784-832CE7840003}" name="Column469"/>
    <tableColumn id="470" xr3:uid="{31BCB336-5EF8-47AF-8E22-5A95DD1A2216}" name="Column470"/>
    <tableColumn id="471" xr3:uid="{6208F27C-E1E1-45D0-88FD-83B2F275F718}" name="Column471"/>
    <tableColumn id="472" xr3:uid="{3F11391C-5D6E-477D-8015-B783C65C5789}" name="Column472"/>
    <tableColumn id="473" xr3:uid="{BC5F8907-BA7D-4D0D-855C-380BFF627CE7}" name="Column473"/>
    <tableColumn id="474" xr3:uid="{217FE7B1-526D-4C6A-8B78-F24BCFA72476}" name="Column474"/>
    <tableColumn id="475" xr3:uid="{A13DE54E-C3D9-47FB-916E-8B506FC4F279}" name="Column475"/>
    <tableColumn id="476" xr3:uid="{D25AF964-69FE-47AA-BBCD-89CB9540A106}" name="Column476"/>
    <tableColumn id="477" xr3:uid="{EEC2EC95-BE78-42BD-BD59-C049B2981FE8}" name="Column477"/>
    <tableColumn id="478" xr3:uid="{E9898FE6-8078-466B-A4A6-EDE72BE2D16D}" name="Column478"/>
    <tableColumn id="479" xr3:uid="{C5BD919C-6C86-4A08-842B-5A46B4C6AF90}" name="Column479"/>
    <tableColumn id="480" xr3:uid="{1F1B71CC-7355-4CE7-9054-1F05C397CFD5}" name="Column480"/>
    <tableColumn id="481" xr3:uid="{8CE430A4-2A1D-4DAE-B71B-DBEFFAA33FF5}" name="Column481"/>
    <tableColumn id="482" xr3:uid="{85500C5C-F881-4A51-B7C2-A8B2766A6A47}" name="Column482"/>
    <tableColumn id="483" xr3:uid="{29FFE222-0BA7-4651-A694-DBC4A63BE88C}" name="Column483"/>
    <tableColumn id="484" xr3:uid="{C6AD8EC6-ABC7-4930-9911-DB84608F7945}" name="Column484"/>
    <tableColumn id="485" xr3:uid="{EA01CED1-5ABC-4375-9F40-71EFE352042D}" name="Column485"/>
    <tableColumn id="486" xr3:uid="{A6614843-D572-42A1-BD06-E48CF0FAE36D}" name="Column486"/>
    <tableColumn id="487" xr3:uid="{A3110BD6-ED28-422C-81D5-726F57B1C598}" name="Column487"/>
    <tableColumn id="488" xr3:uid="{2A77DB5A-BFA2-46B2-971D-9F0B36E3B46B}" name="Column488"/>
    <tableColumn id="489" xr3:uid="{8DEE7E16-4B12-47ED-AA97-14A70CA66F33}" name="Column489"/>
    <tableColumn id="490" xr3:uid="{D08C3378-6EA4-4648-A57C-496FA38B222C}" name="Column490"/>
    <tableColumn id="491" xr3:uid="{AC7B1182-7BE3-4173-95FA-84D77D1B43EE}" name="Column491"/>
    <tableColumn id="492" xr3:uid="{F952203B-FB15-42B5-98A2-AF15BAF2FA1E}" name="Column492"/>
    <tableColumn id="493" xr3:uid="{FFD7B6F8-21D2-41B1-85EF-38EA1A67E3D5}" name="Column493"/>
    <tableColumn id="494" xr3:uid="{BAA2F448-47F9-4087-BA35-C7C2720BFF0F}" name="Column494"/>
    <tableColumn id="495" xr3:uid="{190D7F57-EFAA-4E56-ACAB-BC892AD9A8E4}" name="Column495"/>
    <tableColumn id="496" xr3:uid="{9CE941D1-84DA-4BB9-B8E7-FE14CC766320}" name="Column496"/>
    <tableColumn id="497" xr3:uid="{C9CBC602-AC1B-4EB7-A274-D40561802EB2}" name="Column497"/>
    <tableColumn id="498" xr3:uid="{2B07AE92-91DA-48B8-B9A7-21B1C72BE8F0}" name="Column498"/>
    <tableColumn id="499" xr3:uid="{B22F8C6B-DA06-4286-81C6-846E63E0B2AB}" name="Column499"/>
    <tableColumn id="500" xr3:uid="{7F2456F5-95CA-495B-8BDD-54BA5AF88A70}" name="Column500"/>
    <tableColumn id="501" xr3:uid="{19FBA512-01BE-4785-89F2-0D8944CDE8E9}" name="Column501"/>
    <tableColumn id="502" xr3:uid="{577DBBE0-E89C-4BAF-B3C8-1868C9499B67}" name="Column502"/>
    <tableColumn id="503" xr3:uid="{92BFFCBF-45F0-45CD-810D-D2914DA19BE4}" name="Column503"/>
    <tableColumn id="504" xr3:uid="{3338AD96-815F-44B4-9E66-A6E59E3D8E8A}" name="Column504"/>
    <tableColumn id="505" xr3:uid="{176C7C75-033F-43CE-B696-7F62C3AD98B3}" name="Column505"/>
    <tableColumn id="506" xr3:uid="{B8553CD1-BF61-4FE4-B451-B2CFC96188E0}" name="Column506"/>
    <tableColumn id="507" xr3:uid="{B9744FD2-1570-4CA9-9080-7651256D3293}" name="Column507"/>
    <tableColumn id="508" xr3:uid="{518287A0-5F64-42F9-AC9C-FE8EBAEFDEDF}" name="Column508"/>
    <tableColumn id="509" xr3:uid="{4346B141-848C-4FF0-9B2C-AE48747EAECF}" name="Column509"/>
    <tableColumn id="510" xr3:uid="{13A6C0D1-62A9-4195-A853-0846B91C0FF2}" name="Column510"/>
    <tableColumn id="511" xr3:uid="{9F1CF34A-B647-40CD-8FE7-1BC9E2EE2CA4}" name="Column511"/>
    <tableColumn id="512" xr3:uid="{A2BFFD0A-F476-4254-AA0C-9A0F3F52B20D}" name="Column512"/>
    <tableColumn id="513" xr3:uid="{5FE6BF85-1E7D-4714-86EB-CEF6A824D5D3}" name="Column513"/>
    <tableColumn id="514" xr3:uid="{DC0FAA83-003F-4D89-8FC5-F082D01D87BC}" name="Column514"/>
    <tableColumn id="515" xr3:uid="{53CBD212-2186-4705-93FD-3D8BBFBD1837}" name="Column515"/>
    <tableColumn id="516" xr3:uid="{04BFC24A-132D-4AD3-8EFB-2EC732E2D032}" name="Column516"/>
    <tableColumn id="517" xr3:uid="{9F889E2E-D094-40E7-8C78-0BA53F92091E}" name="Column517"/>
    <tableColumn id="518" xr3:uid="{E351D68A-5574-4E25-8049-6E3D3A1A10F5}" name="Column518"/>
    <tableColumn id="519" xr3:uid="{F0C15738-70F4-4210-8E63-D416C5AF1DFD}" name="Column519"/>
    <tableColumn id="520" xr3:uid="{19A90872-4649-4032-A690-9B13642FE866}" name="Column520"/>
    <tableColumn id="521" xr3:uid="{6A3D6639-917A-4738-9C7A-EF2EA75A03B5}" name="Column521"/>
    <tableColumn id="522" xr3:uid="{4BBC5050-4D7A-43C4-9EF9-AA0E5F7D5B1F}" name="Column522"/>
    <tableColumn id="523" xr3:uid="{D89C3E80-4758-4DED-A7AA-4612A0D27610}" name="Column523"/>
    <tableColumn id="524" xr3:uid="{D20D6537-B502-49BA-AB2C-819AB0F27960}" name="Column524"/>
    <tableColumn id="525" xr3:uid="{97851116-E5E4-402A-9E2E-AC4EA6F20C59}" name="Column525"/>
    <tableColumn id="526" xr3:uid="{5D0B9606-8BB2-4704-AFDE-8B934CC8AAF0}" name="Column526"/>
    <tableColumn id="527" xr3:uid="{DAC15314-03B7-47EF-9C6B-F4E711E37E17}" name="Column527"/>
    <tableColumn id="528" xr3:uid="{E27075FD-79ED-4BE4-804B-49473C19A416}" name="Column528"/>
    <tableColumn id="529" xr3:uid="{74B506C0-CAAD-4245-B690-E29CD0868E83}" name="Column529"/>
    <tableColumn id="530" xr3:uid="{C9C60C26-DB5A-484F-80AB-59E6D0FD8E2A}" name="Column530"/>
    <tableColumn id="531" xr3:uid="{95B9F2A6-05CF-40DA-9E11-7EF2B08B2B88}" name="Column531"/>
    <tableColumn id="532" xr3:uid="{8369B088-D3E2-4D34-8EFB-2798C91C267B}" name="Column532"/>
    <tableColumn id="533" xr3:uid="{6A843B35-ACDA-4E1D-AEAB-BE0085CF529D}" name="Column533"/>
    <tableColumn id="534" xr3:uid="{6DF9A303-5B1B-43BF-88F7-27EFAB1D9BBF}" name="Column534"/>
    <tableColumn id="535" xr3:uid="{53271961-C139-42BB-8BA5-5E8175D3EB68}" name="Column535"/>
    <tableColumn id="536" xr3:uid="{CF4CB56E-C3FD-431B-A31D-847048325D88}" name="Column536"/>
    <tableColumn id="537" xr3:uid="{4102AC6B-6247-4B27-A60D-B48D3D5064FC}" name="Column537"/>
    <tableColumn id="538" xr3:uid="{F30E5224-54F4-47AC-B9FD-48884038BE82}" name="Column538"/>
    <tableColumn id="539" xr3:uid="{182A9F45-BD48-4392-AA37-8122A686434A}" name="Column539"/>
    <tableColumn id="540" xr3:uid="{2C46AA75-40F4-4330-8B9D-FAF03F2799BE}" name="Column540"/>
    <tableColumn id="541" xr3:uid="{F1D4684A-1F3D-4188-BCDC-145B9AB17F07}" name="Column541"/>
    <tableColumn id="542" xr3:uid="{429561BC-5BFB-41B3-A41E-A1BAA1569A0A}" name="Column542"/>
    <tableColumn id="543" xr3:uid="{831474F6-9E1D-4A67-AB43-58EC4032AEA3}" name="Column543"/>
    <tableColumn id="544" xr3:uid="{75FFEB5C-C140-45A1-84CE-5AE49B081CC0}" name="Column544"/>
    <tableColumn id="545" xr3:uid="{EE062D15-8FDB-4ECA-BBB4-8780E2A4791E}" name="Column545"/>
    <tableColumn id="546" xr3:uid="{F101A45A-379E-4F5C-BC00-F8AF28755D01}" name="Column546"/>
    <tableColumn id="547" xr3:uid="{DBC10C83-0228-46A5-8F6E-F5AED1E04EFE}" name="Column547"/>
    <tableColumn id="548" xr3:uid="{3E89A1EA-F6CA-49D2-9110-4C6600FCAD0D}" name="Column548"/>
    <tableColumn id="549" xr3:uid="{5604F152-D6C2-4462-85F2-30D6A60608DC}" name="Column549"/>
    <tableColumn id="550" xr3:uid="{EFF7ECE1-17A6-47F5-8EEA-10433C48F14D}" name="Column550"/>
    <tableColumn id="551" xr3:uid="{F8F29BBF-F149-48A0-B4EB-90D3BB265C44}" name="Column551"/>
    <tableColumn id="552" xr3:uid="{581E312D-90DC-4F8E-B08B-99F4E8C1B5EE}" name="Column552"/>
    <tableColumn id="553" xr3:uid="{78F0F204-256F-41B0-A350-A0D1E2E18D1C}" name="Column553"/>
    <tableColumn id="554" xr3:uid="{4A2163FA-173A-4030-85F7-F8AC195C9093}" name="Column554"/>
    <tableColumn id="555" xr3:uid="{F302EE3C-21D9-4501-973B-7571167564D9}" name="Column555"/>
    <tableColumn id="556" xr3:uid="{0E8C4244-E5C6-4119-BEB4-E58884783C0E}" name="Column556"/>
    <tableColumn id="557" xr3:uid="{A19B6748-403E-46CE-AA60-74ADA6F075F7}" name="Column557"/>
    <tableColumn id="558" xr3:uid="{AA585081-2A7A-48BF-A856-5BC16FDD2024}" name="Column558"/>
    <tableColumn id="559" xr3:uid="{0FA2A258-C00D-40FD-BFA8-934783F0B71C}" name="Column559"/>
    <tableColumn id="560" xr3:uid="{DBF1EC90-783B-4A65-8520-B98B084ED363}" name="Column560"/>
    <tableColumn id="561" xr3:uid="{EA8946C2-D061-434A-A680-2F9FBF52D073}" name="Column561"/>
    <tableColumn id="562" xr3:uid="{E92AAA6D-4D62-43E6-B1E6-98968C20390D}" name="Column562"/>
    <tableColumn id="563" xr3:uid="{C39ECC69-326B-4EEE-8894-278562B5F068}" name="Column563"/>
    <tableColumn id="564" xr3:uid="{F5E66467-0DC6-4EAF-9343-2F5D21AD963C}" name="Column564"/>
    <tableColumn id="565" xr3:uid="{D68108D5-F96E-4B7E-8970-6444CA5BC63C}" name="Column565"/>
    <tableColumn id="566" xr3:uid="{CD59B5CB-DB80-4458-A7DD-47CB9CFF4BF7}" name="Column566"/>
    <tableColumn id="567" xr3:uid="{93C28BFC-2B82-486F-A8D9-3C335B589E06}" name="Column567"/>
    <tableColumn id="568" xr3:uid="{0CCDE8FE-06EF-4AF3-9384-5497E1CC9EB1}" name="Column568"/>
    <tableColumn id="569" xr3:uid="{5083B5B8-7ADA-476A-8597-D7540E537A4D}" name="Column569"/>
    <tableColumn id="570" xr3:uid="{F24E8235-863D-45D4-BB91-039A9ACC3330}" name="Column570"/>
    <tableColumn id="571" xr3:uid="{2ECC4DE5-DC82-41FA-BF4D-29CEF35E9FA8}" name="Column571"/>
    <tableColumn id="572" xr3:uid="{30633E37-FD75-4148-93A3-0F9693060460}" name="Column572"/>
    <tableColumn id="573" xr3:uid="{9A52982E-95AF-4A90-ACE4-8E119C95E704}" name="Column573"/>
    <tableColumn id="574" xr3:uid="{2F4FC94F-FFB7-4933-8D54-4A9D42934A58}" name="Column574"/>
    <tableColumn id="575" xr3:uid="{FADA7ABE-5C09-4A45-AEB7-2E8F39A4A8E1}" name="Column575"/>
    <tableColumn id="576" xr3:uid="{CCF173C3-107C-46C9-B0DE-B6D07CD045D6}" name="Column576"/>
    <tableColumn id="577" xr3:uid="{A3680878-C552-4051-A92E-1C6B6E56199C}" name="Column577"/>
    <tableColumn id="578" xr3:uid="{0D9970F2-937D-49D9-AAE7-4FC9C4060E6A}" name="Column578"/>
    <tableColumn id="579" xr3:uid="{EED6457B-7CFB-4A9F-B7C8-675D9E968979}" name="Column579"/>
    <tableColumn id="580" xr3:uid="{452B4004-CB13-4EE7-B15F-B36611AEBE37}" name="Column580"/>
    <tableColumn id="581" xr3:uid="{3F37AAD9-5702-4D5F-B97B-381EB71339B4}" name="Column581"/>
    <tableColumn id="582" xr3:uid="{66E5EF28-09D1-4B3D-8DD4-C6D1434D74CF}" name="Column582"/>
    <tableColumn id="583" xr3:uid="{0B3F6F4D-F02F-488C-A24D-07E6D9A83F80}" name="Column583"/>
    <tableColumn id="584" xr3:uid="{8B4EBF6B-56C9-4297-91C4-3A6C889A56E9}" name="Column584"/>
    <tableColumn id="585" xr3:uid="{C7041957-0461-4B2D-8639-2F47AE09ADB8}" name="Column585"/>
    <tableColumn id="586" xr3:uid="{109A97CA-050F-425E-BB9F-0BF10232958A}" name="Column586"/>
    <tableColumn id="587" xr3:uid="{CCB30588-DC15-4078-94CE-E71F79BD5ACA}" name="Column587"/>
    <tableColumn id="588" xr3:uid="{CF39E8A8-EBBE-4E67-9104-399E366AE020}" name="Column588"/>
    <tableColumn id="589" xr3:uid="{D3D65537-31CA-43EA-8498-DE15AFE130D3}" name="Column589"/>
    <tableColumn id="590" xr3:uid="{A808ACBB-B3F9-45D9-80FA-9425BC40B82D}" name="Column590"/>
    <tableColumn id="591" xr3:uid="{578D36D8-EE24-46D3-A556-0B7C2EAF457A}" name="Column591"/>
    <tableColumn id="592" xr3:uid="{731CA242-DBAC-40D6-9B73-4990B53A3B9A}" name="Column592"/>
    <tableColumn id="593" xr3:uid="{7C7AE26B-12A5-4E9C-8B92-276DB22420AC}" name="Column593"/>
    <tableColumn id="594" xr3:uid="{A8742356-7AD2-4C50-9A20-5AA23D0E6632}" name="Column594"/>
    <tableColumn id="595" xr3:uid="{19EB79FA-13BE-4225-AA68-1B81527559D8}" name="Column595"/>
    <tableColumn id="596" xr3:uid="{41009EA5-AD30-4078-839E-BCF54A5FF44E}" name="Column596"/>
    <tableColumn id="597" xr3:uid="{A9BDD334-CFD6-4F73-9039-440AA7B54C9A}" name="Column597"/>
    <tableColumn id="598" xr3:uid="{2AEE4C88-F783-4038-A332-7E62B737217A}" name="Column598"/>
    <tableColumn id="599" xr3:uid="{D1035806-72AF-4F3F-934C-A82BA5A97278}" name="Column599"/>
    <tableColumn id="600" xr3:uid="{9DEC0F07-E2A5-4191-A092-736F09D93643}" name="Column600"/>
    <tableColumn id="601" xr3:uid="{D8151FFD-F516-48A6-8E82-F0467232E57B}" name="Column601"/>
    <tableColumn id="602" xr3:uid="{DFC80529-543F-493B-B6F7-05BC074B7B49}" name="Column602"/>
    <tableColumn id="603" xr3:uid="{BEB0135B-D4BF-424F-9BEF-E55F12A5ABCE}" name="Column603"/>
    <tableColumn id="604" xr3:uid="{B3CFED01-5581-47C4-B572-4E52DF22DE8B}" name="Column604"/>
    <tableColumn id="605" xr3:uid="{C3FDD373-B9F4-48AB-9CEE-8E660F612922}" name="Column605"/>
    <tableColumn id="606" xr3:uid="{9FAA6C78-BF77-4254-A1EF-D71CCF8079C3}" name="Column606"/>
    <tableColumn id="607" xr3:uid="{D4C9A7E7-0C09-4116-979B-CF723E53F6E8}" name="Column607"/>
    <tableColumn id="608" xr3:uid="{1607D132-778B-4039-8F4A-08A589EB404D}" name="Column608"/>
    <tableColumn id="609" xr3:uid="{D12813F5-445B-4E7E-B275-3BC1B284FA31}" name="Column609"/>
    <tableColumn id="610" xr3:uid="{3D12B5D6-2C12-4A99-B4F7-FB6533B46019}" name="Column610"/>
    <tableColumn id="611" xr3:uid="{5315511E-0F99-481F-9F7C-8CE8A37E4CD1}" name="Column611"/>
    <tableColumn id="612" xr3:uid="{428F7062-BEB0-4709-95CE-26D9443D0074}" name="Column612"/>
    <tableColumn id="613" xr3:uid="{2B846E32-3A20-439C-87B9-F12FE5B58511}" name="Column613"/>
    <tableColumn id="614" xr3:uid="{3A824A46-EC41-45FD-A00E-A9FB73A5E974}" name="Column614"/>
    <tableColumn id="615" xr3:uid="{F1F9DD61-D772-45BC-92B3-EAF85FA09CDC}" name="Column615"/>
    <tableColumn id="616" xr3:uid="{A1DEAE78-112F-443D-BCE5-B41EE9CEF11D}" name="Column616"/>
    <tableColumn id="617" xr3:uid="{0B4835ED-FCBB-430D-85CE-0DDB0A6E49F1}" name="Column617"/>
    <tableColumn id="618" xr3:uid="{9AF7DE50-DC8C-4237-8699-C20D611DC6AC}" name="Column618"/>
    <tableColumn id="619" xr3:uid="{4F142E18-1184-4818-9661-810DF1004FFD}" name="Column619"/>
    <tableColumn id="620" xr3:uid="{8568ED51-EE97-4990-A726-6AEEB7D5750D}" name="Column620"/>
    <tableColumn id="621" xr3:uid="{5BB5AD15-E37E-4F9F-98BE-DAAA306C4EB1}" name="Column621"/>
    <tableColumn id="622" xr3:uid="{80707333-4F55-4D0F-9FCC-C6B2BE30F55E}" name="Column622"/>
    <tableColumn id="623" xr3:uid="{D5A4C3EA-2FAC-42CA-8075-EC895F0855B6}" name="Column623"/>
    <tableColumn id="624" xr3:uid="{D2594270-40C1-4E6B-837C-44CAC3D70B2F}" name="Column624"/>
    <tableColumn id="625" xr3:uid="{7D1BF077-443B-4AB4-A742-F9AF468546A8}" name="Column625"/>
    <tableColumn id="626" xr3:uid="{83F3F702-991B-4FBE-9D2E-CC79CDCA85A7}" name="Column626"/>
    <tableColumn id="627" xr3:uid="{8B7DCACC-5174-405F-8B3A-4296F040E708}" name="Column627"/>
    <tableColumn id="628" xr3:uid="{C15D3B82-2E38-4A64-BEF2-E8EB1A669825}" name="Column628"/>
    <tableColumn id="629" xr3:uid="{87B0A418-A8C2-4EAB-AFF5-D1ECB8DEDF30}" name="Column629"/>
    <tableColumn id="630" xr3:uid="{330679E0-8AFA-424D-8A8E-494C91A56EAB}" name="Column630"/>
    <tableColumn id="631" xr3:uid="{40C039FE-3ED5-499F-BD6F-B1DF60A2FCBD}" name="Column631"/>
    <tableColumn id="632" xr3:uid="{7B8929E4-F506-4CDA-B5A3-CFFBEFF9DF38}" name="Column632"/>
    <tableColumn id="633" xr3:uid="{4BA8A6C0-A863-46C1-B5B2-5467FF7A24B2}" name="Column633"/>
    <tableColumn id="634" xr3:uid="{1D72974B-09F6-4D02-8135-B03661B61A19}" name="Column634"/>
    <tableColumn id="635" xr3:uid="{90A43686-A35F-4FA3-869F-255CC490A115}" name="Column635"/>
    <tableColumn id="636" xr3:uid="{B3FEB866-B09A-4DE4-AD11-56E4577CD5F0}" name="Column636"/>
    <tableColumn id="637" xr3:uid="{A1328157-6EBF-4ECD-ADB2-7A0D88400601}" name="Column637"/>
    <tableColumn id="638" xr3:uid="{C1917DBE-A9A9-4B5B-9837-4C95EBF21F3D}" name="Column638"/>
    <tableColumn id="639" xr3:uid="{8784DBFA-D036-45C1-BD22-E8D1E787360B}" name="Column639"/>
    <tableColumn id="640" xr3:uid="{8E8EBEA8-63CC-48F9-BCFC-D4E5028291D6}" name="Column640"/>
    <tableColumn id="641" xr3:uid="{71613276-ED2E-4716-9229-E0B68ADCA8CA}" name="Column641"/>
    <tableColumn id="642" xr3:uid="{01A8E95B-FB22-4E51-8AFC-5E23F281AFE6}" name="Column642"/>
    <tableColumn id="643" xr3:uid="{829F685F-2E95-4BAA-9C7E-7D63AEC070A7}" name="Column643"/>
    <tableColumn id="644" xr3:uid="{E02788C6-7A6A-4E92-ABFC-C76E146196CB}" name="Column644"/>
    <tableColumn id="645" xr3:uid="{F8DA2590-2278-4401-AE12-4B4D9AF027A6}" name="Column645"/>
    <tableColumn id="646" xr3:uid="{ACC88D5C-8E2D-4D72-B6CC-0460FAEFE3C8}" name="Column646"/>
    <tableColumn id="647" xr3:uid="{15B74962-F5DF-4ABF-9BE0-99265E3E1B63}" name="Column647"/>
    <tableColumn id="648" xr3:uid="{7E566E7C-A2E2-42E6-AAEC-0502653EF3A8}" name="Column648"/>
    <tableColumn id="649" xr3:uid="{149EDFD5-9849-4163-B920-143049B3CC9B}" name="Column649"/>
    <tableColumn id="650" xr3:uid="{B96AA04B-9A43-4402-99D1-CAA4620E5FF8}" name="Column650"/>
    <tableColumn id="651" xr3:uid="{DFB5FD96-69C2-457E-9CA4-685DB9439B34}" name="Column651"/>
    <tableColumn id="652" xr3:uid="{CBE30B7D-E4E3-48C4-88E0-9AFFA298D1F9}" name="Column652"/>
    <tableColumn id="653" xr3:uid="{1D2FF0FB-F0C1-48B5-A63E-21B6ACB43FD9}" name="Column653"/>
    <tableColumn id="654" xr3:uid="{EEEB7896-968D-454B-A799-B476A26E9EC9}" name="Column654"/>
    <tableColumn id="655" xr3:uid="{46FABE4D-55AC-4754-80A7-16F4A126F5E0}" name="Column655"/>
    <tableColumn id="656" xr3:uid="{54B3B1FE-EC22-4B0E-B7B9-E77A66F65BE8}" name="Column656"/>
    <tableColumn id="657" xr3:uid="{D540CA75-0E29-43F5-A6F1-BA3FA411A5E2}" name="Column657"/>
    <tableColumn id="658" xr3:uid="{4F400B6E-E4D6-4FC2-91B2-797EABA9BF7B}" name="Column658"/>
    <tableColumn id="659" xr3:uid="{81A35B56-B3AF-4760-957B-D70D0581D08B}" name="Column659"/>
    <tableColumn id="660" xr3:uid="{84262D0B-B4FA-451F-A751-1A618FAC04B5}" name="Column660"/>
    <tableColumn id="661" xr3:uid="{4F650A84-B0B3-4543-96D3-F99A974F1FCE}" name="Column661"/>
    <tableColumn id="662" xr3:uid="{FBDE971A-AF87-44C8-9E0A-675418369615}" name="Column662"/>
    <tableColumn id="663" xr3:uid="{6658CAA5-7215-451A-914F-6E3C6FE6B1A4}" name="Column663"/>
    <tableColumn id="664" xr3:uid="{867ACAE0-3833-458C-87A1-50A0730C1008}" name="Column664"/>
    <tableColumn id="665" xr3:uid="{8670136C-626F-4070-80B8-91923FF8476C}" name="Column665"/>
    <tableColumn id="666" xr3:uid="{52C51EA5-BEBB-4088-8859-8190F3A86D75}" name="Column666"/>
    <tableColumn id="667" xr3:uid="{FFB1E2E5-E96E-43D3-9615-551E2AC15C55}" name="Column667"/>
    <tableColumn id="668" xr3:uid="{E5D6B2F2-0F0E-4C1D-8370-B0A021F96D73}" name="Column668"/>
    <tableColumn id="669" xr3:uid="{15365A2A-8F2C-49B1-9AD8-ACB5E5C5D88B}" name="Column669"/>
    <tableColumn id="670" xr3:uid="{E4F3F3FB-F8D3-434A-B1BD-99EDB5A45460}" name="Column670"/>
    <tableColumn id="671" xr3:uid="{1D85CC7E-F5E0-42F5-816E-73A11AD2E167}" name="Column671"/>
    <tableColumn id="672" xr3:uid="{5BB4CDFB-143A-4CD9-9C17-FC55EE1CA056}" name="Column672"/>
    <tableColumn id="673" xr3:uid="{492BEE6A-6910-49FA-B36D-5C4E98669EAC}" name="Column673"/>
    <tableColumn id="674" xr3:uid="{C70020D6-F5CE-4DAE-BDD0-1813990C9DDB}" name="Column674"/>
    <tableColumn id="675" xr3:uid="{DDCB25D4-04E4-4B22-A689-693D86015AB8}" name="Column675"/>
    <tableColumn id="676" xr3:uid="{5DAAD1CD-6CB7-427F-B851-D3E7B410FC99}" name="Column676"/>
    <tableColumn id="677" xr3:uid="{2874C6FE-5EC6-4903-8FDF-9F6CD0D4E448}" name="Column677"/>
    <tableColumn id="678" xr3:uid="{9D70922B-9718-4001-BEA8-148BCE362236}" name="Column678"/>
    <tableColumn id="679" xr3:uid="{B5E6DFA6-CFCA-4FB1-B2F7-F8118A7955D9}" name="Column679"/>
    <tableColumn id="680" xr3:uid="{C14B82F3-86B2-4A78-9D32-464877468196}" name="Column680"/>
    <tableColumn id="681" xr3:uid="{D7075191-2F70-49A4-82F8-6E369B5EEFEC}" name="Column681"/>
    <tableColumn id="682" xr3:uid="{AD2A19F1-10B5-4BB7-ABAF-92816C22C916}" name="Column682"/>
    <tableColumn id="683" xr3:uid="{2ADA5EB8-065F-4947-9318-CA8F930DBF69}" name="Column683"/>
    <tableColumn id="684" xr3:uid="{B45F1B89-CEC2-407E-9AB1-64CE75F32BF5}" name="Column684"/>
    <tableColumn id="685" xr3:uid="{B281EA24-FA54-4CBF-9A3A-EB107FC33A57}" name="Column685"/>
    <tableColumn id="686" xr3:uid="{48E54D02-496B-4FF0-821D-A68EB26A834B}" name="Column686"/>
    <tableColumn id="687" xr3:uid="{03D7FDA1-06DC-4260-B988-08CBEAC5940C}" name="Column687"/>
    <tableColumn id="688" xr3:uid="{43C2B723-1141-4422-9E43-3122872B94F7}" name="Column688"/>
    <tableColumn id="689" xr3:uid="{E9B73F7F-83E6-47D6-B2AC-58FA090FDB25}" name="Column689"/>
    <tableColumn id="690" xr3:uid="{4385BE72-99F5-4BB3-A4EF-5277C80F81A4}" name="Column690"/>
    <tableColumn id="691" xr3:uid="{747B4067-F0E3-4DB5-A21B-46EE578AC6EB}" name="Column691"/>
    <tableColumn id="692" xr3:uid="{C8026D40-3408-41E9-9051-29694EFF9CDF}" name="Column692"/>
    <tableColumn id="693" xr3:uid="{8308750D-41E3-4327-831F-F4BC79FB26E8}" name="Column693"/>
    <tableColumn id="694" xr3:uid="{DCB6B9AD-1FA5-4BEE-BF83-EDE58930879B}" name="Column694"/>
    <tableColumn id="695" xr3:uid="{0AD9803A-4DDE-4BAE-A411-B09045834620}" name="Column695"/>
    <tableColumn id="696" xr3:uid="{E6B3B3E1-214F-4F49-BC62-F5B7C68C5141}" name="Column696"/>
    <tableColumn id="697" xr3:uid="{D7B423EF-70EC-4794-8CE9-F503572C0CA1}" name="Column697"/>
    <tableColumn id="698" xr3:uid="{11DE1129-478F-4361-BD9B-FBDF3295DC97}" name="Column698"/>
    <tableColumn id="699" xr3:uid="{F67CBD8F-7394-4946-AF89-EFA1A046B62B}" name="Column699"/>
    <tableColumn id="700" xr3:uid="{E8A6F750-F216-407F-9ED0-0E4270EF3B8B}" name="Column700"/>
    <tableColumn id="701" xr3:uid="{730D6CF3-DE98-44E4-A6CC-4160292C5F18}" name="Column701"/>
    <tableColumn id="702" xr3:uid="{8991AC0A-6BCC-4A59-8F29-5517228EF767}" name="Column702"/>
    <tableColumn id="703" xr3:uid="{0BE93B1A-DB1E-4C3D-8131-3DAD154263D0}" name="Column703"/>
    <tableColumn id="704" xr3:uid="{A2D123A3-83C9-40C3-8B47-C66A19E68567}" name="Column704"/>
    <tableColumn id="705" xr3:uid="{7DEE0C39-BD4B-4AE5-9D74-81E1AA49D9FA}" name="Column705"/>
    <tableColumn id="706" xr3:uid="{2A76BE28-68C2-469C-84C6-4B9B65AF92AD}" name="Column706"/>
    <tableColumn id="707" xr3:uid="{C4764578-8F60-41D9-82EF-632D88564490}" name="Column707"/>
    <tableColumn id="708" xr3:uid="{B25ED705-6EB6-4D1D-A4BE-EB23D7096D68}" name="Column708"/>
    <tableColumn id="709" xr3:uid="{90D403A3-9266-493F-B06B-CEFCD83F24FB}" name="Column709"/>
    <tableColumn id="710" xr3:uid="{303180CF-EB8B-4E0D-80DB-2014E6E2E09A}" name="Column710"/>
    <tableColumn id="711" xr3:uid="{DBC3B600-4FF1-43BB-A14A-E0FA009A7527}" name="Column711"/>
    <tableColumn id="712" xr3:uid="{F7AF8015-00EB-4B0B-AF30-70FCC72A0DCC}" name="Column712"/>
    <tableColumn id="713" xr3:uid="{DA9D28CC-3DB5-4248-A0CD-11ED8FA30E74}" name="Column713"/>
    <tableColumn id="714" xr3:uid="{8EC7ECE9-7898-4DC8-9876-76353431A021}" name="Column714"/>
    <tableColumn id="715" xr3:uid="{A07EA26D-99C6-4D81-B838-572AB3419593}" name="Column715"/>
    <tableColumn id="716" xr3:uid="{8A45B1EC-488B-415B-A22F-D21F03610740}" name="Column716"/>
    <tableColumn id="717" xr3:uid="{92140F74-01DE-49F0-B6F7-7DCD55CBB212}" name="Column717"/>
    <tableColumn id="718" xr3:uid="{7E649973-34F6-4918-A2F9-5E4156547D4D}" name="Column718"/>
    <tableColumn id="719" xr3:uid="{01377C03-8DB8-4D47-B2E1-999B917E6B19}" name="Column719"/>
    <tableColumn id="720" xr3:uid="{1B8C7C3D-19BF-490A-B0F5-F8B187A742D1}" name="Column720"/>
    <tableColumn id="721" xr3:uid="{AE84581B-FFC4-46AF-9A61-57E90646E7F7}" name="Column721"/>
    <tableColumn id="722" xr3:uid="{FE4409F8-1600-4A4D-A67D-90D2763D8E1B}" name="Column722"/>
    <tableColumn id="723" xr3:uid="{A13B7DFF-F229-40E5-8C4A-EDCCACD09C3B}" name="Column723"/>
    <tableColumn id="724" xr3:uid="{0A7A4FCD-1B9A-4C74-9629-C2727B5F2D90}" name="Column724"/>
    <tableColumn id="725" xr3:uid="{F46DE39C-3ECE-4FC4-8B4A-9B407F561F43}" name="Column725"/>
    <tableColumn id="726" xr3:uid="{4DB103AE-B9E3-40BF-B070-671A9D6687D4}" name="Column726"/>
    <tableColumn id="727" xr3:uid="{B394C097-1B37-4D08-BDCE-07DF1EEA2B57}" name="Column727"/>
    <tableColumn id="728" xr3:uid="{EF9EA732-CCA3-48FA-A137-CC48474E6A90}" name="Column728"/>
    <tableColumn id="729" xr3:uid="{60CCEB85-C42D-4DE6-B7D6-4C8B4D73FAAD}" name="Column729"/>
    <tableColumn id="730" xr3:uid="{6DC509AC-5A3A-413E-ADB3-316AA6632C70}" name="Column730"/>
    <tableColumn id="731" xr3:uid="{7F312E02-18CF-4136-95F3-A19A284206C9}" name="Column731"/>
    <tableColumn id="732" xr3:uid="{6E1E29C5-34FE-44B9-8718-85232DDE84E3}" name="Column732"/>
    <tableColumn id="733" xr3:uid="{C0B15FC5-3F53-4E9C-8F65-443EBB3389CD}" name="Column733"/>
    <tableColumn id="734" xr3:uid="{E8C58FBB-5175-4DA4-AB1E-81B94BE2A60F}" name="Column734"/>
    <tableColumn id="735" xr3:uid="{A2F82F0E-11F7-4BBE-A599-0BC20CB5B5A8}" name="Column735"/>
    <tableColumn id="736" xr3:uid="{73789411-899C-499D-8A0C-1492B8BB497B}" name="Column736"/>
    <tableColumn id="737" xr3:uid="{01432998-A3F5-4B88-9ADC-7514B9680D06}" name="Column737"/>
    <tableColumn id="738" xr3:uid="{82B1FBB1-EEF9-4B16-9E69-78DF4FC98AA0}" name="Column738"/>
    <tableColumn id="739" xr3:uid="{7F00B73A-5DAF-4144-A9FE-65F2F5C6A795}" name="Column739"/>
    <tableColumn id="740" xr3:uid="{515B4219-D3C7-4B93-8BF5-82E8999E8777}" name="Column740"/>
    <tableColumn id="741" xr3:uid="{039F8945-5486-4A65-B76D-E57ACB4EA446}" name="Column741"/>
    <tableColumn id="742" xr3:uid="{E394B9FA-9491-4887-BB9B-7C27353C7FC3}" name="Column742"/>
    <tableColumn id="743" xr3:uid="{B8ED6759-74CB-4E09-BDF6-6D94B0F67CBA}" name="Column743"/>
    <tableColumn id="744" xr3:uid="{0C3F6855-9448-4A15-9605-9137ED952316}" name="Column744"/>
    <tableColumn id="745" xr3:uid="{2EA93BF8-2BFB-45D2-BADD-DD359A1E58DD}" name="Column745"/>
    <tableColumn id="746" xr3:uid="{4B0054D1-6AE0-4B9C-92F2-62F03D2A75C7}" name="Column746"/>
    <tableColumn id="747" xr3:uid="{422C24EB-7DF2-41E5-A847-D36E48E8B294}" name="Column747"/>
    <tableColumn id="748" xr3:uid="{FC8549AD-6EFB-40B9-AE42-BB84678E95F2}" name="Column748"/>
    <tableColumn id="749" xr3:uid="{A4E33DFB-9A50-4D3E-9D3C-07CC91FE144F}" name="Column749"/>
    <tableColumn id="750" xr3:uid="{5804C7C9-CFC4-4BEB-B7F9-D6AC0C107740}" name="Column750"/>
    <tableColumn id="751" xr3:uid="{0E09BDAE-9A04-437B-903F-0086B89CF5F0}" name="Column751"/>
    <tableColumn id="752" xr3:uid="{60E88F51-67C9-40CC-A63F-85D08635C6DB}" name="Column752"/>
    <tableColumn id="753" xr3:uid="{60D24593-CEAC-435D-AE16-5B476205608F}" name="Column753"/>
    <tableColumn id="754" xr3:uid="{CBE56C48-8B66-410E-8A9E-59F4A6A40B38}" name="Column754"/>
    <tableColumn id="755" xr3:uid="{1D98C1DE-147C-4AE9-B46F-22402E8591F4}" name="Column755"/>
    <tableColumn id="756" xr3:uid="{948C68FF-9D07-4E81-98B7-AA9EB643719D}" name="Column756"/>
    <tableColumn id="757" xr3:uid="{055266DA-3B19-4CC3-8659-453E33EFBBF6}" name="Column757"/>
    <tableColumn id="758" xr3:uid="{3C3E460D-40C6-4C65-8B5E-27231EAA6831}" name="Column758"/>
    <tableColumn id="759" xr3:uid="{6ED2442D-7EA2-4C30-8CA6-020708B578B2}" name="Column759"/>
    <tableColumn id="760" xr3:uid="{3D40B3A6-A963-49A6-B9D4-395C1B0AB873}" name="Column760"/>
    <tableColumn id="761" xr3:uid="{2E48DDA2-0CF2-4D98-9868-26C9EC63832C}" name="Column761"/>
    <tableColumn id="762" xr3:uid="{1FE96A7F-4E77-4001-97F0-EA82678D5AC0}" name="Column762"/>
    <tableColumn id="763" xr3:uid="{CAA592F6-16CB-4D66-A07D-2D6A60EE5EC2}" name="Column763"/>
    <tableColumn id="764" xr3:uid="{3ECB4E34-CE1A-4273-8D9B-8EB2F4E8B0E7}" name="Column764"/>
    <tableColumn id="765" xr3:uid="{CD42F950-E167-49A6-BB84-F879CDF7B8FB}" name="Column765"/>
    <tableColumn id="766" xr3:uid="{AE617290-7188-4109-926D-A0F1BC9E1EA3}" name="Column766"/>
    <tableColumn id="767" xr3:uid="{63B0D8B7-8CC1-41CC-B62E-6D2C53EDA909}" name="Column767"/>
    <tableColumn id="768" xr3:uid="{51DB0619-2E29-48B9-BA84-BC7BA9605530}" name="Column768"/>
    <tableColumn id="769" xr3:uid="{C71977A8-4C72-46CF-9B75-2DCF39156ECC}" name="Column769"/>
    <tableColumn id="770" xr3:uid="{1BDBADE6-FA75-4E70-A24F-A580A6069F23}" name="Column770"/>
    <tableColumn id="771" xr3:uid="{746D1889-D9BB-4248-9521-3F86206CECC2}" name="Column771"/>
    <tableColumn id="772" xr3:uid="{47BF96F4-26C4-47E3-AB83-614FBECCD9D6}" name="Column772"/>
    <tableColumn id="773" xr3:uid="{4AC74B98-BDC2-443B-AC7D-B09127DB413F}" name="Column773"/>
    <tableColumn id="774" xr3:uid="{F851C4B3-C47F-4E3E-9F8E-CFE5E8138341}" name="Column774"/>
    <tableColumn id="775" xr3:uid="{1130B843-528F-479E-B502-0771DC000B81}" name="Column775"/>
    <tableColumn id="776" xr3:uid="{932E550E-8F83-4EB3-9EDC-38DBEFEFD4D4}" name="Column776"/>
    <tableColumn id="777" xr3:uid="{E92ACBFA-68F2-4759-A465-8EBC1FB21F58}" name="Column777"/>
    <tableColumn id="778" xr3:uid="{292E2BDB-37F7-4DC7-8809-2FB801E250D1}" name="Column778"/>
    <tableColumn id="779" xr3:uid="{D4429CA5-7C03-4D6A-B21E-3626C283D432}" name="Column779"/>
    <tableColumn id="780" xr3:uid="{5B97D481-5982-41F7-8BCE-8C21ADA3C415}" name="Column780"/>
    <tableColumn id="781" xr3:uid="{BAECF350-8139-47FA-8A28-76FE639E2A85}" name="Column781"/>
    <tableColumn id="782" xr3:uid="{6807F001-6BB3-42C1-9DEA-F3802F198837}" name="Column782"/>
    <tableColumn id="783" xr3:uid="{2F0C97D6-137C-45CA-B102-FE34AC928E46}" name="Column783"/>
    <tableColumn id="784" xr3:uid="{91E14E02-8C8C-4DC7-BBD0-DFF3DFE045A9}" name="Column784"/>
    <tableColumn id="785" xr3:uid="{498B34EB-60A6-4B1F-82DF-827206A08C4E}" name="Column785"/>
    <tableColumn id="786" xr3:uid="{509AFD67-7E9E-4848-89DB-62BEE1A63A3F}" name="Column786"/>
    <tableColumn id="787" xr3:uid="{487A8640-06DF-484F-957E-6A0EAEDC56BC}" name="Column787"/>
    <tableColumn id="788" xr3:uid="{0C463FE8-966B-4806-BCF3-67CA1684AA27}" name="Column788"/>
    <tableColumn id="789" xr3:uid="{19DF0D31-7F81-4A6E-BD9A-914ED5D99809}" name="Column789"/>
    <tableColumn id="790" xr3:uid="{70259A22-8846-4BE8-A17A-4E456429999D}" name="Column790"/>
    <tableColumn id="791" xr3:uid="{967F2475-428C-4044-B571-2FF56EC99A8C}" name="Column791"/>
    <tableColumn id="792" xr3:uid="{8BEEF75A-D02D-434E-A24E-C868BB8A0BC3}" name="Column792"/>
    <tableColumn id="793" xr3:uid="{3DD88465-4159-43D2-BAAC-56A055365164}" name="Column793"/>
    <tableColumn id="794" xr3:uid="{0C38848F-6E30-415A-BD0D-A3225AC2CA00}" name="Column794"/>
    <tableColumn id="795" xr3:uid="{F99135CD-4039-406F-AE24-3362D588755C}" name="Column795"/>
    <tableColumn id="796" xr3:uid="{6FA9E3BF-3A34-4693-BFF4-31979B88BF32}" name="Column796"/>
    <tableColumn id="797" xr3:uid="{99DDBBEA-6F5D-4D4F-8C34-61766F222D79}" name="Column797"/>
    <tableColumn id="798" xr3:uid="{A4454B3A-21F1-41D1-9FA8-6130055FE8C5}" name="Column798"/>
    <tableColumn id="799" xr3:uid="{14A85DF5-F52D-4272-8145-7C76870670ED}" name="Column799"/>
    <tableColumn id="800" xr3:uid="{A3484E3E-696A-48CA-B6E6-E0CA7BB1B1DC}" name="Column800"/>
    <tableColumn id="801" xr3:uid="{EB34CCFA-2A2D-408E-A2F2-5DD551A6517B}" name="Column801"/>
    <tableColumn id="802" xr3:uid="{640DDB3C-3A77-4AE9-A809-A21C4F238364}" name="Column802"/>
    <tableColumn id="803" xr3:uid="{8203C210-1B8D-4A8A-BCBC-8A7938A4C258}" name="Column803"/>
    <tableColumn id="804" xr3:uid="{15950ACC-3EE7-4943-A0BF-3399575A4EAB}" name="Column804"/>
    <tableColumn id="805" xr3:uid="{A8B86861-914D-43EB-82FE-70F3F27E92CA}" name="Column805"/>
    <tableColumn id="806" xr3:uid="{A6955194-5EAD-4787-9D2F-96624ED33129}" name="Column806"/>
    <tableColumn id="807" xr3:uid="{43FC4A8F-3580-4D24-AC34-D012278C3107}" name="Column807"/>
    <tableColumn id="808" xr3:uid="{74FCC21E-494C-4205-B710-4627199FD751}" name="Column808"/>
    <tableColumn id="809" xr3:uid="{E6E3E284-5818-47BC-A926-1BCD399B2D74}" name="Column809"/>
    <tableColumn id="810" xr3:uid="{A790ED4F-B0F5-41B3-906C-572B75F05AEE}" name="Column810"/>
    <tableColumn id="811" xr3:uid="{4EC1EC86-A4A1-4179-8568-275F2977BD63}" name="Column811"/>
    <tableColumn id="812" xr3:uid="{8E7AD4C6-E0CB-4F38-949B-12A5B84C1B55}" name="Column812"/>
    <tableColumn id="813" xr3:uid="{F7CC7FA1-0B34-4858-8848-83A4D3E8F5C1}" name="Column813"/>
    <tableColumn id="814" xr3:uid="{FE99128B-E0C2-40BE-9979-D14FC05D9182}" name="Column814"/>
    <tableColumn id="815" xr3:uid="{70146976-C1D7-48D6-9347-F8BDF0D3ED22}" name="Column815"/>
    <tableColumn id="816" xr3:uid="{40DB3164-53BE-41A7-9160-A9D834144CBC}" name="Column816"/>
    <tableColumn id="817" xr3:uid="{42242EEC-10FB-4018-BB8C-C3AB04111803}" name="Column817"/>
    <tableColumn id="818" xr3:uid="{A6CB8474-B4E5-4ECC-BB9A-0A44F629288D}" name="Column818"/>
    <tableColumn id="819" xr3:uid="{76550502-233B-428A-9A7C-E99353B9A071}" name="Column819"/>
    <tableColumn id="820" xr3:uid="{FEAE3B80-445B-447F-88FB-8B3D1DA52818}" name="Column820"/>
    <tableColumn id="821" xr3:uid="{0E8C6606-DB54-4DF0-8196-EECB057B267F}" name="Column821"/>
    <tableColumn id="822" xr3:uid="{178F9790-A106-44BD-8D78-CCD56FD1F782}" name="Column822"/>
    <tableColumn id="823" xr3:uid="{B91F3405-3C50-4008-B2F1-A57089761ADF}" name="Column823"/>
    <tableColumn id="824" xr3:uid="{CFD82368-92F1-4ECE-BA0D-07E5E28E6587}" name="Column824"/>
    <tableColumn id="825" xr3:uid="{8D6366E6-0525-4418-BE0E-8AF606EBBFFB}" name="Column825"/>
    <tableColumn id="826" xr3:uid="{201EDA99-132C-407E-8A8A-0E467C2D12D5}" name="Column826"/>
    <tableColumn id="827" xr3:uid="{E7E4FB90-7299-494E-BFEA-BE44F7E1F03D}" name="Column827"/>
    <tableColumn id="828" xr3:uid="{E042CA1A-94EA-471F-B67A-B65F8E8061C0}" name="Column828"/>
    <tableColumn id="829" xr3:uid="{D52D3105-8FFE-472C-B3BD-545335D30398}" name="Column829"/>
    <tableColumn id="830" xr3:uid="{857C23A1-F6CC-4AB1-88C2-A649AE02EC77}" name="Column830"/>
    <tableColumn id="831" xr3:uid="{577D70C3-3B4F-4786-9C81-165A38E56587}" name="Column831"/>
    <tableColumn id="832" xr3:uid="{57066F11-B3A4-4098-AFDE-029B1B8AB0C3}" name="Column832"/>
    <tableColumn id="833" xr3:uid="{DC62E315-4D9A-44A8-A4F2-9DF3AF73F90D}" name="Column833"/>
    <tableColumn id="834" xr3:uid="{78A587ED-8235-4A50-93BF-C72327B31399}" name="Column834"/>
    <tableColumn id="835" xr3:uid="{16815B9D-DB88-4C64-AFEE-9D3CC3E9CD05}" name="Column835"/>
    <tableColumn id="836" xr3:uid="{471849E2-1941-4861-A7D6-09E2D312A616}" name="Column836"/>
    <tableColumn id="837" xr3:uid="{28569C6A-7B5B-4DC9-91FA-9C7AEC2FE702}" name="Column837"/>
    <tableColumn id="838" xr3:uid="{A1533F9E-88AC-4B61-989D-AD15BFC89CFF}" name="Column838"/>
    <tableColumn id="839" xr3:uid="{079869AD-E009-4A7D-8333-AA1E88717318}" name="Column839"/>
    <tableColumn id="840" xr3:uid="{D7A4B7FB-52EF-46A8-89B7-16DC6F2C1D45}" name="Column840"/>
    <tableColumn id="841" xr3:uid="{BD89C2AC-3B35-4D7A-AB42-53CB3587171C}" name="Column841"/>
    <tableColumn id="842" xr3:uid="{2D08A7AE-95FF-4210-9B6C-F752E3288C24}" name="Column842"/>
    <tableColumn id="843" xr3:uid="{F9552C66-1657-444B-85FA-18515D832F38}" name="Column843"/>
    <tableColumn id="844" xr3:uid="{5EE09FDD-9B2D-442F-B7FB-23E3C2876A7F}" name="Column844"/>
    <tableColumn id="845" xr3:uid="{79D9F7ED-FA28-4AFE-BF66-3AD75C568AB5}" name="Column845"/>
    <tableColumn id="846" xr3:uid="{86133794-19E1-4ECE-9B90-5862C213DD44}" name="Column846"/>
    <tableColumn id="847" xr3:uid="{6A42EA5D-9C6E-4E0F-829E-37257AD2F47B}" name="Column847"/>
    <tableColumn id="848" xr3:uid="{7264EC72-688E-4FE0-981B-CF7D5C4C78DE}" name="Column848"/>
    <tableColumn id="849" xr3:uid="{EB4397D0-9B57-480A-9617-FD061AF0B7C7}" name="Column849"/>
    <tableColumn id="850" xr3:uid="{EF16AAB8-5B32-4909-8B48-3E59C05A933C}" name="Column850"/>
    <tableColumn id="851" xr3:uid="{9FFA433B-29AF-4E2F-8B5B-9D1F9FB4BDA8}" name="Column851"/>
    <tableColumn id="852" xr3:uid="{35DF440E-F57E-4EFC-8FB5-D88DDE6A185C}" name="Column852"/>
    <tableColumn id="853" xr3:uid="{8ECC206C-B5E9-42A8-A4DD-69CF16DB421F}" name="Column853"/>
    <tableColumn id="854" xr3:uid="{E22384E6-6EC1-4B2A-90B6-752E4D529F47}" name="Column854"/>
    <tableColumn id="855" xr3:uid="{274A483B-B1A8-4E99-99CA-D1C794FC4B89}" name="Column855"/>
    <tableColumn id="856" xr3:uid="{56AE5A63-9D95-42E9-BB5F-B00A990A6A10}" name="Column856"/>
    <tableColumn id="857" xr3:uid="{72EB2B31-EFA2-4D91-9DB9-2B0BACFD254B}" name="Column857"/>
    <tableColumn id="858" xr3:uid="{189D4DC2-C15E-4475-993A-19190CBBD240}" name="Column858"/>
    <tableColumn id="859" xr3:uid="{0788F049-E426-429B-9EE0-A3D195024F45}" name="Column859"/>
    <tableColumn id="860" xr3:uid="{2FFF807F-E0D0-44D6-9392-22C99BF83D04}" name="Column860"/>
    <tableColumn id="861" xr3:uid="{504F4E2A-65E6-4B2B-B709-0FE555CC6CD3}" name="Column861"/>
    <tableColumn id="862" xr3:uid="{2C572FE6-746C-4F80-A3BA-07E659EA8986}" name="Column862"/>
    <tableColumn id="863" xr3:uid="{16DF782D-7D42-4F5E-8EF3-70EBA62BFE14}" name="Column863"/>
    <tableColumn id="864" xr3:uid="{F6D5362D-1BD5-4A88-9C96-847218CBD804}" name="Column864"/>
    <tableColumn id="865" xr3:uid="{DAEF917A-681A-42BB-AEAC-EDB4D0F84FC6}" name="Column865"/>
    <tableColumn id="866" xr3:uid="{E21A254D-145C-4E56-96E9-0120F927E08E}" name="Column866"/>
    <tableColumn id="867" xr3:uid="{AF1F685C-77D8-4D05-A2B9-97EE958C2EFC}" name="Column867"/>
    <tableColumn id="868" xr3:uid="{B5396529-BBDA-4734-9B0F-A1B8BE3257C5}" name="Column868"/>
    <tableColumn id="869" xr3:uid="{115008CD-6393-4C30-91BB-858E8BA7A689}" name="Column869"/>
    <tableColumn id="870" xr3:uid="{80BA7D50-7112-430C-B0C5-56F3A2364D0C}" name="Column870"/>
    <tableColumn id="871" xr3:uid="{DA1C7D8B-70A6-4B38-86A7-51FE656BF0FA}" name="Column871"/>
    <tableColumn id="872" xr3:uid="{D3845192-3C49-4DCE-B785-1A382F46ED80}" name="Column872"/>
    <tableColumn id="873" xr3:uid="{38F5A163-A950-477D-9083-D72375F86CDE}" name="Column873"/>
    <tableColumn id="874" xr3:uid="{A730FD6D-AEF5-4BA0-AD94-61520F2D6425}" name="Column874"/>
    <tableColumn id="875" xr3:uid="{511191F2-2F1A-4C21-B484-68C0AD36E348}" name="Column875"/>
    <tableColumn id="876" xr3:uid="{132CC39E-FE64-4165-BF8F-1482A56E822A}" name="Column876"/>
    <tableColumn id="877" xr3:uid="{8BAC80EF-1962-4B5C-8876-CEE0CA249194}" name="Column877"/>
    <tableColumn id="878" xr3:uid="{2FD93890-1309-4981-960C-1F4E2F20C8F9}" name="Column878"/>
    <tableColumn id="879" xr3:uid="{1D189844-8634-4D26-8D19-41D3EF191AC2}" name="Column879"/>
    <tableColumn id="880" xr3:uid="{CAA23D51-E0E6-4209-A605-957C20946503}" name="Column880"/>
    <tableColumn id="881" xr3:uid="{B0824AB7-D53E-4AE6-86EA-EC14DF51D4F9}" name="Column881"/>
    <tableColumn id="882" xr3:uid="{20191DFA-05AF-4712-94DF-33F96283E867}" name="Column882"/>
    <tableColumn id="883" xr3:uid="{2C84A7E7-90DF-4357-8A91-27D55305EDC6}" name="Column883"/>
    <tableColumn id="884" xr3:uid="{2C4506B9-4B51-44B1-B320-1605358C621D}" name="Column884"/>
    <tableColumn id="885" xr3:uid="{AFB8EDEC-5719-402F-82BE-8EA745A32AD9}" name="Column885"/>
    <tableColumn id="886" xr3:uid="{7658847B-0272-4E1E-82F4-EBE38A16D5E0}" name="Column886"/>
    <tableColumn id="887" xr3:uid="{513C1F30-7ED0-4E6B-BCBF-05EB506EBDDE}" name="Column887"/>
    <tableColumn id="888" xr3:uid="{23621D12-25B0-4801-BD60-056EB3995410}" name="Column888"/>
    <tableColumn id="889" xr3:uid="{C5203D15-A632-4E94-BFB3-45450CFD816E}" name="Column889"/>
    <tableColumn id="890" xr3:uid="{B9C92A0D-3230-426C-B941-59F412BFDBC7}" name="Column890"/>
    <tableColumn id="891" xr3:uid="{DD1F47BF-4B92-47A2-9EF1-D494BF579BCA}" name="Column891"/>
    <tableColumn id="892" xr3:uid="{3484F29F-BFFB-4B71-9A5C-0E0360501650}" name="Column892"/>
    <tableColumn id="893" xr3:uid="{83927869-C5FE-4326-A464-32B02085637A}" name="Column893"/>
    <tableColumn id="894" xr3:uid="{F146A460-A006-4892-9870-017EC6D284A8}" name="Column894"/>
    <tableColumn id="895" xr3:uid="{20003D91-E4A7-4021-B6F2-6DC9728D5E80}" name="Column895"/>
    <tableColumn id="896" xr3:uid="{B8031744-F78F-4ADB-AAC1-BBE43340E6FC}" name="Column896"/>
    <tableColumn id="897" xr3:uid="{59B8C605-F7C6-4290-87D1-9FE1A68705F1}" name="Column897"/>
    <tableColumn id="898" xr3:uid="{897D78B8-ADB7-47ED-993C-C55E2E452EF1}" name="Column898"/>
    <tableColumn id="899" xr3:uid="{71B6012B-F043-43E5-BE6A-AD433771F07F}" name="Column899"/>
    <tableColumn id="900" xr3:uid="{0E2908DF-64E7-4AC1-893D-406161AF4157}" name="Column900"/>
    <tableColumn id="901" xr3:uid="{88FEF97B-4D01-4E8D-ABEF-63156FB5C33A}" name="Column901"/>
    <tableColumn id="902" xr3:uid="{146B9B5D-3113-487B-A296-5C8EF794B802}" name="Column902"/>
    <tableColumn id="903" xr3:uid="{632B109A-2896-4119-B7F3-53E90206B7DE}" name="Column903"/>
    <tableColumn id="904" xr3:uid="{68A6D948-BAF6-4475-A052-EE4C8D252C91}" name="Column904"/>
    <tableColumn id="905" xr3:uid="{1967CDAA-E8A5-4F28-8E0A-CDABAE84C61A}" name="Column905"/>
    <tableColumn id="906" xr3:uid="{0D4552A8-61AD-484C-B673-8B8D3B41A128}" name="Column906"/>
    <tableColumn id="907" xr3:uid="{BC277753-207E-41A5-82B2-CE3300D5216C}" name="Column907"/>
    <tableColumn id="908" xr3:uid="{346C9617-6957-4057-9C8D-2BF9CB6B979A}" name="Column908"/>
    <tableColumn id="909" xr3:uid="{F2D8C491-FA9A-422F-9A71-709A9547BFAE}" name="Column909"/>
    <tableColumn id="910" xr3:uid="{45CF6FB3-2C9D-4CB7-9668-E11FC23FCB0D}" name="Column910"/>
    <tableColumn id="911" xr3:uid="{21CC8E09-F030-4197-8C8F-EB45C7C45F15}" name="Column911"/>
    <tableColumn id="912" xr3:uid="{FA83E0B5-FBBC-45FA-BF43-EEEAD6654254}" name="Column912"/>
    <tableColumn id="913" xr3:uid="{B02D1A71-3839-4F13-82B3-A997A441CECE}" name="Column913"/>
    <tableColumn id="914" xr3:uid="{A8B2A9E6-D355-48D9-88D3-83A8CD92F55C}" name="Column914"/>
    <tableColumn id="915" xr3:uid="{C4CEB97B-FDFE-48E1-9804-7EE1CCA43D15}" name="Column915"/>
    <tableColumn id="916" xr3:uid="{6666ACD4-5EC7-4B3A-8A75-F6260ABFD2C1}" name="Column916"/>
    <tableColumn id="917" xr3:uid="{B5369333-A8B3-4BE1-9BDA-B4B057EA3D11}" name="Column917"/>
    <tableColumn id="918" xr3:uid="{1B3EE921-2D42-4611-84DD-390CDDD71070}" name="Column918"/>
    <tableColumn id="919" xr3:uid="{8315D79A-BA76-46B7-8842-2B90CAC657CC}" name="Column919"/>
    <tableColumn id="920" xr3:uid="{75401182-62A3-43D3-8AC7-62692F76E314}" name="Column920"/>
    <tableColumn id="921" xr3:uid="{E385C87D-9DEF-46EA-A7DA-BC7619509DB9}" name="Column921"/>
    <tableColumn id="922" xr3:uid="{74719D52-6E43-47B2-9C45-14F2B7AD6FEA}" name="Column922"/>
    <tableColumn id="923" xr3:uid="{79B03CAC-D358-43E8-B238-62E714ACE302}" name="Column923"/>
    <tableColumn id="924" xr3:uid="{DA671963-EC0D-4AD5-A406-A92C518AA8D3}" name="Column924"/>
    <tableColumn id="925" xr3:uid="{57E996A5-A625-4BE6-8BCB-CA519DCA2037}" name="Column925"/>
    <tableColumn id="926" xr3:uid="{D1978DB7-A18D-44BD-BD15-EC76F6E5F1F2}" name="Column926"/>
    <tableColumn id="927" xr3:uid="{0618F8B1-D235-430C-BEB8-593D688E17FC}" name="Column927"/>
    <tableColumn id="928" xr3:uid="{5AFA78CC-B933-46E0-AB28-8BC5FD2A989E}" name="Column928"/>
    <tableColumn id="929" xr3:uid="{E773DA42-CEE6-42FA-BF61-73C0A5F8EA00}" name="Column929"/>
    <tableColumn id="930" xr3:uid="{7E0E8672-2900-477A-9A31-B4C02E36FCC3}" name="Column930"/>
    <tableColumn id="931" xr3:uid="{BCBE7B38-C953-4744-A17D-D753957220C5}" name="Column931"/>
    <tableColumn id="932" xr3:uid="{935022BD-154E-45EA-8E9B-9CC9195A3629}" name="Column932"/>
    <tableColumn id="933" xr3:uid="{FE8D007D-B18D-44B6-9030-32F1FA4E4CC1}" name="Column933"/>
    <tableColumn id="934" xr3:uid="{1A780449-DA96-4F1F-891D-DC18F809BD95}" name="Column934"/>
    <tableColumn id="935" xr3:uid="{31BB9C8A-E407-4B40-B78E-3C922EF603C2}" name="Column935"/>
    <tableColumn id="936" xr3:uid="{3AD7FEE5-873F-440F-BD51-769929566AFB}" name="Column936"/>
    <tableColumn id="937" xr3:uid="{E557723F-01A5-4C29-94E9-D9E7467EA034}" name="Column937"/>
    <tableColumn id="938" xr3:uid="{0851A586-8F0D-4BF7-B003-BFAAE76475F5}" name="Column938"/>
    <tableColumn id="939" xr3:uid="{C622BD9D-3175-45B0-97B3-641ABD8960F0}" name="Column939"/>
    <tableColumn id="940" xr3:uid="{34757904-FBAE-419C-BB5B-E2DE16995C07}" name="Column940"/>
    <tableColumn id="941" xr3:uid="{E2794B1E-1571-43F7-98F1-B8D164D2BD8D}" name="Column941"/>
    <tableColumn id="942" xr3:uid="{4A67C5B9-8577-4AE3-93D5-7578E497AE0F}" name="Column942"/>
    <tableColumn id="943" xr3:uid="{110A5D64-AF09-434F-B581-9A78F8717451}" name="Column943"/>
    <tableColumn id="944" xr3:uid="{42E94E87-5089-46AF-AC99-86A9F6A13009}" name="Column944"/>
    <tableColumn id="945" xr3:uid="{24FE52F0-0D45-440D-B5AD-767615468925}" name="Column945"/>
    <tableColumn id="946" xr3:uid="{14F6FEDD-8CDA-46B5-AFF2-743798DC5970}" name="Column946"/>
    <tableColumn id="947" xr3:uid="{5B7DC7B7-06BC-49C4-9B56-18D13A3A4B8A}" name="Column947"/>
    <tableColumn id="948" xr3:uid="{4000E80A-64EB-43E4-A9EF-B13F7EBDAE8C}" name="Column948"/>
    <tableColumn id="949" xr3:uid="{7E590BF6-10B3-45E2-A77C-513E358CB316}" name="Column949"/>
    <tableColumn id="950" xr3:uid="{F7DC848A-CFBF-4C58-BB80-1E3C6CE8F553}" name="Column950"/>
    <tableColumn id="951" xr3:uid="{0172B853-0C19-4CD5-951C-A02B5879D411}" name="Column951"/>
    <tableColumn id="952" xr3:uid="{841EC79A-CE1E-4DA0-A858-CF8D4FAA0EAC}" name="Column952"/>
    <tableColumn id="953" xr3:uid="{21BF952A-0E9B-49F2-B3A4-21ACDB113868}" name="Column953"/>
    <tableColumn id="954" xr3:uid="{86DB5E23-5270-4B7E-A0E9-095B6E635728}" name="Column954"/>
    <tableColumn id="955" xr3:uid="{7B96D51A-33A5-40DA-84C6-26962415D26B}" name="Column955"/>
    <tableColumn id="956" xr3:uid="{8F7D10FB-950E-4541-98EB-E8C5611576D7}" name="Column956"/>
    <tableColumn id="957" xr3:uid="{02C42B6F-556A-4DEE-8743-39B5C2DE4B72}" name="Column957"/>
    <tableColumn id="958" xr3:uid="{C27377BA-C21A-4D0B-A04A-66EB55CA9F53}" name="Column958"/>
    <tableColumn id="959" xr3:uid="{044BA67E-F3D7-4F10-A9C3-5EA0B15BE64C}" name="Column959"/>
    <tableColumn id="960" xr3:uid="{EF163824-83B1-4C47-8AB4-F6868681EF46}" name="Column960"/>
    <tableColumn id="961" xr3:uid="{D18C61AB-AD10-43EF-AF71-740CE460925C}" name="Column961"/>
    <tableColumn id="962" xr3:uid="{5DBA7971-6799-4809-BA1D-9EEBD8632E27}" name="Column962"/>
    <tableColumn id="963" xr3:uid="{F593AC73-FB73-4DBD-A8D7-9D628835F36E}" name="Column963"/>
    <tableColumn id="964" xr3:uid="{AC3EE6C0-89A6-497F-B37B-BCBF7B8F3DD2}" name="Column964"/>
    <tableColumn id="965" xr3:uid="{A6C46A9D-14F0-41B6-85EC-7AE69CF54C0E}" name="Column965"/>
    <tableColumn id="966" xr3:uid="{A1BA0511-EA8F-4EE3-9765-B29A75F8268F}" name="Column966"/>
    <tableColumn id="967" xr3:uid="{62C3AAA2-0F16-46CE-A30A-282EF6E16E04}" name="Column967"/>
    <tableColumn id="968" xr3:uid="{DD97A5E7-0FCC-4BD8-A521-ABB5C54F6C0B}" name="Column968"/>
    <tableColumn id="969" xr3:uid="{E9CE5227-24D7-4AE1-ACF3-3601E1A51569}" name="Column969"/>
    <tableColumn id="970" xr3:uid="{C58D080D-ED97-44C2-9D7F-108126CAB8EB}" name="Column970"/>
    <tableColumn id="971" xr3:uid="{E1E3A1A0-127D-4FBA-ACD1-0E312F6AC669}" name="Column971"/>
    <tableColumn id="972" xr3:uid="{55CEA217-DC84-49F5-89EA-E1ADEF0658A1}" name="Column972"/>
    <tableColumn id="973" xr3:uid="{CF547ADC-AACA-44E4-9E02-806AC19BE98C}" name="Column973"/>
    <tableColumn id="974" xr3:uid="{34A82B1B-948D-461A-9C44-A723F71EB743}" name="Column974"/>
    <tableColumn id="975" xr3:uid="{06F8FB98-2F89-4C79-A602-4019FB166727}" name="Column975"/>
    <tableColumn id="976" xr3:uid="{27C1D03A-AAE9-46C9-93B7-5BD1423741BF}" name="Column976"/>
    <tableColumn id="977" xr3:uid="{1EFAF591-0334-4C35-A693-D15F6B6ACEF5}" name="Column977"/>
    <tableColumn id="978" xr3:uid="{775EAA16-91D1-4F0F-A616-2F192B9444CD}" name="Column978"/>
    <tableColumn id="979" xr3:uid="{37DEFAE7-DA60-448E-9B92-9EBC96E53EA6}" name="Column979"/>
    <tableColumn id="980" xr3:uid="{71451BB9-4254-44C7-ABB9-73246675F071}" name="Column980"/>
    <tableColumn id="981" xr3:uid="{30386A1F-DDB2-4F6B-AF64-608105606296}" name="Column981"/>
    <tableColumn id="982" xr3:uid="{619A967F-1A69-4DC7-AEAB-FB0BFD70BB19}" name="Column982"/>
    <tableColumn id="983" xr3:uid="{A2B48EF5-BB48-4F9D-BCC2-D4E4604F21DF}" name="Column983"/>
    <tableColumn id="984" xr3:uid="{2F9E5F20-ED65-494E-8635-938A9983F06E}" name="Column984"/>
    <tableColumn id="985" xr3:uid="{6D6F40D5-E589-4808-B24C-A6C9E8F97C84}" name="Column985"/>
    <tableColumn id="986" xr3:uid="{F7B88AA3-C454-4F00-A377-FC6DE89FBC07}" name="Column986"/>
    <tableColumn id="987" xr3:uid="{DA1B688E-552D-4C13-8848-5F54C91D5E7D}" name="Column987"/>
    <tableColumn id="988" xr3:uid="{9001C4E5-86C9-4AEB-B5B3-A4368A4B35CE}" name="Column988"/>
    <tableColumn id="989" xr3:uid="{DF1E2C08-A663-48B6-9614-807D58DCF9CA}" name="Column989"/>
    <tableColumn id="990" xr3:uid="{E58BD4AC-3D3A-4957-928B-5BB6FEDAF4D7}" name="Column990"/>
    <tableColumn id="991" xr3:uid="{BC812E13-CB4C-4E7E-BD1C-06A76E9559B3}" name="Column991"/>
    <tableColumn id="992" xr3:uid="{B01DC682-5057-4DD1-A72E-D086C33F36A2}" name="Column992"/>
    <tableColumn id="993" xr3:uid="{DE57916A-DBD4-46AD-9EC2-C1F6470D827F}" name="Column993"/>
    <tableColumn id="994" xr3:uid="{4AB95315-F340-438E-BD01-150A3C5526CC}" name="Column994"/>
    <tableColumn id="995" xr3:uid="{C827362A-90D8-4F80-BC17-8B32104B8378}" name="Column995"/>
    <tableColumn id="996" xr3:uid="{5360D075-2B42-4C7A-AC0C-AC2B9CC4509E}" name="Column996"/>
    <tableColumn id="997" xr3:uid="{AC57A995-D95E-4DD0-9F16-C37D1E49D780}" name="Column997"/>
    <tableColumn id="998" xr3:uid="{155A8FEE-B6BD-4FDB-8947-C9E1B2A5D2DC}" name="Column998"/>
    <tableColumn id="999" xr3:uid="{22BC71D6-5292-4D53-8EE2-0F6BF10D2AEB}" name="Column999"/>
    <tableColumn id="1000" xr3:uid="{07722872-8F10-41D8-862B-2B74177CB9EB}" name="Column1000"/>
    <tableColumn id="1001" xr3:uid="{CF419044-343C-4BC1-BA94-F91133C7FE3E}" name="Column1001"/>
    <tableColumn id="1002" xr3:uid="{91A3D8A4-E6C7-4B6E-B906-9B793E9D878B}" name="Column1002"/>
    <tableColumn id="1003" xr3:uid="{5DED3B08-2C40-469B-A755-9CE1AA3F5D9F}" name="Column1003"/>
    <tableColumn id="1004" xr3:uid="{B78F27C0-36C1-4115-B683-2A8A9FC0E285}" name="Column1004"/>
    <tableColumn id="1005" xr3:uid="{490FBF5A-29A2-45BB-8EE2-0F2AFB245AA0}" name="Column1005"/>
    <tableColumn id="1006" xr3:uid="{6993B945-A2D8-4DE8-A898-D1277CB9E9FD}" name="Column1006"/>
    <tableColumn id="1007" xr3:uid="{B1E23B8A-5E86-4E11-8BB6-D70BB239A374}" name="Column1007"/>
    <tableColumn id="1008" xr3:uid="{7C18D424-2243-4F36-8521-FE5A1F472E29}" name="Column1008"/>
    <tableColumn id="1009" xr3:uid="{A072ABF4-51A5-46BD-B145-B351CA1F6461}" name="Column1009"/>
    <tableColumn id="1010" xr3:uid="{FF0C9D72-42A3-4FA4-B92B-1996009FED20}" name="Column1010"/>
    <tableColumn id="1011" xr3:uid="{04193C09-6743-4DEB-AC63-6A5793ECF768}" name="Column1011"/>
    <tableColumn id="1012" xr3:uid="{6FC2072F-8B05-4B40-B59F-B26579BAA1FE}" name="Column1012"/>
    <tableColumn id="1013" xr3:uid="{860B1B47-6CA0-4854-B64F-42A1E4000FDD}" name="Column1013"/>
    <tableColumn id="1014" xr3:uid="{387A0CB9-74AE-4858-B31F-A08241FD63B7}" name="Column1014"/>
    <tableColumn id="1015" xr3:uid="{1F7554C7-4662-4986-8B74-77F2BAA579CD}" name="Column1015"/>
    <tableColumn id="1016" xr3:uid="{CC9A367C-D5B2-4A75-8342-13D1266E61E7}" name="Column1016"/>
    <tableColumn id="1017" xr3:uid="{2A528376-E008-4A54-8FF9-9C7FCB4E7A54}" name="Column1017"/>
    <tableColumn id="1018" xr3:uid="{B94CEE9C-5C9C-463E-A553-92CDFB9B3A2D}" name="Column1018"/>
    <tableColumn id="1019" xr3:uid="{7A65C575-5D94-4608-B743-A089ECE30E0F}" name="Column1019"/>
    <tableColumn id="1020" xr3:uid="{9D0F5CCF-D689-485B-8C3F-E98FA4BD5D7D}" name="Column1020"/>
    <tableColumn id="1021" xr3:uid="{3FD82C67-3A44-49D1-895B-AF1AAE2C6B73}" name="Column1021"/>
    <tableColumn id="1022" xr3:uid="{5448EFFF-00AB-4018-9A79-7E81B6AEAE39}" name="Column1022"/>
    <tableColumn id="1023" xr3:uid="{B5923E69-F177-42D8-BC74-75CB7516E4B9}" name="Column1023"/>
    <tableColumn id="1024" xr3:uid="{919F26A5-8852-487A-97ED-5CE3FC6D9081}" name="Column1024"/>
    <tableColumn id="1025" xr3:uid="{FF3E4B95-45C8-486A-9724-4B3B04057334}" name="Column1025"/>
    <tableColumn id="1026" xr3:uid="{22BF049B-3FF2-4E23-96C1-C0D703653A83}" name="Column1026"/>
    <tableColumn id="1027" xr3:uid="{AE727AA0-6E4B-4ABC-A43E-B6B94D7EF00D}" name="Column1027"/>
    <tableColumn id="1028" xr3:uid="{B83CC88F-E2C4-4D09-8252-7EC164626A3F}" name="Column1028"/>
    <tableColumn id="1029" xr3:uid="{383FE309-7F15-46EF-B514-E9FE674A1BE2}" name="Column1029"/>
    <tableColumn id="1030" xr3:uid="{9A9F034D-D9E0-415B-8C1B-098A84AD9D1B}" name="Column1030"/>
    <tableColumn id="1031" xr3:uid="{B09084F9-A0A0-4B71-827E-C90016E243E3}" name="Column1031"/>
    <tableColumn id="1032" xr3:uid="{C96DE4B8-4732-4C11-BF6C-9D0442C0D3CD}" name="Column1032"/>
    <tableColumn id="1033" xr3:uid="{9AAF1F2A-50E2-4C4F-A75C-CB6422F98F09}" name="Column1033"/>
    <tableColumn id="1034" xr3:uid="{EF5BC50B-ECFE-4C70-92E3-55FDB52ED612}" name="Column1034"/>
    <tableColumn id="1035" xr3:uid="{C9B9E88D-8A68-4AA3-97A0-097B92BD8E5E}" name="Column1035"/>
    <tableColumn id="1036" xr3:uid="{EEC7325D-9224-466B-BA33-065A5C559406}" name="Column1036"/>
    <tableColumn id="1037" xr3:uid="{DA67618E-04E3-462A-BB0A-BA19708AB972}" name="Column1037"/>
    <tableColumn id="1038" xr3:uid="{F7DBBB84-E9C5-4845-8C02-EC6EF9A6A418}" name="Column1038"/>
    <tableColumn id="1039" xr3:uid="{08CCD2D2-F826-40A2-9795-A23BA67BF6B1}" name="Column1039"/>
    <tableColumn id="1040" xr3:uid="{0240E9D2-86B6-4EE8-A499-D0EF15855F3E}" name="Column1040"/>
    <tableColumn id="1041" xr3:uid="{86EE2FDF-2FAD-4AF9-9BE5-24B3E5D66A2A}" name="Column1041"/>
    <tableColumn id="1042" xr3:uid="{D1C19785-BB7C-4A31-928D-C4D947FBB358}" name="Column1042"/>
    <tableColumn id="1043" xr3:uid="{A6815849-AE31-4BA1-A8B3-8B71BF8514D1}" name="Column1043"/>
    <tableColumn id="1044" xr3:uid="{17108605-2C0D-45EE-AFFD-0FFD9B5C1480}" name="Column1044"/>
    <tableColumn id="1045" xr3:uid="{1C78CCCF-FDB7-42B1-ABA6-7334C2478743}" name="Column1045"/>
    <tableColumn id="1046" xr3:uid="{25AA104A-664E-40D2-BA28-3771C052A9B2}" name="Column1046"/>
    <tableColumn id="1047" xr3:uid="{CA7C076E-A790-4C9E-ABFA-B229301CBBEC}" name="Column1047"/>
    <tableColumn id="1048" xr3:uid="{5EE3A50F-33AB-4FC3-ADE6-3D39075EBB16}" name="Column1048"/>
    <tableColumn id="1049" xr3:uid="{96CAEEF6-6B0F-442C-9303-9135DCFC8D80}" name="Column1049"/>
    <tableColumn id="1050" xr3:uid="{C2D5B897-43D2-40B0-9302-4C01547302A7}" name="Column1050"/>
    <tableColumn id="1051" xr3:uid="{E34D881E-2D2E-4CE8-A10F-46AC85E40F88}" name="Column1051"/>
    <tableColumn id="1052" xr3:uid="{C0D37CED-F56C-4EE5-91E8-392E288705D5}" name="Column1052"/>
    <tableColumn id="1053" xr3:uid="{7052CC31-42E9-46D1-8F4C-5250FC26BB30}" name="Column1053"/>
    <tableColumn id="1054" xr3:uid="{9957CFB7-50E8-49CC-A4D1-E0A689DCE8CD}" name="Column1054"/>
    <tableColumn id="1055" xr3:uid="{7F6D6ADA-8ED6-4B5D-A1B1-7571B913029D}" name="Column1055"/>
    <tableColumn id="1056" xr3:uid="{EF501E50-6C6B-408D-936F-A0DF29B17E27}" name="Column1056"/>
    <tableColumn id="1057" xr3:uid="{03B93CB2-3D39-4DC2-A3EE-185079C1DAF4}" name="Column1057"/>
    <tableColumn id="1058" xr3:uid="{D94CFAC9-6627-4FD8-AC9D-463B0CEFED21}" name="Column1058"/>
    <tableColumn id="1059" xr3:uid="{28934EC2-26A1-43A1-BE41-4756FDF77464}" name="Column1059"/>
    <tableColumn id="1060" xr3:uid="{00D2FC5D-7417-432E-8C9D-CD210E69C646}" name="Column1060"/>
    <tableColumn id="1061" xr3:uid="{2714D027-0C36-4D41-A847-70948FC54125}" name="Column1061"/>
    <tableColumn id="1062" xr3:uid="{E9CB01AA-A615-4859-8362-0E0BAEF2838A}" name="Column1062"/>
    <tableColumn id="1063" xr3:uid="{ABB28A1B-4325-4FD3-A9AE-1E82EEF1FAE5}" name="Column1063"/>
    <tableColumn id="1064" xr3:uid="{5C2AFAA4-07F9-4E41-92FA-CDAC45F9A909}" name="Column1064"/>
    <tableColumn id="1065" xr3:uid="{A7264412-2156-4349-AB76-BF863DD6CA13}" name="Column1065"/>
    <tableColumn id="1066" xr3:uid="{A2A5E1F1-5D1B-4BD2-8985-17754059468F}" name="Column1066"/>
    <tableColumn id="1067" xr3:uid="{7AE8CF52-D4FE-4941-837A-0678B4882F39}" name="Column1067"/>
    <tableColumn id="1068" xr3:uid="{91B80A87-784E-4554-9434-F7BE87B2E6B2}" name="Column1068"/>
    <tableColumn id="1069" xr3:uid="{39D02E87-5233-4EDF-AD4A-731EF96BD90A}" name="Column1069"/>
    <tableColumn id="1070" xr3:uid="{2B72F3A8-210C-4A41-B344-D19E887C7237}" name="Column1070"/>
    <tableColumn id="1071" xr3:uid="{E267A992-8120-45E9-9ED1-111BF70B9AF9}" name="Column1071"/>
    <tableColumn id="1072" xr3:uid="{06C69E0C-9BC5-488A-BFA4-742FC03856C3}" name="Column1072"/>
    <tableColumn id="1073" xr3:uid="{55A1D802-1CED-48EE-A474-6FD930D43C81}" name="Column1073"/>
    <tableColumn id="1074" xr3:uid="{A6E38345-91F8-4012-9291-628FDE2CD5A5}" name="Column1074"/>
    <tableColumn id="1075" xr3:uid="{ABA577FE-B2B9-4BD4-8398-4D8BC287ECED}" name="Column1075"/>
    <tableColumn id="1076" xr3:uid="{D9F0F941-A406-4E75-8A6B-82275D36D662}" name="Column1076"/>
    <tableColumn id="1077" xr3:uid="{917BB773-D1C5-433A-AA2F-1AD67399436C}" name="Column1077"/>
    <tableColumn id="1078" xr3:uid="{1088A549-7283-4F37-BEE1-E7E93E5BC52C}" name="Column1078"/>
    <tableColumn id="1079" xr3:uid="{BADD0BBC-F4D7-4D95-8EFC-813FC349F0CB}" name="Column1079"/>
    <tableColumn id="1080" xr3:uid="{0B2E1187-730E-4537-93D1-335404521A23}" name="Column1080"/>
    <tableColumn id="1081" xr3:uid="{F6499BEF-22AE-4E33-9F94-BEA3018B2D3D}" name="Column1081"/>
    <tableColumn id="1082" xr3:uid="{2673423A-7F4E-498B-9CFF-C2BFCDE80F4E}" name="Column1082"/>
    <tableColumn id="1083" xr3:uid="{B56CF4A4-BF1B-49E0-8EA2-DA7A3D27C65F}" name="Column1083"/>
    <tableColumn id="1084" xr3:uid="{FE085798-23F0-4C81-81F7-5E30380E0A8A}" name="Column1084"/>
    <tableColumn id="1085" xr3:uid="{F66C54E7-4DD4-4E8D-BD0C-A6AB4601C55E}" name="Column1085"/>
    <tableColumn id="1086" xr3:uid="{20EBFE09-88A2-49C0-915D-7EA599653388}" name="Column1086"/>
    <tableColumn id="1087" xr3:uid="{00C6E110-C28D-4B69-9954-FC5240A79F9A}" name="Column1087"/>
    <tableColumn id="1088" xr3:uid="{4C71C16F-C2F1-41FF-BC8D-7CD3ED4269EE}" name="Column1088"/>
    <tableColumn id="1089" xr3:uid="{05135F38-006A-4F37-817F-FB61B7D8C235}" name="Column1089"/>
    <tableColumn id="1090" xr3:uid="{BF12F826-7FBF-4BFC-9421-6CC63B0AD299}" name="Column1090"/>
    <tableColumn id="1091" xr3:uid="{5F2867C0-907F-4C2F-90AD-6165F0386F30}" name="Column1091"/>
    <tableColumn id="1092" xr3:uid="{CA012D72-2DC3-453F-B837-2271F4506980}" name="Column1092"/>
    <tableColumn id="1093" xr3:uid="{C68D6B7A-7264-4521-ADD5-D68687FCD899}" name="Column1093"/>
    <tableColumn id="1094" xr3:uid="{9C2B3A6A-D3DA-4B8B-8244-3C55D2802AB5}" name="Column1094"/>
    <tableColumn id="1095" xr3:uid="{D37585C8-D90B-43C1-80A6-9B42DBF37353}" name="Column1095"/>
    <tableColumn id="1096" xr3:uid="{532AA3DB-191B-46F3-BAC4-5E93CA2B4E64}" name="Column1096"/>
    <tableColumn id="1097" xr3:uid="{014A9D9F-2565-4BF7-89E5-7F6739D757D9}" name="Column1097"/>
    <tableColumn id="1098" xr3:uid="{6D5B931D-73E7-410F-A62A-A908E2402622}" name="Column1098"/>
    <tableColumn id="1099" xr3:uid="{36B81B4E-4B11-41BE-B5F7-CBDCDCDC3A0B}" name="Column1099"/>
    <tableColumn id="1100" xr3:uid="{7CA04F72-24B7-4F9D-83DC-87D9F9CCADF0}" name="Column1100"/>
    <tableColumn id="1101" xr3:uid="{FE76C439-204B-46B6-8A1F-36FB7E68EC4D}" name="Column1101"/>
    <tableColumn id="1102" xr3:uid="{01ECB967-43A3-422F-9F72-7B2BF6DC952A}" name="Column1102"/>
    <tableColumn id="1103" xr3:uid="{216B13C6-4CB6-40B4-9E79-E245A1155F13}" name="Column1103"/>
    <tableColumn id="1104" xr3:uid="{05162288-3E11-4BEF-AB5A-935170B0AB99}" name="Column1104"/>
    <tableColumn id="1105" xr3:uid="{6E0229E5-B770-4634-BA7A-AD20259DDF23}" name="Column1105"/>
    <tableColumn id="1106" xr3:uid="{C152AD50-FCD7-424D-8032-995D888B74E1}" name="Column1106"/>
    <tableColumn id="1107" xr3:uid="{18495023-103C-4F2C-8730-2A693024420E}" name="Column1107"/>
    <tableColumn id="1108" xr3:uid="{1D0D8007-1744-4C9C-B89B-FE4D5BC56446}" name="Column1108"/>
    <tableColumn id="1109" xr3:uid="{9DD233DB-CF15-4C88-9B15-53B4365E8325}" name="Column1109"/>
    <tableColumn id="1110" xr3:uid="{5E590C42-53AC-4192-AB64-4EEB7BCAC643}" name="Column1110"/>
    <tableColumn id="1111" xr3:uid="{B2169FE4-3EB5-4068-A18B-D0E1C820CBA0}" name="Column1111"/>
    <tableColumn id="1112" xr3:uid="{624DB5DA-F2AA-4ACB-9DC4-0849FD12BF5C}" name="Column1112"/>
    <tableColumn id="1113" xr3:uid="{4CFB1F3A-E634-4909-94C1-67B526261073}" name="Column1113"/>
    <tableColumn id="1114" xr3:uid="{C7BD6CE3-9102-4729-B87B-3B958A4DBE69}" name="Column1114"/>
    <tableColumn id="1115" xr3:uid="{967A977D-0025-4B66-B4C7-8AEE0D380EAE}" name="Column1115"/>
    <tableColumn id="1116" xr3:uid="{0A797E2A-8659-43C6-8D37-A15F0A8CB2D2}" name="Column1116"/>
    <tableColumn id="1117" xr3:uid="{B7723FDC-1183-47E8-926F-B34F7A8340F0}" name="Column1117"/>
    <tableColumn id="1118" xr3:uid="{CF494DD4-FC3E-4934-965E-779CEE2146FE}" name="Column1118"/>
    <tableColumn id="1119" xr3:uid="{FCF92FCD-8FEC-486C-9EBE-15592D5FC02C}" name="Column1119"/>
    <tableColumn id="1120" xr3:uid="{1DDA848A-FE39-443F-9806-F260AFB4086C}" name="Column1120"/>
    <tableColumn id="1121" xr3:uid="{F126F78C-7FB7-4320-876E-C321FD778826}" name="Column1121"/>
    <tableColumn id="1122" xr3:uid="{879AC9DB-1904-49D0-85E4-0A5539D40430}" name="Column1122"/>
    <tableColumn id="1123" xr3:uid="{B40CF3D1-CDBB-4037-9997-794890246D5C}" name="Column1123"/>
    <tableColumn id="1124" xr3:uid="{9F18229C-8941-4B69-AA0E-B0C561E4B616}" name="Column1124"/>
    <tableColumn id="1125" xr3:uid="{C658314B-38E9-4E64-B537-5B9D0867610E}" name="Column1125"/>
    <tableColumn id="1126" xr3:uid="{0697BFF9-F847-45BF-925C-71BBE41309D5}" name="Column1126"/>
    <tableColumn id="1127" xr3:uid="{A2BD9D81-AB23-432F-AEDF-1243B0F43DBB}" name="Column1127"/>
    <tableColumn id="1128" xr3:uid="{BDFCF605-F6BD-4ECB-B080-7712317D6E28}" name="Column1128"/>
    <tableColumn id="1129" xr3:uid="{4558F9E5-EE89-48C1-8564-0FDF8F88F03C}" name="Column1129"/>
    <tableColumn id="1130" xr3:uid="{08A3B26B-280F-4B21-89F7-360BADB64334}" name="Column1130"/>
    <tableColumn id="1131" xr3:uid="{1C444347-F1D5-454F-8A01-7AF6D5089751}" name="Column1131"/>
    <tableColumn id="1132" xr3:uid="{D303D845-5083-4F0A-8DD9-49E72CED90C1}" name="Column1132"/>
    <tableColumn id="1133" xr3:uid="{7969847C-8F88-4FEA-B6BA-23E61404E13E}" name="Column1133"/>
    <tableColumn id="1134" xr3:uid="{E876E3E7-D6E5-4992-8481-7984F1E51685}" name="Column1134"/>
    <tableColumn id="1135" xr3:uid="{12229DFA-C3DE-4D82-AA63-213B01E5EC38}" name="Column1135"/>
    <tableColumn id="1136" xr3:uid="{7DB95294-EF96-4665-8069-56586065FBF0}" name="Column1136"/>
    <tableColumn id="1137" xr3:uid="{3FF12210-D7A0-4B6C-9A00-7FDCCF7948F5}" name="Column1137"/>
    <tableColumn id="1138" xr3:uid="{1DE07BC0-3E2F-4F54-85BA-E15116629AEC}" name="Column1138"/>
    <tableColumn id="1139" xr3:uid="{3162370B-83D9-4B0B-9A4D-FFAA0A87733D}" name="Column1139"/>
    <tableColumn id="1140" xr3:uid="{081E0181-D604-4BD5-AADD-7B90C5C8DF56}" name="Column1140"/>
    <tableColumn id="1141" xr3:uid="{484C12BF-7389-4A9F-9C65-16D165ABAE80}" name="Column1141"/>
    <tableColumn id="1142" xr3:uid="{25B86AB1-573B-4C3F-8D40-1FF850BD8278}" name="Column1142"/>
    <tableColumn id="1143" xr3:uid="{69930881-06ED-47C9-A82A-05FA6A56B83D}" name="Column1143"/>
    <tableColumn id="1144" xr3:uid="{E68357F8-E7F1-42EC-83EC-8F9F55CF001A}" name="Column1144"/>
    <tableColumn id="1145" xr3:uid="{7DBBDAFD-E4DC-4A58-AF40-C6780C1ACE2C}" name="Column1145"/>
    <tableColumn id="1146" xr3:uid="{941A1B20-7384-41C9-974F-7D83F6C755A9}" name="Column1146"/>
    <tableColumn id="1147" xr3:uid="{495406C8-650E-4859-AF29-9EB25EECF14C}" name="Column1147"/>
    <tableColumn id="1148" xr3:uid="{6BE16D04-2714-4DB1-B627-61B6D9E8A5D3}" name="Column1148"/>
    <tableColumn id="1149" xr3:uid="{C71EC43F-CEA5-46B5-8185-F62B8C26EE3C}" name="Column1149"/>
    <tableColumn id="1150" xr3:uid="{669FCB5C-2514-4096-845C-B6CC1DB8BC4E}" name="Column1150"/>
    <tableColumn id="1151" xr3:uid="{BC622744-D6EC-4DD6-9440-652A0EDE7D5C}" name="Column1151"/>
    <tableColumn id="1152" xr3:uid="{B345AB6C-D917-4CD2-A1B4-998E09A5593D}" name="Column1152"/>
    <tableColumn id="1153" xr3:uid="{1D9C97DF-4F4C-4948-A180-7EC0248F11A8}" name="Column1153"/>
    <tableColumn id="1154" xr3:uid="{EE1D8F23-2CDC-463D-8C61-F728B26AF88D}" name="Column1154"/>
    <tableColumn id="1155" xr3:uid="{0BCC26F3-7ACB-41F2-A3F4-640A0871B360}" name="Column1155"/>
    <tableColumn id="1156" xr3:uid="{A5CE3A30-287B-4DC6-8BDE-C083A0FBA954}" name="Column1156"/>
    <tableColumn id="1157" xr3:uid="{82CEA4BF-71CE-4E5B-AC56-D2584F66C3E6}" name="Column1157"/>
    <tableColumn id="1158" xr3:uid="{33B8FEF8-76B3-4442-9D64-F89428C7BD07}" name="Column1158"/>
    <tableColumn id="1159" xr3:uid="{F7F49857-7260-4B41-B131-49288DA82368}" name="Column1159"/>
    <tableColumn id="1160" xr3:uid="{A1404102-8564-4D4E-AE41-E849F91C37A6}" name="Column1160"/>
    <tableColumn id="1161" xr3:uid="{E9BB878B-6694-431C-B4E8-786B8FC95E62}" name="Column1161"/>
    <tableColumn id="1162" xr3:uid="{ED767AEF-D036-4F5E-9DF1-D8C0BFD383FB}" name="Column1162"/>
    <tableColumn id="1163" xr3:uid="{8DADE253-5165-4668-A1D2-0C120E4810C9}" name="Column1163"/>
    <tableColumn id="1164" xr3:uid="{ED76D770-26B5-4026-8094-21D670E1398F}" name="Column1164"/>
    <tableColumn id="1165" xr3:uid="{10716F11-F9B3-483C-AEAA-803076CD5C29}" name="Column1165"/>
    <tableColumn id="1166" xr3:uid="{D10DB537-774C-4B82-BFF0-43B127129A04}" name="Column1166"/>
    <tableColumn id="1167" xr3:uid="{95B0D29E-98EF-4235-9EC3-B47A4A7B41C0}" name="Column1167"/>
    <tableColumn id="1168" xr3:uid="{434699D8-7BEE-4109-8AFE-35E1D6440491}" name="Column1168"/>
    <tableColumn id="1169" xr3:uid="{8A9AC472-9587-4151-B631-87BA7566FA2E}" name="Column1169"/>
    <tableColumn id="1170" xr3:uid="{712CD903-0AD5-4ECC-8C9F-84FFA1199C2A}" name="Column1170"/>
    <tableColumn id="1171" xr3:uid="{5C41C16A-B74E-4277-AE7B-CB76CABB91D5}" name="Column1171"/>
    <tableColumn id="1172" xr3:uid="{4E2457DF-CC07-4AD0-ABB9-33E24A198320}" name="Column1172"/>
    <tableColumn id="1173" xr3:uid="{691F1CBD-16D6-49E9-B00D-692469571205}" name="Column1173"/>
    <tableColumn id="1174" xr3:uid="{4EDC65C9-3CA3-4456-A2FD-BD0F98960CF6}" name="Column1174"/>
    <tableColumn id="1175" xr3:uid="{F8F899C5-0787-4506-A95A-F666929DB285}" name="Column1175"/>
    <tableColumn id="1176" xr3:uid="{5120F06A-BF4A-4302-B4FD-269DF5D73517}" name="Column1176"/>
    <tableColumn id="1177" xr3:uid="{3BECF814-4CE4-4E4B-811D-EA34BAE72FA8}" name="Column1177"/>
    <tableColumn id="1178" xr3:uid="{3E19C825-6E88-461B-9695-FFE456E03FF9}" name="Column1178"/>
    <tableColumn id="1179" xr3:uid="{6B1F2B09-3788-4E46-A449-AD3BD6D4268A}" name="Column1179"/>
    <tableColumn id="1180" xr3:uid="{393983D5-079F-4464-89D1-15CBCEBA57FC}" name="Column1180"/>
    <tableColumn id="1181" xr3:uid="{6AB2698F-85B8-4103-88DD-443BF5EE6578}" name="Column1181"/>
    <tableColumn id="1182" xr3:uid="{EB4C8BE4-335A-401B-B9A0-80001C8F6EDC}" name="Column1182"/>
    <tableColumn id="1183" xr3:uid="{3A4FA761-B373-4509-B37B-068F2E858543}" name="Column1183"/>
    <tableColumn id="1184" xr3:uid="{1E5706D4-CD3C-4602-8F86-C0AEFA035D9E}" name="Column1184"/>
    <tableColumn id="1185" xr3:uid="{6C1F029B-1707-48CA-BDDF-DEAB6E129D7D}" name="Column1185"/>
    <tableColumn id="1186" xr3:uid="{4FD147FC-4376-43C4-870A-DEF3129DF1EA}" name="Column1186"/>
    <tableColumn id="1187" xr3:uid="{0999C519-54AC-4854-912F-02669080B403}" name="Column1187"/>
    <tableColumn id="1188" xr3:uid="{1F4DCBA8-8FE7-46E4-AD09-533673671372}" name="Column1188"/>
    <tableColumn id="1189" xr3:uid="{CD5EE644-9415-498E-A4D3-C9100816ABE6}" name="Column1189"/>
    <tableColumn id="1190" xr3:uid="{A5B20FD1-9BCE-4669-A546-4C7336EC8EA9}" name="Column1190"/>
    <tableColumn id="1191" xr3:uid="{5DF14DE7-2BAF-4139-A0E3-E4C073114011}" name="Column1191"/>
    <tableColumn id="1192" xr3:uid="{3A6D07DB-7FEE-4CB5-8677-D50E0A2674DA}" name="Column1192"/>
    <tableColumn id="1193" xr3:uid="{640C5E92-AA7D-4CBB-A0C3-32248C5BC4B5}" name="Column1193"/>
    <tableColumn id="1194" xr3:uid="{2C00CFD4-E7BC-4BFB-A52D-E1AE4F4F2F66}" name="Column1194"/>
    <tableColumn id="1195" xr3:uid="{29C38977-D0F7-4A62-82F5-EE543CAE4986}" name="Column1195"/>
    <tableColumn id="1196" xr3:uid="{6DEBC22B-512A-424F-8703-8C593EC3056A}" name="Column1196"/>
    <tableColumn id="1197" xr3:uid="{9E22F393-4177-4084-8E10-98595DDCE2A0}" name="Column1197"/>
    <tableColumn id="1198" xr3:uid="{FF09B3ED-4202-4817-91E7-EDEB9117C714}" name="Column1198"/>
    <tableColumn id="1199" xr3:uid="{11B9768E-AC99-49AE-80CD-0ACD69C72BAF}" name="Column1199"/>
    <tableColumn id="1200" xr3:uid="{90F20374-613F-4FFC-88E1-13B7966BE025}" name="Column1200"/>
    <tableColumn id="1201" xr3:uid="{753E25C3-6952-473A-8982-5A596C7830D8}" name="Column1201"/>
    <tableColumn id="1202" xr3:uid="{10D84C64-975E-4FBF-95BB-5967440A9C5D}" name="Column1202"/>
    <tableColumn id="1203" xr3:uid="{2CD6CF13-4844-427C-AB84-DE07691D0C3E}" name="Column1203"/>
    <tableColumn id="1204" xr3:uid="{55E661F3-2EA5-43FA-8ED5-179FDC0EE70E}" name="Column1204"/>
    <tableColumn id="1205" xr3:uid="{BDA9D9BE-94FE-4C13-A58E-71A285056775}" name="Column1205"/>
    <tableColumn id="1206" xr3:uid="{890A385D-5CF4-464A-9E14-0C3ECA2ED741}" name="Column1206"/>
    <tableColumn id="1207" xr3:uid="{64C1A9D5-C8D4-40F9-AE83-DEF42B6AD383}" name="Column1207"/>
    <tableColumn id="1208" xr3:uid="{6611A008-83FB-4B80-BD1B-C9D99A3E2EDE}" name="Column1208"/>
    <tableColumn id="1209" xr3:uid="{6852E005-0206-43BF-8658-6D3EE7406563}" name="Column1209"/>
    <tableColumn id="1210" xr3:uid="{E0E4D3E3-C6C0-48BC-9866-B1A4D989C7A8}" name="Column1210"/>
    <tableColumn id="1211" xr3:uid="{75E60B89-E460-45C8-85E5-0F6E9B672926}" name="Column1211"/>
    <tableColumn id="1212" xr3:uid="{7BCB0BC7-9006-4476-9AC8-56BCC9D274BD}" name="Column1212"/>
    <tableColumn id="1213" xr3:uid="{DADCF962-4BC6-42D4-819B-A5EFBB5A5E1A}" name="Column1213"/>
    <tableColumn id="1214" xr3:uid="{C66F1FAC-BBAF-44DF-B3B4-3EC335535663}" name="Column1214"/>
    <tableColumn id="1215" xr3:uid="{BD1AA9C3-C47C-40D3-8DEC-8B5C1391FF86}" name="Column1215"/>
    <tableColumn id="1216" xr3:uid="{82A1B302-74E2-4F8D-AA86-44D70D734241}" name="Column1216"/>
    <tableColumn id="1217" xr3:uid="{E62D0588-0AAB-4F79-B4A0-10936BB371FA}" name="Column1217"/>
    <tableColumn id="1218" xr3:uid="{7855495E-1F82-4D2F-9EE0-FCCD3D9015E6}" name="Column1218"/>
    <tableColumn id="1219" xr3:uid="{5DF97E48-FA28-4618-81C4-6B823CE3972F}" name="Column1219"/>
    <tableColumn id="1220" xr3:uid="{1650ABB8-E326-4B89-91EF-0495FFF7F165}" name="Column1220"/>
    <tableColumn id="1221" xr3:uid="{E03D344B-06D5-492E-BE18-BB2246728389}" name="Column1221"/>
    <tableColumn id="1222" xr3:uid="{0205CDC2-9D3E-4CC8-ADC3-74B2AD244BEF}" name="Column1222"/>
    <tableColumn id="1223" xr3:uid="{A0DFC305-5CB2-407D-A12D-235D1915CE89}" name="Column1223"/>
    <tableColumn id="1224" xr3:uid="{30E1D0E5-A9CA-4091-AAFB-472C179D4765}" name="Column1224"/>
    <tableColumn id="1225" xr3:uid="{54DF040E-5EAA-4D74-8923-3A6EFFA65DD7}" name="Column1225"/>
    <tableColumn id="1226" xr3:uid="{107665C2-3533-406A-98B5-42046754A1C0}" name="Column1226"/>
    <tableColumn id="1227" xr3:uid="{6EAB9F2D-B399-4B67-BEC4-1EC37BD25B04}" name="Column1227"/>
    <tableColumn id="1228" xr3:uid="{12555478-EBE0-49C8-9737-E23FFF1088E2}" name="Column1228"/>
    <tableColumn id="1229" xr3:uid="{8DBC17B6-A1C5-4D35-ADFA-35AC982958D3}" name="Column1229"/>
    <tableColumn id="1230" xr3:uid="{EEBF0042-C951-4B06-BCA5-AE1678FAEB71}" name="Column1230"/>
    <tableColumn id="1231" xr3:uid="{189D2205-FEE8-4FFB-AC74-BF1DA8038A9E}" name="Column1231"/>
    <tableColumn id="1232" xr3:uid="{6E53B3C0-DA95-459E-BAC7-E19FED4A9D4B}" name="Column1232"/>
    <tableColumn id="1233" xr3:uid="{8FE5BCDB-9583-4FD8-939D-75527E8E2B89}" name="Column1233"/>
    <tableColumn id="1234" xr3:uid="{2F188A4C-6710-4D89-A236-689CFBD21F37}" name="Column1234"/>
    <tableColumn id="1235" xr3:uid="{26EEAE2B-8ACC-4FC0-A391-9E146637396E}" name="Column1235"/>
    <tableColumn id="1236" xr3:uid="{87A83FBA-8ECA-4B70-9027-66A46B7D314F}" name="Column1236"/>
    <tableColumn id="1237" xr3:uid="{CDD89F9C-84E0-45C8-BD14-460D9F12183C}" name="Column1237"/>
    <tableColumn id="1238" xr3:uid="{CA15C656-365D-4DBA-8D1E-76EE153DD624}" name="Column1238"/>
    <tableColumn id="1239" xr3:uid="{0647B54A-0C67-48AF-A4DB-A1B4A1EF241E}" name="Column1239"/>
    <tableColumn id="1240" xr3:uid="{FE4D9A65-46A8-4896-B63D-142FCCF15576}" name="Column1240"/>
    <tableColumn id="1241" xr3:uid="{EF77A839-0EA2-41F6-ABC1-089035CA43BD}" name="Column1241"/>
    <tableColumn id="1242" xr3:uid="{A603328F-31C5-4763-B6C7-0B9A2BC9EE5A}" name="Column1242"/>
    <tableColumn id="1243" xr3:uid="{5604E6A8-69F1-4E2E-9209-308DECA3DBF8}" name="Column1243"/>
    <tableColumn id="1244" xr3:uid="{D4CAED5D-003E-498D-B49F-5E0F435BCB34}" name="Column1244"/>
    <tableColumn id="1245" xr3:uid="{0ADF8508-28C6-47DD-AC64-E8F4808F9DB3}" name="Column1245"/>
    <tableColumn id="1246" xr3:uid="{120B3DD7-5554-4F3D-97DE-D3469DA09C90}" name="Column1246"/>
    <tableColumn id="1247" xr3:uid="{F313EC33-BB00-44EC-9B2E-7309939774AE}" name="Column1247"/>
    <tableColumn id="1248" xr3:uid="{CBAFD977-B0D7-4220-BA0B-800DFC70958E}" name="Column1248"/>
    <tableColumn id="1249" xr3:uid="{B086F413-0A3F-4DF6-9D69-71D8FC119D17}" name="Column1249"/>
    <tableColumn id="1250" xr3:uid="{0E4F2494-762C-4FCE-89B5-7D40ADC70BF3}" name="Column1250"/>
    <tableColumn id="1251" xr3:uid="{B894201C-2B79-43E9-93B3-30C70669E782}" name="Column1251"/>
    <tableColumn id="1252" xr3:uid="{3088FDD2-90AB-4F37-8D5A-6B58869DF080}" name="Column1252"/>
    <tableColumn id="1253" xr3:uid="{865D9FF1-D181-4A8A-A00D-F2AB6A5E2ADC}" name="Column1253"/>
    <tableColumn id="1254" xr3:uid="{EDE3B03C-51CE-4E24-9236-4129EE718113}" name="Column1254"/>
    <tableColumn id="1255" xr3:uid="{114CF508-A3AF-4460-8ED8-BD35116C152B}" name="Column1255"/>
    <tableColumn id="1256" xr3:uid="{E19B7D47-A8B1-4754-A730-09E56DEC5CC4}" name="Column1256"/>
    <tableColumn id="1257" xr3:uid="{EC31B3B9-AEC5-4115-B601-805B7CEBFC1A}" name="Column1257"/>
    <tableColumn id="1258" xr3:uid="{87ACB895-5A50-49C6-9B39-9C8525377710}" name="Column1258"/>
    <tableColumn id="1259" xr3:uid="{B0E8EC8F-C345-4F81-A400-4F0B5AFB201C}" name="Column1259"/>
    <tableColumn id="1260" xr3:uid="{B02B5459-3988-463F-876A-1EDAD510BCDC}" name="Column1260"/>
    <tableColumn id="1261" xr3:uid="{BE3290B8-FF54-4D9D-B1D0-93D7B8473642}" name="Column1261"/>
    <tableColumn id="1262" xr3:uid="{E98BB514-7334-47C3-B38C-453C21EC83CC}" name="Column1262"/>
    <tableColumn id="1263" xr3:uid="{75380B89-B856-4111-ACE8-B652F3F2F8D0}" name="Column1263"/>
    <tableColumn id="1264" xr3:uid="{B7FF691A-EA5B-4472-A409-CDDDE0231F7C}" name="Column1264"/>
    <tableColumn id="1265" xr3:uid="{0D1EA322-BF06-4BCF-B98D-CB2709816D45}" name="Column1265"/>
    <tableColumn id="1266" xr3:uid="{F811F08B-6602-4DFB-AA47-F16BE338FBE9}" name="Column1266"/>
    <tableColumn id="1267" xr3:uid="{49023417-A01B-4D43-878C-46EBA8784D6F}" name="Column1267"/>
    <tableColumn id="1268" xr3:uid="{E911A024-2131-4CE4-AE04-9E1A37AAC348}" name="Column1268"/>
    <tableColumn id="1269" xr3:uid="{32E8A9D2-53FB-4CE7-A4D0-D35203A1E26D}" name="Column1269"/>
    <tableColumn id="1270" xr3:uid="{842571DD-1D55-4D97-9CCF-BE182C7AF683}" name="Column1270"/>
    <tableColumn id="1271" xr3:uid="{10AC05FE-A53D-440C-AD9D-A9FC0203B68A}" name="Column1271"/>
    <tableColumn id="1272" xr3:uid="{D59BABAB-3AD0-47CE-A96E-32E2DD1A8C78}" name="Column1272"/>
    <tableColumn id="1273" xr3:uid="{3A55CD1C-59F9-4229-9096-44592838E5E3}" name="Column1273"/>
    <tableColumn id="1274" xr3:uid="{6273A313-619B-4BFD-95D1-B70770153537}" name="Column1274"/>
    <tableColumn id="1275" xr3:uid="{5B694105-88FC-485D-B3D7-6953498DAAF6}" name="Column1275"/>
    <tableColumn id="1276" xr3:uid="{BEE9B180-1B95-4871-8681-1DB95969F480}" name="Column1276"/>
    <tableColumn id="1277" xr3:uid="{88C4ABB8-30B2-4EE2-BFFB-11625BA0C10E}" name="Column1277"/>
    <tableColumn id="1278" xr3:uid="{3953A84C-4ECA-49A6-AE61-7E4425517E49}" name="Column1278"/>
    <tableColumn id="1279" xr3:uid="{9FF6C180-D2F5-4708-BC89-E1855D4F589A}" name="Column1279"/>
    <tableColumn id="1280" xr3:uid="{50C2F9C5-2FAF-4991-BA62-BCE42A04BA5A}" name="Column1280"/>
    <tableColumn id="1281" xr3:uid="{EE2250F5-1CB9-4B43-8027-7CDAA0BDBE3D}" name="Column1281"/>
    <tableColumn id="1282" xr3:uid="{DB982B9E-C79F-4BA4-9AD6-D88444FD7F6A}" name="Column1282"/>
    <tableColumn id="1283" xr3:uid="{A7603EA4-0F06-4CE4-87E8-890CEE0A5F3C}" name="Column1283"/>
    <tableColumn id="1284" xr3:uid="{81A38ADE-9F46-410F-A235-17A661D42DE9}" name="Column1284"/>
    <tableColumn id="1285" xr3:uid="{28480B1B-4470-4FA4-8457-C010006C3A6A}" name="Column1285"/>
    <tableColumn id="1286" xr3:uid="{AFD81296-2AD9-4882-B3AF-B5570BBEF1E5}" name="Column1286"/>
    <tableColumn id="1287" xr3:uid="{5B4A60B9-6853-4367-B096-814D8F0EC1F8}" name="Column1287"/>
    <tableColumn id="1288" xr3:uid="{0965284B-AA1A-478D-A00A-0566D8326F20}" name="Column1288"/>
    <tableColumn id="1289" xr3:uid="{4B5DB876-BFAC-44D8-95C3-3B7A3558CA35}" name="Column1289"/>
    <tableColumn id="1290" xr3:uid="{21164788-7283-4C07-9C4F-9D8B3BCCC790}" name="Column1290"/>
    <tableColumn id="1291" xr3:uid="{67FCE11F-69BD-4200-ACA0-D7ED55548ADF}" name="Column1291"/>
    <tableColumn id="1292" xr3:uid="{C15F3616-CD0D-4877-8AA0-AF7F001CAE2F}" name="Column1292"/>
    <tableColumn id="1293" xr3:uid="{12461759-F52C-48A6-92A8-353F2407DE10}" name="Column1293"/>
    <tableColumn id="1294" xr3:uid="{570DBB6B-B172-430F-B697-868975F10E94}" name="Column1294"/>
    <tableColumn id="1295" xr3:uid="{F8986E6E-04AD-416C-9747-D4677E977E99}" name="Column1295"/>
    <tableColumn id="1296" xr3:uid="{B29C6EED-5EF2-4323-9926-B134BDCDFFCA}" name="Column1296"/>
    <tableColumn id="1297" xr3:uid="{1E58FE16-4D6C-474B-90A8-58FB45D81929}" name="Column1297"/>
    <tableColumn id="1298" xr3:uid="{C42C8472-FC89-4C41-974C-6889D418F5FE}" name="Column1298"/>
    <tableColumn id="1299" xr3:uid="{AFEFCB18-5B6B-464B-B038-4A8E7B24E501}" name="Column1299"/>
    <tableColumn id="1300" xr3:uid="{0D63E258-FCE9-4AA5-9614-AB1713BEEB42}" name="Column1300"/>
    <tableColumn id="1301" xr3:uid="{99104025-4CF4-4485-9E16-9CF50986E8CB}" name="Column1301"/>
    <tableColumn id="1302" xr3:uid="{D04A0346-03B0-4513-911C-87F31C8D3BA8}" name="Column1302"/>
    <tableColumn id="1303" xr3:uid="{8EEE9926-7A79-4A46-AD2F-9E633B36B1F8}" name="Column1303"/>
    <tableColumn id="1304" xr3:uid="{8754D558-E8DA-4438-B776-F1CC2B69C5DF}" name="Column1304"/>
    <tableColumn id="1305" xr3:uid="{B55B9968-1F00-44D2-8DF5-D348261B2BC5}" name="Column1305"/>
    <tableColumn id="1306" xr3:uid="{25A9512E-5284-4516-8DEC-BF55041323EA}" name="Column1306"/>
    <tableColumn id="1307" xr3:uid="{0E887FC2-2CBA-488C-8C31-54048FD793CD}" name="Column1307"/>
    <tableColumn id="1308" xr3:uid="{5BA1DF40-711B-4D70-866D-ABAFB333FBDF}" name="Column1308"/>
    <tableColumn id="1309" xr3:uid="{452FF6EF-5182-4CDC-9FDC-6E6A59C2933F}" name="Column1309"/>
    <tableColumn id="1310" xr3:uid="{CE72AC21-F9D1-4D6E-AFD7-8549F0EB618E}" name="Column1310"/>
    <tableColumn id="1311" xr3:uid="{CB87C2A8-B651-4E77-8C46-78B3FFC30F54}" name="Column1311"/>
    <tableColumn id="1312" xr3:uid="{7898F60A-9F11-4C6E-B220-FD837D515D00}" name="Column1312"/>
    <tableColumn id="1313" xr3:uid="{F569ECCF-C7D9-4E8B-B156-A0D60241F1F5}" name="Column1313"/>
    <tableColumn id="1314" xr3:uid="{D69F1F6D-6F75-4323-88D5-4BAAB69079DC}" name="Column1314"/>
    <tableColumn id="1315" xr3:uid="{56F1314D-D314-40B2-81EE-7149EAB8A01F}" name="Column1315"/>
    <tableColumn id="1316" xr3:uid="{6581203A-DE71-497A-858E-FBBFFFD5F2FD}" name="Column1316"/>
    <tableColumn id="1317" xr3:uid="{8AE00312-59BB-4B39-9289-E41676F45F55}" name="Column1317"/>
    <tableColumn id="1318" xr3:uid="{75B820FA-96F4-42FB-ACCA-412F1C799C60}" name="Column1318"/>
    <tableColumn id="1319" xr3:uid="{0DF58D8D-A10A-4EB3-B0F4-CE39354D6434}" name="Column1319"/>
    <tableColumn id="1320" xr3:uid="{A9A3CF8C-AE65-4D82-999C-575B8C45A11C}" name="Column1320"/>
    <tableColumn id="1321" xr3:uid="{C16CBDFF-03A0-4E6F-BF86-DB2B59BA4C68}" name="Column1321"/>
    <tableColumn id="1322" xr3:uid="{145F6439-68BD-4151-947F-BE410CB1C90A}" name="Column1322"/>
    <tableColumn id="1323" xr3:uid="{D89EB422-37DD-4D9F-B8DC-10027C2CCD70}" name="Column1323"/>
    <tableColumn id="1324" xr3:uid="{717D2BD3-0426-489A-9F84-65FF0ADA2DE9}" name="Column1324"/>
    <tableColumn id="1325" xr3:uid="{359F2774-A6DF-49E5-8358-25C98F66BBA2}" name="Column1325"/>
    <tableColumn id="1326" xr3:uid="{9B693D14-436E-4A56-8FA5-F166A3D14663}" name="Column1326"/>
    <tableColumn id="1327" xr3:uid="{333A09E0-627A-414C-B1E2-9DC62F678F5E}" name="Column1327"/>
    <tableColumn id="1328" xr3:uid="{EC46B593-E555-4D2B-A1A8-1A239DEF3A3D}" name="Column1328"/>
    <tableColumn id="1329" xr3:uid="{886718F4-FCA7-4CF1-B749-92751EAF37B2}" name="Column1329"/>
    <tableColumn id="1330" xr3:uid="{2959359A-D2F1-4B41-A5B9-7BAD6337B696}" name="Column1330"/>
    <tableColumn id="1331" xr3:uid="{0DDFC764-7121-4D11-B0B2-EF514979C9BB}" name="Column1331"/>
    <tableColumn id="1332" xr3:uid="{CD80BB62-DF13-4283-921C-0EDC7B599051}" name="Column1332"/>
    <tableColumn id="1333" xr3:uid="{B89B5F2C-763B-41A9-9B38-AD977C7A9984}" name="Column1333"/>
    <tableColumn id="1334" xr3:uid="{2A141BDF-7F47-46FB-94DC-10A569F10A3A}" name="Column1334"/>
    <tableColumn id="1335" xr3:uid="{76A0EDAE-F721-40C9-AE23-37EB8124882E}" name="Column1335"/>
    <tableColumn id="1336" xr3:uid="{49C6A5D0-D075-4932-BB0E-08D0CE53C2EA}" name="Column1336"/>
    <tableColumn id="1337" xr3:uid="{91E5D7B2-8515-4EB4-ADD4-B2E06E34EA78}" name="Column1337"/>
    <tableColumn id="1338" xr3:uid="{E37C5776-430B-4AF8-A8F0-E28E70EC6683}" name="Column1338"/>
    <tableColumn id="1339" xr3:uid="{50AF3606-8AA6-48DE-9B3A-CBC9262D50FC}" name="Column1339"/>
    <tableColumn id="1340" xr3:uid="{A39D66DD-2268-44E4-9DF2-5E674A425DC1}" name="Column1340"/>
    <tableColumn id="1341" xr3:uid="{085D33A6-69A1-488C-9B30-321A8A7D1BD8}" name="Column1341"/>
    <tableColumn id="1342" xr3:uid="{FA9891BF-DD7B-49CC-9C70-A30614801338}" name="Column1342"/>
    <tableColumn id="1343" xr3:uid="{0321226F-5EC7-4710-9D3D-3B51EC1DBCBB}" name="Column1343"/>
    <tableColumn id="1344" xr3:uid="{F99AF0D7-0985-47CA-9CE3-512FB4FD83DB}" name="Column1344"/>
    <tableColumn id="1345" xr3:uid="{DE6AC285-A5FD-441F-BD49-599713A50E37}" name="Column1345"/>
    <tableColumn id="1346" xr3:uid="{91333E2B-11C7-41EF-941C-EE5A6B46DD80}" name="Column1346"/>
    <tableColumn id="1347" xr3:uid="{039A9E68-3FB3-4463-A3D5-157C51B48144}" name="Column1347"/>
    <tableColumn id="1348" xr3:uid="{947AB90D-FAF0-45B0-BF35-CF2904F69C6C}" name="Column1348"/>
    <tableColumn id="1349" xr3:uid="{92D1D87C-F491-42CB-92C5-1E730E3E2EAE}" name="Column1349"/>
    <tableColumn id="1350" xr3:uid="{DCA71477-E7B9-4571-A6F8-114AA6471F37}" name="Column1350"/>
    <tableColumn id="1351" xr3:uid="{D3F77EF2-E086-4A90-A8B2-16D733956F6D}" name="Column1351"/>
    <tableColumn id="1352" xr3:uid="{B5298303-2E6B-43CD-B902-DDF0867C32D4}" name="Column1352"/>
    <tableColumn id="1353" xr3:uid="{6DDDEDEE-C07E-4E7B-9BB7-783C0ED43A81}" name="Column1353"/>
    <tableColumn id="1354" xr3:uid="{0ED01845-3A15-4EBF-92CF-5F574D41056A}" name="Column1354"/>
    <tableColumn id="1355" xr3:uid="{C8209EF2-6C39-4E49-A68D-472C66102FF7}" name="Column1355"/>
    <tableColumn id="1356" xr3:uid="{17C56094-432E-44BE-8CB1-033554A52922}" name="Column1356"/>
    <tableColumn id="1357" xr3:uid="{8B5CF934-8DFF-4ED2-949E-69D1B40CEC79}" name="Column1357"/>
    <tableColumn id="1358" xr3:uid="{ECB9E80D-EB45-455F-85A4-689FBFE19C77}" name="Column1358"/>
    <tableColumn id="1359" xr3:uid="{2AFBC21E-22C0-414F-8E5D-9B81AA260D10}" name="Column1359"/>
    <tableColumn id="1360" xr3:uid="{7A9F8F9C-36D0-43E0-B6CD-6A18F8AA97AE}" name="Column1360"/>
    <tableColumn id="1361" xr3:uid="{AC01153D-05C7-4C94-B798-536015C4B38A}" name="Column1361"/>
    <tableColumn id="1362" xr3:uid="{8A75461C-F77B-482A-9F73-8408486ED68C}" name="Column1362"/>
    <tableColumn id="1363" xr3:uid="{9E697638-867B-4143-A4A4-CF413C0E65D3}" name="Column1363"/>
    <tableColumn id="1364" xr3:uid="{3A0A17D0-A944-4FB4-A7FD-6CC584013A30}" name="Column1364"/>
    <tableColumn id="1365" xr3:uid="{53A1C644-B124-4127-A723-D9FA287328A9}" name="Column1365"/>
    <tableColumn id="1366" xr3:uid="{8407C544-340E-43DD-A1E2-F6431CBBDE0B}" name="Column1366"/>
    <tableColumn id="1367" xr3:uid="{7C0B56A9-5218-4A53-BF15-5A45D1158E3B}" name="Column1367"/>
    <tableColumn id="1368" xr3:uid="{5E8D848D-623F-40DF-A131-25F02BE7159F}" name="Column1368"/>
    <tableColumn id="1369" xr3:uid="{9315BBCA-20A1-428D-8EA0-1C046E1FE24E}" name="Column1369"/>
    <tableColumn id="1370" xr3:uid="{8644D463-69E9-494B-9FE2-8E0ABDD6C0AB}" name="Column1370"/>
    <tableColumn id="1371" xr3:uid="{2435A5E4-A29B-4D8E-A2BE-67683F30F8C4}" name="Column1371"/>
    <tableColumn id="1372" xr3:uid="{03AABAA5-D65B-49B3-85D2-DBE695C2B3F1}" name="Column1372"/>
    <tableColumn id="1373" xr3:uid="{79D9A178-0D20-4FCB-B5A7-63509C3128CE}" name="Column1373"/>
    <tableColumn id="1374" xr3:uid="{95242625-522A-4CA9-85A9-C4D06155C224}" name="Column1374"/>
    <tableColumn id="1375" xr3:uid="{F76C44EC-C049-456F-B097-D689F4776E26}" name="Column1375"/>
    <tableColumn id="1376" xr3:uid="{2946D973-21D2-4D03-B583-9DF093D8B159}" name="Column1376"/>
    <tableColumn id="1377" xr3:uid="{65456F99-4EDC-4B3E-B913-B08F418477AC}" name="Column1377"/>
    <tableColumn id="1378" xr3:uid="{E6DF90AE-5DAF-443F-A722-D3D4ADC4DFB3}" name="Column1378"/>
    <tableColumn id="1379" xr3:uid="{A2AF52D4-C81D-4B88-811B-5B1776C41B32}" name="Column1379"/>
    <tableColumn id="1380" xr3:uid="{1CDD5D6E-B9BF-4509-AFCC-ADC8A39BE9A6}" name="Column1380"/>
    <tableColumn id="1381" xr3:uid="{CBFC943F-BDE5-4548-A079-0E9B5E9B5BC1}" name="Column1381"/>
    <tableColumn id="1382" xr3:uid="{D7B698EF-D6E2-4732-8787-0993B563C9DD}" name="Column1382"/>
    <tableColumn id="1383" xr3:uid="{0D159726-E69D-4305-A9A8-FA3058A3E068}" name="Column1383"/>
    <tableColumn id="1384" xr3:uid="{5528CE4A-2E2D-4BA3-8CD1-7C78CCA04B0B}" name="Column1384"/>
    <tableColumn id="1385" xr3:uid="{9C279860-A2B8-48AF-A559-B3E3D3940F05}" name="Column1385"/>
    <tableColumn id="1386" xr3:uid="{7E787B47-EB5F-4EF4-91BE-FB41DECE2D18}" name="Column1386"/>
    <tableColumn id="1387" xr3:uid="{0C332352-66E1-4A0E-99FD-4EDE1157DA4D}" name="Column1387"/>
    <tableColumn id="1388" xr3:uid="{9C6AF67C-7DF8-479E-A96B-33248A97860B}" name="Column1388"/>
    <tableColumn id="1389" xr3:uid="{7E63D59B-1220-4506-88E7-E580BD351187}" name="Column1389"/>
    <tableColumn id="1390" xr3:uid="{4C15F777-8EAA-4C7E-A7E9-AD310E2C4058}" name="Column1390"/>
    <tableColumn id="1391" xr3:uid="{9C0F9AD8-4012-4887-A7B1-94A1BCAF6B7E}" name="Column1391"/>
    <tableColumn id="1392" xr3:uid="{97BFF268-04AC-4AF8-B4F9-FDEF09F13682}" name="Column1392"/>
    <tableColumn id="1393" xr3:uid="{43C64858-8108-4AD3-A20A-78AEC84FB3F3}" name="Column1393"/>
    <tableColumn id="1394" xr3:uid="{49894875-9FD7-4A8F-9205-D45A5764EBAB}" name="Column1394"/>
    <tableColumn id="1395" xr3:uid="{EA47FB3C-22A2-463D-BBB0-6EFD7525C05A}" name="Column1395"/>
    <tableColumn id="1396" xr3:uid="{A11B15FA-C5B7-4217-8137-D60A72611CEB}" name="Column1396"/>
    <tableColumn id="1397" xr3:uid="{5B1BB808-F782-46B3-AACF-ACC187EF0C47}" name="Column1397"/>
    <tableColumn id="1398" xr3:uid="{7E691CE5-7836-4726-BE19-93C0EDD8FD8C}" name="Column1398"/>
    <tableColumn id="1399" xr3:uid="{A8AE0333-E730-4AAB-8721-3B4E2A4CD93D}" name="Column1399"/>
    <tableColumn id="1400" xr3:uid="{0D128195-F00B-4BFD-9F8C-4C5B0C73E570}" name="Column1400"/>
    <tableColumn id="1401" xr3:uid="{27461352-4CBE-4C39-BAC7-35BA7F10ED1E}" name="Column1401"/>
    <tableColumn id="1402" xr3:uid="{77B25181-A9DF-4C25-A32C-BE7BC96B3148}" name="Column1402"/>
    <tableColumn id="1403" xr3:uid="{AFB646EF-7287-40D0-A817-7DDEB7461C21}" name="Column1403"/>
    <tableColumn id="1404" xr3:uid="{7A90C130-BE73-4479-827C-F38F59FE968B}" name="Column1404"/>
    <tableColumn id="1405" xr3:uid="{6560C98E-64E7-420F-90D2-BEF3B0262588}" name="Column1405"/>
    <tableColumn id="1406" xr3:uid="{D7C40FD3-1B1F-43A4-A61B-24383A8E6EF5}" name="Column1406"/>
    <tableColumn id="1407" xr3:uid="{923C2928-142C-4CA0-8D4D-9959B0AC2050}" name="Column1407"/>
    <tableColumn id="1408" xr3:uid="{67EF7F9E-9091-4207-A182-72F11F0C5AB2}" name="Column1408"/>
    <tableColumn id="1409" xr3:uid="{BBA16D98-3519-4555-B22E-935CBBF09287}" name="Column1409"/>
    <tableColumn id="1410" xr3:uid="{6F868366-B49F-4A3F-B185-B9A4C151FA85}" name="Column1410"/>
    <tableColumn id="1411" xr3:uid="{73F13031-0CB8-4A61-A0C1-1EE1D0ADCF02}" name="Column1411"/>
    <tableColumn id="1412" xr3:uid="{B7CFBB13-265A-4B2D-8198-7C897933B5E8}" name="Column1412"/>
    <tableColumn id="1413" xr3:uid="{ED90C7D4-6250-43C1-9CCE-773EF8CBDBF4}" name="Column1413"/>
    <tableColumn id="1414" xr3:uid="{B13905AC-C98D-45A0-9AAE-1E3B2A06DD1A}" name="Column1414"/>
    <tableColumn id="1415" xr3:uid="{B85F088C-0306-4172-A28B-D14157B00916}" name="Column1415"/>
    <tableColumn id="1416" xr3:uid="{29E61593-6620-480A-9286-A0C0D2739A41}" name="Column1416"/>
    <tableColumn id="1417" xr3:uid="{4B51229D-366D-4FE6-BF24-871FC54E1552}" name="Column1417"/>
    <tableColumn id="1418" xr3:uid="{6349A7B8-6278-4E64-BC9F-CA159AB7D6FC}" name="Column1418"/>
    <tableColumn id="1419" xr3:uid="{09A4D911-93AE-4E2E-B5D8-263A99EF7C4B}" name="Column1419"/>
    <tableColumn id="1420" xr3:uid="{BE808B29-0211-475D-841D-AED670CE980A}" name="Column1420"/>
    <tableColumn id="1421" xr3:uid="{40B5A2E0-BC8A-43D5-B2E1-027A7EB8DAC1}" name="Column1421"/>
    <tableColumn id="1422" xr3:uid="{CE90BB72-790E-4A67-9105-2CBE908CB405}" name="Column1422"/>
    <tableColumn id="1423" xr3:uid="{F37D487E-9EAC-4C29-BF92-1E0F6EDB0960}" name="Column1423"/>
    <tableColumn id="1424" xr3:uid="{76115D60-D129-422F-8ADB-BB3E7B82595E}" name="Column1424"/>
    <tableColumn id="1425" xr3:uid="{F4771CDF-FAE0-4A5D-81BB-6E20A83FDD72}" name="Column1425"/>
    <tableColumn id="1426" xr3:uid="{C554A018-8434-4AA0-9B5D-BCF1EF72F401}" name="Column1426"/>
    <tableColumn id="1427" xr3:uid="{C7E38B51-683B-4780-ACD1-703CDA83E0D7}" name="Column1427"/>
    <tableColumn id="1428" xr3:uid="{591F031B-D70A-4B6F-B6DD-F25A414AEC7A}" name="Column1428"/>
    <tableColumn id="1429" xr3:uid="{D8D380CB-BFE0-43D5-A83D-33F0E9574943}" name="Column1429"/>
    <tableColumn id="1430" xr3:uid="{923AAC5A-FE97-4CE5-9BDD-E046D312AAD6}" name="Column1430"/>
    <tableColumn id="1431" xr3:uid="{EABFBF53-4315-436F-9F03-951CCCEA6810}" name="Column1431"/>
    <tableColumn id="1432" xr3:uid="{8FB3AFD9-53B7-448B-A570-C1B13ABC19DB}" name="Column1432"/>
    <tableColumn id="1433" xr3:uid="{5D672E6E-7FB6-453E-82E1-1C016E5E1519}" name="Column1433"/>
    <tableColumn id="1434" xr3:uid="{E7B14BE6-FA49-4263-991E-9694D2A3B2FB}" name="Column1434"/>
    <tableColumn id="1435" xr3:uid="{942B111D-D982-4891-86EB-A540CFAD4491}" name="Column1435"/>
    <tableColumn id="1436" xr3:uid="{E8C01567-9F48-4F34-82FB-5E5CB81F0C37}" name="Column1436"/>
    <tableColumn id="1437" xr3:uid="{E2135D2D-EF7E-4246-9AC5-B3A4F4297695}" name="Column1437"/>
    <tableColumn id="1438" xr3:uid="{79DED593-E7F8-49C8-BB8D-110F66010A97}" name="Column1438"/>
    <tableColumn id="1439" xr3:uid="{15F7AA40-B95B-4328-B8EC-EAA7B3EBAC2C}" name="Column1439"/>
    <tableColumn id="1440" xr3:uid="{C81C6D9C-30DD-476D-AA8E-6F7471DC2C10}" name="Column1440"/>
    <tableColumn id="1441" xr3:uid="{193FE7BC-6B6A-4AE6-B570-77F4E888F480}" name="Column1441"/>
    <tableColumn id="1442" xr3:uid="{45C7EBCC-BB1C-4E80-BACF-DB02150C7C82}" name="Column1442"/>
    <tableColumn id="1443" xr3:uid="{86780E08-5503-4C10-9FD5-66F276E38FEE}" name="Column1443"/>
    <tableColumn id="1444" xr3:uid="{DA3B5DFE-A9F2-44DD-AA03-8756CC9C347B}" name="Column1444"/>
    <tableColumn id="1445" xr3:uid="{21CE2DEB-5E4D-40D6-9BE2-9D45128853DA}" name="Column1445"/>
    <tableColumn id="1446" xr3:uid="{DCDDDC9F-E31A-408E-9E27-F4CB0CF70BDA}" name="Column1446"/>
    <tableColumn id="1447" xr3:uid="{F510B8A5-A475-4508-8C50-1874E9D0FFD4}" name="Column1447"/>
    <tableColumn id="1448" xr3:uid="{3FE13623-759C-4EFA-8153-D8B1ECA0A993}" name="Column1448"/>
    <tableColumn id="1449" xr3:uid="{6BD1BFD5-E457-44CD-8C4B-266B5C1837A3}" name="Column1449"/>
    <tableColumn id="1450" xr3:uid="{CFBDAD76-20F0-4DF4-97A2-F8B9B588AA5D}" name="Column1450"/>
    <tableColumn id="1451" xr3:uid="{61207050-2345-4330-9C08-C72443F78E63}" name="Column1451"/>
    <tableColumn id="1452" xr3:uid="{E6B9027F-F41A-4C76-A1D9-A88022BD2B42}" name="Column1452"/>
    <tableColumn id="1453" xr3:uid="{CF044C17-8FF8-4AD9-8FD9-F09728AE7CF1}" name="Column1453"/>
    <tableColumn id="1454" xr3:uid="{85E4C2C9-B80C-4F86-9B90-50836FB2730F}" name="Column1454"/>
    <tableColumn id="1455" xr3:uid="{937A168D-4033-4FF1-928C-9A7BDD96CE52}" name="Column1455"/>
    <tableColumn id="1456" xr3:uid="{5167E423-4C2B-405F-AE55-F3E635DAB42E}" name="Column1456"/>
    <tableColumn id="1457" xr3:uid="{5A0C0A97-08E2-4905-92D0-761A717B6530}" name="Column1457"/>
    <tableColumn id="1458" xr3:uid="{B8D7109D-9DDF-42B0-B9EA-3ECA946AAB9D}" name="Column1458"/>
    <tableColumn id="1459" xr3:uid="{A90B96F9-B85F-492F-9E26-27D692F532FD}" name="Column1459"/>
    <tableColumn id="1460" xr3:uid="{7652CD52-404C-45D5-A930-C9ABDC69BF6B}" name="Column1460"/>
    <tableColumn id="1461" xr3:uid="{BB3CCB96-7903-411C-B2D1-67C51A236625}" name="Column1461"/>
    <tableColumn id="1462" xr3:uid="{9DD542B1-8EB5-4DB8-898D-3B9FEC26DD39}" name="Column1462"/>
    <tableColumn id="1463" xr3:uid="{C0D0EB9D-3CC1-413D-84DB-40949B82F8B6}" name="Column1463"/>
    <tableColumn id="1464" xr3:uid="{8A4F8E6F-0592-44A0-BF1C-8DD9236F69D9}" name="Column1464"/>
    <tableColumn id="1465" xr3:uid="{F8EFA787-318F-45D1-95A3-C8B5EBAA1B06}" name="Column1465"/>
    <tableColumn id="1466" xr3:uid="{81ACE283-6AA6-496E-B952-CADF478081E8}" name="Column1466"/>
    <tableColumn id="1467" xr3:uid="{82D503B9-267F-46D2-8364-91B509A06D06}" name="Column1467"/>
    <tableColumn id="1468" xr3:uid="{A5BF6E56-3562-445D-8536-81DFDFD5A92E}" name="Column1468"/>
    <tableColumn id="1469" xr3:uid="{CAC588E0-FD99-4DB5-BDD9-CA7797F086CF}" name="Column1469"/>
    <tableColumn id="1470" xr3:uid="{C10B49B8-DF4D-4126-B82C-3755DC4932DB}" name="Column1470"/>
    <tableColumn id="1471" xr3:uid="{21F08B07-BD88-45C3-8092-2E58ED937038}" name="Column1471"/>
    <tableColumn id="1472" xr3:uid="{B97F589A-4403-49AD-9450-01BA33B00FB6}" name="Column1472"/>
    <tableColumn id="1473" xr3:uid="{94D89F88-B959-42FC-B9A9-2022821F0E81}" name="Column1473"/>
    <tableColumn id="1474" xr3:uid="{CD678070-F6FE-449C-8125-7A5D60E9DA53}" name="Column1474"/>
    <tableColumn id="1475" xr3:uid="{C935E23E-4929-4DDE-8086-05938F79AD77}" name="Column1475"/>
    <tableColumn id="1476" xr3:uid="{D92DA86F-081B-4E90-808E-438B987FBB4D}" name="Column1476"/>
    <tableColumn id="1477" xr3:uid="{ED9296F8-0837-4303-8941-783172AB8AC4}" name="Column1477"/>
    <tableColumn id="1478" xr3:uid="{FA0836C7-84E3-4089-A640-7AB1CF434424}" name="Column1478"/>
    <tableColumn id="1479" xr3:uid="{70DFCEDE-F796-4130-9376-4FF4C1C81DD6}" name="Column1479"/>
    <tableColumn id="1480" xr3:uid="{0A364121-C0A9-4785-97AA-741C0456C7B4}" name="Column1480"/>
    <tableColumn id="1481" xr3:uid="{A4E3F9C6-CF1B-4D9F-B137-7A03C1B0ABEC}" name="Column1481"/>
    <tableColumn id="1482" xr3:uid="{316D5B51-9D27-4951-AF94-A6EC7EECF123}" name="Column1482"/>
    <tableColumn id="1483" xr3:uid="{ACD7FEC2-9CB5-4BE8-B24C-BA45C6DBF2E7}" name="Column1483"/>
    <tableColumn id="1484" xr3:uid="{D6052823-EA4C-4F6D-BFF6-C22423B77854}" name="Column1484"/>
    <tableColumn id="1485" xr3:uid="{F050C1B8-C442-49BA-91F3-0C5E13DAFE8D}" name="Column1485"/>
    <tableColumn id="1486" xr3:uid="{92CCA362-46BD-45D5-BCA5-AA36EB559C92}" name="Column1486"/>
    <tableColumn id="1487" xr3:uid="{D7C928EF-110E-40AE-8DAF-F651198DAC78}" name="Column1487"/>
    <tableColumn id="1488" xr3:uid="{EADB118C-4ADC-4B0C-94C1-13C4927F9ED6}" name="Column1488"/>
    <tableColumn id="1489" xr3:uid="{5865EE4F-1C39-40A1-89A7-0A0259CC5DEE}" name="Column1489"/>
    <tableColumn id="1490" xr3:uid="{477E55B5-CA4F-492C-9159-451986B181BC}" name="Column1490"/>
    <tableColumn id="1491" xr3:uid="{CC44DE78-8514-4FD5-8405-0BB152023CB5}" name="Column1491"/>
    <tableColumn id="1492" xr3:uid="{643E0DD8-B43D-4AAF-8BAA-2337AAEF1318}" name="Column1492"/>
    <tableColumn id="1493" xr3:uid="{3B0EC571-4486-4565-A864-650976697228}" name="Column1493"/>
    <tableColumn id="1494" xr3:uid="{570558F9-59A5-4FFC-901C-CA188BCE3685}" name="Column1494"/>
    <tableColumn id="1495" xr3:uid="{9E77ACD7-65E4-43A9-B464-4FD332E8AAE9}" name="Column1495"/>
    <tableColumn id="1496" xr3:uid="{9C384B2E-ADA1-4103-ACDB-81F052DBFDBF}" name="Column1496"/>
    <tableColumn id="1497" xr3:uid="{59346E57-7007-44D5-A793-4D22591EA98F}" name="Column1497"/>
    <tableColumn id="1498" xr3:uid="{173D007A-1C32-4BBA-96F6-944ECF2F8921}" name="Column1498"/>
    <tableColumn id="1499" xr3:uid="{3C9AFBCA-F591-402F-934F-7A10B4E8E512}" name="Column1499"/>
    <tableColumn id="1500" xr3:uid="{F48FF685-A5BA-4DE3-91B9-20432F7D9457}" name="Column1500"/>
    <tableColumn id="1501" xr3:uid="{71F42949-14CA-49A5-BFFD-B0D7333BCD4D}" name="Column1501"/>
    <tableColumn id="1502" xr3:uid="{823E0997-5F32-4271-8B9B-06B5AB9FC871}" name="Column1502"/>
    <tableColumn id="1503" xr3:uid="{EE927DF7-368D-4A2A-88D2-8E2C83313404}" name="Column1503"/>
    <tableColumn id="1504" xr3:uid="{DC0FF642-84B9-4EAF-96FF-297C19ECBB2D}" name="Column1504"/>
    <tableColumn id="1505" xr3:uid="{FE2F907D-BFC2-4793-9319-1ABEB0D4359A}" name="Column1505"/>
    <tableColumn id="1506" xr3:uid="{D6528FEB-C469-4651-B6CB-1FB78244241D}" name="Column1506"/>
    <tableColumn id="1507" xr3:uid="{5FC4D8AB-E52B-4CF9-82A1-B8FE24F43402}" name="Column1507"/>
    <tableColumn id="1508" xr3:uid="{3A3A7041-21F8-4335-973A-491CB3CEA771}" name="Column1508"/>
    <tableColumn id="1509" xr3:uid="{96EADC0B-0A17-44F0-BEB2-4D2B49485148}" name="Column1509"/>
    <tableColumn id="1510" xr3:uid="{6870E75C-DC38-44CF-BA71-94D56163C6B9}" name="Column1510"/>
    <tableColumn id="1511" xr3:uid="{A34E3ECD-AE61-4E81-BD60-493AE9441218}" name="Column1511"/>
    <tableColumn id="1512" xr3:uid="{192995D4-C362-4151-87EC-8A33BD3EF469}" name="Column1512"/>
    <tableColumn id="1513" xr3:uid="{3BF35FD8-75B8-40BB-BC36-1C4D4D1DA914}" name="Column1513"/>
    <tableColumn id="1514" xr3:uid="{194DD6F5-E2E4-4F4C-9AB1-7771A2FC2BBA}" name="Column1514"/>
    <tableColumn id="1515" xr3:uid="{5ECEC29D-2597-4011-B143-37EA21F057B2}" name="Column1515"/>
    <tableColumn id="1516" xr3:uid="{12CC24D2-2DDD-4324-B2D0-1DAAEB9D7E93}" name="Column1516"/>
    <tableColumn id="1517" xr3:uid="{50720ACB-8A12-4E3A-A0F1-9EA3B6A9BBD3}" name="Column1517"/>
    <tableColumn id="1518" xr3:uid="{120D0563-85BD-4717-8F40-86C062652435}" name="Column1518"/>
    <tableColumn id="1519" xr3:uid="{20F67761-F737-46A8-AD9B-F6F85B571C4B}" name="Column1519"/>
    <tableColumn id="1520" xr3:uid="{A9C07A2D-1E56-4302-89B6-135EFE64D06E}" name="Column1520"/>
    <tableColumn id="1521" xr3:uid="{7ED196C1-4DEE-4559-A5BE-14206CA97EB7}" name="Column1521"/>
    <tableColumn id="1522" xr3:uid="{4BC91705-3D27-4C70-A12E-22440B2E3D4C}" name="Column1522"/>
    <tableColumn id="1523" xr3:uid="{588832CB-9FA5-4F7B-8525-DE55DCE91DBE}" name="Column1523"/>
    <tableColumn id="1524" xr3:uid="{174BB43F-22B6-42C5-A651-34AFE5E7281A}" name="Column1524"/>
    <tableColumn id="1525" xr3:uid="{CF011CEB-73A0-4316-8EBE-4D50F8513515}" name="Column1525"/>
    <tableColumn id="1526" xr3:uid="{9E54DC19-727F-4AFD-BEAF-481A7D9593B0}" name="Column1526"/>
    <tableColumn id="1527" xr3:uid="{0C277CD2-27FB-416C-93D1-768A5D319F48}" name="Column1527"/>
    <tableColumn id="1528" xr3:uid="{85E2A3ED-5E37-484A-AB82-2D0C27951136}" name="Column1528"/>
    <tableColumn id="1529" xr3:uid="{F2CD86DB-2117-4589-967A-582DECDC74E9}" name="Column1529"/>
    <tableColumn id="1530" xr3:uid="{2FDC2848-6B56-4EFF-BAC9-92ABF15F6AC3}" name="Column1530"/>
    <tableColumn id="1531" xr3:uid="{2D3375C5-8A77-4D96-981F-ACF7D2854B83}" name="Column1531"/>
    <tableColumn id="1532" xr3:uid="{5D933529-8C1A-476F-8D0B-740CA6E4F6B9}" name="Column1532"/>
    <tableColumn id="1533" xr3:uid="{6E16DC20-7BB9-4FE8-A3E9-F31C10CA0195}" name="Column1533"/>
    <tableColumn id="1534" xr3:uid="{CF991EBD-2EB9-402A-A679-2CB8807769BC}" name="Column1534"/>
    <tableColumn id="1535" xr3:uid="{C868F7A3-CAA8-48D9-90F0-D89C772728A0}" name="Column1535"/>
    <tableColumn id="1536" xr3:uid="{D657D644-8DAA-4F25-9959-4FAE1097ABD3}" name="Column1536"/>
    <tableColumn id="1537" xr3:uid="{56831FA2-A651-413A-98EA-3752DF7CC908}" name="Column1537"/>
    <tableColumn id="1538" xr3:uid="{389E480E-9913-4DF9-9FA8-374D5D8AFD81}" name="Column1538"/>
    <tableColumn id="1539" xr3:uid="{AB6EA79F-7062-4021-A20F-25F70CEBB313}" name="Column1539"/>
    <tableColumn id="1540" xr3:uid="{F0754CD6-E021-409A-AC31-D11E1EA71628}" name="Column1540"/>
    <tableColumn id="1541" xr3:uid="{62DFFA86-D59B-488C-B0D0-04BF628FC42B}" name="Column1541"/>
    <tableColumn id="1542" xr3:uid="{95F4DADE-93B0-4A8D-9588-3932B5B765A5}" name="Column1542"/>
    <tableColumn id="1543" xr3:uid="{FB676971-D198-4840-AEAF-41E2260348AF}" name="Column1543"/>
    <tableColumn id="1544" xr3:uid="{6D560D5F-8669-4A0B-968E-759BCB8696D0}" name="Column1544"/>
    <tableColumn id="1545" xr3:uid="{A53BF6A1-0917-43D7-96E4-494C45114DE6}" name="Column1545"/>
    <tableColumn id="1546" xr3:uid="{E8A6F01F-A4A9-40DF-94A9-5238DDCF9B26}" name="Column1546"/>
    <tableColumn id="1547" xr3:uid="{DF7766BD-E016-46C1-8230-C8976241239E}" name="Column1547"/>
    <tableColumn id="1548" xr3:uid="{4960F69E-2CB8-454C-80E3-16E9F2A2A06E}" name="Column1548"/>
    <tableColumn id="1549" xr3:uid="{1F7E624E-9E6D-41B2-80CE-84A7AE69A2D7}" name="Column1549"/>
    <tableColumn id="1550" xr3:uid="{97DD1150-F58A-4247-960B-B8C1D377F2F8}" name="Column1550"/>
    <tableColumn id="1551" xr3:uid="{0796C8DB-43CD-4B0B-9AD6-0DB97F681CF0}" name="Column1551"/>
    <tableColumn id="1552" xr3:uid="{93902498-42CA-41FF-BE99-72C3632FD289}" name="Column1552"/>
    <tableColumn id="1553" xr3:uid="{67CA4490-ACBF-429D-BF41-0CDA4F05D79B}" name="Column1553"/>
    <tableColumn id="1554" xr3:uid="{A1DBEFD1-907B-4237-B690-2F15551FDBB7}" name="Column1554"/>
    <tableColumn id="1555" xr3:uid="{BFBA5A9E-F69D-40DD-9DFD-EFF62D56389C}" name="Column1555"/>
    <tableColumn id="1556" xr3:uid="{EFE16A69-06A4-41E2-B82C-0A6F83B82A47}" name="Column1556"/>
    <tableColumn id="1557" xr3:uid="{445D798B-BD0E-4D0C-98F4-DFEF05B74C26}" name="Column1557"/>
    <tableColumn id="1558" xr3:uid="{1322DBC0-D464-4480-A27C-4B71A30BFAED}" name="Column1558"/>
    <tableColumn id="1559" xr3:uid="{1F6960DD-4FFC-4FEA-B7A9-AB2D4C18BEC7}" name="Column1559"/>
    <tableColumn id="1560" xr3:uid="{9CBC00E7-6E91-4B84-BE98-97CDD4161675}" name="Column1560"/>
    <tableColumn id="1561" xr3:uid="{FCAD5ACB-DDA0-47D4-9E66-641C9E9108A0}" name="Column1561"/>
    <tableColumn id="1562" xr3:uid="{E38BF897-E4F4-4F8A-964E-697568E4CD02}" name="Column1562"/>
    <tableColumn id="1563" xr3:uid="{2B0ED9AD-A0CF-45C1-A985-D4613CA84C64}" name="Column1563"/>
    <tableColumn id="1564" xr3:uid="{B7D3B397-99C7-4F4C-8D37-F1F3F51D387E}" name="Column1564"/>
    <tableColumn id="1565" xr3:uid="{370046DD-060A-49BE-B9AE-24A8C0ACEAD5}" name="Column1565"/>
    <tableColumn id="1566" xr3:uid="{2F032C53-1A27-4CBD-935D-DB4112F2E110}" name="Column1566"/>
    <tableColumn id="1567" xr3:uid="{ECDBEFCF-E714-4AB3-BEFA-C07C60B9BA4F}" name="Column1567"/>
    <tableColumn id="1568" xr3:uid="{82AC5E79-8418-49AE-8095-5AB0EE1BB8A5}" name="Column1568"/>
    <tableColumn id="1569" xr3:uid="{B016F45A-CBD6-4F39-9BC6-BC06468AE8E5}" name="Column1569"/>
    <tableColumn id="1570" xr3:uid="{866C06A6-4460-42FC-9080-353A9ABD1D86}" name="Column1570"/>
    <tableColumn id="1571" xr3:uid="{3378D387-7118-42E7-93C9-5C5843063928}" name="Column1571"/>
    <tableColumn id="1572" xr3:uid="{B1581152-2AFD-4233-B303-376A6D840FEC}" name="Column1572"/>
    <tableColumn id="1573" xr3:uid="{65CCC8FF-2A85-4200-BB52-8C814E7BC346}" name="Column1573"/>
    <tableColumn id="1574" xr3:uid="{06B971B1-4A57-4F12-86BC-44752A9D75BB}" name="Column1574"/>
    <tableColumn id="1575" xr3:uid="{46B35B12-0884-4215-A888-FDEBA6206623}" name="Column1575"/>
    <tableColumn id="1576" xr3:uid="{AB616D5A-E15D-43DC-8DE8-8DCBD5BDF911}" name="Column1576"/>
    <tableColumn id="1577" xr3:uid="{58E74B09-DA8C-4697-B7F8-3CED768A24FC}" name="Column1577"/>
    <tableColumn id="1578" xr3:uid="{1EF82CCD-D8FD-4F4D-AA4F-516559395111}" name="Column1578"/>
    <tableColumn id="1579" xr3:uid="{079E9BA2-38C1-4187-B141-F28A1D2AC95B}" name="Column1579"/>
    <tableColumn id="1580" xr3:uid="{F1F4BA6D-DFB7-4A9F-B5D0-442DA959D342}" name="Column1580"/>
    <tableColumn id="1581" xr3:uid="{C0E16230-58BB-48B9-8DD2-99C386F00E70}" name="Column1581"/>
    <tableColumn id="1582" xr3:uid="{30A7C4FC-615E-400A-99B9-4B6E43FCE315}" name="Column1582"/>
    <tableColumn id="1583" xr3:uid="{1CDA2A7D-BEEB-4D14-B9A5-9D4D86763931}" name="Column1583"/>
    <tableColumn id="1584" xr3:uid="{4E368C89-7A5A-4588-82E2-61F50238AA31}" name="Column1584"/>
    <tableColumn id="1585" xr3:uid="{DB85850C-F391-4691-9449-4A372278C729}" name="Column1585"/>
    <tableColumn id="1586" xr3:uid="{AB678843-3766-43BC-8E60-BBEDA4F1164E}" name="Column1586"/>
    <tableColumn id="1587" xr3:uid="{82A75718-0681-4AC0-AB05-B00D71DD507B}" name="Column1587"/>
    <tableColumn id="1588" xr3:uid="{07DD1493-68B5-410A-8AA1-48AE6A57696C}" name="Column1588"/>
    <tableColumn id="1589" xr3:uid="{452F7746-7FBB-4CA4-A556-922B3367D74B}" name="Column1589"/>
    <tableColumn id="1590" xr3:uid="{320F941C-9363-42F7-BE27-8632533F020F}" name="Column1590"/>
    <tableColumn id="1591" xr3:uid="{7172051A-C94F-4027-B77D-F07FDCCB76DA}" name="Column1591"/>
    <tableColumn id="1592" xr3:uid="{6E469546-8630-4264-A53E-D37E3F002243}" name="Column1592"/>
    <tableColumn id="1593" xr3:uid="{73F7041E-1E5D-45CE-BE26-E29FC866BC7C}" name="Column1593"/>
    <tableColumn id="1594" xr3:uid="{E2C30AD1-B972-46FC-846F-330A83F449BA}" name="Column1594"/>
    <tableColumn id="1595" xr3:uid="{EA4139FA-9489-42E8-A037-3C6BAA5AAB0E}" name="Column1595"/>
    <tableColumn id="1596" xr3:uid="{BBB24E74-9D71-4510-8964-95DAA1E0AA17}" name="Column1596"/>
    <tableColumn id="1597" xr3:uid="{AD1A7306-E04B-4F44-AF32-182483F04A23}" name="Column1597"/>
    <tableColumn id="1598" xr3:uid="{A804867C-B165-4700-BDF7-9E92589BFD60}" name="Column1598"/>
    <tableColumn id="1599" xr3:uid="{CC94C968-75E9-43F3-8640-1424CDEE80DA}" name="Column1599"/>
    <tableColumn id="1600" xr3:uid="{4D723179-A9D3-4551-A1CA-448FEEF184CD}" name="Column1600"/>
    <tableColumn id="1601" xr3:uid="{5A4E91EC-3C17-4104-A73B-050212AA3E21}" name="Column1601"/>
    <tableColumn id="1602" xr3:uid="{08AD1E15-80E9-41C2-9870-CAAA16174228}" name="Column1602"/>
    <tableColumn id="1603" xr3:uid="{6C04993B-0487-47A0-A0EE-84C83E7E1635}" name="Column1603"/>
    <tableColumn id="1604" xr3:uid="{B0F06DE2-F3C8-4926-A9FB-AF8A860B623D}" name="Column1604"/>
    <tableColumn id="1605" xr3:uid="{4F6505DA-A653-4841-9DAA-937F0255CD78}" name="Column1605"/>
    <tableColumn id="1606" xr3:uid="{071AEA65-3090-438F-9D66-ABD3393BBA7D}" name="Column1606"/>
    <tableColumn id="1607" xr3:uid="{289E5C06-5A9E-43BA-B9EF-E619B8319650}" name="Column1607"/>
    <tableColumn id="1608" xr3:uid="{FF6A637B-2041-404D-8EE0-7610EB54948D}" name="Column1608"/>
    <tableColumn id="1609" xr3:uid="{4D894D83-62AF-472A-B9E3-3FE8887C9ABE}" name="Column1609"/>
    <tableColumn id="1610" xr3:uid="{252B84F6-B031-4256-BDB3-2319C7241FD4}" name="Column1610"/>
    <tableColumn id="1611" xr3:uid="{68EA8044-393C-4C01-8283-20908A8040B6}" name="Column1611"/>
    <tableColumn id="1612" xr3:uid="{D2E23794-C0EC-4373-ABF2-A85E3A8B28D1}" name="Column1612"/>
    <tableColumn id="1613" xr3:uid="{C5F8B7E4-55E9-4FE1-947F-9D7B6039FEB4}" name="Column1613"/>
    <tableColumn id="1614" xr3:uid="{A22E9347-F544-440A-A097-95E74DD6EDDC}" name="Column1614"/>
    <tableColumn id="1615" xr3:uid="{25792DD1-9826-4EE0-9F23-984437E66C49}" name="Column1615"/>
    <tableColumn id="1616" xr3:uid="{EA3A3120-26C8-498B-A9D4-FC206518EA0B}" name="Column1616"/>
    <tableColumn id="1617" xr3:uid="{E7CA4AC7-7579-4A18-BE3E-73ED78AF2D24}" name="Column1617"/>
    <tableColumn id="1618" xr3:uid="{634B7C62-A6B1-4058-8D8F-DF5C5BD6DE6C}" name="Column1618"/>
    <tableColumn id="1619" xr3:uid="{906F0E62-9491-4A1D-8DA5-B4F53D4BA381}" name="Column1619"/>
    <tableColumn id="1620" xr3:uid="{498ED0FB-B182-4D44-B80C-8B74519F88CA}" name="Column1620"/>
    <tableColumn id="1621" xr3:uid="{553298DD-9349-42A2-9105-0040D7DE2A28}" name="Column1621"/>
    <tableColumn id="1622" xr3:uid="{82641D14-2756-4888-8B9E-768DDBEED91B}" name="Column1622"/>
    <tableColumn id="1623" xr3:uid="{63424A98-0B0D-455E-8293-85B066D5A3B9}" name="Column1623"/>
    <tableColumn id="1624" xr3:uid="{AE0CC4B5-7498-4B67-8BC9-24DD610201D4}" name="Column1624"/>
    <tableColumn id="1625" xr3:uid="{796A7F31-CEEF-46E5-9258-715A4F08AC1C}" name="Column1625"/>
    <tableColumn id="1626" xr3:uid="{8CA5CC1C-B3BA-4F28-9B5E-0B18F83E6699}" name="Column1626"/>
    <tableColumn id="1627" xr3:uid="{1B3D0D49-3895-47CC-B848-E181EAA7DB14}" name="Column1627"/>
    <tableColumn id="1628" xr3:uid="{EE58F922-4451-4415-A1BC-A8EBAFC74D7B}" name="Column1628"/>
    <tableColumn id="1629" xr3:uid="{D8A262A2-8504-4C95-83EE-17F3322D57EE}" name="Column1629"/>
    <tableColumn id="1630" xr3:uid="{C89B6DC0-9BE1-41E3-949F-C4B118148222}" name="Column1630"/>
    <tableColumn id="1631" xr3:uid="{F5AAC7FD-129D-4FFB-B607-234EA26E0BAF}" name="Column1631"/>
    <tableColumn id="1632" xr3:uid="{13E8A0DA-EF10-45F8-BB6F-5F5EB2BD476A}" name="Column1632"/>
    <tableColumn id="1633" xr3:uid="{B3BCE8D8-5314-4F19-BB40-25DF97784D95}" name="Column1633"/>
    <tableColumn id="1634" xr3:uid="{0FCEA25A-10E0-407F-B196-F3ED575C3D8F}" name="Column1634"/>
    <tableColumn id="1635" xr3:uid="{C500BF5D-E897-4C97-AC16-B559E7C6B45F}" name="Column1635"/>
    <tableColumn id="1636" xr3:uid="{22E6277A-053F-432D-8CE4-74D97CB2A9E1}" name="Column1636"/>
    <tableColumn id="1637" xr3:uid="{BF719CF0-3625-4E80-97C3-38672C2E8C7A}" name="Column1637"/>
    <tableColumn id="1638" xr3:uid="{20667439-4009-47F8-8E5C-D15322DFA589}" name="Column1638"/>
    <tableColumn id="1639" xr3:uid="{629F85EF-17CA-4D6B-A086-F4F9C2D49717}" name="Column1639"/>
    <tableColumn id="1640" xr3:uid="{B203DC0F-B2AF-4FC3-AF1A-30D656F2A050}" name="Column1640"/>
    <tableColumn id="1641" xr3:uid="{7BA3B21C-E2E7-48D9-BF27-F370B38FCE35}" name="Column1641"/>
    <tableColumn id="1642" xr3:uid="{5878D674-102A-4ACB-A984-75D8403AE81F}" name="Column1642"/>
    <tableColumn id="1643" xr3:uid="{1ABDF8F1-C5AB-4CF2-9226-C7AB018F9B1F}" name="Column1643"/>
    <tableColumn id="1644" xr3:uid="{4CCB188C-89C3-4D5B-850C-5F88DCE58308}" name="Column1644"/>
    <tableColumn id="1645" xr3:uid="{710F70A4-7C54-4C18-A3EA-41FA46637838}" name="Column1645"/>
    <tableColumn id="1646" xr3:uid="{DA58300D-5DB0-4D19-B242-5A0AA8DD018E}" name="Column1646"/>
    <tableColumn id="1647" xr3:uid="{EE9B3F69-8117-43EB-9ADE-024F7EA3579C}" name="Column1647"/>
    <tableColumn id="1648" xr3:uid="{0B547793-7B75-4564-8224-BC7CF9F7E929}" name="Column1648"/>
    <tableColumn id="1649" xr3:uid="{3C17CE58-26DC-4FFE-BE5B-CC55F16AEE8E}" name="Column1649"/>
    <tableColumn id="1650" xr3:uid="{9EA1D836-83C0-431F-AED2-399B364573AD}" name="Column1650"/>
    <tableColumn id="1651" xr3:uid="{0513C493-BF47-48B9-837F-345951DF97A8}" name="Column1651"/>
    <tableColumn id="1652" xr3:uid="{56A8AD10-170B-446D-B19B-5D74F724C8EC}" name="Column1652"/>
    <tableColumn id="1653" xr3:uid="{061A6EC0-B644-4FD9-A00F-90D9EEEAC843}" name="Column1653"/>
    <tableColumn id="1654" xr3:uid="{5E8C814C-62A1-4538-8A11-D39C9EEBD6C5}" name="Column1654"/>
    <tableColumn id="1655" xr3:uid="{C4A8AD97-07D2-4FB8-A4C2-C2A4D379A9C4}" name="Column1655"/>
    <tableColumn id="1656" xr3:uid="{F49C982A-EBDA-49B7-9CE1-10CB287E098A}" name="Column1656"/>
    <tableColumn id="1657" xr3:uid="{43AA7B04-FB12-4AE2-B887-6F8670CB17B3}" name="Column1657"/>
    <tableColumn id="1658" xr3:uid="{7B5951F6-0AE2-4650-BE57-41704F964108}" name="Column1658"/>
    <tableColumn id="1659" xr3:uid="{B2B26E42-5EFC-44B7-908A-DF55AEA336BB}" name="Column1659"/>
    <tableColumn id="1660" xr3:uid="{F23105DD-BF4D-4001-AFD8-4B4D41A22B4C}" name="Column1660"/>
    <tableColumn id="1661" xr3:uid="{62186EBD-4340-41C4-9025-8E54FD6251EC}" name="Column1661"/>
    <tableColumn id="1662" xr3:uid="{79F77070-B6C2-48B3-91E7-22FCE97B6DB0}" name="Column1662"/>
    <tableColumn id="1663" xr3:uid="{4B200ED9-B4A2-494A-A186-3D53D68FE943}" name="Column1663"/>
    <tableColumn id="1664" xr3:uid="{2287C119-171E-4D0E-B2B8-82717304C669}" name="Column1664"/>
    <tableColumn id="1665" xr3:uid="{490461B0-3D40-44A3-84F5-E1C991D6C8D0}" name="Column1665"/>
    <tableColumn id="1666" xr3:uid="{C7EBC6D5-B7C3-4D88-B681-AC439351006C}" name="Column1666"/>
    <tableColumn id="1667" xr3:uid="{E85BD1F6-0723-44B0-822A-2260721DD0A8}" name="Column1667"/>
    <tableColumn id="1668" xr3:uid="{71E8C97B-3094-4DB1-9218-551944E24C77}" name="Column1668"/>
    <tableColumn id="1669" xr3:uid="{18C98475-9528-4119-B4F3-97D0ADF54AF3}" name="Column1669"/>
    <tableColumn id="1670" xr3:uid="{4D41363D-BBDB-4238-9A47-219391C627A6}" name="Column1670"/>
    <tableColumn id="1671" xr3:uid="{9CED126D-6996-46E6-AA47-55F047AB4DC0}" name="Column1671"/>
    <tableColumn id="1672" xr3:uid="{D1312AD1-04F6-4DDF-94C6-B677DDFFE86B}" name="Column1672"/>
    <tableColumn id="1673" xr3:uid="{4137D682-4182-4930-BB16-F56E0FF12A12}" name="Column1673"/>
    <tableColumn id="1674" xr3:uid="{D79A6AB1-4061-460F-8EA7-DD820C291EF2}" name="Column1674"/>
    <tableColumn id="1675" xr3:uid="{1D3A2C6E-E00F-4960-84D7-9E447FC4BF36}" name="Column1675"/>
    <tableColumn id="1676" xr3:uid="{190C0CEA-952A-44C5-9FA7-BB1C8A7D87C9}" name="Column1676"/>
    <tableColumn id="1677" xr3:uid="{CC8697E2-4D1A-49BC-9766-D360F137CCC2}" name="Column1677"/>
    <tableColumn id="1678" xr3:uid="{74C76DC4-AAA7-4FBB-A5C8-803AA29004DF}" name="Column1678"/>
    <tableColumn id="1679" xr3:uid="{CA974D24-6BA9-4D6E-BC65-CC9C64D805C0}" name="Column1679"/>
    <tableColumn id="1680" xr3:uid="{AB428A51-5DB4-4F99-9118-1400045055E4}" name="Column1680"/>
    <tableColumn id="1681" xr3:uid="{8D3805D7-0EEF-4FF5-8C0B-7B0A9108E38C}" name="Column1681"/>
    <tableColumn id="1682" xr3:uid="{CC6C6542-AD48-4B64-B06B-FC5796E9EC62}" name="Column1682"/>
    <tableColumn id="1683" xr3:uid="{7E915A7D-8FCB-41B8-B9C5-5AF029A46AAF}" name="Column1683"/>
    <tableColumn id="1684" xr3:uid="{50778558-3EBB-496F-8C06-39031F98362F}" name="Column1684"/>
    <tableColumn id="1685" xr3:uid="{ADA763E1-A571-44E5-83AE-315095C410C7}" name="Column1685"/>
    <tableColumn id="1686" xr3:uid="{E7D0EDC5-55E6-4A5D-BBFA-8217E63C433E}" name="Column1686"/>
    <tableColumn id="1687" xr3:uid="{6C3131CF-00C2-4B89-8BD5-8AA03EE1B3B4}" name="Column1687"/>
    <tableColumn id="1688" xr3:uid="{909C3B67-EB04-417B-BFC1-EB18F38D3CDC}" name="Column1688"/>
    <tableColumn id="1689" xr3:uid="{0488E27F-DE53-4F6D-9825-EBFEC87E2164}" name="Column1689"/>
    <tableColumn id="1690" xr3:uid="{273CADDC-B1ED-443C-8597-A86249E2C89D}" name="Column1690"/>
    <tableColumn id="1691" xr3:uid="{EEE3093F-FBBA-4691-AB82-69E24449A080}" name="Column1691"/>
    <tableColumn id="1692" xr3:uid="{E14FDAF4-C1AD-4E96-A7C7-EB29E7E4956C}" name="Column1692"/>
    <tableColumn id="1693" xr3:uid="{DE563068-D4DE-4309-98A9-7D50B1CC7764}" name="Column1693"/>
    <tableColumn id="1694" xr3:uid="{CE396EF6-E072-497A-913D-76E4DCE537BC}" name="Column1694"/>
    <tableColumn id="1695" xr3:uid="{82077BFE-5EDA-4C46-945C-729138BA84B3}" name="Column1695"/>
    <tableColumn id="1696" xr3:uid="{5A8F9C11-1F6B-41F8-9A86-5E05178A2603}" name="Column1696"/>
    <tableColumn id="1697" xr3:uid="{7A4FD79F-B349-4288-A920-A0E2C56179E5}" name="Column1697"/>
    <tableColumn id="1698" xr3:uid="{5A26A168-2945-48AB-89A0-9B4B918CAA70}" name="Column1698"/>
    <tableColumn id="1699" xr3:uid="{5EB59181-36E2-4499-A85E-F63378B3AA6A}" name="Column1699"/>
    <tableColumn id="1700" xr3:uid="{D4279D83-8488-49D4-87AB-FC4E0DD433E2}" name="Column1700"/>
    <tableColumn id="1701" xr3:uid="{70307C8A-DCD5-4834-9DDD-901695AAE2AF}" name="Column1701"/>
    <tableColumn id="1702" xr3:uid="{EB075802-1966-4363-9781-FF8BA1B1F577}" name="Column1702"/>
    <tableColumn id="1703" xr3:uid="{1269E084-0342-46A7-974C-DA0EF6357BF6}" name="Column1703"/>
    <tableColumn id="1704" xr3:uid="{003B301F-C2D5-4C64-8AE6-F67E25D9AD5F}" name="Column1704"/>
    <tableColumn id="1705" xr3:uid="{821C5825-4F33-45C7-8389-6AD967BA3EA6}" name="Column1705"/>
    <tableColumn id="1706" xr3:uid="{01D0EA7F-1112-41D0-8459-057174C31532}" name="Column1706"/>
    <tableColumn id="1707" xr3:uid="{6F7C431F-593F-4857-B59B-9406D4005711}" name="Column1707"/>
    <tableColumn id="1708" xr3:uid="{2A1EB7EC-5245-4306-BED5-83338AA26878}" name="Column1708"/>
    <tableColumn id="1709" xr3:uid="{2EA535BD-66A0-45E6-B270-637B9451E661}" name="Column1709"/>
    <tableColumn id="1710" xr3:uid="{8EC571B2-AF9A-453F-AD77-E48CDBFDEFDD}" name="Column1710"/>
    <tableColumn id="1711" xr3:uid="{D694BAF8-9FC7-4253-92E2-88D867D2B295}" name="Column1711"/>
    <tableColumn id="1712" xr3:uid="{E6E68F19-7885-457C-BEAA-C195F7EF32F2}" name="Column1712"/>
    <tableColumn id="1713" xr3:uid="{9B88D367-2BF8-458D-9331-37C071B94BC0}" name="Column1713"/>
    <tableColumn id="1714" xr3:uid="{87BB451D-956D-4164-9139-7D4F6B289142}" name="Column1714"/>
    <tableColumn id="1715" xr3:uid="{EE9CDE93-EEE4-4857-9E78-FDE0F9A3AF67}" name="Column1715"/>
    <tableColumn id="1716" xr3:uid="{37270DB2-2073-434B-A079-EDB8AC5F4A06}" name="Column1716"/>
    <tableColumn id="1717" xr3:uid="{A626629F-C016-464E-946E-EC0F84C673D7}" name="Column1717"/>
    <tableColumn id="1718" xr3:uid="{7E8124D4-53A3-4710-AAC0-5E9E099FCAD8}" name="Column1718"/>
    <tableColumn id="1719" xr3:uid="{68AE4BB2-81E1-44E6-BAF9-07D67121FEF8}" name="Column1719"/>
    <tableColumn id="1720" xr3:uid="{4369BF66-06EE-45CB-BCBF-DFE722E72F8B}" name="Column1720"/>
    <tableColumn id="1721" xr3:uid="{5BFA81DA-26A7-4210-B579-2F97D94983B0}" name="Column1721"/>
    <tableColumn id="1722" xr3:uid="{ECC11A2D-42EE-4863-8676-F643B21D85FF}" name="Column1722"/>
    <tableColumn id="1723" xr3:uid="{64F2EB57-4BB7-4EF8-9D45-82417EC62625}" name="Column1723"/>
    <tableColumn id="1724" xr3:uid="{CB8A5BA8-DCEC-4387-B16E-1B9531E5F00B}" name="Column1724"/>
    <tableColumn id="1725" xr3:uid="{2753E0F8-2799-4611-9788-D189ECDBF728}" name="Column1725"/>
    <tableColumn id="1726" xr3:uid="{2FE517E5-E2F3-4ADC-BBBE-FD8D744A1D48}" name="Column1726"/>
    <tableColumn id="1727" xr3:uid="{73EA942A-29D3-47FF-99D1-052BD23BEF4B}" name="Column1727"/>
    <tableColumn id="1728" xr3:uid="{357FF93E-B097-4B94-AC6D-1EA07BC009E8}" name="Column1728"/>
    <tableColumn id="1729" xr3:uid="{E8AAEED1-A671-42AC-974F-C7AAB3F65E33}" name="Column1729"/>
    <tableColumn id="1730" xr3:uid="{7DD58853-C3DE-423C-BE02-16D64DD7F045}" name="Column1730"/>
    <tableColumn id="1731" xr3:uid="{8B99C63A-D618-4485-9F5C-98B4E2F0F7D0}" name="Column1731"/>
    <tableColumn id="1732" xr3:uid="{AB5A3189-9CB1-46C7-B7E7-9BA64A38C38F}" name="Column1732"/>
    <tableColumn id="1733" xr3:uid="{686F054D-0E50-4A2D-887C-9364BFE7CD4A}" name="Column1733"/>
    <tableColumn id="1734" xr3:uid="{0C269686-0C65-4C47-BD83-810A94D36225}" name="Column1734"/>
    <tableColumn id="1735" xr3:uid="{4B44333A-83F7-4F9D-AEA7-94E79FF5FF05}" name="Column1735"/>
    <tableColumn id="1736" xr3:uid="{2829E461-7B09-41BC-A39F-D67149191A08}" name="Column1736"/>
    <tableColumn id="1737" xr3:uid="{A89F22FB-5CA5-4C85-A43D-30CD7A324514}" name="Column1737"/>
    <tableColumn id="1738" xr3:uid="{235EA6F0-1FFF-4BB7-AFEE-E68BE2DC2A2D}" name="Column1738"/>
    <tableColumn id="1739" xr3:uid="{594BD4E3-9FFF-4FA8-BA66-CBDF6DB2667C}" name="Column1739"/>
    <tableColumn id="1740" xr3:uid="{7ECA8AB3-7471-4EC6-8077-18FE9B480439}" name="Column1740"/>
    <tableColumn id="1741" xr3:uid="{BBFB5D96-887A-4F6A-81A3-7607ACCAE1FF}" name="Column1741"/>
    <tableColumn id="1742" xr3:uid="{256D6AFF-6F08-4C94-AED5-FCC141B2CA49}" name="Column1742"/>
    <tableColumn id="1743" xr3:uid="{524F7CDF-8445-4338-830A-CBC6667B7B01}" name="Column1743"/>
    <tableColumn id="1744" xr3:uid="{DAAEE6CD-8007-4675-98A6-57F0CAF4E6EC}" name="Column1744"/>
    <tableColumn id="1745" xr3:uid="{F813E89E-6D86-4370-8910-A4B15941C636}" name="Column1745"/>
    <tableColumn id="1746" xr3:uid="{6C75C656-A744-46CB-96A6-E30CEA7209FD}" name="Column1746"/>
    <tableColumn id="1747" xr3:uid="{C3506256-3F7A-400B-B3BD-9F2D326BA599}" name="Column1747"/>
    <tableColumn id="1748" xr3:uid="{40F140C4-B13F-4E49-A6A8-0C64E490622F}" name="Column1748"/>
    <tableColumn id="1749" xr3:uid="{45A660FC-AAE0-4796-B667-8F7FED057E5A}" name="Column1749"/>
    <tableColumn id="1750" xr3:uid="{4625EADD-55E6-4BFD-8BEA-F19FFB912B6C}" name="Column1750"/>
    <tableColumn id="1751" xr3:uid="{4E50E38F-E02F-4726-BCA1-F2261E2B2087}" name="Column1751"/>
    <tableColumn id="1752" xr3:uid="{12AD9509-F519-4ACB-A02C-6001FB41CED2}" name="Column1752"/>
    <tableColumn id="1753" xr3:uid="{417532B1-C4DA-479B-8416-E44502F77920}" name="Column1753"/>
    <tableColumn id="1754" xr3:uid="{F4A91259-7268-4DC3-8D09-B30A75DB0777}" name="Column1754"/>
    <tableColumn id="1755" xr3:uid="{BB3B5FB1-6E1A-4C47-A4D6-B95F567D959C}" name="Column1755"/>
    <tableColumn id="1756" xr3:uid="{D8E0888C-786A-4439-9B3D-A7984CBAD1FF}" name="Column1756"/>
    <tableColumn id="1757" xr3:uid="{6525E1F8-36A9-4613-A3E6-629CE36ECA09}" name="Column1757"/>
    <tableColumn id="1758" xr3:uid="{82286207-4C04-4BDE-BF7C-EAB1B36B2C41}" name="Column1758"/>
    <tableColumn id="1759" xr3:uid="{1294BE19-9C9E-43C2-BE92-1645F019E44D}" name="Column1759"/>
    <tableColumn id="1760" xr3:uid="{4980A346-12FA-4940-8D95-F7579BBCC77A}" name="Column1760"/>
    <tableColumn id="1761" xr3:uid="{84DEFB7D-44D0-4821-9BED-00085F7F0793}" name="Column1761"/>
    <tableColumn id="1762" xr3:uid="{639C71BE-4C6A-48EC-9BC1-8C04CB1A9020}" name="Column1762"/>
    <tableColumn id="1763" xr3:uid="{E676C9C0-D143-4C01-BD90-0E1B7ED2CB9C}" name="Column1763"/>
    <tableColumn id="1764" xr3:uid="{3C519CB4-822B-4BF0-9D33-B04B073BABA8}" name="Column1764"/>
    <tableColumn id="1765" xr3:uid="{D96B9FB3-6470-442D-B501-812CD5CC46B5}" name="Column1765"/>
    <tableColumn id="1766" xr3:uid="{E16D85CC-0D3C-4098-997A-571D8668899C}" name="Column1766"/>
    <tableColumn id="1767" xr3:uid="{B3B306CD-DEEB-4CFB-B3A1-6115D79C55C6}" name="Column1767"/>
    <tableColumn id="1768" xr3:uid="{D5A4DDA6-3B4F-458A-83C8-A2B125054518}" name="Column1768"/>
    <tableColumn id="1769" xr3:uid="{291FBE0B-7D97-40F9-9D3E-39759147C109}" name="Column1769"/>
    <tableColumn id="1770" xr3:uid="{00D77ED5-0AE7-4802-80CF-5EF51F74631C}" name="Column1770"/>
    <tableColumn id="1771" xr3:uid="{FB1C943E-0F7E-4946-AB23-CE2ECC66E33D}" name="Column1771"/>
    <tableColumn id="1772" xr3:uid="{A02A6BD6-3FCD-4E74-8E27-8EE776281A55}" name="Column1772"/>
    <tableColumn id="1773" xr3:uid="{28A8A545-E891-408D-9FDE-CD36439D2DE6}" name="Column1773"/>
    <tableColumn id="1774" xr3:uid="{E31F500B-5327-47C4-A43B-70AA54664517}" name="Column1774"/>
    <tableColumn id="1775" xr3:uid="{E031A112-5AC2-4777-9B58-86E06B935547}" name="Column1775"/>
    <tableColumn id="1776" xr3:uid="{73B0DF71-8539-44A4-9DA9-4695F5A71EE2}" name="Column1776"/>
    <tableColumn id="1777" xr3:uid="{3B5BD511-1857-4FFE-BE9C-F3BBC514255B}" name="Column1777"/>
    <tableColumn id="1778" xr3:uid="{907CD341-B74F-4C71-B3B1-E6490F4987A4}" name="Column1778"/>
    <tableColumn id="1779" xr3:uid="{308B88F4-AF63-4689-855F-358A653F952D}" name="Column1779"/>
    <tableColumn id="1780" xr3:uid="{46C8C702-47E9-4B23-93F8-2A19B4D1DB06}" name="Column1780"/>
    <tableColumn id="1781" xr3:uid="{08517ABC-7B63-4361-B242-07BA59F153E5}" name="Column1781"/>
    <tableColumn id="1782" xr3:uid="{7D1E3A4E-B7A2-400E-8FC8-B02C503445A7}" name="Column1782"/>
    <tableColumn id="1783" xr3:uid="{C1089E27-FB83-458A-926B-289ED7D69D03}" name="Column1783"/>
    <tableColumn id="1784" xr3:uid="{E16A7262-AD18-49E9-AF37-C738F3D4AC88}" name="Column1784"/>
    <tableColumn id="1785" xr3:uid="{550208C9-1971-4A88-953B-8DCBE5847A8C}" name="Column1785"/>
    <tableColumn id="1786" xr3:uid="{DF4053A7-2898-4BFF-AC9D-74CBD45C0A69}" name="Column1786"/>
    <tableColumn id="1787" xr3:uid="{B7732820-FA76-4F50-AA4B-A7FE8AD78AE1}" name="Column1787"/>
    <tableColumn id="1788" xr3:uid="{7149D594-0B0E-4F9F-843F-2BCC672A1DFE}" name="Column1788"/>
    <tableColumn id="1789" xr3:uid="{72C1414A-B907-42AA-8C4D-B7639EAE9696}" name="Column1789"/>
    <tableColumn id="1790" xr3:uid="{9F6ED797-9E61-42B4-8684-B9F77FC5FB87}" name="Column1790"/>
    <tableColumn id="1791" xr3:uid="{1A7C2542-2516-46CF-919F-F9D9EC1EC635}" name="Column1791"/>
    <tableColumn id="1792" xr3:uid="{A54C0C34-F1E6-48E8-98BB-74E9F6739B8B}" name="Column1792"/>
    <tableColumn id="1793" xr3:uid="{FC797CEB-4778-472B-A871-4453A282D95E}" name="Column1793"/>
    <tableColumn id="1794" xr3:uid="{1BA1D948-6C31-4E8F-A707-C7D6E23A82BB}" name="Column1794"/>
    <tableColumn id="1795" xr3:uid="{1CCDDB6D-2CAC-4BC2-86C0-BFC63C5311B2}" name="Column1795"/>
    <tableColumn id="1796" xr3:uid="{119801C3-E3DE-42FD-A672-A55D78AAB4FA}" name="Column1796"/>
    <tableColumn id="1797" xr3:uid="{A61A4224-592F-412B-8F36-DA16CBF2C62F}" name="Column1797"/>
    <tableColumn id="1798" xr3:uid="{E487F060-D617-4E6A-999B-0318D2E6B8C7}" name="Column1798"/>
    <tableColumn id="1799" xr3:uid="{F3E8F48A-F23B-4B28-8151-5202F85AD344}" name="Column1799"/>
    <tableColumn id="1800" xr3:uid="{DA080966-FE92-48E4-A9AC-61E5F5DDF91E}" name="Column1800"/>
    <tableColumn id="1801" xr3:uid="{FE9E7EB5-5B28-4779-A0E3-0FF0CCAA4AA3}" name="Column1801"/>
    <tableColumn id="1802" xr3:uid="{311C149F-FA46-4309-9981-BE50E4767DF2}" name="Column1802"/>
    <tableColumn id="1803" xr3:uid="{F38D39C1-8114-44E4-B4D5-EE8A11D71F83}" name="Column1803"/>
    <tableColumn id="1804" xr3:uid="{5181364C-A656-49CB-8E40-544888BD0929}" name="Column1804"/>
    <tableColumn id="1805" xr3:uid="{727613D0-C689-42BE-95B0-0C25D6BB5395}" name="Column1805"/>
    <tableColumn id="1806" xr3:uid="{AEEBDE2F-F3A9-4A5D-89BA-9DC454A739DC}" name="Column1806"/>
    <tableColumn id="1807" xr3:uid="{F63B0CA2-D654-48D7-9281-A2F383A8C7C4}" name="Column1807"/>
    <tableColumn id="1808" xr3:uid="{3212C059-1CF4-4169-90F2-24D7DEA00F13}" name="Column1808"/>
    <tableColumn id="1809" xr3:uid="{D572CD5D-30B3-4763-8250-6E0BC673961B}" name="Column1809"/>
    <tableColumn id="1810" xr3:uid="{71DDAC93-9F03-4EBC-964E-2F235912BEFD}" name="Column1810"/>
    <tableColumn id="1811" xr3:uid="{9809F542-3D5E-41A0-B904-715B7449BC93}" name="Column1811"/>
    <tableColumn id="1812" xr3:uid="{5CC8C4B3-A826-49BF-92FA-FF4221B49D12}" name="Column1812"/>
    <tableColumn id="1813" xr3:uid="{56BBFC39-7585-4C3D-8E3E-0180C5198088}" name="Column1813"/>
    <tableColumn id="1814" xr3:uid="{191A8B1B-5D26-436F-9A9A-0161FA4A97F5}" name="Column1814"/>
    <tableColumn id="1815" xr3:uid="{97CFADB5-6FE6-4598-9C78-5F2BF5F1D7ED}" name="Column1815"/>
    <tableColumn id="1816" xr3:uid="{5B764166-2C4E-465B-B1C7-5DB1217BF3BF}" name="Column1816"/>
    <tableColumn id="1817" xr3:uid="{B081854F-035D-4582-A77C-3AD4FC25C3D7}" name="Column1817"/>
    <tableColumn id="1818" xr3:uid="{B65E5CC2-13EF-4C21-964B-7BFC1ED45239}" name="Column1818"/>
    <tableColumn id="1819" xr3:uid="{2F67E700-152E-4CF8-B262-60AC3E4D26BE}" name="Column1819"/>
    <tableColumn id="1820" xr3:uid="{9BB50765-BEFE-4F4F-BF91-422873D642B7}" name="Column1820"/>
    <tableColumn id="1821" xr3:uid="{9D30DB09-CEF1-4E63-860B-E2C9A5FA33E6}" name="Column1821"/>
    <tableColumn id="1822" xr3:uid="{537EA7D2-CA78-48D0-AF90-12D4CE52BEDF}" name="Column1822"/>
    <tableColumn id="1823" xr3:uid="{8EDD6FAB-F596-4482-B317-C192AEEB1F76}" name="Column1823"/>
    <tableColumn id="1824" xr3:uid="{26956984-9070-40FE-B16E-7743795719FB}" name="Column1824"/>
    <tableColumn id="1825" xr3:uid="{0F8A74B2-1D49-48F1-87D8-92F86CDFC3B4}" name="Column1825"/>
    <tableColumn id="1826" xr3:uid="{DC5BE3C7-A077-44E6-8EA6-33F6DAE6AEE5}" name="Column1826"/>
    <tableColumn id="1827" xr3:uid="{731C18D4-010B-447D-B16A-6AF85A5C9E23}" name="Column1827"/>
    <tableColumn id="1828" xr3:uid="{3C7C4B62-93FB-4841-BA1F-4CADBDCF5606}" name="Column1828"/>
    <tableColumn id="1829" xr3:uid="{03C0908D-7ED1-4197-856F-44843454CF23}" name="Column1829"/>
    <tableColumn id="1830" xr3:uid="{15F63DAF-195B-4861-ABB8-839EF1D33B0D}" name="Column1830"/>
    <tableColumn id="1831" xr3:uid="{54F95C1F-3B74-4AE5-8D60-F678086DF041}" name="Column1831"/>
    <tableColumn id="1832" xr3:uid="{0E40CB13-E85B-46A6-A90D-FD1E884789D0}" name="Column1832"/>
    <tableColumn id="1833" xr3:uid="{07D8F717-69DE-45CE-A9B5-23EAF92FFC8F}" name="Column1833"/>
    <tableColumn id="1834" xr3:uid="{F7E8DDB7-C1E5-49EC-9D34-331994502539}" name="Column1834"/>
    <tableColumn id="1835" xr3:uid="{B576FF36-C7E7-4D9F-BEB7-253A1EA2FDE1}" name="Column1835"/>
    <tableColumn id="1836" xr3:uid="{BEEE3E3A-707D-442C-9376-98C1AE06783A}" name="Column1836"/>
    <tableColumn id="1837" xr3:uid="{4970F967-2A29-47F2-8EB8-A19428503B51}" name="Column1837"/>
    <tableColumn id="1838" xr3:uid="{6AC0E956-6F56-4143-AF1D-DB026B2F267C}" name="Column1838"/>
    <tableColumn id="1839" xr3:uid="{678CD633-71AA-41F4-9BCD-CEB9194ADD81}" name="Column1839"/>
    <tableColumn id="1840" xr3:uid="{DBB903BA-C9FC-4DFB-83CC-4C84F830ABF1}" name="Column1840"/>
    <tableColumn id="1841" xr3:uid="{DA49E6E3-2B0C-4ECC-9CBC-806D80B82918}" name="Column1841"/>
    <tableColumn id="1842" xr3:uid="{1EB72120-1BC0-4FCF-8AA3-E4F272940F63}" name="Column1842"/>
    <tableColumn id="1843" xr3:uid="{C7013E3E-7393-437A-91B9-231785DC4D6C}" name="Column1843"/>
    <tableColumn id="1844" xr3:uid="{B82CEA2D-DBB1-4664-892F-F93488C8A644}" name="Column1844"/>
    <tableColumn id="1845" xr3:uid="{003F4C11-2447-4249-8A0A-06741A063FB7}" name="Column1845"/>
    <tableColumn id="1846" xr3:uid="{43D0754F-66F2-4891-88C3-41CD4FC189BA}" name="Column1846"/>
    <tableColumn id="1847" xr3:uid="{5D55D38C-542C-401B-ACEC-0D6EE3C29B60}" name="Column1847"/>
    <tableColumn id="1848" xr3:uid="{04C2983B-D1BC-4858-BDD2-359D5D778CAF}" name="Column1848"/>
    <tableColumn id="1849" xr3:uid="{D814FA66-C8F4-4813-B754-2DA572F7306D}" name="Column1849"/>
    <tableColumn id="1850" xr3:uid="{75E0A46C-6A4E-4F21-875C-D5842C1011F7}" name="Column1850"/>
    <tableColumn id="1851" xr3:uid="{E42809CF-958B-4423-AA0A-DA43A27604D1}" name="Column1851"/>
    <tableColumn id="1852" xr3:uid="{BE41C42B-558B-4F5F-A181-20C8F5C862E0}" name="Column1852"/>
    <tableColumn id="1853" xr3:uid="{71360B36-8E3C-4E1C-B870-DC5C28483969}" name="Column1853"/>
    <tableColumn id="1854" xr3:uid="{94D4ED56-87B6-485F-8E84-D59A7998E8A5}" name="Column1854"/>
    <tableColumn id="1855" xr3:uid="{B16DB937-8E71-40E1-A1BB-135FA26DBC99}" name="Column1855"/>
    <tableColumn id="1856" xr3:uid="{67BAC304-E9D9-4130-BC0B-265FAC598D62}" name="Column1856"/>
    <tableColumn id="1857" xr3:uid="{D707AE1A-4D7F-42A6-BF80-4A3991BDC9BE}" name="Column1857"/>
    <tableColumn id="1858" xr3:uid="{4EB98624-B72F-4DDB-90E7-C826273CE4E1}" name="Column1858"/>
    <tableColumn id="1859" xr3:uid="{AEB6E6CE-2AC1-4D6D-A297-411D53A835E1}" name="Column1859"/>
    <tableColumn id="1860" xr3:uid="{CB3253A2-51C8-4F6F-932A-BA4C07D9BC71}" name="Column1860"/>
    <tableColumn id="1861" xr3:uid="{002AABC1-F175-42E5-A9A4-833A7074D91D}" name="Column1861"/>
    <tableColumn id="1862" xr3:uid="{2305097D-53E5-4624-B4E5-79BC1CABC00F}" name="Column1862"/>
    <tableColumn id="1863" xr3:uid="{4A6ED070-5CA2-4FCF-A172-FAF9D1EAAEB0}" name="Column1863"/>
    <tableColumn id="1864" xr3:uid="{22C33608-57B1-4A0C-8A5C-79B64D3B6BB8}" name="Column1864"/>
    <tableColumn id="1865" xr3:uid="{CF0AF477-ACC3-4BE7-BE02-7454B2EF9F63}" name="Column1865"/>
    <tableColumn id="1866" xr3:uid="{54BE8F59-BFEE-481C-BE82-D68526742D14}" name="Column1866"/>
    <tableColumn id="1867" xr3:uid="{34292020-17A6-4E94-9329-493E867B2D3E}" name="Column1867"/>
    <tableColumn id="1868" xr3:uid="{D72D0D55-0A86-4EB3-9F2E-0B54CF8F9A6F}" name="Column1868"/>
    <tableColumn id="1869" xr3:uid="{BE9A19DF-72B8-4FB0-A9AF-8C979CD57AC0}" name="Column1869"/>
    <tableColumn id="1870" xr3:uid="{E4089B7E-B76C-41FF-9B76-35B53D7D7AE1}" name="Column1870"/>
    <tableColumn id="1871" xr3:uid="{2791B101-5A78-482A-A4E8-F11FA4CE52C9}" name="Column1871"/>
    <tableColumn id="1872" xr3:uid="{E32258EE-8CFF-4015-A568-B574EC0FA4FF}" name="Column1872"/>
    <tableColumn id="1873" xr3:uid="{D54E0CB1-A078-42E5-A7D7-CD0FB7C21E9A}" name="Column1873"/>
    <tableColumn id="1874" xr3:uid="{D9B3FAE1-6841-494C-9685-6649297F49C7}" name="Column1874"/>
    <tableColumn id="1875" xr3:uid="{9A4D041F-5045-4A58-936F-A460613DE508}" name="Column1875"/>
    <tableColumn id="1876" xr3:uid="{49AA4647-E2E3-43EC-8088-23A01730464B}" name="Column1876"/>
    <tableColumn id="1877" xr3:uid="{DA52267A-91A8-419E-B6EB-E0A40CB5AA93}" name="Column1877"/>
    <tableColumn id="1878" xr3:uid="{8D61E7E7-C01F-4B46-A23A-EEE4D07FD2C4}" name="Column1878"/>
    <tableColumn id="1879" xr3:uid="{FA8112E2-8A2F-4642-A43E-5A5F2952B951}" name="Column1879"/>
    <tableColumn id="1880" xr3:uid="{3D1D9E31-EA0D-4B95-A2E8-E7C5A155D42C}" name="Column1880"/>
    <tableColumn id="1881" xr3:uid="{ADDF732A-B036-4B16-B05F-90F5FF04D552}" name="Column1881"/>
    <tableColumn id="1882" xr3:uid="{46CB3B15-E40D-4EE2-9728-EB4D4F3C3FBE}" name="Column1882"/>
    <tableColumn id="1883" xr3:uid="{B6ED7F37-2A40-4B64-A6E5-FB738469FEA4}" name="Column1883"/>
    <tableColumn id="1884" xr3:uid="{476A12CF-36B8-4E56-8B17-D4ED97B11E95}" name="Column1884"/>
    <tableColumn id="1885" xr3:uid="{635E97EA-4AB4-4667-AB27-FE70801FD432}" name="Column1885"/>
    <tableColumn id="1886" xr3:uid="{A7B303EE-417A-4F25-94C4-BDB26E12B5D7}" name="Column1886"/>
    <tableColumn id="1887" xr3:uid="{50E67898-C172-4371-BE73-0B1ACBE7E4DC}" name="Column1887"/>
    <tableColumn id="1888" xr3:uid="{F8BA2BA3-3CDD-4962-9E44-4FB8B1C0930A}" name="Column1888"/>
    <tableColumn id="1889" xr3:uid="{F4E89AA4-D1E8-4B7D-A53A-C3A440046D59}" name="Column1889"/>
    <tableColumn id="1890" xr3:uid="{5A4A9007-4575-4D6F-B699-F259FBE4FD21}" name="Column1890"/>
    <tableColumn id="1891" xr3:uid="{01C87193-3938-48B2-8B18-7240FDB4E281}" name="Column1891"/>
    <tableColumn id="1892" xr3:uid="{668C792B-6CBC-40A8-8857-26A7E5C3CEB9}" name="Column1892"/>
    <tableColumn id="1893" xr3:uid="{4C810AA5-1AA9-47CE-BCEE-6E44CCE816D8}" name="Column1893"/>
    <tableColumn id="1894" xr3:uid="{654AD21C-BE1F-45E2-A367-20A4E932CA16}" name="Column1894"/>
    <tableColumn id="1895" xr3:uid="{743B2202-A661-4DDB-9C6C-AAACD1BE17F3}" name="Column1895"/>
    <tableColumn id="1896" xr3:uid="{0C88EC77-0509-4277-B204-8681369DB7C0}" name="Column1896"/>
    <tableColumn id="1897" xr3:uid="{C67C5179-C227-4532-B7FA-8961860F36AC}" name="Column1897"/>
    <tableColumn id="1898" xr3:uid="{F790356E-D130-4475-946C-CEA407863B34}" name="Column1898"/>
    <tableColumn id="1899" xr3:uid="{3F4B3CA5-E6B6-4AA0-8E2A-C7EDED20C8D7}" name="Column1899"/>
    <tableColumn id="1900" xr3:uid="{C7A07910-DBF5-4809-A974-71942615B14A}" name="Column1900"/>
    <tableColumn id="1901" xr3:uid="{6404BF9D-7A39-4DBE-8094-6AE808B1B1B5}" name="Column1901"/>
    <tableColumn id="1902" xr3:uid="{8B334D11-6970-4556-A1EF-8604D9BA35AF}" name="Column1902"/>
    <tableColumn id="1903" xr3:uid="{90C1B4BD-8E65-4250-A1A6-949DC09286A9}" name="Column1903"/>
    <tableColumn id="1904" xr3:uid="{FE179665-C696-4314-9A19-1DE86A724633}" name="Column1904"/>
    <tableColumn id="1905" xr3:uid="{D3101080-9CFA-43B7-8ACA-D05C696AEC79}" name="Column1905"/>
    <tableColumn id="1906" xr3:uid="{101E5AE3-97D2-453A-8CAA-12BC9BF11E4B}" name="Column1906"/>
    <tableColumn id="1907" xr3:uid="{6B3B04C4-CEE5-4565-B643-9F42B9D7F7F1}" name="Column1907"/>
    <tableColumn id="1908" xr3:uid="{9787521C-74D8-485E-8029-3F2A10074ECC}" name="Column1908"/>
    <tableColumn id="1909" xr3:uid="{9A71A589-16E7-46DA-85B1-2A8D9CD36EAD}" name="Column1909"/>
    <tableColumn id="1910" xr3:uid="{958B0AD7-B1B0-45E6-98CC-F21CDBD48088}" name="Column1910"/>
    <tableColumn id="1911" xr3:uid="{EF416524-0B9F-413C-842F-3CCEF9EBDD78}" name="Column1911"/>
    <tableColumn id="1912" xr3:uid="{6F5A1198-7921-4748-A768-2935308D1D5D}" name="Column1912"/>
    <tableColumn id="1913" xr3:uid="{C1491B2A-2F13-41EF-B187-A6518F3A9F6D}" name="Column1913"/>
    <tableColumn id="1914" xr3:uid="{C8ACE9EE-119E-4E77-9291-E24A9B4D355F}" name="Column1914"/>
    <tableColumn id="1915" xr3:uid="{6770AA11-0AEA-4D0A-A9B3-AF514F89F448}" name="Column1915"/>
    <tableColumn id="1916" xr3:uid="{F0D8729C-5349-4782-8E2C-53E7DFF85875}" name="Column1916"/>
    <tableColumn id="1917" xr3:uid="{BFE4A15C-AF80-4B97-8F7B-304DDC3C11EA}" name="Column1917"/>
    <tableColumn id="1918" xr3:uid="{30879621-0FDF-4BE8-A9DE-892D1D0D68FD}" name="Column1918"/>
    <tableColumn id="1919" xr3:uid="{F287E024-FB26-4587-B1D8-0377972586E1}" name="Column1919"/>
    <tableColumn id="1920" xr3:uid="{9567E537-8239-404C-AA09-C1F484061A1F}" name="Column1920"/>
    <tableColumn id="1921" xr3:uid="{7E72538C-0542-4F23-9CF3-1D3BDA62D66E}" name="Column1921"/>
    <tableColumn id="1922" xr3:uid="{5369973C-D807-4EAA-A56C-A8508BE3EFF8}" name="Column1922"/>
    <tableColumn id="1923" xr3:uid="{88B014A5-79FE-429A-9E5F-E806601DC872}" name="Column1923"/>
    <tableColumn id="1924" xr3:uid="{9AEBB1E2-1A0B-4B35-9A72-4C0F1A302BD4}" name="Column1924"/>
    <tableColumn id="1925" xr3:uid="{129CADC8-BF4F-477D-9982-5D1A9EB70365}" name="Column1925"/>
    <tableColumn id="1926" xr3:uid="{595E9DAE-9618-4CED-B319-1BC0ED2ED40C}" name="Column1926"/>
    <tableColumn id="1927" xr3:uid="{A8619F52-CE10-4F15-A2D3-7B143316EBC7}" name="Column1927"/>
    <tableColumn id="1928" xr3:uid="{B5E3CCC3-EA18-48BF-8791-3B9F609E253F}" name="Column1928"/>
    <tableColumn id="1929" xr3:uid="{85310BB7-601B-4DB0-88FC-35D7D88DC58A}" name="Column1929"/>
    <tableColumn id="1930" xr3:uid="{BA2DFDEC-FF06-40AD-A943-A18671700501}" name="Column1930"/>
    <tableColumn id="1931" xr3:uid="{C4D5EE17-1FED-40E5-844B-56A34ED2A3A0}" name="Column1931"/>
    <tableColumn id="1932" xr3:uid="{7A6C51A2-6DE0-4FEF-B79C-90BF481E1879}" name="Column1932"/>
    <tableColumn id="1933" xr3:uid="{A4136BA2-06F5-4F2C-B747-85564F9C0233}" name="Column1933"/>
    <tableColumn id="1934" xr3:uid="{27556470-3EF9-4EE9-BC23-8314B4CE4FE3}" name="Column1934"/>
    <tableColumn id="1935" xr3:uid="{EC49C3A8-F733-493C-BB48-4AB1DF3B174B}" name="Column1935"/>
    <tableColumn id="1936" xr3:uid="{2FBD3647-859F-4581-989B-FF1CA4565CB7}" name="Column1936"/>
    <tableColumn id="1937" xr3:uid="{1344006F-B115-46BA-A4FE-9D07C4F221AA}" name="Column1937"/>
    <tableColumn id="1938" xr3:uid="{AAEDE274-7D3A-43BA-95C7-7F5AEAE7B522}" name="Column1938"/>
    <tableColumn id="1939" xr3:uid="{A3B64C8D-EC9D-4C72-BFA0-CD6DA439FBB8}" name="Column1939"/>
    <tableColumn id="1940" xr3:uid="{8B3BF038-64A6-4C64-8B94-B932CFCE5883}" name="Column1940"/>
    <tableColumn id="1941" xr3:uid="{52E470BE-6E89-4A49-B88A-8A11B63643C9}" name="Column1941"/>
    <tableColumn id="1942" xr3:uid="{C34EF80E-9CCC-4339-B7C3-1DAD0FDD899D}" name="Column1942"/>
    <tableColumn id="1943" xr3:uid="{7DA84171-63B7-48CF-9276-355BEAC03006}" name="Column1943"/>
    <tableColumn id="1944" xr3:uid="{7E985E92-E45F-4D02-8F66-17FC40568AA1}" name="Column1944"/>
    <tableColumn id="1945" xr3:uid="{281EE5A8-0E3A-43CE-857D-D90B59FDACA4}" name="Column1945"/>
    <tableColumn id="1946" xr3:uid="{9BA30EA2-3637-4425-A3A7-6FA0E2396927}" name="Column1946"/>
    <tableColumn id="1947" xr3:uid="{AF8DC5E9-833C-439C-AE42-2354169041A2}" name="Column1947"/>
    <tableColumn id="1948" xr3:uid="{7A11F480-B013-4CDC-BC60-212013F2535F}" name="Column1948"/>
    <tableColumn id="1949" xr3:uid="{3F2932D6-7A4D-4EC3-881A-41D4F0976331}" name="Column1949"/>
    <tableColumn id="1950" xr3:uid="{DFDF2486-AD86-4CEB-89F6-786B2CA6D879}" name="Column1950"/>
    <tableColumn id="1951" xr3:uid="{9159D38C-4B6A-42F7-9BE8-98E2021684FD}" name="Column1951"/>
    <tableColumn id="1952" xr3:uid="{58A2834F-7ED3-4FF3-9BAD-744E94271DD2}" name="Column1952"/>
    <tableColumn id="1953" xr3:uid="{07E99320-E2C4-4A53-A471-1E9E255F6CA1}" name="Column1953"/>
    <tableColumn id="1954" xr3:uid="{0ACD7172-B4C9-455D-AFC7-B9128281E379}" name="Column1954"/>
    <tableColumn id="1955" xr3:uid="{414121C4-70B2-4CCA-864C-D07474E1F75C}" name="Column1955"/>
    <tableColumn id="1956" xr3:uid="{78069166-CF6E-4778-99DB-FDD330DEF5BA}" name="Column1956"/>
    <tableColumn id="1957" xr3:uid="{A6681DA9-48BD-48DB-AE00-D80613E1C642}" name="Column1957"/>
    <tableColumn id="1958" xr3:uid="{4E11E072-6EDB-4516-AF78-E55FE870201A}" name="Column1958"/>
    <tableColumn id="1959" xr3:uid="{883FF45A-097B-4E01-B2F5-2B530255A9DF}" name="Column1959"/>
    <tableColumn id="1960" xr3:uid="{B77F85A0-EF59-477D-B9EF-212E9FAF9AAF}" name="Column1960"/>
    <tableColumn id="1961" xr3:uid="{DBF9A3A3-500D-4682-A95C-EFA786D374F0}" name="Column1961"/>
    <tableColumn id="1962" xr3:uid="{039038A2-C437-4578-B6C9-E587CAC64802}" name="Column1962"/>
    <tableColumn id="1963" xr3:uid="{910C5BE1-F77B-4CB7-A432-F95913F790E9}" name="Column1963"/>
    <tableColumn id="1964" xr3:uid="{93302EC5-F674-4EC1-A46F-B2221BAE4E80}" name="Column1964"/>
    <tableColumn id="1965" xr3:uid="{DBBEEA6A-65F4-437A-80E8-5323EB56BC10}" name="Column1965"/>
    <tableColumn id="1966" xr3:uid="{5D4CD2B4-773F-4114-9802-C04E664083F8}" name="Column1966"/>
    <tableColumn id="1967" xr3:uid="{19BE9D1A-C80C-4BFC-8BE0-8795120BF13C}" name="Column1967"/>
    <tableColumn id="1968" xr3:uid="{58356BCA-2B9C-4CF6-BA2D-4D7715253C7C}" name="Column1968"/>
    <tableColumn id="1969" xr3:uid="{BA08E779-CB67-4275-A532-B3EAE397E59E}" name="Column1969"/>
    <tableColumn id="1970" xr3:uid="{DA959B08-D8CD-4AA3-A1ED-918F535426B4}" name="Column1970"/>
    <tableColumn id="1971" xr3:uid="{41B4D3DD-302A-4434-BCB5-9A5CFCB2E72B}" name="Column1971"/>
    <tableColumn id="1972" xr3:uid="{5B0DA436-3D7B-4547-AFE4-BE993E95FF1C}" name="Column1972"/>
    <tableColumn id="1973" xr3:uid="{80C2F7C7-9ECA-4398-8D4B-2A110FE34D47}" name="Column1973"/>
    <tableColumn id="1974" xr3:uid="{2342D719-B525-4AC2-9F35-7991EE8E3806}" name="Column1974"/>
    <tableColumn id="1975" xr3:uid="{C2AC2E58-7426-40C6-894C-26EDAF641AB3}" name="Column1975"/>
    <tableColumn id="1976" xr3:uid="{609B6B38-726B-4CB5-BCE5-46EB3A9DAA44}" name="Column1976"/>
    <tableColumn id="1977" xr3:uid="{25F4639F-83C0-4B6D-A184-0985B21C1368}" name="Column1977"/>
    <tableColumn id="1978" xr3:uid="{50A38AD2-A914-4F40-8F3C-59FED5D3DD41}" name="Column1978"/>
    <tableColumn id="1979" xr3:uid="{792FCA88-73A0-4063-89AD-CDB376152F27}" name="Column1979"/>
    <tableColumn id="1980" xr3:uid="{D05BEF22-FD57-4C91-B8C8-E403F663732E}" name="Column1980"/>
    <tableColumn id="1981" xr3:uid="{96BF7569-CF29-468E-ADA3-8417A7E4A50C}" name="Column1981"/>
    <tableColumn id="1982" xr3:uid="{85F9ED99-2944-4C17-9C25-E748DEE98D01}" name="Column1982"/>
    <tableColumn id="1983" xr3:uid="{A6A2A10F-560D-4086-92EF-2DE405961D7B}" name="Column1983"/>
    <tableColumn id="1984" xr3:uid="{CFA18970-F7A0-447E-9F2E-B5F062958565}" name="Column1984"/>
    <tableColumn id="1985" xr3:uid="{B9AEDAE7-23DC-40C3-A15C-2A4EDC4B277F}" name="Column1985"/>
    <tableColumn id="1986" xr3:uid="{7154768C-674E-4356-9D95-B927326D66BE}" name="Column1986"/>
    <tableColumn id="1987" xr3:uid="{C954819A-7FCC-416C-B21C-7C66E8624E48}" name="Column1987"/>
    <tableColumn id="1988" xr3:uid="{BEACFFEE-AB19-47B8-A43C-839C4C1A485B}" name="Column1988"/>
    <tableColumn id="1989" xr3:uid="{FB506C39-48A4-4C16-B497-4A6A5E901861}" name="Column1989"/>
    <tableColumn id="1990" xr3:uid="{A9BECE2B-58B2-4D34-9165-E81B0B7B2CE1}" name="Column1990"/>
    <tableColumn id="1991" xr3:uid="{F535327A-CF72-4612-A59D-D948EF620BE1}" name="Column1991"/>
    <tableColumn id="1992" xr3:uid="{7384A212-BEC8-4466-9804-9709063746E1}" name="Column1992"/>
    <tableColumn id="1993" xr3:uid="{A649FBF1-06D1-4F59-A2EE-2E81F8AD3641}" name="Column1993"/>
    <tableColumn id="1994" xr3:uid="{6E257406-EF6F-4622-B932-9EB93F5AA640}" name="Column1994"/>
    <tableColumn id="1995" xr3:uid="{E9F42D59-09B2-42B8-9765-3552DE6B41F4}" name="Column1995"/>
    <tableColumn id="1996" xr3:uid="{94CDC1EC-2C85-4F93-85A8-56FCCF4647D4}" name="Column1996"/>
    <tableColumn id="1997" xr3:uid="{E8848E9B-7150-4B8A-B593-7DB03DF7F6AF}" name="Column1997"/>
    <tableColumn id="1998" xr3:uid="{66CCE8C2-B2E3-4B77-8837-DB79803C9F24}" name="Column1998"/>
    <tableColumn id="1999" xr3:uid="{F2858CDD-A84B-430A-A24B-3B3CE6750C76}" name="Column1999"/>
    <tableColumn id="2000" xr3:uid="{716222B8-00C1-4771-AB1D-CFF7F6493802}" name="Column2000"/>
    <tableColumn id="2001" xr3:uid="{AFB67178-AD64-43B1-80A5-68D4BCB58986}" name="Column2001"/>
    <tableColumn id="2002" xr3:uid="{4383F05D-C485-4952-BF97-508A6052D26E}" name="Column2002"/>
    <tableColumn id="2003" xr3:uid="{0837B6CA-0DDD-4C62-8270-94B05283B6D7}" name="Column2003"/>
    <tableColumn id="2004" xr3:uid="{13F40319-6C86-45CF-9D02-9906E8237787}" name="Column2004"/>
    <tableColumn id="2005" xr3:uid="{531232F1-A108-4AAD-A732-91E96833EDF5}" name="Column2005"/>
    <tableColumn id="2006" xr3:uid="{1B013D62-9A40-4085-91F4-0A9A59A116AC}" name="Column2006"/>
    <tableColumn id="2007" xr3:uid="{D101EEB2-9780-43AE-8399-F9C78229087E}" name="Column2007"/>
    <tableColumn id="2008" xr3:uid="{61F39C48-AC25-4A84-8D5D-6ECC9026420E}" name="Column2008"/>
    <tableColumn id="2009" xr3:uid="{4C120605-6903-47E2-9545-0A55A3F8FDAF}" name="Column2009"/>
    <tableColumn id="2010" xr3:uid="{FF09C0A4-0A93-43AA-8B89-6203C947E67F}" name="Column2010"/>
    <tableColumn id="2011" xr3:uid="{4F62C029-09E1-4D29-860B-91B002F5F90C}" name="Column2011"/>
    <tableColumn id="2012" xr3:uid="{AAE6D373-350E-4A13-8072-0A4498D3B22E}" name="Column2012"/>
    <tableColumn id="2013" xr3:uid="{FDEF0B66-FDA1-4AA1-A920-D6FAED5903D5}" name="Column2013"/>
    <tableColumn id="2014" xr3:uid="{3CDE84A8-2695-4666-8CB7-BE4CDC2CCD07}" name="Column2014"/>
    <tableColumn id="2015" xr3:uid="{F673B23E-ED7E-43D0-97A0-B26421403D56}" name="Column2015"/>
    <tableColumn id="2016" xr3:uid="{8BAD8EE9-BB42-4BD2-BBD2-4E675A389925}" name="Column2016"/>
    <tableColumn id="2017" xr3:uid="{C5D55909-1D4A-4F39-A5DC-6D7C09B19FAC}" name="Column2017"/>
    <tableColumn id="2018" xr3:uid="{3B22D080-08E2-4409-B66A-3B9D10A132B6}" name="Column2018"/>
    <tableColumn id="2019" xr3:uid="{E1736E82-1844-469A-ACF9-EDB685E6140A}" name="Column2019"/>
    <tableColumn id="2020" xr3:uid="{3B156A86-E747-49A4-8BBA-6E615E394624}" name="Column2020"/>
    <tableColumn id="2021" xr3:uid="{BCC430BA-452E-4FA2-9A56-E7A3BA7BA159}" name="Column2021"/>
    <tableColumn id="2022" xr3:uid="{A20ECB6F-C828-4CBA-88B6-CFC33C43C642}" name="Column2022"/>
    <tableColumn id="2023" xr3:uid="{E0793263-7AC9-4CE5-B5F7-092E3A963BFF}" name="Column2023"/>
    <tableColumn id="2024" xr3:uid="{566B7759-D305-4279-AEBC-B53008FE873B}" name="Column2024"/>
    <tableColumn id="2025" xr3:uid="{28470EC0-3B32-47BC-A6BF-A399C756C93C}" name="Column2025"/>
    <tableColumn id="2026" xr3:uid="{8E1DB5AC-D09E-4BC7-88F4-935099772F74}" name="Column2026"/>
    <tableColumn id="2027" xr3:uid="{08062C5E-AC8C-44CA-BCCC-6ABD3966FC32}" name="Column2027"/>
    <tableColumn id="2028" xr3:uid="{B59B80D1-8DB3-49FF-9B0B-5E2DAF68680C}" name="Column2028"/>
    <tableColumn id="2029" xr3:uid="{A7F81CF6-9E9D-4776-BE55-6F5994CE23C7}" name="Column2029"/>
    <tableColumn id="2030" xr3:uid="{E2D1A7E7-F5BE-4916-B0E7-B94DA4539D71}" name="Column2030"/>
    <tableColumn id="2031" xr3:uid="{406D07A1-EFF5-43EC-BD39-D20D1F0E13AD}" name="Column2031"/>
    <tableColumn id="2032" xr3:uid="{43832182-4AE6-418B-B898-FC081A5660B9}" name="Column2032"/>
    <tableColumn id="2033" xr3:uid="{EDAA40CE-C33B-4FCD-99B3-0C81500A4952}" name="Column2033"/>
    <tableColumn id="2034" xr3:uid="{132A07ED-23B8-4F65-A5D3-BE2F319E7378}" name="Column2034"/>
    <tableColumn id="2035" xr3:uid="{D946273E-092B-43EF-8FE1-AAEEF3E762DC}" name="Column2035"/>
    <tableColumn id="2036" xr3:uid="{02FB9A87-61FB-4FD0-8C24-BD32E1625F03}" name="Column2036"/>
    <tableColumn id="2037" xr3:uid="{0A219D9A-AD99-4155-B14F-A07ADDA15203}" name="Column2037"/>
    <tableColumn id="2038" xr3:uid="{463038FB-A299-45A4-AE71-A82C5DF7D14F}" name="Column2038"/>
    <tableColumn id="2039" xr3:uid="{9FE021F2-1A8A-49CD-BA15-83388F5C7C1D}" name="Column2039"/>
    <tableColumn id="2040" xr3:uid="{22B1C6F4-C843-4BAC-816D-B3460A7ADFDA}" name="Column2040"/>
    <tableColumn id="2041" xr3:uid="{3DD127EA-CC22-43D2-BF4B-C3437554010C}" name="Column2041"/>
    <tableColumn id="2042" xr3:uid="{78A2059F-5A62-4A40-B76A-6CE1502420E6}" name="Column2042"/>
    <tableColumn id="2043" xr3:uid="{A9D391FC-ED74-4876-A56A-78CB9038B2F8}" name="Column2043"/>
    <tableColumn id="2044" xr3:uid="{453604FB-BBE4-46C6-869C-11435F2F7742}" name="Column2044"/>
    <tableColumn id="2045" xr3:uid="{FC2F7A32-8F32-4EAD-8F82-E5BD17E25C88}" name="Column2045"/>
    <tableColumn id="2046" xr3:uid="{4EAFC3B0-BACE-4364-8BE1-74A05202A088}" name="Column2046"/>
    <tableColumn id="2047" xr3:uid="{A9B49962-D5A6-4862-956A-95519FE82AA5}" name="Column2047"/>
    <tableColumn id="2048" xr3:uid="{24910905-0A6A-4333-8F4D-C00E1D14FADE}" name="Column2048"/>
    <tableColumn id="2049" xr3:uid="{6CFA5531-7A5B-46AA-AF9D-C0F2AB3F5C4D}" name="Column2049"/>
    <tableColumn id="2050" xr3:uid="{887CED87-A6BC-4675-8EBD-DF3DDD604B9D}" name="Column2050"/>
    <tableColumn id="2051" xr3:uid="{8881AFA3-6551-4CF8-942E-DEEDC08B97E8}" name="Column2051"/>
    <tableColumn id="2052" xr3:uid="{29F5ADB2-8CF9-49F6-B217-CDF10351A740}" name="Column2052"/>
    <tableColumn id="2053" xr3:uid="{F4D9CB38-DE63-41FA-8E67-4E9FC74DD9B3}" name="Column2053"/>
    <tableColumn id="2054" xr3:uid="{37D4B74B-D4AB-43DB-9C88-BE8EB12E73BD}" name="Column2054"/>
    <tableColumn id="2055" xr3:uid="{707E2316-51E8-451E-8CD6-7DFAB7AF8A77}" name="Column2055"/>
    <tableColumn id="2056" xr3:uid="{ED2ABA67-E8A7-4D40-8AC1-BBEE28C73B43}" name="Column2056"/>
    <tableColumn id="2057" xr3:uid="{8291E585-C54D-4AFA-A45F-D9689B41B7DE}" name="Column2057"/>
    <tableColumn id="2058" xr3:uid="{AF83CB13-D518-4227-85B2-C27C35A51497}" name="Column2058"/>
    <tableColumn id="2059" xr3:uid="{FBF1FC1D-6BBA-4F66-A5B6-D4240A9EF724}" name="Column2059"/>
    <tableColumn id="2060" xr3:uid="{A390251C-DD93-4D04-8291-7D2EAD1C5064}" name="Column2060"/>
    <tableColumn id="2061" xr3:uid="{C62462E1-6F70-4F5D-85BB-E2450C1EB916}" name="Column2061"/>
    <tableColumn id="2062" xr3:uid="{0EA866F3-4211-49FB-85E9-44BE8210846A}" name="Column2062"/>
    <tableColumn id="2063" xr3:uid="{48BCC549-E97F-4952-A906-82F76E666853}" name="Column2063"/>
    <tableColumn id="2064" xr3:uid="{3E1CF663-C53C-49DC-8B06-5565FB0F1367}" name="Column2064"/>
    <tableColumn id="2065" xr3:uid="{AAF0B36C-57F7-45F5-ABC1-ABC68536C1B1}" name="Column2065"/>
    <tableColumn id="2066" xr3:uid="{964D3751-9CE9-4D70-8671-DFD26FFC4AEB}" name="Column2066"/>
    <tableColumn id="2067" xr3:uid="{DFA2CFF6-3B92-4A35-BC79-09660AF805D0}" name="Column2067"/>
    <tableColumn id="2068" xr3:uid="{E4579534-8126-4CDB-A907-02AA2DBA255A}" name="Column2068"/>
    <tableColumn id="2069" xr3:uid="{2BBFE146-9062-4B99-8D82-878D1D7AE7C1}" name="Column2069"/>
    <tableColumn id="2070" xr3:uid="{CEF7D6F3-BB50-4E6F-9A10-1C0DA1052C5F}" name="Column2070"/>
    <tableColumn id="2071" xr3:uid="{9210EA24-863D-4866-93B3-2C97F2098386}" name="Column2071"/>
    <tableColumn id="2072" xr3:uid="{CFCBACC4-F298-4D84-9C73-F4E039A1CF82}" name="Column2072"/>
    <tableColumn id="2073" xr3:uid="{353270EC-4150-4756-8E91-65DC88F5A63A}" name="Column2073"/>
    <tableColumn id="2074" xr3:uid="{8F2D74DF-59CD-461D-997D-F3BEB5023063}" name="Column2074"/>
    <tableColumn id="2075" xr3:uid="{E0421F88-EA70-4C2D-8E0D-797814C059F1}" name="Column2075"/>
    <tableColumn id="2076" xr3:uid="{A6498AFF-38DA-4342-83BB-652A5E4F9B09}" name="Column2076"/>
    <tableColumn id="2077" xr3:uid="{7A7AA6DB-3A3F-42A1-AD99-5AAC33F6F5CD}" name="Column2077"/>
    <tableColumn id="2078" xr3:uid="{2E62AB57-7F7B-4224-83B9-9732E459524D}" name="Column2078"/>
    <tableColumn id="2079" xr3:uid="{EBE20012-6100-4EBB-90A7-0304EFE904AA}" name="Column2079"/>
    <tableColumn id="2080" xr3:uid="{C51D9C33-36CD-4302-BF88-1FEE9C3CAE93}" name="Column2080"/>
    <tableColumn id="2081" xr3:uid="{DA847D37-9DA9-4975-8424-586617569417}" name="Column2081"/>
    <tableColumn id="2082" xr3:uid="{BD92E9D3-4BF1-4DEC-AC49-A4CD0E81A9E3}" name="Column2082"/>
    <tableColumn id="2083" xr3:uid="{A74307E8-6B12-4B1D-9463-6BB61ABCA032}" name="Column2083"/>
    <tableColumn id="2084" xr3:uid="{ACBF1B43-16F2-4F06-B6F1-546255F40119}" name="Column2084"/>
    <tableColumn id="2085" xr3:uid="{170BDD51-417C-4AB9-BF77-481722452A27}" name="Column2085"/>
    <tableColumn id="2086" xr3:uid="{0CBADC5A-6D05-4126-86B3-76C198679D2F}" name="Column2086"/>
    <tableColumn id="2087" xr3:uid="{FC096FCE-7F31-4351-AF19-92BE4753775B}" name="Column2087"/>
    <tableColumn id="2088" xr3:uid="{D04C8245-BDA0-4CE2-A4E1-3D12B229AA15}" name="Column2088"/>
    <tableColumn id="2089" xr3:uid="{2AFE3437-818D-42C8-9CFA-796E430535BD}" name="Column2089"/>
    <tableColumn id="2090" xr3:uid="{119CE822-F1E7-4572-9039-193D518DF9D6}" name="Column2090"/>
    <tableColumn id="2091" xr3:uid="{B5BB89CA-0AB6-428D-B67A-4661973EFF11}" name="Column2091"/>
    <tableColumn id="2092" xr3:uid="{AAB1ED21-16C9-4628-A591-5C2E8C960D4F}" name="Column2092"/>
    <tableColumn id="2093" xr3:uid="{A8BDFD90-1A3B-4FF4-8936-B2BA686AD9F2}" name="Column2093"/>
    <tableColumn id="2094" xr3:uid="{9DC87B09-CAE3-432A-8EC2-D207B4FC9334}" name="Column2094"/>
    <tableColumn id="2095" xr3:uid="{49C9439A-A7ED-4EF4-8610-AD53D84BC9EC}" name="Column2095"/>
    <tableColumn id="2096" xr3:uid="{C98A6CCF-A8D7-429E-8380-1AF67539350B}" name="Column2096"/>
    <tableColumn id="2097" xr3:uid="{F9813DDA-9653-442A-ABB4-4363729570B8}" name="Column2097"/>
    <tableColumn id="2098" xr3:uid="{39A3A7B0-B9E9-413D-96E6-9A57AC0D5F0D}" name="Column2098"/>
    <tableColumn id="2099" xr3:uid="{EDB3B9C2-B427-44BB-A602-682E52FAE3E6}" name="Column2099"/>
    <tableColumn id="2100" xr3:uid="{92ED35C2-EE4F-4505-844C-967962AE7133}" name="Column2100"/>
    <tableColumn id="2101" xr3:uid="{74B9A3FA-21CE-4996-B582-DB45A6AEC39B}" name="Column2101"/>
    <tableColumn id="2102" xr3:uid="{5ECF75F8-B103-4E94-9C4F-013BB41F71AF}" name="Column2102"/>
    <tableColumn id="2103" xr3:uid="{2A386C9F-0250-4634-916C-AE7287A5B45A}" name="Column2103"/>
    <tableColumn id="2104" xr3:uid="{5F7EABC8-3DD8-41E2-BE16-B6C2275EE778}" name="Column2104"/>
    <tableColumn id="2105" xr3:uid="{A32BAAF7-F922-40CA-9D47-40A6AB937ED7}" name="Column2105"/>
    <tableColumn id="2106" xr3:uid="{F8770BB5-5823-4AC3-9E6F-9E77D0DE4F39}" name="Column2106"/>
    <tableColumn id="2107" xr3:uid="{2F6EA083-C6B1-49AB-BBF5-8F53206D6921}" name="Column2107"/>
    <tableColumn id="2108" xr3:uid="{7C56E835-6CEE-4E1C-B916-223CD30F9DD9}" name="Column2108"/>
    <tableColumn id="2109" xr3:uid="{50D1E3F2-CD1D-4774-8051-A6DAC617F3E7}" name="Column2109"/>
    <tableColumn id="2110" xr3:uid="{A894173A-0837-4658-AB87-75A36ABA2D83}" name="Column2110"/>
    <tableColumn id="2111" xr3:uid="{45F0CFF9-EA37-42BE-A2D4-B17449F88D14}" name="Column2111"/>
    <tableColumn id="2112" xr3:uid="{8EB44EDC-D538-4046-B203-CED55333C6B1}" name="Column2112"/>
    <tableColumn id="2113" xr3:uid="{C6B5EDEA-1D81-4469-943A-2C181B0E0B64}" name="Column2113"/>
    <tableColumn id="2114" xr3:uid="{1E4FACBF-A1AB-4BA1-818D-C2B38750EC0E}" name="Column2114"/>
    <tableColumn id="2115" xr3:uid="{F9D4AD73-5154-4E31-9128-A08F9A7B799B}" name="Column2115"/>
    <tableColumn id="2116" xr3:uid="{610BCC48-CB05-45B5-975D-E7F36306641C}" name="Column2116"/>
    <tableColumn id="2117" xr3:uid="{877CD6EB-D3AB-4605-906C-2EEB2D649D61}" name="Column2117"/>
    <tableColumn id="2118" xr3:uid="{9CB7D049-04C4-424C-96D4-37F68F3768B7}" name="Column2118"/>
    <tableColumn id="2119" xr3:uid="{D205FB6F-8517-4734-81F7-74FA6AA785A3}" name="Column2119"/>
    <tableColumn id="2120" xr3:uid="{F1EC2593-232E-4B6C-A89F-5B617006334A}" name="Column2120"/>
    <tableColumn id="2121" xr3:uid="{D8C22375-9F84-4ACE-9A5D-52A01FD39FE8}" name="Column2121"/>
    <tableColumn id="2122" xr3:uid="{9DC902BB-D61F-4D49-AAAB-2037AB1E9046}" name="Column2122"/>
    <tableColumn id="2123" xr3:uid="{46D9BBA3-1687-4EB4-8538-C720C021E881}" name="Column2123"/>
    <tableColumn id="2124" xr3:uid="{2983E7A1-1A1C-4B7E-A8FF-0E29E2EF8183}" name="Column2124"/>
    <tableColumn id="2125" xr3:uid="{C04D7B5F-663D-40AC-9575-8E8B2BDDEC73}" name="Column2125"/>
    <tableColumn id="2126" xr3:uid="{7F464A73-15F9-4D9B-A2D4-F4FCE23F870E}" name="Column2126"/>
    <tableColumn id="2127" xr3:uid="{32BBCC4A-EDBC-4C40-950C-9EF95EBCC69C}" name="Column2127"/>
    <tableColumn id="2128" xr3:uid="{25D213D3-0C17-43DC-A02D-22C0E441B115}" name="Column2128"/>
    <tableColumn id="2129" xr3:uid="{6ABE7CC3-C110-4E2D-9354-48048876D443}" name="Column2129"/>
    <tableColumn id="2130" xr3:uid="{53184720-8255-45BE-A6D6-63FF51DED493}" name="Column2130"/>
    <tableColumn id="2131" xr3:uid="{1DEAEF07-DA1E-4A16-B438-2992D8DCEBBE}" name="Column2131"/>
    <tableColumn id="2132" xr3:uid="{E54C870B-843C-4EF7-8337-D182844B112D}" name="Column2132"/>
    <tableColumn id="2133" xr3:uid="{90BDE8FD-02BA-488A-8902-3703548A13DC}" name="Column2133"/>
    <tableColumn id="2134" xr3:uid="{648F9AB4-9F7E-4BF4-A0F5-683218360ED8}" name="Column2134"/>
    <tableColumn id="2135" xr3:uid="{B96ECBB2-029A-43BD-9514-85A22B2779DA}" name="Column2135"/>
    <tableColumn id="2136" xr3:uid="{C918D6BA-C3E1-4E59-A854-EF48289076AC}" name="Column2136"/>
    <tableColumn id="2137" xr3:uid="{36BD9371-C12A-44CD-8FD6-FA71627DEE70}" name="Column2137"/>
    <tableColumn id="2138" xr3:uid="{B62817D3-5218-42A6-932B-CD0667D0AED2}" name="Column2138"/>
    <tableColumn id="2139" xr3:uid="{95A54DF1-CDDA-4496-8AEB-DB265903F2CB}" name="Column2139"/>
    <tableColumn id="2140" xr3:uid="{72B15C2B-B4F8-4234-8F7E-C68D3539C7F3}" name="Column2140"/>
    <tableColumn id="2141" xr3:uid="{F73BEBA8-0522-42EF-A7ED-A5A23AE04FFC}" name="Column2141"/>
    <tableColumn id="2142" xr3:uid="{4D18754C-8EC6-485A-8473-705402EE48FD}" name="Column2142"/>
    <tableColumn id="2143" xr3:uid="{1F6D032B-6612-4CB0-8D06-A889224F006C}" name="Column2143"/>
    <tableColumn id="2144" xr3:uid="{5CD85388-3563-413A-A4BC-C79E828248E1}" name="Column2144"/>
    <tableColumn id="2145" xr3:uid="{D8724E94-6E77-44D6-BCE8-D1608CDABA16}" name="Column2145"/>
    <tableColumn id="2146" xr3:uid="{1257DE70-D3F3-46AA-A56F-DD609513AAD9}" name="Column2146"/>
    <tableColumn id="2147" xr3:uid="{220C41AF-0F14-4EA4-9A2D-42317C655466}" name="Column2147"/>
    <tableColumn id="2148" xr3:uid="{BECCDAEA-41F9-468F-B6E5-F88AE8910615}" name="Column2148"/>
    <tableColumn id="2149" xr3:uid="{3644867B-2061-4592-8ADA-995FCBBFF5FA}" name="Column2149"/>
    <tableColumn id="2150" xr3:uid="{533C482C-BD0A-49BC-8B12-E91F0BE329ED}" name="Column2150"/>
    <tableColumn id="2151" xr3:uid="{1BAD5204-87BB-4442-95A6-E77253589767}" name="Column2151"/>
    <tableColumn id="2152" xr3:uid="{B9B8FB84-55D6-4FDD-80DE-73E46B769D27}" name="Column2152"/>
    <tableColumn id="2153" xr3:uid="{3A04ACF7-0B6F-4D0B-8030-14FE7D176304}" name="Column2153"/>
    <tableColumn id="2154" xr3:uid="{A0C145DC-96C6-4711-96EF-D84F5FE31C9A}" name="Column2154"/>
    <tableColumn id="2155" xr3:uid="{32B45C74-9F62-4F6B-AA91-8A00FC566450}" name="Column2155"/>
    <tableColumn id="2156" xr3:uid="{C1FAC98C-4DE2-4117-90D8-443B40354E74}" name="Column2156"/>
    <tableColumn id="2157" xr3:uid="{A9375415-68BC-42C1-AAE5-7D33D3C8BA45}" name="Column2157"/>
    <tableColumn id="2158" xr3:uid="{99FDE5D5-09D8-4C74-9599-BCC3320DFC8F}" name="Column2158"/>
    <tableColumn id="2159" xr3:uid="{4B598963-5112-4073-B46F-63AABC4E4E40}" name="Column2159"/>
    <tableColumn id="2160" xr3:uid="{86038FD2-032D-4E79-AABA-350165E67E26}" name="Column2160"/>
    <tableColumn id="2161" xr3:uid="{A61CC660-337C-42B1-82D2-F43B30E93AA7}" name="Column2161"/>
    <tableColumn id="2162" xr3:uid="{7DCE157D-D21A-441E-BBD8-8F9B770A2910}" name="Column2162"/>
    <tableColumn id="2163" xr3:uid="{C12981D6-F0D8-4446-9102-4C1683DBD565}" name="Column2163"/>
    <tableColumn id="2164" xr3:uid="{53886E11-FB8F-49F2-BE34-A05EB8B8CD40}" name="Column2164"/>
    <tableColumn id="2165" xr3:uid="{466B4483-15BD-4635-A25D-DECF3B93D81E}" name="Column2165"/>
    <tableColumn id="2166" xr3:uid="{EECE94BD-2821-44F8-8373-D639258B70B2}" name="Column2166"/>
    <tableColumn id="2167" xr3:uid="{400B5416-F634-455F-AE2C-DCF7FD808A62}" name="Column2167"/>
    <tableColumn id="2168" xr3:uid="{CD3E48F8-CB97-4E06-AE08-62DD6BBC2AE2}" name="Column2168"/>
    <tableColumn id="2169" xr3:uid="{6AF1090F-D331-489A-816C-84E9D075E467}" name="Column2169"/>
    <tableColumn id="2170" xr3:uid="{34DFEB5B-EA6F-4E32-AB53-96933660882F}" name="Column2170"/>
    <tableColumn id="2171" xr3:uid="{3C2CFCB2-1AB5-407F-B6AF-C5BCAACA8275}" name="Column2171"/>
    <tableColumn id="2172" xr3:uid="{4B993D2A-7378-48DB-9582-434A8CC39021}" name="Column2172"/>
    <tableColumn id="2173" xr3:uid="{F6412E1C-F0C0-4D84-B56C-31B9C5DC4BCC}" name="Column2173"/>
    <tableColumn id="2174" xr3:uid="{AEE1B2F9-46B9-4E7B-A3F4-3A6B7AD8C45F}" name="Column2174"/>
    <tableColumn id="2175" xr3:uid="{666E4A72-00F4-4D84-8F6D-9CA7BBE0DF5D}" name="Column2175"/>
    <tableColumn id="2176" xr3:uid="{E8C62164-A485-4460-9B5C-25855C23A130}" name="Column2176"/>
    <tableColumn id="2177" xr3:uid="{0DFAF1AF-E591-461F-BE73-34B6E6C0082F}" name="Column2177"/>
    <tableColumn id="2178" xr3:uid="{8D09FF5D-4100-47AF-B542-C4B6344D55F9}" name="Column2178"/>
    <tableColumn id="2179" xr3:uid="{9D6A4F1B-F85B-4773-903B-0A55D42181C2}" name="Column2179"/>
    <tableColumn id="2180" xr3:uid="{8BA8089B-603C-414B-A1C5-CBA808CB203F}" name="Column2180"/>
    <tableColumn id="2181" xr3:uid="{E570BB15-6A62-47C5-A666-8B84037D6CEC}" name="Column2181"/>
    <tableColumn id="2182" xr3:uid="{8A5D36B0-6C89-40D6-AA78-938AA33E3ACD}" name="Column2182"/>
    <tableColumn id="2183" xr3:uid="{27FBB36E-9C9E-4EF6-BDCA-68AD37D0E608}" name="Column2183"/>
    <tableColumn id="2184" xr3:uid="{ABCDC16B-F98D-423A-B946-25277C4BFADC}" name="Column2184"/>
    <tableColumn id="2185" xr3:uid="{41294052-42F6-49C8-A56F-56C4ED9AE6BC}" name="Column2185"/>
    <tableColumn id="2186" xr3:uid="{BCCFB0AA-063D-45AB-B1DE-FFEE96108A2A}" name="Column2186"/>
    <tableColumn id="2187" xr3:uid="{2DC06410-17CA-4D50-99A5-6CC049740713}" name="Column2187"/>
    <tableColumn id="2188" xr3:uid="{C7DDA5C9-DA28-481E-9C8C-608E587B7D35}" name="Column2188"/>
    <tableColumn id="2189" xr3:uid="{0943F7D4-FC00-4390-89F9-7F9073CAD85E}" name="Column2189"/>
    <tableColumn id="2190" xr3:uid="{648B4069-0B98-4CAF-99AC-078B47E10CA1}" name="Column2190"/>
    <tableColumn id="2191" xr3:uid="{9AC90DAA-12DB-45BD-9F39-20A675141A51}" name="Column2191"/>
    <tableColumn id="2192" xr3:uid="{30A171A5-761A-409B-B2F5-E500A7E836EA}" name="Column2192"/>
    <tableColumn id="2193" xr3:uid="{38415547-EB7A-46E7-BB3C-321F4A0BCDCB}" name="Column2193"/>
    <tableColumn id="2194" xr3:uid="{29DEFC5D-09E2-4C8E-9D90-E7D163C6FD32}" name="Column2194"/>
    <tableColumn id="2195" xr3:uid="{05C376A7-96A8-4DBF-BECF-03883D3EB99B}" name="Column2195"/>
    <tableColumn id="2196" xr3:uid="{3E62CAAE-5EE4-4488-BDA0-319EDA77D691}" name="Column2196"/>
    <tableColumn id="2197" xr3:uid="{F8FC8054-380A-4EF0-B922-E694ABB449CE}" name="Column2197"/>
    <tableColumn id="2198" xr3:uid="{0DB5C93C-C49A-45B3-8387-375B5AA6EF4E}" name="Column2198"/>
    <tableColumn id="2199" xr3:uid="{600A4B32-9CA1-4AC1-990D-991AEEB7F14E}" name="Column2199"/>
    <tableColumn id="2200" xr3:uid="{804C2166-3298-46B3-B068-4E270C5C0214}" name="Column2200"/>
    <tableColumn id="2201" xr3:uid="{D383986B-F7A6-4C03-95D9-571C5E40AF4C}" name="Column2201"/>
    <tableColumn id="2202" xr3:uid="{DDE45239-CD82-4E0F-9128-E3F8C3F33701}" name="Column2202"/>
    <tableColumn id="2203" xr3:uid="{DABB4160-384B-4F11-9957-7D13CFD64B5B}" name="Column2203"/>
    <tableColumn id="2204" xr3:uid="{17420055-8E84-4617-99DE-5BABE4FB2C20}" name="Column2204"/>
    <tableColumn id="2205" xr3:uid="{4F672AC1-BA12-4ADB-A6DB-8604D80E7BAB}" name="Column2205"/>
    <tableColumn id="2206" xr3:uid="{88D50AEC-14D6-42DD-AF27-D6773BBCB4F5}" name="Column2206"/>
    <tableColumn id="2207" xr3:uid="{502C80CC-F580-4C9A-B21B-59F6FC22D876}" name="Column2207"/>
    <tableColumn id="2208" xr3:uid="{910DD542-C60F-44D1-B525-3D91D58F3D12}" name="Column2208"/>
    <tableColumn id="2209" xr3:uid="{75AD599C-EABD-4528-AB7A-468DE88A8027}" name="Column2209"/>
    <tableColumn id="2210" xr3:uid="{5BDB2F27-D556-4607-9E92-24AFCB2ABF5A}" name="Column2210"/>
    <tableColumn id="2211" xr3:uid="{15A615F1-9020-4122-92B7-29DA4FB832F7}" name="Column2211"/>
    <tableColumn id="2212" xr3:uid="{BA7B269E-4D46-4293-BAD3-A68364CA8D43}" name="Column2212"/>
    <tableColumn id="2213" xr3:uid="{0765CDE9-5960-4766-AC81-774E54B17575}" name="Column2213"/>
    <tableColumn id="2214" xr3:uid="{42DD384E-8DA7-4E73-B769-EEA36B6923A2}" name="Column2214"/>
    <tableColumn id="2215" xr3:uid="{F5D3BCDA-F2B4-4F7F-9F49-8323747B3213}" name="Column2215"/>
    <tableColumn id="2216" xr3:uid="{8120C8E3-8ED9-4B91-B094-A85425F865C1}" name="Column2216"/>
    <tableColumn id="2217" xr3:uid="{FAE46FBC-0A6A-4CE7-AB68-EEC69A1B9917}" name="Column2217"/>
    <tableColumn id="2218" xr3:uid="{CDB72005-3629-48BD-ABBB-D4F1078F7F9C}" name="Column2218"/>
    <tableColumn id="2219" xr3:uid="{4A423DFB-B590-49F0-B207-A1F2B19D6364}" name="Column2219"/>
    <tableColumn id="2220" xr3:uid="{75989EC1-F717-4E7D-841F-1F5F9E015AA1}" name="Column2220"/>
    <tableColumn id="2221" xr3:uid="{0DCAC2C4-61B0-4684-86AB-8AE7D62B1D82}" name="Column2221"/>
    <tableColumn id="2222" xr3:uid="{2F37B952-D9A4-46C3-8B68-F88ECF54FA35}" name="Column2222"/>
    <tableColumn id="2223" xr3:uid="{6529111E-B087-4331-BE1C-208096252B3B}" name="Column2223"/>
    <tableColumn id="2224" xr3:uid="{3235A703-CD66-4919-8E7B-0CAD014B2493}" name="Column2224"/>
    <tableColumn id="2225" xr3:uid="{0BB2D026-F37C-4481-93CF-9815BEBB1B1B}" name="Column2225"/>
    <tableColumn id="2226" xr3:uid="{C9C2475C-F820-44A4-AB59-9E91D2F2EEE0}" name="Column2226"/>
    <tableColumn id="2227" xr3:uid="{1D18D7ED-8B16-4E01-A96F-24A55E4F5E74}" name="Column2227"/>
    <tableColumn id="2228" xr3:uid="{A1ACB8E8-CD48-43DE-A7C0-03C7C8C8DC71}" name="Column2228"/>
    <tableColumn id="2229" xr3:uid="{78DFE281-A4CD-44BB-B8F9-FB98DF9B4272}" name="Column2229"/>
    <tableColumn id="2230" xr3:uid="{32A5FF85-A219-4594-BC58-30A4BCC59990}" name="Column2230"/>
    <tableColumn id="2231" xr3:uid="{31C098ED-ACB6-419E-AA9B-F6799E34AC29}" name="Column2231"/>
    <tableColumn id="2232" xr3:uid="{7C9FF3B3-B93E-40A0-AD4E-12D8E6C1B3A2}" name="Column2232"/>
    <tableColumn id="2233" xr3:uid="{8E7CA4ED-7396-4814-AEAA-8A737D5A01EF}" name="Column2233"/>
    <tableColumn id="2234" xr3:uid="{26DA3868-2A93-4FDA-8750-46765008AB19}" name="Column2234"/>
    <tableColumn id="2235" xr3:uid="{A78B0F6A-0A09-4D0E-A1C1-34B6BA7B83B6}" name="Column2235"/>
    <tableColumn id="2236" xr3:uid="{D1BF45DB-FD39-4C65-8BF9-A3197ABAB98F}" name="Column2236"/>
    <tableColumn id="2237" xr3:uid="{DE38E542-BB4E-4B2C-8F4D-DF65C64BB7D0}" name="Column2237"/>
    <tableColumn id="2238" xr3:uid="{6EA803F3-4FB6-454C-BA56-055E6CC9EE60}" name="Column2238"/>
    <tableColumn id="2239" xr3:uid="{794D6C8E-7762-4997-9C96-060792D93923}" name="Column2239"/>
    <tableColumn id="2240" xr3:uid="{20EE4E92-ADF6-49B0-92D1-5FC9B2AA8321}" name="Column2240"/>
    <tableColumn id="2241" xr3:uid="{F88BFAAA-E742-45EF-970D-45D28C09A1DA}" name="Column2241"/>
    <tableColumn id="2242" xr3:uid="{1C02A258-581C-4708-BE8F-7A92E781AB65}" name="Column2242"/>
    <tableColumn id="2243" xr3:uid="{AA929A82-B169-4B3A-B8F9-7A1831516F4E}" name="Column2243"/>
    <tableColumn id="2244" xr3:uid="{B50821C5-ED3D-4978-96D8-2ADDD73F72F6}" name="Column2244"/>
    <tableColumn id="2245" xr3:uid="{3672BE3E-4322-46FD-89AA-4B94C6A62A71}" name="Column2245"/>
    <tableColumn id="2246" xr3:uid="{D42F51E9-9C4E-464E-A92C-8BABFD147888}" name="Column2246"/>
    <tableColumn id="2247" xr3:uid="{C86D7876-15DF-4271-AA35-1BD3390C931A}" name="Column2247"/>
    <tableColumn id="2248" xr3:uid="{708B53A3-0071-49FB-815F-97E886CC0757}" name="Column2248"/>
    <tableColumn id="2249" xr3:uid="{BA424276-4F08-498E-9265-00A6B4EE8289}" name="Column2249"/>
    <tableColumn id="2250" xr3:uid="{B98BB777-475F-406E-A9EA-DE354FA1095C}" name="Column2250"/>
    <tableColumn id="2251" xr3:uid="{348B68F1-9D2D-45B1-AE4C-94A4B2FFE329}" name="Column2251"/>
    <tableColumn id="2252" xr3:uid="{24F7A7F1-A751-4565-9CD1-481705D87630}" name="Column2252"/>
    <tableColumn id="2253" xr3:uid="{1DEF80EA-A719-46F2-B198-AA0F344B60F6}" name="Column2253"/>
    <tableColumn id="2254" xr3:uid="{578D9013-1872-4C15-BFDE-D5F765C97A1D}" name="Column2254"/>
    <tableColumn id="2255" xr3:uid="{9E19EE82-14D4-43AE-93CE-328F0C615731}" name="Column2255"/>
    <tableColumn id="2256" xr3:uid="{9C8BBDF1-05F6-4F3B-B74C-F2A9B1579661}" name="Column2256"/>
    <tableColumn id="2257" xr3:uid="{496296D6-3B88-4CC9-9B77-A1E1D5628B44}" name="Column2257"/>
    <tableColumn id="2258" xr3:uid="{0FA51FF5-D5CF-4529-9873-600695DF2C3B}" name="Column2258"/>
    <tableColumn id="2259" xr3:uid="{37A7D56E-C2A0-4133-AF4B-03B698830838}" name="Column2259"/>
    <tableColumn id="2260" xr3:uid="{419541CD-C0CF-4971-83A5-39285E56FEDE}" name="Column2260"/>
    <tableColumn id="2261" xr3:uid="{4D35B5C7-DF5D-4599-B313-69C18EBE3DA7}" name="Column2261"/>
    <tableColumn id="2262" xr3:uid="{738861CC-AD15-4BCD-91F6-2BCD80538D61}" name="Column2262"/>
    <tableColumn id="2263" xr3:uid="{9221E780-E3B5-4AD6-941E-8F1D7DDDAB90}" name="Column2263"/>
    <tableColumn id="2264" xr3:uid="{D3B428A5-EC7C-440C-BE8E-2AF7D75FBE75}" name="Column2264"/>
    <tableColumn id="2265" xr3:uid="{4ACC2FFD-0567-4930-BA9F-6E81043B4422}" name="Column2265"/>
    <tableColumn id="2266" xr3:uid="{0ECC52E2-AE71-41DA-9BDA-D5DDF49ED7F4}" name="Column2266"/>
    <tableColumn id="2267" xr3:uid="{491E998C-6E05-4FA3-BA2A-46065C299C54}" name="Column2267"/>
    <tableColumn id="2268" xr3:uid="{1E44E290-96B5-4621-B1BD-45E12B8529D8}" name="Column2268"/>
    <tableColumn id="2269" xr3:uid="{A91F3D9D-F536-4995-85DF-7F12F2C7EF48}" name="Column2269"/>
    <tableColumn id="2270" xr3:uid="{CADD5955-D16B-4E80-BD19-EF679DA389EC}" name="Column2270"/>
    <tableColumn id="2271" xr3:uid="{FB10CF4D-1F60-4DF3-9DC4-81F938B51578}" name="Column2271"/>
    <tableColumn id="2272" xr3:uid="{CB0FC782-9338-42D6-91BB-5C6B4A8DAB9C}" name="Column2272"/>
    <tableColumn id="2273" xr3:uid="{9FF05028-C8E4-4E8D-BF70-ECECC7A650EB}" name="Column2273"/>
    <tableColumn id="2274" xr3:uid="{FD9C5C1D-FBBA-424B-B8BC-DAC8313AA587}" name="Column2274"/>
    <tableColumn id="2275" xr3:uid="{7780D1CD-D7D4-49C9-8F81-D7159C2C8EA3}" name="Column2275"/>
    <tableColumn id="2276" xr3:uid="{B0BC0B3B-3C05-4949-ADAF-F2679043A527}" name="Column2276"/>
    <tableColumn id="2277" xr3:uid="{BDE33AEF-83BF-4DDB-8FFB-4DD9F11CC849}" name="Column2277"/>
    <tableColumn id="2278" xr3:uid="{466FEDB1-64E8-416D-8A2B-8A30DD5FA396}" name="Column2278"/>
    <tableColumn id="2279" xr3:uid="{AB95ABA6-1297-477B-8587-5A88379C8967}" name="Column2279"/>
    <tableColumn id="2280" xr3:uid="{2811CB38-3CB2-4905-B401-DDADF500B0DB}" name="Column2280"/>
    <tableColumn id="2281" xr3:uid="{BB80F0CA-91E0-4D57-8AC3-29C0DAA9F6A8}" name="Column2281"/>
    <tableColumn id="2282" xr3:uid="{9633CA83-4A16-4C2E-8F6E-0F7EB771498C}" name="Column2282"/>
    <tableColumn id="2283" xr3:uid="{669B7864-CC8B-4DE8-BC81-CEAD19CAE28C}" name="Column2283"/>
    <tableColumn id="2284" xr3:uid="{DFDBFD03-A0C5-48A5-8FFD-B05C9910E8F2}" name="Column2284"/>
    <tableColumn id="2285" xr3:uid="{88936E74-90C6-45A0-8CB2-76819C29E3A8}" name="Column2285"/>
    <tableColumn id="2286" xr3:uid="{1EE52336-2B2B-4FD5-8A0E-D52C509A28DB}" name="Column2286"/>
    <tableColumn id="2287" xr3:uid="{84453531-76EF-4B2A-8374-046C2FCF5645}" name="Column2287"/>
    <tableColumn id="2288" xr3:uid="{64D1F559-C138-4129-92DF-D659B336C226}" name="Column2288"/>
    <tableColumn id="2289" xr3:uid="{5AB3C575-A36D-4C64-B9BE-833AC5D1545C}" name="Column2289"/>
    <tableColumn id="2290" xr3:uid="{4B82B074-6B4C-43B3-A0F9-8FE11A78B923}" name="Column2290"/>
    <tableColumn id="2291" xr3:uid="{9DD438AC-F0F0-4502-AEB3-E8FE47099C8B}" name="Column2291"/>
    <tableColumn id="2292" xr3:uid="{5998D276-F509-494B-89AF-C97A53B8A4C4}" name="Column2292"/>
    <tableColumn id="2293" xr3:uid="{E60F7F7C-52D8-4A6C-9B7D-15F749A6426D}" name="Column2293"/>
    <tableColumn id="2294" xr3:uid="{0B4288CC-8DED-493F-B823-E9BFDED0A01B}" name="Column2294"/>
    <tableColumn id="2295" xr3:uid="{C6ABB85D-A2A2-4974-A928-EF8E541D979A}" name="Column2295"/>
    <tableColumn id="2296" xr3:uid="{F2EE0201-7513-4BC5-A788-053CAE1C98EB}" name="Column2296"/>
    <tableColumn id="2297" xr3:uid="{F0D42261-3481-493C-9D3D-3898282A237C}" name="Column2297"/>
    <tableColumn id="2298" xr3:uid="{21296715-00ED-48AC-9076-BEEA53DD7FDE}" name="Column2298"/>
    <tableColumn id="2299" xr3:uid="{8D3B15C9-90BF-4478-945D-4BA946A946DA}" name="Column2299"/>
    <tableColumn id="2300" xr3:uid="{14C2521C-D141-4159-A04E-A2FE742BBFBA}" name="Column2300"/>
    <tableColumn id="2301" xr3:uid="{CF595D51-9877-4C5B-93D8-E127DA45BCEA}" name="Column2301"/>
    <tableColumn id="2302" xr3:uid="{46F406FF-3B0A-4C7F-9449-B711E79C27FF}" name="Column2302"/>
    <tableColumn id="2303" xr3:uid="{EF7EAF1D-3F5E-42F4-9C27-DF4262769426}" name="Column2303"/>
    <tableColumn id="2304" xr3:uid="{7C430D0D-13B2-4B06-870E-15BBF646D11E}" name="Column2304"/>
    <tableColumn id="2305" xr3:uid="{603C6589-FF91-4C67-9B60-B823E0C657F6}" name="Column2305"/>
    <tableColumn id="2306" xr3:uid="{F551F4C5-D84C-4704-8ACA-3388B7FBEB25}" name="Column2306"/>
    <tableColumn id="2307" xr3:uid="{02B7610C-2A76-46E7-8BD1-B7CD80142505}" name="Column2307"/>
    <tableColumn id="2308" xr3:uid="{6AFE45FB-A4E4-489E-9F38-95B3187520A5}" name="Column2308"/>
    <tableColumn id="2309" xr3:uid="{5908D37E-5E68-451A-8509-9E68DC4E9C9E}" name="Column2309"/>
    <tableColumn id="2310" xr3:uid="{DEA44DB6-52B4-4CFF-B662-566DA6ED2D05}" name="Column2310"/>
    <tableColumn id="2311" xr3:uid="{7617F1C2-7396-46E1-AF3C-7AB0BA7CFC96}" name="Column2311"/>
    <tableColumn id="2312" xr3:uid="{EC5E07FD-3168-4C4E-A5C4-B7E90635F494}" name="Column2312"/>
    <tableColumn id="2313" xr3:uid="{F7E94459-EF59-4050-9015-46217BBD59FA}" name="Column2313"/>
    <tableColumn id="2314" xr3:uid="{55EBA748-8FFA-48B0-861D-13988661AB36}" name="Column2314"/>
    <tableColumn id="2315" xr3:uid="{425104F1-9D70-4F2F-9D51-04E848FA01A5}" name="Column2315"/>
    <tableColumn id="2316" xr3:uid="{86DA3E42-C76C-4983-8071-017D24FA96A8}" name="Column2316"/>
    <tableColumn id="2317" xr3:uid="{65D79BA8-108C-4C5D-B3E3-AB728306A610}" name="Column2317"/>
    <tableColumn id="2318" xr3:uid="{1664817C-2B3B-4C3B-8AFA-A0E6897BFDB9}" name="Column2318"/>
    <tableColumn id="2319" xr3:uid="{62740451-6601-4C58-89B2-495C713BAC56}" name="Column2319"/>
    <tableColumn id="2320" xr3:uid="{BE817E06-8501-4F1A-8217-093F3643E738}" name="Column2320"/>
    <tableColumn id="2321" xr3:uid="{709E281F-08B2-4C9C-BECE-12370DB4CF3E}" name="Column2321"/>
    <tableColumn id="2322" xr3:uid="{801EBC8C-D1CB-4806-BF89-225B342067FC}" name="Column2322"/>
    <tableColumn id="2323" xr3:uid="{B9A7CC60-C492-4724-B096-A817842C3FE4}" name="Column2323"/>
    <tableColumn id="2324" xr3:uid="{464B20B8-104C-437F-82A3-FA444D634D7A}" name="Column2324"/>
    <tableColumn id="2325" xr3:uid="{F78032CD-6D7E-47BD-867A-E600E0074936}" name="Column2325"/>
    <tableColumn id="2326" xr3:uid="{A2A12655-736E-4A25-A88B-6D497A02982B}" name="Column2326"/>
    <tableColumn id="2327" xr3:uid="{80DAC765-2B73-468A-A928-9849103549E7}" name="Column2327"/>
    <tableColumn id="2328" xr3:uid="{1C24DA06-05C8-4226-8520-094DF9CB9A7E}" name="Column2328"/>
    <tableColumn id="2329" xr3:uid="{B333673C-AA08-4E89-991F-B7AE2C1667EB}" name="Column2329"/>
    <tableColumn id="2330" xr3:uid="{9E4A4B1D-6959-4CFF-B89B-A24F5BA11170}" name="Column2330"/>
    <tableColumn id="2331" xr3:uid="{B0CBFE9A-E63C-4C96-8326-7391CD483A18}" name="Column2331"/>
    <tableColumn id="2332" xr3:uid="{2B17FB91-5E3F-40B8-9F4E-5D5E6785ED34}" name="Column2332"/>
    <tableColumn id="2333" xr3:uid="{8C4523F6-6A2C-4BA8-9949-79F7BED3F000}" name="Column2333"/>
    <tableColumn id="2334" xr3:uid="{C7E5C09D-CA24-44AF-9F62-150E2108BEB7}" name="Column2334"/>
    <tableColumn id="2335" xr3:uid="{3DB2C426-27CC-456C-BBE9-028A826B1373}" name="Column2335"/>
    <tableColumn id="2336" xr3:uid="{11EC3F86-8C93-4040-8605-36F5C2566474}" name="Column2336"/>
    <tableColumn id="2337" xr3:uid="{64935A02-7420-41FC-9C6F-8E158B983D42}" name="Column2337"/>
    <tableColumn id="2338" xr3:uid="{F09CDC9B-BE3E-4A2A-81BD-90852F491F88}" name="Column2338"/>
    <tableColumn id="2339" xr3:uid="{2F96081D-8A25-4BE1-B809-5916D76C0FFA}" name="Column2339"/>
    <tableColumn id="2340" xr3:uid="{188F15B7-AF50-48A4-B882-0B0EBAFC1D28}" name="Column2340"/>
    <tableColumn id="2341" xr3:uid="{532A24EE-1D6E-425D-9B19-E3C8BCA99779}" name="Column2341"/>
    <tableColumn id="2342" xr3:uid="{83D1A97D-9AF1-4418-9DAE-0868ED097895}" name="Column2342"/>
    <tableColumn id="2343" xr3:uid="{BCBF4935-E334-4B8B-9D5B-B6B03AC8A4F3}" name="Column2343"/>
    <tableColumn id="2344" xr3:uid="{F4368CC4-3615-40FB-9041-A2A3D85DA065}" name="Column2344"/>
    <tableColumn id="2345" xr3:uid="{1405BCB9-9D03-4BB2-8D99-89AE96F0E28E}" name="Column2345"/>
    <tableColumn id="2346" xr3:uid="{A8DAF6F8-14C9-4667-8125-5F752C58AB38}" name="Column2346"/>
    <tableColumn id="2347" xr3:uid="{323D80D7-BA6F-4595-BBE3-89D5F2A57185}" name="Column2347"/>
    <tableColumn id="2348" xr3:uid="{742EECAB-C899-42A5-A94C-896443376E14}" name="Column2348"/>
    <tableColumn id="2349" xr3:uid="{98DFA164-83DB-4FF7-A83C-EA5DCD248F55}" name="Column2349"/>
    <tableColumn id="2350" xr3:uid="{FEF084E4-C160-42C5-9351-DD6F2207A253}" name="Column2350"/>
    <tableColumn id="2351" xr3:uid="{647B4CB8-971C-464F-AFB3-2580F845B247}" name="Column2351"/>
    <tableColumn id="2352" xr3:uid="{7811E2F9-B230-4EC8-9238-62FCA1BCAD92}" name="Column2352"/>
    <tableColumn id="2353" xr3:uid="{52571EC5-FC7A-49D4-A362-75B0F4377C3E}" name="Column2353"/>
    <tableColumn id="2354" xr3:uid="{294A8AF6-BEB2-4084-B579-CB413C10E3A8}" name="Column2354"/>
    <tableColumn id="2355" xr3:uid="{CFABA6C2-3F68-4C64-A9DF-D759A3834562}" name="Column2355"/>
    <tableColumn id="2356" xr3:uid="{F29540C7-F034-42D4-8162-1AB0D9956EFE}" name="Column2356"/>
    <tableColumn id="2357" xr3:uid="{A8F67531-2870-41C9-98A2-A58D4FF41DDE}" name="Column2357"/>
    <tableColumn id="2358" xr3:uid="{BC677E6D-68F4-40AB-8A2B-D0E5CAC0CBEA}" name="Column2358"/>
    <tableColumn id="2359" xr3:uid="{CA22BC70-BF91-4283-8C38-849FE3457DFC}" name="Column2359"/>
    <tableColumn id="2360" xr3:uid="{C69B3BE5-DE3B-4A6F-A566-C3911D2730FE}" name="Column2360"/>
    <tableColumn id="2361" xr3:uid="{8CB69BF1-81C7-4867-B930-FE7679283136}" name="Column2361"/>
    <tableColumn id="2362" xr3:uid="{C270DEE6-1699-495B-831D-A5A9D80027E0}" name="Column2362"/>
    <tableColumn id="2363" xr3:uid="{4E8C36A9-EEF6-44BD-A07B-D1AB64E1DEC2}" name="Column2363"/>
    <tableColumn id="2364" xr3:uid="{2D341DA3-04E0-48F4-A790-B764531847B6}" name="Column2364"/>
    <tableColumn id="2365" xr3:uid="{4E086476-43B7-4A7E-A628-DC56BB4E3F57}" name="Column2365"/>
    <tableColumn id="2366" xr3:uid="{197D6B97-33F6-4EC8-9A68-A8C331DC1A6C}" name="Column2366"/>
    <tableColumn id="2367" xr3:uid="{A770DB5A-BD3E-4015-B63A-6249749141B9}" name="Column2367"/>
    <tableColumn id="2368" xr3:uid="{8081A871-4E32-4C5A-B6CF-A3FEA940F74F}" name="Column2368"/>
    <tableColumn id="2369" xr3:uid="{628C4E12-AF79-4230-8B2C-E29F625AC370}" name="Column2369"/>
    <tableColumn id="2370" xr3:uid="{650E6396-36CF-4F67-8661-3B01863F1CA2}" name="Column2370"/>
    <tableColumn id="2371" xr3:uid="{FEDEABE4-D0B7-4541-80EB-01F3C49ADAA8}" name="Column2371"/>
    <tableColumn id="2372" xr3:uid="{7B934C20-2117-4D89-81C8-2C5B6534A9E8}" name="Column2372"/>
    <tableColumn id="2373" xr3:uid="{E1A494D3-88E6-4570-BA4E-B4FB4BEBAD2D}" name="Column2373"/>
    <tableColumn id="2374" xr3:uid="{7F59E3B1-9EC7-482F-B067-BBB9877932B2}" name="Column2374"/>
    <tableColumn id="2375" xr3:uid="{CA2456A6-0040-4833-A09B-8D764A272F6A}" name="Column2375"/>
    <tableColumn id="2376" xr3:uid="{695D0FF3-03BF-4913-AAC8-D7B8FDAD9DE6}" name="Column2376"/>
    <tableColumn id="2377" xr3:uid="{9E2B879E-0A66-4C87-97CA-26AAAC95C198}" name="Column2377"/>
    <tableColumn id="2378" xr3:uid="{27D48B88-13C5-4DCC-A67B-1DA703F42BB0}" name="Column2378"/>
    <tableColumn id="2379" xr3:uid="{A11D89F1-DB3D-46D1-8234-479B2BB5D637}" name="Column2379"/>
    <tableColumn id="2380" xr3:uid="{9DBC6D56-4A2E-444A-A613-582C3211C453}" name="Column2380"/>
    <tableColumn id="2381" xr3:uid="{BE0FC366-CB74-4A7E-B7F5-74629519CE91}" name="Column2381"/>
    <tableColumn id="2382" xr3:uid="{F2D72A2F-10B6-4CA1-86E1-5AC36D46027C}" name="Column2382"/>
    <tableColumn id="2383" xr3:uid="{2FFA0E1F-9700-4BCC-AD9A-7F4418C8625C}" name="Column2383"/>
    <tableColumn id="2384" xr3:uid="{7BE99DA6-BC40-4231-8453-F089CE0F9966}" name="Column2384"/>
    <tableColumn id="2385" xr3:uid="{232DBD9E-FB17-470E-A0A1-58C2ECEC10DA}" name="Column2385"/>
    <tableColumn id="2386" xr3:uid="{F24D358B-FF1B-4048-B032-DCD7BD93D262}" name="Column2386"/>
    <tableColumn id="2387" xr3:uid="{8E15B489-33E7-48AB-9E28-0F904717E7E9}" name="Column2387"/>
    <tableColumn id="2388" xr3:uid="{6E6193CF-59F7-42B2-8013-08555E8D4794}" name="Column2388"/>
    <tableColumn id="2389" xr3:uid="{2A94CED4-AB61-4822-8459-1CC762D87E03}" name="Column2389"/>
    <tableColumn id="2390" xr3:uid="{83F325F1-FF13-4C57-A619-00B69374877F}" name="Column2390"/>
    <tableColumn id="2391" xr3:uid="{F85732A7-A1FF-40B2-94FF-1BC8AF388618}" name="Column2391"/>
    <tableColumn id="2392" xr3:uid="{3D9B5F52-6725-4686-B3DA-9472EAE35DE8}" name="Column2392"/>
    <tableColumn id="2393" xr3:uid="{8220E4AC-5364-4136-910A-92933FC456B5}" name="Column2393"/>
    <tableColumn id="2394" xr3:uid="{35201D10-8599-49D0-95EB-761A57A7666F}" name="Column2394"/>
    <tableColumn id="2395" xr3:uid="{8C25BED4-5736-4A60-8B1B-2C47670EACE6}" name="Column2395"/>
    <tableColumn id="2396" xr3:uid="{D8CE1B26-4CEA-4CC5-A727-08A0045902F7}" name="Column2396"/>
    <tableColumn id="2397" xr3:uid="{29F4CE0E-B493-446E-8404-5E7DB8FE6997}" name="Column2397"/>
    <tableColumn id="2398" xr3:uid="{C7FB487D-1FBC-4FE9-AD6D-976FE7029513}" name="Column2398"/>
    <tableColumn id="2399" xr3:uid="{E30AECB4-3D12-424A-89CC-E409D60807A8}" name="Column2399"/>
    <tableColumn id="2400" xr3:uid="{BF8455B9-F091-44DC-B444-1D51154CAE18}" name="Column2400"/>
    <tableColumn id="2401" xr3:uid="{A48F40AF-33DD-4E65-A11A-A26C773C76F2}" name="Column2401"/>
    <tableColumn id="2402" xr3:uid="{91FCDC7D-9150-4859-A5DF-7FC557AE985D}" name="Column2402"/>
    <tableColumn id="2403" xr3:uid="{6867E4D5-D90E-4806-9B10-632BD17B99C3}" name="Column2403"/>
    <tableColumn id="2404" xr3:uid="{4207A66B-38DF-49ED-A8C5-B4620B8AA548}" name="Column2404"/>
    <tableColumn id="2405" xr3:uid="{F8D90F5B-E63D-4A24-A0AF-87DD1EF02332}" name="Column2405"/>
    <tableColumn id="2406" xr3:uid="{5F992BF1-B612-4618-B2BA-752C2DC72604}" name="Column2406"/>
    <tableColumn id="2407" xr3:uid="{9FEF4DA1-4537-4F18-8A8D-D1483F8B6245}" name="Column2407"/>
    <tableColumn id="2408" xr3:uid="{B433FE5C-421E-4F91-823F-81C60D5E8B17}" name="Column2408"/>
    <tableColumn id="2409" xr3:uid="{C5AD28E7-CFE1-492C-A550-72A6E4B87B30}" name="Column2409"/>
    <tableColumn id="2410" xr3:uid="{F0409162-23B2-4C61-BC69-705B9C2F3A16}" name="Column2410"/>
    <tableColumn id="2411" xr3:uid="{461E5DE7-0A78-4D3A-A3EF-CF1C7FC0294B}" name="Column2411"/>
    <tableColumn id="2412" xr3:uid="{07B63335-3E2A-4DE0-8822-3A237588B5AE}" name="Column2412"/>
    <tableColumn id="2413" xr3:uid="{769A5513-54CF-4A70-97D9-1F6B1695A0DD}" name="Column2413"/>
    <tableColumn id="2414" xr3:uid="{0DE08F21-3C67-4896-A72E-1633ACD42723}" name="Column2414"/>
    <tableColumn id="2415" xr3:uid="{739EEF9C-D871-41C6-97AA-42F4DAB3251D}" name="Column2415"/>
    <tableColumn id="2416" xr3:uid="{2B5D97B6-D33E-4F9F-B684-F100E746387A}" name="Column2416"/>
    <tableColumn id="2417" xr3:uid="{DC29A700-C7C9-4845-BCED-30E4F80A530E}" name="Column2417"/>
    <tableColumn id="2418" xr3:uid="{BB9E6095-B545-44C7-AC22-D119538125B2}" name="Column2418"/>
    <tableColumn id="2419" xr3:uid="{D34D7D08-D148-4B96-B35B-97A82686805E}" name="Column2419"/>
    <tableColumn id="2420" xr3:uid="{93272658-330E-4AE4-8FAD-5BF33058B557}" name="Column2420"/>
    <tableColumn id="2421" xr3:uid="{9B350515-DE91-4ED5-922F-5E23EC2F5D44}" name="Column2421"/>
    <tableColumn id="2422" xr3:uid="{7A0368EC-AC97-4AD2-B2F3-E969E16B8138}" name="Column2422"/>
    <tableColumn id="2423" xr3:uid="{1CBD0776-D836-4E12-B330-FC6BD369019C}" name="Column2423"/>
    <tableColumn id="2424" xr3:uid="{DBCD102A-2551-409A-8A1F-95BA623DD813}" name="Column2424"/>
    <tableColumn id="2425" xr3:uid="{D3546A84-D094-4A7F-B69B-5EC5D7B1F52A}" name="Column2425"/>
    <tableColumn id="2426" xr3:uid="{613FA81C-9CCF-4DA5-B431-E49A85BA3C74}" name="Column2426"/>
    <tableColumn id="2427" xr3:uid="{311115BA-BF71-44F2-9B0B-CE71B22070A6}" name="Column2427"/>
    <tableColumn id="2428" xr3:uid="{4B35D531-B086-4A9F-A3A0-8B4787DF6894}" name="Column2428"/>
    <tableColumn id="2429" xr3:uid="{7DFD389D-A9E5-4625-8393-3A7BF7A3919D}" name="Column2429"/>
    <tableColumn id="2430" xr3:uid="{F6F2407B-175E-470D-9311-8C2959082D9E}" name="Column2430"/>
    <tableColumn id="2431" xr3:uid="{BC379784-63E0-4424-AF85-CC735FF92687}" name="Column2431"/>
    <tableColumn id="2432" xr3:uid="{1CFD2971-3787-484A-8AF5-A0888FF1B35A}" name="Column2432"/>
    <tableColumn id="2433" xr3:uid="{87970566-70B0-4829-8318-B6E67113CB09}" name="Column2433"/>
    <tableColumn id="2434" xr3:uid="{D0813A08-F2EB-4A57-9393-9896F7DA847B}" name="Column2434"/>
    <tableColumn id="2435" xr3:uid="{4A61FAF9-BE3F-4042-8CDF-3B1A708B956C}" name="Column2435"/>
    <tableColumn id="2436" xr3:uid="{3C39F3E3-9621-4A51-BA2F-77638CC57D5E}" name="Column2436"/>
    <tableColumn id="2437" xr3:uid="{20092AAE-909B-4DCD-8B85-7BBAC9CA101C}" name="Column2437"/>
    <tableColumn id="2438" xr3:uid="{FDD882F0-77FB-4F29-BFB3-A96A757E276D}" name="Column2438"/>
    <tableColumn id="2439" xr3:uid="{D9D40552-64AA-43E9-AAC7-E887F892BB7A}" name="Column2439"/>
    <tableColumn id="2440" xr3:uid="{1CFB7409-81D1-4F61-8511-929ED65E6702}" name="Column2440"/>
    <tableColumn id="2441" xr3:uid="{3A13DE1D-D230-419E-89E4-FA245E5AD39A}" name="Column2441"/>
    <tableColumn id="2442" xr3:uid="{ACFDA0A6-2D8E-4E27-87F4-6DE3ABD36450}" name="Column2442"/>
    <tableColumn id="2443" xr3:uid="{30CD103B-8671-4983-9321-BC3EB56D2C4E}" name="Column2443"/>
    <tableColumn id="2444" xr3:uid="{D1EE3DA1-68C9-46C0-8988-DA5FC8165E93}" name="Column2444"/>
    <tableColumn id="2445" xr3:uid="{78DBD906-05EB-4796-B90B-A2408013BEA8}" name="Column2445"/>
    <tableColumn id="2446" xr3:uid="{31849DAC-BD99-44CE-8FE0-11E35A2B090F}" name="Column2446"/>
    <tableColumn id="2447" xr3:uid="{4BF694E3-257A-4C29-8A46-72E4F9DDA527}" name="Column2447"/>
    <tableColumn id="2448" xr3:uid="{BA0AF03F-1F8D-4E74-B53A-3311B5C205CC}" name="Column2448"/>
    <tableColumn id="2449" xr3:uid="{70D272B1-9C6F-42D7-9D9A-BA1B04332C73}" name="Column2449"/>
    <tableColumn id="2450" xr3:uid="{B84458E1-6D0F-4D09-BE4C-2C96687B80B8}" name="Column2450"/>
    <tableColumn id="2451" xr3:uid="{2E1E4E6D-02C9-4AC0-9EB8-8B8523A2FC2E}" name="Column2451"/>
    <tableColumn id="2452" xr3:uid="{251DB714-7F73-4656-9AD0-7EEDFBBA66D7}" name="Column2452"/>
    <tableColumn id="2453" xr3:uid="{18484A39-BA06-4069-9B17-35FF59B9B838}" name="Column2453"/>
    <tableColumn id="2454" xr3:uid="{E218E557-27AF-4D24-9558-6727C825E845}" name="Column2454"/>
    <tableColumn id="2455" xr3:uid="{1210D163-BF34-4797-A165-FAE90EEC925C}" name="Column2455"/>
    <tableColumn id="2456" xr3:uid="{C205BDBD-B3FE-42F8-A8E7-40957DFF5544}" name="Column2456"/>
    <tableColumn id="2457" xr3:uid="{F4C77127-7BF2-4E2C-8394-254A5B8111F6}" name="Column2457"/>
    <tableColumn id="2458" xr3:uid="{B1C9AA83-DFE3-460A-9251-02B92DEAB13C}" name="Column2458"/>
    <tableColumn id="2459" xr3:uid="{795A77F5-0DCB-4F2E-A100-9C696DB2C256}" name="Column2459"/>
    <tableColumn id="2460" xr3:uid="{B2998B06-BF8F-4425-A325-ED4A554B51FF}" name="Column2460"/>
    <tableColumn id="2461" xr3:uid="{D0C26C8A-CE2C-48B8-BEB1-F5744AC47759}" name="Column2461"/>
    <tableColumn id="2462" xr3:uid="{BD87DFB1-52F2-4582-9190-4842767D0A41}" name="Column2462"/>
    <tableColumn id="2463" xr3:uid="{D505CDA8-3FC2-4ABB-97BC-CC254FC8877F}" name="Column2463"/>
    <tableColumn id="2464" xr3:uid="{F1737A15-31F5-4555-8CA5-9D921AC5191E}" name="Column2464"/>
    <tableColumn id="2465" xr3:uid="{420809F1-14AA-4CF2-9FF6-BF7FC26DAAB2}" name="Column2465"/>
    <tableColumn id="2466" xr3:uid="{0A158303-508F-43A5-B562-329B269180D0}" name="Column2466"/>
    <tableColumn id="2467" xr3:uid="{5FC12442-DA3B-41D8-972E-986DE1401133}" name="Column2467"/>
    <tableColumn id="2468" xr3:uid="{01C32BD6-2B16-4811-84AF-AB68FB38A7BD}" name="Column2468"/>
    <tableColumn id="2469" xr3:uid="{D7C33F31-C367-47BD-AA87-73E43C36F223}" name="Column2469"/>
    <tableColumn id="2470" xr3:uid="{C0952763-7AE0-4A50-8A0E-CCA1186829C6}" name="Column2470"/>
    <tableColumn id="2471" xr3:uid="{84C33370-A4C8-4870-93FD-3355A4C39031}" name="Column2471"/>
    <tableColumn id="2472" xr3:uid="{197B0332-624F-4F08-837B-A954CC1A2057}" name="Column2472"/>
    <tableColumn id="2473" xr3:uid="{BCA6BD69-5FC8-46E5-8D13-360437E25E5B}" name="Column2473"/>
    <tableColumn id="2474" xr3:uid="{08980EC9-A369-4B26-9AE8-43DB114EC5BC}" name="Column2474"/>
    <tableColumn id="2475" xr3:uid="{AC653A52-B22B-4E2B-8FCE-3B912D3E0D91}" name="Column2475"/>
    <tableColumn id="2476" xr3:uid="{87EA10AD-D3DF-4282-A33D-894D1C2B2070}" name="Column2476"/>
    <tableColumn id="2477" xr3:uid="{E0CFFD2C-FE2C-4845-ACBF-22BE3A468E3D}" name="Column2477"/>
    <tableColumn id="2478" xr3:uid="{6BD246FB-EEE9-4D3C-8166-2C3778217DD8}" name="Column2478"/>
    <tableColumn id="2479" xr3:uid="{F5E6B2D8-D281-4388-A72B-4224137FD372}" name="Column2479"/>
    <tableColumn id="2480" xr3:uid="{C0408E9C-22DB-4C86-8740-692F0A99C525}" name="Column2480"/>
    <tableColumn id="2481" xr3:uid="{BA2278E1-0D99-4827-9374-47EC567748A7}" name="Column2481"/>
    <tableColumn id="2482" xr3:uid="{00C96AE6-95A4-4CA6-8B7C-A0C03B78F2E9}" name="Column2482"/>
    <tableColumn id="2483" xr3:uid="{B27E0A11-2191-443E-B2B4-52563921B58B}" name="Column2483"/>
    <tableColumn id="2484" xr3:uid="{431EC411-71D7-4DA3-AFE2-D7F62A5F1665}" name="Column2484"/>
    <tableColumn id="2485" xr3:uid="{0D9072CF-F128-425E-818D-7BDC17586794}" name="Column2485"/>
    <tableColumn id="2486" xr3:uid="{43E4E028-99AC-41ED-A6CE-5D7400671910}" name="Column2486"/>
    <tableColumn id="2487" xr3:uid="{37A15A79-FDDD-4B1B-BA34-FBB6FA40FC31}" name="Column2487"/>
    <tableColumn id="2488" xr3:uid="{F2F67FB8-1574-497B-B938-EEE66CB6A601}" name="Column2488"/>
    <tableColumn id="2489" xr3:uid="{1302BB8A-2CA7-45DD-AFE2-FBC5014EEA23}" name="Column2489"/>
    <tableColumn id="2490" xr3:uid="{7BB730A9-4F84-4AA4-AD9C-D02BBCBABD2F}" name="Column2490"/>
    <tableColumn id="2491" xr3:uid="{6BA5A9D2-BC85-4758-99E5-0A08572A60DC}" name="Column2491"/>
    <tableColumn id="2492" xr3:uid="{010D14DD-F865-4033-87AD-52126CB02F68}" name="Column2492"/>
    <tableColumn id="2493" xr3:uid="{F77CBFD9-82F5-40A0-A9F2-DB78B46F648F}" name="Column2493"/>
    <tableColumn id="2494" xr3:uid="{5709F6E3-7C76-447F-9B0C-A0B8FFBDEEEC}" name="Column2494"/>
    <tableColumn id="2495" xr3:uid="{468622B0-EFB2-44C0-862E-4FABDE713356}" name="Column2495"/>
    <tableColumn id="2496" xr3:uid="{85CD457F-DB1F-4293-A2B6-1EC956C546B2}" name="Column2496"/>
    <tableColumn id="2497" xr3:uid="{EE6CC05F-BD5E-4DA2-876A-15A3D6DAD300}" name="Column2497"/>
    <tableColumn id="2498" xr3:uid="{D86DE048-8A7C-4B96-AB6A-6E9BA73EC866}" name="Column2498"/>
    <tableColumn id="2499" xr3:uid="{E4E1FBF6-3AF9-478A-AB0E-708801984C3F}" name="Column2499"/>
    <tableColumn id="2500" xr3:uid="{B8D611D6-B8ED-4356-91AA-94A7056B5808}" name="Column2500"/>
    <tableColumn id="2501" xr3:uid="{6E2DEEF2-DB26-45EC-A286-2B70029CFEA2}" name="Column2501"/>
    <tableColumn id="2502" xr3:uid="{E38EC3EB-6C83-49DC-A950-B81B8DED2961}" name="Column2502"/>
    <tableColumn id="2503" xr3:uid="{24261E81-8132-487D-8DA2-7DC0C3A1B0F3}" name="Column2503"/>
    <tableColumn id="2504" xr3:uid="{A59432CD-563E-4F3D-84C6-21282B3CA978}" name="Column2504"/>
    <tableColumn id="2505" xr3:uid="{80AC5C68-59B8-44A3-8CD0-C8D4377B8785}" name="Column2505"/>
    <tableColumn id="2506" xr3:uid="{58785D2E-0AF3-43FD-B1B6-42CDB11D5CF7}" name="Column2506"/>
    <tableColumn id="2507" xr3:uid="{1F710243-6BFD-4A3F-B413-F5C792110C51}" name="Column2507"/>
    <tableColumn id="2508" xr3:uid="{4807DCF2-23BE-46BD-BBEB-9683D9F45C98}" name="Column2508"/>
    <tableColumn id="2509" xr3:uid="{C374A15A-A406-4E77-922F-DB83778FFEEA}" name="Column2509"/>
    <tableColumn id="2510" xr3:uid="{B124BEF9-370B-4923-B3A1-D1F15A0A6AB9}" name="Column2510"/>
    <tableColumn id="2511" xr3:uid="{A455963D-66BF-474F-8F9A-D5819A642D40}" name="Column2511"/>
    <tableColumn id="2512" xr3:uid="{E798C76B-A6C2-4ED3-AB03-3CCBD62DDE0A}" name="Column2512"/>
    <tableColumn id="2513" xr3:uid="{A56BBAA0-44CF-49E7-8A6A-13A1F462AAB5}" name="Column2513"/>
    <tableColumn id="2514" xr3:uid="{6A72FC66-3A19-40C5-A8BD-8E56A1CBB03C}" name="Column2514"/>
    <tableColumn id="2515" xr3:uid="{9BD214C2-88CA-4F16-94A2-6F2435FF22DB}" name="Column2515"/>
    <tableColumn id="2516" xr3:uid="{06DB1CC6-4CCA-437C-90EA-8EE9FFDAB684}" name="Column2516"/>
    <tableColumn id="2517" xr3:uid="{4C5B860F-2E6A-48A7-9DCF-7510F97C730A}" name="Column2517"/>
    <tableColumn id="2518" xr3:uid="{E1EBB45D-2C72-45DB-8E12-A5E10B972D09}" name="Column2518"/>
    <tableColumn id="2519" xr3:uid="{B1AAF26E-75A6-45CE-BA5E-CDE18A2FD079}" name="Column2519"/>
    <tableColumn id="2520" xr3:uid="{9050320E-B30D-490C-96E2-E1DA3D49E515}" name="Column2520"/>
    <tableColumn id="2521" xr3:uid="{46B91661-AE18-40F5-B29A-7580C4D36535}" name="Column2521"/>
    <tableColumn id="2522" xr3:uid="{EC1AB066-7A3F-4B37-811F-1C39324A0880}" name="Column2522"/>
    <tableColumn id="2523" xr3:uid="{39CF2526-6109-4C04-8ABC-73994008945C}" name="Column2523"/>
    <tableColumn id="2524" xr3:uid="{34077B76-036E-4C90-B463-E9FF4F456690}" name="Column2524"/>
    <tableColumn id="2525" xr3:uid="{1BAE4D7C-FA4C-4E3D-8182-9EDCA85AD30D}" name="Column2525"/>
    <tableColumn id="2526" xr3:uid="{260929D0-8A92-4F65-A7B6-099F84203B21}" name="Column2526"/>
    <tableColumn id="2527" xr3:uid="{286B9799-AAEE-445F-9E24-D3FC75A3F127}" name="Column2527"/>
    <tableColumn id="2528" xr3:uid="{A8501FE1-2AD3-4C75-8FB0-2A5406F731C4}" name="Column2528"/>
    <tableColumn id="2529" xr3:uid="{9C5DB24B-722F-4464-9127-AF4025A368C3}" name="Column2529"/>
    <tableColumn id="2530" xr3:uid="{4A059DA1-3683-4D5E-BD74-3CE6A0B99655}" name="Column2530"/>
    <tableColumn id="2531" xr3:uid="{498A6D4F-9441-4A61-BE1C-81D4CEEF256C}" name="Column2531"/>
    <tableColumn id="2532" xr3:uid="{C1812DC9-8AFF-4DB4-B064-28B24A1DA528}" name="Column2532"/>
    <tableColumn id="2533" xr3:uid="{4A04C4FE-1A70-4E0A-B144-0EAF98FCC4D4}" name="Column2533"/>
    <tableColumn id="2534" xr3:uid="{924601DC-1672-4C95-9FC7-BC55121A7AA1}" name="Column2534"/>
    <tableColumn id="2535" xr3:uid="{627A20EA-FED0-4F04-A2E3-904845AF49B1}" name="Column2535"/>
    <tableColumn id="2536" xr3:uid="{7B220D4B-DB8B-4EA6-91C5-CF1E88B6D4BC}" name="Column2536"/>
    <tableColumn id="2537" xr3:uid="{70FD5D79-C45C-4BBD-AFBB-7D3734C2CC5E}" name="Column2537"/>
    <tableColumn id="2538" xr3:uid="{4A3D0E0D-F384-4E52-8B28-1C9CC414D7C9}" name="Column2538"/>
    <tableColumn id="2539" xr3:uid="{50471324-0160-40A9-858E-222738800E63}" name="Column2539"/>
    <tableColumn id="2540" xr3:uid="{7677CAED-CF4C-409F-9B06-5C20720F5017}" name="Column2540"/>
    <tableColumn id="2541" xr3:uid="{87D98147-D62B-47BD-9DBF-A68F07B86CEB}" name="Column2541"/>
    <tableColumn id="2542" xr3:uid="{A1F155D1-B264-4F5D-8B0B-098629CD3863}" name="Column2542"/>
    <tableColumn id="2543" xr3:uid="{B04FEBFC-9ACB-428D-A22E-40BE234219D6}" name="Column2543"/>
    <tableColumn id="2544" xr3:uid="{3A8FB4BE-6C20-4756-9359-DAB588794D3F}" name="Column2544"/>
    <tableColumn id="2545" xr3:uid="{74F6C8F9-BFF8-4FAD-8510-71045C2120F1}" name="Column2545"/>
    <tableColumn id="2546" xr3:uid="{D69BA015-9F92-4FEC-984E-46D5E91CD7D5}" name="Column2546"/>
    <tableColumn id="2547" xr3:uid="{9749F75B-EDC3-437F-ADDD-30059FDEB685}" name="Column2547"/>
    <tableColumn id="2548" xr3:uid="{FBC28A41-C6DD-4B33-B872-D55A3E3FAB13}" name="Column2548"/>
    <tableColumn id="2549" xr3:uid="{EC9F69B3-AC14-4383-84C4-8654CD4D0E25}" name="Column2549"/>
    <tableColumn id="2550" xr3:uid="{85311576-8201-4ED4-BA52-99145604636D}" name="Column2550"/>
    <tableColumn id="2551" xr3:uid="{23F0ED58-EE47-4708-AEB7-56FC4255E6AD}" name="Column2551"/>
    <tableColumn id="2552" xr3:uid="{2010B2C3-5859-4086-AD61-CE081130BB24}" name="Column2552"/>
    <tableColumn id="2553" xr3:uid="{561BF7A2-0627-42B4-80D3-8A4076E16378}" name="Column2553"/>
    <tableColumn id="2554" xr3:uid="{342D4400-3EDD-40BD-A4BB-6ACE6DA3F181}" name="Column2554"/>
    <tableColumn id="2555" xr3:uid="{981ABCBE-2142-403E-94B2-76A2B85ED7E2}" name="Column2555"/>
    <tableColumn id="2556" xr3:uid="{934DB2F7-9A02-4DF4-B51E-03ADBE001C63}" name="Column2556"/>
    <tableColumn id="2557" xr3:uid="{50D9F537-E6E4-4466-A6A5-ED9944471CAD}" name="Column2557"/>
    <tableColumn id="2558" xr3:uid="{A867384E-A075-46E0-A2AD-678C0AC5EFCA}" name="Column2558"/>
    <tableColumn id="2559" xr3:uid="{1889BBE7-1974-4AD1-8374-0387BBAAB13C}" name="Column2559"/>
    <tableColumn id="2560" xr3:uid="{E39D6968-2B6F-4A1F-A1D1-582331736DEE}" name="Column2560"/>
    <tableColumn id="2561" xr3:uid="{071A6290-A7C5-4A35-9EDF-EE40C8A428AB}" name="Column2561"/>
    <tableColumn id="2562" xr3:uid="{BE2E6C44-4040-42FE-84B3-8D130B6C2DA7}" name="Column2562"/>
    <tableColumn id="2563" xr3:uid="{49C215B4-BF0A-4C34-AEF0-4CEE8C58D0D3}" name="Column2563"/>
    <tableColumn id="2564" xr3:uid="{450A9EDC-F67C-4CCE-95A2-B39939040D0F}" name="Column2564"/>
    <tableColumn id="2565" xr3:uid="{D82F54EA-D4C4-480E-935F-7AD63FB49AC8}" name="Column2565"/>
    <tableColumn id="2566" xr3:uid="{4458B735-3EBD-4922-BD41-9CD31720E493}" name="Column2566"/>
    <tableColumn id="2567" xr3:uid="{05929EBD-A70B-437B-AF45-AB1C0B1A733F}" name="Column2567"/>
    <tableColumn id="2568" xr3:uid="{87A852A3-C344-415E-A7ED-CDB02A10D43A}" name="Column2568"/>
    <tableColumn id="2569" xr3:uid="{5F278E8A-C3A2-4CE9-BF62-247FAFDE2E07}" name="Column2569"/>
    <tableColumn id="2570" xr3:uid="{FCB767FC-3667-41DD-953B-D06A081AA1FB}" name="Column2570"/>
    <tableColumn id="2571" xr3:uid="{6100205E-E1D4-4208-89B2-399417A69D6B}" name="Column2571"/>
    <tableColumn id="2572" xr3:uid="{0DFC5E6C-55BA-461E-9602-07F9C2876680}" name="Column2572"/>
    <tableColumn id="2573" xr3:uid="{725E8900-B6F6-4A72-A8E8-BFEDF14F9DD4}" name="Column2573"/>
    <tableColumn id="2574" xr3:uid="{1871389B-3E53-44F6-8A62-0489B2CD7A6B}" name="Column2574"/>
    <tableColumn id="2575" xr3:uid="{59F6F9EB-3127-4D5C-95A2-58F78A860C13}" name="Column2575"/>
    <tableColumn id="2576" xr3:uid="{4B1D06A0-58F9-49A0-86DB-06C37A9F8246}" name="Column2576"/>
    <tableColumn id="2577" xr3:uid="{A85FF38C-8A7C-4BA5-BEAE-A3B4216BFACC}" name="Column2577"/>
    <tableColumn id="2578" xr3:uid="{9FC294D8-EF88-45FB-B4E2-F409E9E5EBAF}" name="Column2578"/>
    <tableColumn id="2579" xr3:uid="{338CDBF9-FA3E-4EDF-B7CE-5659866C0825}" name="Column2579"/>
    <tableColumn id="2580" xr3:uid="{2DBC705C-D15E-403F-B2E0-D9C46373765C}" name="Column2580"/>
    <tableColumn id="2581" xr3:uid="{8D4B373D-134B-40CA-AEC0-E095896B7AC3}" name="Column2581"/>
    <tableColumn id="2582" xr3:uid="{1ECB3888-9ECA-4CA3-8A9C-F7B8AFC45F66}" name="Column2582"/>
    <tableColumn id="2583" xr3:uid="{B8A5525C-D0AE-4DB7-B749-8451816B1EDD}" name="Column2583"/>
    <tableColumn id="2584" xr3:uid="{3A6F5F34-2673-404C-AD75-A09F155A5F53}" name="Column2584"/>
    <tableColumn id="2585" xr3:uid="{9896A7B7-D551-4C1B-AEAE-41D6E45870C2}" name="Column2585"/>
    <tableColumn id="2586" xr3:uid="{5B005149-5118-4DF0-8FC5-173DC8228D67}" name="Column2586"/>
    <tableColumn id="2587" xr3:uid="{9A959CA1-A1AE-4F6D-9501-D2C740364168}" name="Column2587"/>
    <tableColumn id="2588" xr3:uid="{DB48A525-FC82-42F5-9995-C788442781F1}" name="Column2588"/>
    <tableColumn id="2589" xr3:uid="{63F83918-618D-4B55-A59D-FB355D74D5A6}" name="Column2589"/>
    <tableColumn id="2590" xr3:uid="{479406EF-EC23-47CE-90AC-D3B3AC05EEC1}" name="Column2590"/>
    <tableColumn id="2591" xr3:uid="{4B8D2783-1DEA-4FBB-BAC9-1684581C6A34}" name="Column2591"/>
    <tableColumn id="2592" xr3:uid="{B30394B5-9252-46FE-8FD8-BB9754F095DB}" name="Column2592"/>
    <tableColumn id="2593" xr3:uid="{756C0070-44D3-4C63-8D93-4C667FD03BC1}" name="Column2593"/>
    <tableColumn id="2594" xr3:uid="{3D2454A2-0EA7-4B54-9F53-C56056D1AE4E}" name="Column2594"/>
    <tableColumn id="2595" xr3:uid="{4E89A167-B5DE-49A7-AE87-6A719D006387}" name="Column2595"/>
    <tableColumn id="2596" xr3:uid="{0FB81108-DDDA-4391-86E0-7510CDF1DE17}" name="Column2596"/>
    <tableColumn id="2597" xr3:uid="{1CED4ADC-8883-44CF-9744-56261D0B28E2}" name="Column2597"/>
    <tableColumn id="2598" xr3:uid="{E48911D6-525D-450E-8E53-3938D6E95594}" name="Column2598"/>
    <tableColumn id="2599" xr3:uid="{4D0F17AB-1A2C-444C-83CB-897DF8D2B390}" name="Column2599"/>
    <tableColumn id="2600" xr3:uid="{9867D830-9905-4AD3-9EB8-4D284F44DD23}" name="Column2600"/>
    <tableColumn id="2601" xr3:uid="{B421A7ED-EB52-46A7-8064-7FD7CE9A4C3A}" name="Column2601"/>
    <tableColumn id="2602" xr3:uid="{5ACCB97F-2D8F-4251-85C4-6036906FAEB2}" name="Column2602"/>
    <tableColumn id="2603" xr3:uid="{E37385EC-95A5-4FBB-853C-9D2ECC8367C9}" name="Column2603"/>
    <tableColumn id="2604" xr3:uid="{C4D82F5F-289F-45F1-B985-73B2107386E0}" name="Column2604"/>
    <tableColumn id="2605" xr3:uid="{3CAB3999-197D-4E0C-99DF-8863E122DDF4}" name="Column2605"/>
    <tableColumn id="2606" xr3:uid="{8993A809-6D57-4400-91CA-7CDF3B80F4BD}" name="Column2606"/>
    <tableColumn id="2607" xr3:uid="{5EE7F6B9-F037-4E29-AEF9-84AE979ED696}" name="Column2607"/>
    <tableColumn id="2608" xr3:uid="{4644E7A9-2CE5-430B-9D69-5875BDF9FBF6}" name="Column2608"/>
    <tableColumn id="2609" xr3:uid="{FB390B0F-F150-46B2-967E-D4EAC51ED47C}" name="Column2609"/>
    <tableColumn id="2610" xr3:uid="{FF0AF264-C69B-4196-A607-83E581E262DA}" name="Column2610"/>
    <tableColumn id="2611" xr3:uid="{6F0A28F5-999A-4B3D-A838-BABB02588156}" name="Column2611"/>
    <tableColumn id="2612" xr3:uid="{07D0410A-5245-4FE1-AA38-697ED512DF40}" name="Column2612"/>
    <tableColumn id="2613" xr3:uid="{C5F420A2-AFE8-4FAB-9E1F-D51CF46AB976}" name="Column2613"/>
    <tableColumn id="2614" xr3:uid="{8268B846-BC04-484E-95F0-5823747ACF35}" name="Column2614"/>
    <tableColumn id="2615" xr3:uid="{58B6F2ED-DCB4-4286-ADFA-4C9E4425472D}" name="Column2615"/>
    <tableColumn id="2616" xr3:uid="{2DB20897-A428-43E3-9EEA-E486FF4B245E}" name="Column2616"/>
    <tableColumn id="2617" xr3:uid="{C17A37F8-F939-4C81-94F8-42DC4E66E116}" name="Column2617"/>
    <tableColumn id="2618" xr3:uid="{2616051C-CBF3-4ECD-AAA3-B58BD25EE0A1}" name="Column2618"/>
    <tableColumn id="2619" xr3:uid="{33205A84-D972-4FFD-8926-F35FF7C67E5E}" name="Column2619"/>
    <tableColumn id="2620" xr3:uid="{65B97607-B2B0-4C8F-94AB-3EEC8DB50712}" name="Column2620"/>
    <tableColumn id="2621" xr3:uid="{293EEAF5-EF17-4E90-9D55-311FEA151539}" name="Column2621"/>
    <tableColumn id="2622" xr3:uid="{ACA6CB38-61B6-4014-88DF-EAE0EE63F452}" name="Column2622"/>
    <tableColumn id="2623" xr3:uid="{1504A92A-421B-4403-A366-6F546724AB0A}" name="Column2623"/>
    <tableColumn id="2624" xr3:uid="{0560040A-8FEC-4373-9608-43D4F22BEB6E}" name="Column2624"/>
    <tableColumn id="2625" xr3:uid="{9848A5AE-51FF-46C8-A51D-40CB6B65DE5C}" name="Column2625"/>
    <tableColumn id="2626" xr3:uid="{CF670824-70E5-4F38-8474-987E28EAE89B}" name="Column2626"/>
    <tableColumn id="2627" xr3:uid="{F823FA02-CEE9-4123-814D-E0ABE891644A}" name="Column2627"/>
    <tableColumn id="2628" xr3:uid="{55743563-AFE8-4500-B52C-778073E35DC7}" name="Column2628"/>
    <tableColumn id="2629" xr3:uid="{4A57100B-AB7E-4B67-801F-A611DE980A82}" name="Column2629"/>
    <tableColumn id="2630" xr3:uid="{1F256C7A-1975-40CA-A514-1869B433DFD0}" name="Column2630"/>
    <tableColumn id="2631" xr3:uid="{F472676B-E01E-4FEC-8604-75092570C31C}" name="Column2631"/>
    <tableColumn id="2632" xr3:uid="{8A5925F8-650C-4C1D-87A2-4CD61DEEEC58}" name="Column2632"/>
    <tableColumn id="2633" xr3:uid="{6C08F255-9D41-4B94-99C5-AD8F29624E80}" name="Column2633"/>
    <tableColumn id="2634" xr3:uid="{09BCD0D8-0CB3-4D2C-9402-2E5345ADD91E}" name="Column2634"/>
    <tableColumn id="2635" xr3:uid="{86B8DBAA-D9F5-4943-AD9F-EE7FC90DFA1B}" name="Column2635"/>
    <tableColumn id="2636" xr3:uid="{36EC86AE-E7F1-4C5A-BF44-C663C412CC6A}" name="Column2636"/>
    <tableColumn id="2637" xr3:uid="{6D336F77-1B9C-4D3F-A98A-85595CA23FBB}" name="Column2637"/>
    <tableColumn id="2638" xr3:uid="{4AFEDAC5-8285-45C4-BFDD-0822CCE5CD2A}" name="Column2638"/>
    <tableColumn id="2639" xr3:uid="{AB218A44-A075-43F3-99E9-6AF565730D40}" name="Column2639"/>
    <tableColumn id="2640" xr3:uid="{37C75E8B-95EF-4FC6-BE87-4F01F8CB1129}" name="Column2640"/>
    <tableColumn id="2641" xr3:uid="{43ED1F03-38A2-479A-832F-9DEB17121E6A}" name="Column2641"/>
    <tableColumn id="2642" xr3:uid="{A0DB3EC5-E912-4B8F-8F8A-DB6083C020BF}" name="Column2642"/>
    <tableColumn id="2643" xr3:uid="{AB42915F-20C8-46E6-8DF2-A3BF71EE7784}" name="Column2643"/>
    <tableColumn id="2644" xr3:uid="{B6D0F3E3-E63D-4EA5-948E-E05070C24355}" name="Column2644"/>
    <tableColumn id="2645" xr3:uid="{27A37A17-783B-4421-895B-27EE60F7BA43}" name="Column2645"/>
    <tableColumn id="2646" xr3:uid="{AFD6C6AE-201A-4F24-8C42-B4D4BA7DFF2A}" name="Column2646"/>
    <tableColumn id="2647" xr3:uid="{2E8226CD-7A9E-44B2-8F1E-4E1C40EA1ACB}" name="Column2647"/>
    <tableColumn id="2648" xr3:uid="{08273465-AC8B-4FFE-8E08-3E4AA49316E4}" name="Column2648"/>
    <tableColumn id="2649" xr3:uid="{ED56EF13-26CB-4D1E-A5CB-CFCC17CC49BC}" name="Column2649"/>
    <tableColumn id="2650" xr3:uid="{BA4E794E-F1E5-4E83-94EC-9C4658A384EA}" name="Column2650"/>
    <tableColumn id="2651" xr3:uid="{78C10B7D-891D-4550-A785-EE1EB2FC2293}" name="Column2651"/>
    <tableColumn id="2652" xr3:uid="{1EF021B0-BCC3-4BB7-A4CB-D1908C5FD133}" name="Column2652"/>
    <tableColumn id="2653" xr3:uid="{30158E02-0FF4-4714-B895-75F35C0538AF}" name="Column2653"/>
    <tableColumn id="2654" xr3:uid="{70CC53EB-3F24-4B79-B433-8272A8655B47}" name="Column2654"/>
    <tableColumn id="2655" xr3:uid="{7AC98F7D-83CD-4ACF-9348-9EF39D705A33}" name="Column2655"/>
    <tableColumn id="2656" xr3:uid="{D5B90481-B83A-44CA-9CE4-E8DD360E73A7}" name="Column2656"/>
    <tableColumn id="2657" xr3:uid="{2E5510A3-FAA9-41AB-9BCD-6F6F0DD5824C}" name="Column2657"/>
    <tableColumn id="2658" xr3:uid="{0EC8509B-6323-47B6-9CAB-4BCC2673F25E}" name="Column2658"/>
    <tableColumn id="2659" xr3:uid="{E03396DA-9A4A-4DE5-84BA-ABFB87A4CD8A}" name="Column2659"/>
    <tableColumn id="2660" xr3:uid="{3EE5B52B-3C41-4AA4-B33E-C70AF2F2AD53}" name="Column2660"/>
    <tableColumn id="2661" xr3:uid="{F8DCC12E-B708-46F6-A259-F17F35825596}" name="Column2661"/>
    <tableColumn id="2662" xr3:uid="{F00BAEC3-0B0D-4722-9FC1-6A51D21D224F}" name="Column2662"/>
    <tableColumn id="2663" xr3:uid="{D3746B47-652B-415D-BAF3-79603E6E65D3}" name="Column2663"/>
    <tableColumn id="2664" xr3:uid="{5749DE22-B0E2-4733-8036-4AF0C32B656C}" name="Column2664"/>
    <tableColumn id="2665" xr3:uid="{49FD1C99-BC30-426A-AA24-75DADED8BAF7}" name="Column2665"/>
    <tableColumn id="2666" xr3:uid="{4E5467DE-0F5C-4500-BA66-CA387217E86A}" name="Column2666"/>
    <tableColumn id="2667" xr3:uid="{1C3B2FFC-9683-4C3C-83E1-1E2BC2EE0146}" name="Column2667"/>
    <tableColumn id="2668" xr3:uid="{8D6509DC-F846-4DDF-A621-F70D970339D5}" name="Column2668"/>
    <tableColumn id="2669" xr3:uid="{821C6B95-5C0B-479F-B594-B972C143C6E0}" name="Column2669"/>
    <tableColumn id="2670" xr3:uid="{E3980D98-CA66-4438-9128-9ED0DB33C88A}" name="Column2670"/>
    <tableColumn id="2671" xr3:uid="{F3ACD49E-6ABD-4D08-B4D6-BCBE08C7B7EE}" name="Column2671"/>
    <tableColumn id="2672" xr3:uid="{E5A879A9-4F92-4B1A-86FA-A18AF88EA993}" name="Column2672"/>
    <tableColumn id="2673" xr3:uid="{125EB870-0E1B-44FB-8D29-529FB475378F}" name="Column2673"/>
    <tableColumn id="2674" xr3:uid="{CD911DA0-E3A5-436D-8D2A-0BD529B79BE9}" name="Column2674"/>
    <tableColumn id="2675" xr3:uid="{6D62581D-3296-42A3-8471-6210EEE0DFD0}" name="Column2675"/>
    <tableColumn id="2676" xr3:uid="{1A431E14-188E-4285-8D59-2F02B46C9ED5}" name="Column2676"/>
    <tableColumn id="2677" xr3:uid="{513E41CC-1ED8-43F9-83EF-DBA496488A78}" name="Column2677"/>
    <tableColumn id="2678" xr3:uid="{6811D866-9203-4009-AD05-53C07717DCC4}" name="Column2678"/>
    <tableColumn id="2679" xr3:uid="{EEF4B637-BE77-4AF9-A7BD-3A61C26EE221}" name="Column2679"/>
    <tableColumn id="2680" xr3:uid="{18818D59-608A-469C-8F82-AD2A50F3753F}" name="Column2680"/>
    <tableColumn id="2681" xr3:uid="{5273EC75-C398-45F6-AF16-03E3AB7046C7}" name="Column2681"/>
    <tableColumn id="2682" xr3:uid="{86592CFF-36D3-472E-A789-66302E06BF45}" name="Column2682"/>
    <tableColumn id="2683" xr3:uid="{88380354-69BA-4FAA-A237-9CBDA941148D}" name="Column2683"/>
    <tableColumn id="2684" xr3:uid="{64A6E7B0-FA78-4098-829E-2DDC402A5381}" name="Column2684"/>
    <tableColumn id="2685" xr3:uid="{4F792B24-8529-4347-BAE0-0A1B2BA2209B}" name="Column2685"/>
    <tableColumn id="2686" xr3:uid="{20BB1998-56FA-4BC4-BDCF-23394E33B55B}" name="Column2686"/>
    <tableColumn id="2687" xr3:uid="{BB0F0FC3-67D0-4FF5-BDB1-1249CF15E0D6}" name="Column2687"/>
    <tableColumn id="2688" xr3:uid="{F875B650-9737-4B2A-9D28-6696EB5058C1}" name="Column2688"/>
    <tableColumn id="2689" xr3:uid="{A6F1662C-67EF-45AC-B50D-C0DD905AFAA1}" name="Column2689"/>
    <tableColumn id="2690" xr3:uid="{87DB7D9C-3981-470F-AB8E-4903C1C2E735}" name="Column2690"/>
    <tableColumn id="2691" xr3:uid="{E36AFC08-2B25-41BD-AFAF-4BCDAA9D5D18}" name="Column2691"/>
    <tableColumn id="2692" xr3:uid="{C0978589-6724-4F51-A563-88C707D5357C}" name="Column2692"/>
    <tableColumn id="2693" xr3:uid="{620F5EAE-8454-4224-A1E3-517394CB3294}" name="Column2693"/>
    <tableColumn id="2694" xr3:uid="{7E2625AB-A72B-4A72-AD9E-4E615FAD9F3C}" name="Column2694"/>
    <tableColumn id="2695" xr3:uid="{B9197B61-CC93-492D-955E-ED379DA66439}" name="Column2695"/>
    <tableColumn id="2696" xr3:uid="{8085A730-6023-4E4E-9E0B-321348B626C0}" name="Column2696"/>
    <tableColumn id="2697" xr3:uid="{4624405A-CC0B-4795-BE51-C773009EA41F}" name="Column2697"/>
    <tableColumn id="2698" xr3:uid="{D95D733C-CAF9-40BE-8B33-4ADFAE16195B}" name="Column2698"/>
    <tableColumn id="2699" xr3:uid="{319E8B0A-16A8-4707-8404-A83B54AB53D3}" name="Column2699"/>
    <tableColumn id="2700" xr3:uid="{CFC4AFC6-7673-456C-BF2A-6D4F256525A0}" name="Column2700"/>
    <tableColumn id="2701" xr3:uid="{AECC459C-A1B1-4ABF-BFB8-7C8E5B420C4A}" name="Column2701"/>
    <tableColumn id="2702" xr3:uid="{AE3A81B8-D824-4113-A9FC-B8A002AB7010}" name="Column2702"/>
    <tableColumn id="2703" xr3:uid="{40D437BC-97A8-452A-A443-E4DD8E271DB1}" name="Column2703"/>
    <tableColumn id="2704" xr3:uid="{BA3E0EC8-C9B2-45A2-B7A4-A119228427CD}" name="Column2704"/>
    <tableColumn id="2705" xr3:uid="{3C14FFF8-F67A-4070-BE3D-C0D9547ABF99}" name="Column2705"/>
    <tableColumn id="2706" xr3:uid="{9C9CDF9C-2F8B-4A58-A777-63751BD5D214}" name="Column2706"/>
    <tableColumn id="2707" xr3:uid="{C0D70DF6-8B22-4674-8B1A-4759396383DD}" name="Column2707"/>
    <tableColumn id="2708" xr3:uid="{2A70AFF0-619C-4FD5-A899-67BB942ACA7A}" name="Column2708"/>
    <tableColumn id="2709" xr3:uid="{7AC9A604-F717-4DAB-BC99-869D03BB0A07}" name="Column2709"/>
    <tableColumn id="2710" xr3:uid="{D62E3C96-9513-40E4-B641-51100EC861F9}" name="Column2710"/>
    <tableColumn id="2711" xr3:uid="{4CF3C5AF-1AD7-4E2C-8C85-E32548F150CF}" name="Column2711"/>
    <tableColumn id="2712" xr3:uid="{D6A0A250-30FB-48A4-8485-42600CFC2C88}" name="Column2712"/>
    <tableColumn id="2713" xr3:uid="{5C407BF2-1BB0-4B91-8202-ADB8C1A2358B}" name="Column2713"/>
    <tableColumn id="2714" xr3:uid="{43744FAA-2F0F-4028-860B-36A94E580DC4}" name="Column2714"/>
    <tableColumn id="2715" xr3:uid="{83DBCFE0-89AF-4EA3-8BCA-34EE0A85AE2B}" name="Column2715"/>
    <tableColumn id="2716" xr3:uid="{37CA8A07-8CE9-43EA-BEC1-93CA7EF7D571}" name="Column2716"/>
    <tableColumn id="2717" xr3:uid="{EBF90112-3467-4DF3-80EC-97AFB2C63F29}" name="Column2717"/>
    <tableColumn id="2718" xr3:uid="{A25AA489-E15C-4750-B190-18A138F99685}" name="Column2718"/>
    <tableColumn id="2719" xr3:uid="{A1D87555-8B43-41E0-BE8C-9A12FA3D9836}" name="Column2719"/>
    <tableColumn id="2720" xr3:uid="{CF9074D2-2E1F-451E-BE45-D9348C221154}" name="Column2720"/>
    <tableColumn id="2721" xr3:uid="{597EFA90-661E-44D7-9B8B-69A176A74858}" name="Column2721"/>
    <tableColumn id="2722" xr3:uid="{C6A5BAE0-4444-4EE9-ABB8-3088C38F9C5A}" name="Column2722"/>
    <tableColumn id="2723" xr3:uid="{F5A2816A-0700-41B8-830F-DE72B1434183}" name="Column2723"/>
    <tableColumn id="2724" xr3:uid="{9BA3E414-B9DB-4289-8471-D411D595B2D9}" name="Column2724"/>
    <tableColumn id="2725" xr3:uid="{899B65BA-D8BB-4195-8AE8-65E8D9AA3A5C}" name="Column2725"/>
    <tableColumn id="2726" xr3:uid="{2E85806C-B9E8-4BA5-80D3-6D8DD97D219F}" name="Column2726"/>
    <tableColumn id="2727" xr3:uid="{00F8E3ED-4266-4211-8872-C41CEA74B69B}" name="Column2727"/>
    <tableColumn id="2728" xr3:uid="{D82E6430-6BF6-40CD-AF57-0D248D1FA0F1}" name="Column2728"/>
    <tableColumn id="2729" xr3:uid="{C03B736C-AE01-40BF-AA34-05507B14FAB9}" name="Column2729"/>
    <tableColumn id="2730" xr3:uid="{731F4681-FDA1-4ADF-82A9-12816FC78DED}" name="Column2730"/>
    <tableColumn id="2731" xr3:uid="{7E75B5F8-C23A-4818-BE70-9CF3D3A68E55}" name="Column2731"/>
    <tableColumn id="2732" xr3:uid="{ED0F76A4-C921-4E13-BA46-44FD44342898}" name="Column2732"/>
    <tableColumn id="2733" xr3:uid="{F50F20D3-82EB-4301-9CC6-1424DA63C658}" name="Column2733"/>
    <tableColumn id="2734" xr3:uid="{74A11780-0E9C-4A54-9888-46D223671DC1}" name="Column2734"/>
    <tableColumn id="2735" xr3:uid="{5B7A23DD-0326-4D20-BCF9-439BB5B14047}" name="Column2735"/>
    <tableColumn id="2736" xr3:uid="{50A52CCD-FB5A-4587-A399-927334695813}" name="Column2736"/>
    <tableColumn id="2737" xr3:uid="{96B77B47-0373-459F-B77C-946DDF434BF0}" name="Column2737"/>
    <tableColumn id="2738" xr3:uid="{C4BC52B9-B55E-4DD6-AB6A-761EB50A194D}" name="Column2738"/>
    <tableColumn id="2739" xr3:uid="{D6850F25-06E4-426A-A2DE-91CCB36E2287}" name="Column2739"/>
    <tableColumn id="2740" xr3:uid="{601A9FB2-DAB1-4C75-B78E-77FD42F9CB54}" name="Column2740"/>
    <tableColumn id="2741" xr3:uid="{C61474CE-E973-4B71-AFEF-7CBFECBC5641}" name="Column2741"/>
    <tableColumn id="2742" xr3:uid="{28D390A0-CD2E-4846-A264-7411989B342E}" name="Column2742"/>
    <tableColumn id="2743" xr3:uid="{4B409801-D0DD-4E94-B9EB-0BCEC73F4EA8}" name="Column2743"/>
    <tableColumn id="2744" xr3:uid="{54358018-48A1-4EA7-BCD1-B3F5DB40B138}" name="Column2744"/>
    <tableColumn id="2745" xr3:uid="{A6A4A3B5-5866-4570-B6FE-0A043FF89C45}" name="Column2745"/>
    <tableColumn id="2746" xr3:uid="{70C28ABC-9774-49BC-9782-0951006DF6D2}" name="Column2746"/>
    <tableColumn id="2747" xr3:uid="{3A6FD890-3006-43AF-BDC8-3EBFD3F9157B}" name="Column2747"/>
    <tableColumn id="2748" xr3:uid="{D9737F0B-6E8F-46E4-AD94-7417E0860D58}" name="Column2748"/>
    <tableColumn id="2749" xr3:uid="{1BF93D7C-019D-4400-8404-B70523907761}" name="Column2749"/>
    <tableColumn id="2750" xr3:uid="{A871EDDD-46B1-4C07-96DE-D4CF7018205C}" name="Column2750"/>
    <tableColumn id="2751" xr3:uid="{44161A8E-CB43-4D9E-BBB3-2AEB8B775425}" name="Column2751"/>
    <tableColumn id="2752" xr3:uid="{0517CFC2-E921-4710-A19B-D3298E4E4843}" name="Column2752"/>
    <tableColumn id="2753" xr3:uid="{E41AF116-2E47-4BCE-A30B-1C79533F6C01}" name="Column2753"/>
    <tableColumn id="2754" xr3:uid="{78C6CA0C-16E2-4883-878B-101F4691DF93}" name="Column2754"/>
    <tableColumn id="2755" xr3:uid="{A39327F1-3839-430B-858A-B85780BBBCB4}" name="Column2755"/>
    <tableColumn id="2756" xr3:uid="{C9FD9928-1EB5-4BEE-8357-5EEC3C3F9774}" name="Column2756"/>
    <tableColumn id="2757" xr3:uid="{481EEFDF-6021-4C8F-B1D5-8314753AFE68}" name="Column2757"/>
    <tableColumn id="2758" xr3:uid="{B3CAE489-7506-4976-B128-F3FFD7D5D344}" name="Column2758"/>
    <tableColumn id="2759" xr3:uid="{1B444DFD-C207-4B95-8491-95C5021FCA71}" name="Column2759"/>
    <tableColumn id="2760" xr3:uid="{9FC3E493-B6CC-4D51-8603-3A1FBE7E796F}" name="Column2760"/>
    <tableColumn id="2761" xr3:uid="{99EDABD2-0388-4DDC-BD8A-05640D33CDBF}" name="Column2761"/>
    <tableColumn id="2762" xr3:uid="{D14784B4-A478-46EF-8443-96C452433F5C}" name="Column2762"/>
    <tableColumn id="2763" xr3:uid="{0F025F5F-7586-42F5-81E1-7E4CD8CFBFD1}" name="Column2763"/>
    <tableColumn id="2764" xr3:uid="{401F7037-C30D-4A29-BD7C-0D559675C7E0}" name="Column2764"/>
    <tableColumn id="2765" xr3:uid="{6E4B1BAF-CA94-4E8B-8DEF-041D2CF31E7D}" name="Column2765"/>
    <tableColumn id="2766" xr3:uid="{E9672981-D6D3-4746-A431-ED6AC00494C3}" name="Column2766"/>
    <tableColumn id="2767" xr3:uid="{50E90172-6518-4C65-9CF9-9C0991399320}" name="Column2767"/>
    <tableColumn id="2768" xr3:uid="{1F7C7A03-6896-4896-A45F-B216DA39E0C3}" name="Column2768"/>
    <tableColumn id="2769" xr3:uid="{1B3BA9F0-C5F7-4BA8-87DD-FABA79C4B5DF}" name="Column2769"/>
    <tableColumn id="2770" xr3:uid="{90EC9C59-A8AD-4049-9F97-F55401C62E0F}" name="Column2770"/>
    <tableColumn id="2771" xr3:uid="{C24860C5-0F6B-4D3C-94CF-5AC697A6A203}" name="Column2771"/>
    <tableColumn id="2772" xr3:uid="{3B3A72D7-E343-43FF-BEEF-CEB03B621A7F}" name="Column2772"/>
    <tableColumn id="2773" xr3:uid="{EAA27FF2-688D-4277-BDC8-2926CD49749F}" name="Column2773"/>
    <tableColumn id="2774" xr3:uid="{79DB4BDC-7567-40FA-BC00-EEEED1246E17}" name="Column2774"/>
    <tableColumn id="2775" xr3:uid="{5394E6EA-5798-42C8-86A7-EF6EFE7A2928}" name="Column2775"/>
    <tableColumn id="2776" xr3:uid="{D36AFFB4-A120-4964-B850-7F0D373A741D}" name="Column2776"/>
    <tableColumn id="2777" xr3:uid="{5BE0CAF6-B607-410C-81AB-1B4E77AA6E65}" name="Column2777"/>
    <tableColumn id="2778" xr3:uid="{30DCD614-EFEA-4860-BA5E-0D569F49253C}" name="Column2778"/>
    <tableColumn id="2779" xr3:uid="{6EA9BC66-55B6-48CE-9343-FA757D8D9B02}" name="Column2779"/>
    <tableColumn id="2780" xr3:uid="{16D4330E-2322-40A7-A0D7-A5ECE870ABBF}" name="Column2780"/>
    <tableColumn id="2781" xr3:uid="{D6373E27-A1D8-4BAD-B859-45F0A63C951C}" name="Column2781"/>
    <tableColumn id="2782" xr3:uid="{7EF23BC9-B826-4992-BB32-48DCC010F981}" name="Column2782"/>
    <tableColumn id="2783" xr3:uid="{2ABDE3F9-E780-4509-BC01-914B1E3497B0}" name="Column2783"/>
    <tableColumn id="2784" xr3:uid="{46F965D5-9E9A-4E56-B314-B776438645D1}" name="Column2784"/>
    <tableColumn id="2785" xr3:uid="{21AE2AF8-6D07-4B6D-9A68-B8A8ADA039B7}" name="Column2785"/>
    <tableColumn id="2786" xr3:uid="{D4A32DAA-4971-4A72-81A6-308FD737E366}" name="Column2786"/>
    <tableColumn id="2787" xr3:uid="{75B8C323-1ECF-4842-8F7A-03FDDD3E8BE2}" name="Column2787"/>
    <tableColumn id="2788" xr3:uid="{9656709D-5EB6-4BBF-BAD7-259E6D9ECAF4}" name="Column2788"/>
    <tableColumn id="2789" xr3:uid="{93E9E9EA-9A95-482A-82F4-AAE756443375}" name="Column2789"/>
    <tableColumn id="2790" xr3:uid="{6BDFCD85-F1EE-4CC6-BBD3-4C943D9C9F13}" name="Column2790"/>
    <tableColumn id="2791" xr3:uid="{C11AEA74-A397-4A3C-9126-A0773156E56A}" name="Column2791"/>
    <tableColumn id="2792" xr3:uid="{40E67058-D676-447A-B3FE-EAA8FCC7F505}" name="Column2792"/>
    <tableColumn id="2793" xr3:uid="{E53DF329-3BF2-40F0-B70A-3FCE97741550}" name="Column2793"/>
    <tableColumn id="2794" xr3:uid="{AA06AFB8-41CD-47DE-B47E-AA06799AB86E}" name="Column2794"/>
    <tableColumn id="2795" xr3:uid="{FA04B4F7-F73A-4D9D-9745-34323ABB43F2}" name="Column2795"/>
    <tableColumn id="2796" xr3:uid="{92522E26-2B28-4776-97D7-9148AE79ADCA}" name="Column2796"/>
    <tableColumn id="2797" xr3:uid="{D4068A22-1F01-4FB7-B54B-594828645B1E}" name="Column2797"/>
    <tableColumn id="2798" xr3:uid="{EC4919AA-06DF-4D0D-8F91-CD60D1E088F5}" name="Column2798"/>
    <tableColumn id="2799" xr3:uid="{3F447E95-8D7F-4BB9-A205-C12B3DC2C701}" name="Column2799"/>
    <tableColumn id="2800" xr3:uid="{965EC0B0-1EB6-4A9F-8C75-49518111B313}" name="Column2800"/>
    <tableColumn id="2801" xr3:uid="{7DF711EB-765D-4057-85AB-2849593381BA}" name="Column2801"/>
    <tableColumn id="2802" xr3:uid="{EDA717EC-50F6-49D6-A705-DD8C0A4BB723}" name="Column2802"/>
    <tableColumn id="2803" xr3:uid="{2C7A1AB5-8252-4B19-889C-4F0569D2B21C}" name="Column2803"/>
    <tableColumn id="2804" xr3:uid="{284B12A8-AB3D-44D8-A9F1-EEFAD376283A}" name="Column2804"/>
    <tableColumn id="2805" xr3:uid="{A46FA166-358D-4C74-8C5D-77C22AD8AD40}" name="Column2805"/>
    <tableColumn id="2806" xr3:uid="{8ECEB389-B8F5-430E-BACC-8390B72B73EB}" name="Column2806"/>
    <tableColumn id="2807" xr3:uid="{4A44900D-5012-4724-8FEA-9DC5138F8410}" name="Column2807"/>
    <tableColumn id="2808" xr3:uid="{D67CB6E5-997D-4225-B13A-B09005A3F15D}" name="Column2808"/>
    <tableColumn id="2809" xr3:uid="{F6535E96-6EEC-44BA-930D-5CCF43C50903}" name="Column2809"/>
    <tableColumn id="2810" xr3:uid="{84B92EE1-9F70-4F3F-958A-11A1E08822F0}" name="Column2810"/>
    <tableColumn id="2811" xr3:uid="{0F29EFD7-D5A8-483B-84F0-E899D567C3F0}" name="Column2811"/>
    <tableColumn id="2812" xr3:uid="{B8F21DFE-6063-45A6-99BF-C26391B44FF8}" name="Column2812"/>
    <tableColumn id="2813" xr3:uid="{94A8CE78-A9D9-4769-B65C-2F851D23683A}" name="Column2813"/>
    <tableColumn id="2814" xr3:uid="{86658229-0C41-4B7E-AE4D-CE185884BA98}" name="Column2814"/>
    <tableColumn id="2815" xr3:uid="{67113E6C-771A-4FE7-B316-145A9C05B6A1}" name="Column2815"/>
    <tableColumn id="2816" xr3:uid="{6C9CAB56-10F8-4B72-AE27-CEAB8F2782B2}" name="Column2816"/>
    <tableColumn id="2817" xr3:uid="{701A4802-6675-44F5-AC6C-2F2325BF26C0}" name="Column2817"/>
    <tableColumn id="2818" xr3:uid="{EFB8CD84-5F96-492B-BCAC-29F7F686A0DB}" name="Column2818"/>
    <tableColumn id="2819" xr3:uid="{5C72AE95-903E-4B26-A4C5-F75646164BC2}" name="Column2819"/>
    <tableColumn id="2820" xr3:uid="{E16B0A09-58ED-4F79-ABA6-A3146B04B6B4}" name="Column2820"/>
    <tableColumn id="2821" xr3:uid="{2E79BA51-3249-4816-857D-63E0BA3AEAD3}" name="Column2821"/>
    <tableColumn id="2822" xr3:uid="{790A32FC-92F8-4D78-9554-266F0794E999}" name="Column2822"/>
    <tableColumn id="2823" xr3:uid="{DCA9051B-AB45-454A-8FFD-07B755B63DC8}" name="Column2823"/>
    <tableColumn id="2824" xr3:uid="{332C0046-5D9D-4B74-AE84-35C9597AC8D7}" name="Column2824"/>
    <tableColumn id="2825" xr3:uid="{D04FAD78-2BF3-4C14-BCE8-328759F6CD3D}" name="Column2825"/>
    <tableColumn id="2826" xr3:uid="{07656E7F-2B0A-4427-B69A-AD812FD798B9}" name="Column2826"/>
    <tableColumn id="2827" xr3:uid="{678EE136-6AD2-4A33-9281-B1BE5687AB30}" name="Column2827"/>
    <tableColumn id="2828" xr3:uid="{27BF5A01-00AB-42AA-B8A2-160CD4D5F9C9}" name="Column2828"/>
    <tableColumn id="2829" xr3:uid="{221CD324-690A-4E23-83F8-33EF45D2CD4D}" name="Column2829"/>
    <tableColumn id="2830" xr3:uid="{8C34F88A-584D-41DA-B7B0-82CE6FAB79B2}" name="Column2830"/>
    <tableColumn id="2831" xr3:uid="{D12534DD-1799-430D-97EB-AB38383ECE63}" name="Column2831"/>
    <tableColumn id="2832" xr3:uid="{686A7357-5C95-4E31-B768-A7AB85499DD0}" name="Column2832"/>
    <tableColumn id="2833" xr3:uid="{13D1DFB7-7CEE-4CC8-B240-B758C8FAE6EE}" name="Column2833"/>
    <tableColumn id="2834" xr3:uid="{2C56BE0B-4AAE-43A4-BCC1-101C6E6299B6}" name="Column2834"/>
    <tableColumn id="2835" xr3:uid="{5052462E-FAD7-4348-8F2B-EFF1A4AB29EF}" name="Column2835"/>
    <tableColumn id="2836" xr3:uid="{A5F741D4-21C0-4D16-B684-6D92D79FE3CC}" name="Column2836"/>
    <tableColumn id="2837" xr3:uid="{1CA15299-13F0-48C9-8FB2-F6583F279D89}" name="Column2837"/>
    <tableColumn id="2838" xr3:uid="{09DF04DA-EA85-4262-BCBD-F5A189F25110}" name="Column2838"/>
    <tableColumn id="2839" xr3:uid="{F35E6D5C-5EFC-4D31-8EA6-137DE4836366}" name="Column2839"/>
    <tableColumn id="2840" xr3:uid="{7963B948-6E49-497A-98EB-3E0C4A54AC0B}" name="Column2840"/>
    <tableColumn id="2841" xr3:uid="{B80D8076-EFA4-438D-B3B0-8A31FB5B2CCA}" name="Column2841"/>
    <tableColumn id="2842" xr3:uid="{4B56DE84-7A96-4E5E-8506-1FCB7E6B09ED}" name="Column2842"/>
    <tableColumn id="2843" xr3:uid="{5F581120-C01C-4347-AC9B-6765564CBC30}" name="Column2843"/>
    <tableColumn id="2844" xr3:uid="{AAF9462C-D238-4288-AF1E-62AF7A584781}" name="Column2844"/>
    <tableColumn id="2845" xr3:uid="{7AB0D256-0954-41C7-8185-BEDE640B146C}" name="Column2845"/>
    <tableColumn id="2846" xr3:uid="{CA7DF2AC-8E26-45BF-B5C1-EF20A55FC320}" name="Column2846"/>
    <tableColumn id="2847" xr3:uid="{B2592FBF-4DCA-41B4-9D45-803F268EEBAD}" name="Column2847"/>
    <tableColumn id="2848" xr3:uid="{EC3EB207-F8CC-4E6A-BD56-3B3E67196BFC}" name="Column2848"/>
    <tableColumn id="2849" xr3:uid="{1A71FD8A-71D2-4C9C-A1A1-5F98E9FAB6E5}" name="Column2849"/>
    <tableColumn id="2850" xr3:uid="{B4E9BA42-793E-4C7D-8E2D-42E0329B54D3}" name="Column2850"/>
    <tableColumn id="2851" xr3:uid="{F52447DF-CF05-4DD1-B62C-98384D5355EB}" name="Column2851"/>
    <tableColumn id="2852" xr3:uid="{14EA88E5-18B8-4993-9E17-12D5F6BE4147}" name="Column2852"/>
    <tableColumn id="2853" xr3:uid="{AF4F1192-ECF6-4AC6-AD0D-94DC95BE5E40}" name="Column2853"/>
    <tableColumn id="2854" xr3:uid="{7353E313-9D8F-48E0-8730-6CF1CA1A7B3F}" name="Column2854"/>
    <tableColumn id="2855" xr3:uid="{6E7E1F22-D8CC-4BE3-945D-5133E912A2AB}" name="Column2855"/>
    <tableColumn id="2856" xr3:uid="{E309B334-3A84-4DD1-9F20-2E75EF0A6F2C}" name="Column2856"/>
    <tableColumn id="2857" xr3:uid="{8ADB896E-17B3-4121-B42B-966BB31C0404}" name="Column2857"/>
    <tableColumn id="2858" xr3:uid="{0335825C-E717-435B-80E6-49EB44184724}" name="Column2858"/>
    <tableColumn id="2859" xr3:uid="{125735C4-980C-40CF-A367-289FBFBEB7F5}" name="Column2859"/>
    <tableColumn id="2860" xr3:uid="{15D325DB-8A91-4969-8F8A-0A0F5F86D381}" name="Column2860"/>
    <tableColumn id="2861" xr3:uid="{A3CC8AC9-AEC6-4A7A-9AD9-65B556378792}" name="Column2861"/>
    <tableColumn id="2862" xr3:uid="{297EF366-8866-4113-BB3F-524F8C9F1577}" name="Column2862"/>
    <tableColumn id="2863" xr3:uid="{B2B86047-4AF5-484E-AA54-489FCF987922}" name="Column2863"/>
    <tableColumn id="2864" xr3:uid="{B73ADAED-C145-43AE-9281-1D5367ACA604}" name="Column2864"/>
    <tableColumn id="2865" xr3:uid="{0B695EC4-E768-49A1-A6BE-8D62E58D187E}" name="Column2865"/>
    <tableColumn id="2866" xr3:uid="{2FE5DD65-D84A-4393-A6A3-96A6C2F0FA68}" name="Column2866"/>
    <tableColumn id="2867" xr3:uid="{C8074BEA-1AEC-46E5-BFDF-210656E6EF8E}" name="Column2867"/>
    <tableColumn id="2868" xr3:uid="{606D681C-A107-453C-B3B1-4742B9C92A8C}" name="Column2868"/>
    <tableColumn id="2869" xr3:uid="{4FBC11A7-0BD0-4364-94C2-E89A7E8390FA}" name="Column2869"/>
    <tableColumn id="2870" xr3:uid="{72D913B3-9D26-413C-814B-849502E33655}" name="Column2870"/>
    <tableColumn id="2871" xr3:uid="{B9BFE3F0-3CBE-436E-ACCB-E9C44D3AC226}" name="Column2871"/>
    <tableColumn id="2872" xr3:uid="{C7F49737-2306-416F-AA65-7CE70E278598}" name="Column2872"/>
    <tableColumn id="2873" xr3:uid="{852BEE6F-9FAC-45B3-864B-95BA56F00E21}" name="Column2873"/>
    <tableColumn id="2874" xr3:uid="{35FE6A44-7D62-43DF-A462-C3125011DED0}" name="Column2874"/>
    <tableColumn id="2875" xr3:uid="{807261D5-4EA5-40D7-801E-CFE9468BFFBB}" name="Column2875"/>
    <tableColumn id="2876" xr3:uid="{BB2CDAFE-3002-4B87-9017-E7BF682FFBB6}" name="Column2876"/>
    <tableColumn id="2877" xr3:uid="{9424F3EB-1E9F-414B-8CA3-6BEAD38D3329}" name="Column2877"/>
    <tableColumn id="2878" xr3:uid="{C162A7AE-FD3C-4EF7-8CAF-69210AFB2971}" name="Column2878"/>
    <tableColumn id="2879" xr3:uid="{95F7AC98-3CBA-44ED-A37E-535451F93CE9}" name="Column2879"/>
    <tableColumn id="2880" xr3:uid="{FD7E2F6E-A66F-47D4-8CC2-6C1966DEBB97}" name="Column2880"/>
    <tableColumn id="2881" xr3:uid="{57719A01-8293-43C3-BA49-6401EBC76FCE}" name="Column2881"/>
    <tableColumn id="2882" xr3:uid="{3DAA6D04-B295-48EA-B67D-8121E2CEC85E}" name="Column2882"/>
    <tableColumn id="2883" xr3:uid="{4E3C8F17-04F4-4B68-AA48-CC01B5018751}" name="Column2883"/>
    <tableColumn id="2884" xr3:uid="{7DB7DE1E-09BE-4EAC-AEB5-B2B85C6BDA9C}" name="Column2884"/>
    <tableColumn id="2885" xr3:uid="{85AF8BC1-4604-4CEF-BDEE-92F4B678D34B}" name="Column2885"/>
    <tableColumn id="2886" xr3:uid="{015E4815-C025-4E90-9150-0838297A5213}" name="Column2886"/>
    <tableColumn id="2887" xr3:uid="{ACEBFD3C-9612-457D-861B-78B0DD62F6DA}" name="Column2887"/>
    <tableColumn id="2888" xr3:uid="{1B60AD81-B88D-4671-8A96-2268D2FE4526}" name="Column2888"/>
    <tableColumn id="2889" xr3:uid="{0142B1C5-90DF-4FA1-B6EC-0417909807FB}" name="Column2889"/>
    <tableColumn id="2890" xr3:uid="{A3A19A7F-77BB-41BD-822F-94EB732A2F95}" name="Column2890"/>
    <tableColumn id="2891" xr3:uid="{AA0205FC-811D-4012-A28B-75B9DF36D6C3}" name="Column2891"/>
    <tableColumn id="2892" xr3:uid="{FBBBAEFF-788D-4361-BABF-1E5C32BAD1AE}" name="Column2892"/>
    <tableColumn id="2893" xr3:uid="{2603A940-BB96-4A20-ACD7-A8418796798B}" name="Column2893"/>
    <tableColumn id="2894" xr3:uid="{8415CA30-A54F-456D-837A-BBDFBDD0AFD8}" name="Column2894"/>
    <tableColumn id="2895" xr3:uid="{CA8E8B52-C544-498A-A5CA-AF8BCB400279}" name="Column2895"/>
    <tableColumn id="2896" xr3:uid="{FEA744CE-07F4-494D-80F7-A5E75577AFD3}" name="Column2896"/>
    <tableColumn id="2897" xr3:uid="{8CC9214B-82A6-4AFE-83CD-22943EBE2580}" name="Column2897"/>
    <tableColumn id="2898" xr3:uid="{E84E49FA-B8A8-42FE-BA5B-F4BFD6B54A52}" name="Column2898"/>
    <tableColumn id="2899" xr3:uid="{D2324DA1-42D6-4400-84F8-2E74233C7204}" name="Column2899"/>
    <tableColumn id="2900" xr3:uid="{DA4C4913-A363-41FE-8884-B7213E9B3C05}" name="Column2900"/>
    <tableColumn id="2901" xr3:uid="{9FDCCAC0-91C0-41A2-B77E-CB484295712A}" name="Column2901"/>
    <tableColumn id="2902" xr3:uid="{FD522836-AB0B-4B10-AA9C-60A6BD0397A0}" name="Column2902"/>
    <tableColumn id="2903" xr3:uid="{6D8BBCAC-F116-491A-A122-ED07C60BF113}" name="Column2903"/>
    <tableColumn id="2904" xr3:uid="{1AA7ACBB-0D7E-453C-850C-AB3818C71760}" name="Column2904"/>
    <tableColumn id="2905" xr3:uid="{ED94FA2E-E8DA-4717-9B0D-4D4F280A1542}" name="Column2905"/>
    <tableColumn id="2906" xr3:uid="{D610DBEC-7DD6-4319-9FB3-7B5284835063}" name="Column2906"/>
    <tableColumn id="2907" xr3:uid="{0ACA2A76-DAF3-46FE-88EE-0FEF25A3EB30}" name="Column2907"/>
    <tableColumn id="2908" xr3:uid="{44CDB1A3-1D57-47A3-BD36-1836826A428A}" name="Column2908"/>
    <tableColumn id="2909" xr3:uid="{FC7A0231-2BE3-43E3-9356-D599BB5E4817}" name="Column2909"/>
    <tableColumn id="2910" xr3:uid="{BF99A8AE-D552-42D9-9B3A-41518EEDE706}" name="Column2910"/>
    <tableColumn id="2911" xr3:uid="{8A8A4B32-0E31-45E6-8060-C18ED78E0F2B}" name="Column2911"/>
    <tableColumn id="2912" xr3:uid="{5B492D4E-2509-4C2F-BFEE-DE871520CF00}" name="Column2912"/>
    <tableColumn id="2913" xr3:uid="{E6A8B38A-1E4B-4EDE-B6BD-D7BA5014320A}" name="Column2913"/>
    <tableColumn id="2914" xr3:uid="{9D89A588-4294-4AEB-B900-1E291C8302C5}" name="Column2914"/>
    <tableColumn id="2915" xr3:uid="{3A019AD9-584B-4143-8148-F6ABCBE997EA}" name="Column2915"/>
    <tableColumn id="2916" xr3:uid="{6F7F50F2-C5AE-45FE-92EC-F197D2D6B4E1}" name="Column2916"/>
    <tableColumn id="2917" xr3:uid="{3EEA7EBE-073B-4383-94F7-CA2136CCC12B}" name="Column2917"/>
    <tableColumn id="2918" xr3:uid="{46E9490C-7138-45AB-AD8F-4D063CD152FC}" name="Column2918"/>
    <tableColumn id="2919" xr3:uid="{DFB68E48-01A5-49BF-BB1A-647414B0CE82}" name="Column2919"/>
    <tableColumn id="2920" xr3:uid="{FF71CF42-36D3-4F61-B45C-57FD89975673}" name="Column2920"/>
    <tableColumn id="2921" xr3:uid="{C027FC4C-AC1F-42D5-A7C9-CBFC7A74D14D}" name="Column2921"/>
    <tableColumn id="2922" xr3:uid="{B079C87C-09BC-403A-8AF9-0B9ABA99AB09}" name="Column2922"/>
    <tableColumn id="2923" xr3:uid="{385B7A01-53BA-445E-9451-49472BDDBD86}" name="Column2923"/>
    <tableColumn id="2924" xr3:uid="{A5735C00-D77C-44E0-AF64-38C042605916}" name="Column2924"/>
    <tableColumn id="2925" xr3:uid="{CC8BB2F4-CAAC-48AB-A6A0-FF9E0597A408}" name="Column2925"/>
    <tableColumn id="2926" xr3:uid="{C701E5F4-ADC0-488B-8C6D-FA89B227F7E4}" name="Column2926"/>
    <tableColumn id="2927" xr3:uid="{807DFA6D-D2EA-4C9B-89CE-8973CB2109F1}" name="Column2927"/>
    <tableColumn id="2928" xr3:uid="{EBC5669E-A454-4373-BAC5-E8E1D01D9D48}" name="Column2928"/>
    <tableColumn id="2929" xr3:uid="{42DB05F2-19DF-4CD7-891D-B716AC609BD2}" name="Column2929"/>
    <tableColumn id="2930" xr3:uid="{80841FA7-4435-4343-A127-FBD618EA25CE}" name="Column2930"/>
    <tableColumn id="2931" xr3:uid="{C387B58E-4F15-47E1-A6E4-FC717AB3AE45}" name="Column2931"/>
    <tableColumn id="2932" xr3:uid="{8389B1D3-F4BE-486C-A147-6A0D7D25DC7E}" name="Column2932"/>
    <tableColumn id="2933" xr3:uid="{1E5F5CA1-31BD-479B-AF06-C130D79C9F24}" name="Column2933"/>
    <tableColumn id="2934" xr3:uid="{24D111C1-9A34-4285-BFA3-7490BD5B25BC}" name="Column2934"/>
    <tableColumn id="2935" xr3:uid="{9E846082-C1DB-4A1D-9D9A-8517C2FAFD51}" name="Column2935"/>
    <tableColumn id="2936" xr3:uid="{561AF3FA-017B-461D-B2D6-FE4FFBCA7DA2}" name="Column2936"/>
    <tableColumn id="2937" xr3:uid="{FDFEBC69-BB52-4D62-B566-517B874BF0C8}" name="Column2937"/>
    <tableColumn id="2938" xr3:uid="{764F3386-70F3-4F2C-9511-A2E16CB51D92}" name="Column2938"/>
    <tableColumn id="2939" xr3:uid="{62EE26CF-20A9-4D60-809F-96C4D2BFA374}" name="Column2939"/>
    <tableColumn id="2940" xr3:uid="{0C7A1FD4-64B9-4837-BC49-7D2586840509}" name="Column2940"/>
    <tableColumn id="2941" xr3:uid="{41E07614-5BE3-4CA6-B928-35829CDFA76F}" name="Column2941"/>
    <tableColumn id="2942" xr3:uid="{90B199C8-93DB-410D-A43B-47AE9EF9E42C}" name="Column2942"/>
    <tableColumn id="2943" xr3:uid="{19F56536-AE0B-4386-93AC-54F2D923A57E}" name="Column2943"/>
    <tableColumn id="2944" xr3:uid="{F4B43D98-58DF-45CC-885E-83B76FB067E7}" name="Column2944"/>
    <tableColumn id="2945" xr3:uid="{8AD1D723-0CEE-406E-831A-88858686D8DC}" name="Column2945"/>
    <tableColumn id="2946" xr3:uid="{A92E79D7-60D9-4939-B4A7-690A651CB152}" name="Column2946"/>
    <tableColumn id="2947" xr3:uid="{CE57FEE2-BD5F-4A4B-A824-AE2EA667B276}" name="Column2947"/>
    <tableColumn id="2948" xr3:uid="{58EF7AFD-2B84-4A9B-9BCE-A995FAC70032}" name="Column2948"/>
    <tableColumn id="2949" xr3:uid="{D98A980F-12D2-4777-9356-65A1FC8DD992}" name="Column2949"/>
    <tableColumn id="2950" xr3:uid="{44C701C3-014C-4E41-8CDD-09104B6FE264}" name="Column2950"/>
    <tableColumn id="2951" xr3:uid="{1D52540D-D3BD-437C-BA0D-37604AB27484}" name="Column2951"/>
    <tableColumn id="2952" xr3:uid="{D60AA217-6651-480B-A257-01B13BC4967C}" name="Column2952"/>
    <tableColumn id="2953" xr3:uid="{F3D1E50D-9A47-4433-AFE5-008A9136104D}" name="Column2953"/>
    <tableColumn id="2954" xr3:uid="{CF954A73-3E70-42F8-B028-FBE8ABEEA9E8}" name="Column2954"/>
    <tableColumn id="2955" xr3:uid="{76FEE9DF-B2F9-4354-97A4-49D4DB3048E7}" name="Column2955"/>
    <tableColumn id="2956" xr3:uid="{9B25A4E8-0DAD-45B4-AB8F-015CABDCC704}" name="Column2956"/>
    <tableColumn id="2957" xr3:uid="{56D5E0C9-5FD1-4C10-87C2-E7A1E69C0B4A}" name="Column2957"/>
    <tableColumn id="2958" xr3:uid="{5E7EE775-E94A-4492-9B2F-F6F755859489}" name="Column2958"/>
    <tableColumn id="2959" xr3:uid="{4FCA2948-AFA9-4941-84A3-F6AC4F3D3B0E}" name="Column2959"/>
    <tableColumn id="2960" xr3:uid="{16C087FC-7B86-4808-B036-887D593C4B37}" name="Column2960"/>
    <tableColumn id="2961" xr3:uid="{173A9A5D-CF8D-494B-8809-690211C4F37A}" name="Column2961"/>
    <tableColumn id="2962" xr3:uid="{D4A2A193-8726-484A-9463-E2CA1AD65386}" name="Column2962"/>
    <tableColumn id="2963" xr3:uid="{C3EA446E-BF06-437A-B82A-339F2FBC47B6}" name="Column2963"/>
    <tableColumn id="2964" xr3:uid="{B8DCB643-0E1D-431A-9F75-89C9CBE43756}" name="Column2964"/>
    <tableColumn id="2965" xr3:uid="{1E059F4A-A377-491D-8D88-A4C47BBD55D1}" name="Column2965"/>
    <tableColumn id="2966" xr3:uid="{6AF6A379-4A7D-43FA-A513-0FD2A1DC6C75}" name="Column2966"/>
    <tableColumn id="2967" xr3:uid="{BD75259B-CD53-49E8-A3F8-A4C5C4D1AE55}" name="Column2967"/>
    <tableColumn id="2968" xr3:uid="{5A161866-0E8A-4B54-B38A-71A806144D1F}" name="Column2968"/>
    <tableColumn id="2969" xr3:uid="{9C897840-0A09-42E4-B3EB-2E19039EAEAD}" name="Column2969"/>
    <tableColumn id="2970" xr3:uid="{0C98C15B-337D-4EF9-A2D7-A3E9CE343586}" name="Column2970"/>
    <tableColumn id="2971" xr3:uid="{17693E4B-14FD-47A2-B4BF-5D661E75EC84}" name="Column2971"/>
    <tableColumn id="2972" xr3:uid="{4B363264-986C-478D-A454-5EA3C01BEFDA}" name="Column2972"/>
    <tableColumn id="2973" xr3:uid="{ED8A961D-4862-4263-BAF8-694012A5ACAB}" name="Column2973"/>
    <tableColumn id="2974" xr3:uid="{8CF01C52-E29D-4DF7-8E34-7AA4CF9E5070}" name="Column2974"/>
    <tableColumn id="2975" xr3:uid="{36CA5831-8BBD-4026-A4F4-9E3EA10E4FE1}" name="Column2975"/>
    <tableColumn id="2976" xr3:uid="{C7CDEB22-623E-4B61-907D-06EA1F71192F}" name="Column2976"/>
    <tableColumn id="2977" xr3:uid="{A17053AF-BE5E-44A5-9119-19184AB9229E}" name="Column2977"/>
    <tableColumn id="2978" xr3:uid="{EA1643E9-BF6F-4845-818D-2B3659B8E4FD}" name="Column2978"/>
    <tableColumn id="2979" xr3:uid="{928F08D4-7106-4C8E-906C-9D1F4D32EF1B}" name="Column2979"/>
    <tableColumn id="2980" xr3:uid="{27E91948-61CD-4C8C-9AA4-B119C054AAAC}" name="Column2980"/>
    <tableColumn id="2981" xr3:uid="{B2E30D72-A107-4554-81AF-186D125053BD}" name="Column2981"/>
    <tableColumn id="2982" xr3:uid="{7D7634C8-D7A0-429B-A0B5-43065CFCA3ED}" name="Column2982"/>
    <tableColumn id="2983" xr3:uid="{F1E4A7B9-51A1-4F05-82D4-A60DC2F9E660}" name="Column2983"/>
    <tableColumn id="2984" xr3:uid="{051DDF02-B6F8-43A9-9F7B-5C31064EA562}" name="Column2984"/>
    <tableColumn id="2985" xr3:uid="{0D861675-A199-42C9-BD87-DD399F77C7B6}" name="Column2985"/>
    <tableColumn id="2986" xr3:uid="{5C189344-8604-4440-8698-41E19349F995}" name="Column2986"/>
    <tableColumn id="2987" xr3:uid="{8CF35AA6-BBC5-4842-915F-53065E5A9981}" name="Column2987"/>
    <tableColumn id="2988" xr3:uid="{C1155418-4486-4F5F-96E0-15B03A14B591}" name="Column2988"/>
    <tableColumn id="2989" xr3:uid="{AD535905-8C3D-47A6-AF85-71FF322CBAF7}" name="Column2989"/>
    <tableColumn id="2990" xr3:uid="{20FA1A93-C72E-47C5-9108-BD3D6B7523B7}" name="Column2990"/>
    <tableColumn id="2991" xr3:uid="{E67C29AC-9E15-4089-B54A-1B12FCB860D5}" name="Column2991"/>
    <tableColumn id="2992" xr3:uid="{4D05A4EF-9DEB-4C9C-8C96-63BDDD8CE5FB}" name="Column2992"/>
    <tableColumn id="2993" xr3:uid="{862C9FA6-0845-4D65-8999-47AD4469A9C8}" name="Column2993"/>
    <tableColumn id="2994" xr3:uid="{442F3320-DA97-4B13-91D1-53B27CA454CB}" name="Column2994"/>
    <tableColumn id="2995" xr3:uid="{9D99EF00-A217-4B2B-A317-D90C7E8B2005}" name="Column2995"/>
    <tableColumn id="2996" xr3:uid="{21E61071-0C64-4A97-954F-2B31BB60EFB2}" name="Column2996"/>
    <tableColumn id="2997" xr3:uid="{A1A7E26A-68EB-45C2-A84B-2EA6186E8088}" name="Column2997"/>
    <tableColumn id="2998" xr3:uid="{B50BA856-7080-4495-A84F-EE9EA49DB863}" name="Column2998"/>
    <tableColumn id="2999" xr3:uid="{12CDF6E6-006A-4F6A-B4ED-EDCEAFAF362F}" name="Column2999"/>
    <tableColumn id="3000" xr3:uid="{D8C6A27B-B31D-49FC-99B1-14BC6E6F020D}" name="Column3000"/>
    <tableColumn id="3001" xr3:uid="{0A3E13C6-BBFA-4D12-AA6A-627130E536D8}" name="Column3001"/>
    <tableColumn id="3002" xr3:uid="{6D67B805-90B7-4964-9354-D0324C8964F6}" name="Column3002"/>
    <tableColumn id="3003" xr3:uid="{10C894B4-B9CC-4911-899A-EB70C8F8CA55}" name="Column3003"/>
    <tableColumn id="3004" xr3:uid="{BCF44BEC-4BC4-43C1-8008-3D13A94AB404}" name="Column3004"/>
    <tableColumn id="3005" xr3:uid="{23F2B02E-F762-44BD-9180-D4F8523A80DA}" name="Column3005"/>
    <tableColumn id="3006" xr3:uid="{006B905D-0E9B-4CE5-8E6B-DEA0B624EF9F}" name="Column3006"/>
    <tableColumn id="3007" xr3:uid="{0DBDD832-67D5-446C-9687-48E401E19E9E}" name="Column3007"/>
    <tableColumn id="3008" xr3:uid="{A54D57FD-1E67-4B26-911A-9332F5073D12}" name="Column3008"/>
    <tableColumn id="3009" xr3:uid="{00130C57-E944-4DBC-B9FE-8D9E93983EFC}" name="Column3009"/>
    <tableColumn id="3010" xr3:uid="{10A8106D-69E8-472B-83B2-3745E24B04CF}" name="Column3010"/>
    <tableColumn id="3011" xr3:uid="{58DA0F2F-1F1F-4707-9B8B-5B33E2351C20}" name="Column3011"/>
    <tableColumn id="3012" xr3:uid="{6F49E498-CA5F-4D9F-8945-005183446EAD}" name="Column3012"/>
    <tableColumn id="3013" xr3:uid="{E7FA1366-FE00-4891-A7B0-C3D9630FB154}" name="Column3013"/>
    <tableColumn id="3014" xr3:uid="{475805B7-0D69-4A3E-B988-22841A3A2406}" name="Column3014"/>
    <tableColumn id="3015" xr3:uid="{9B2CD19A-A4C5-4530-B7A7-4CA1F9B08043}" name="Column3015"/>
    <tableColumn id="3016" xr3:uid="{E8415492-0B02-44D8-9C52-1A03BD1C5725}" name="Column3016"/>
    <tableColumn id="3017" xr3:uid="{0FB3EE8A-55D5-40F7-A1EF-86EDBC17457F}" name="Column3017"/>
    <tableColumn id="3018" xr3:uid="{85A23D7B-228E-4649-A3DA-CDEDDF6E76CE}" name="Column3018"/>
    <tableColumn id="3019" xr3:uid="{B6F073EC-AB24-43C3-97A3-DF9CEF9716AC}" name="Column3019"/>
    <tableColumn id="3020" xr3:uid="{782F1363-5653-444E-9F91-D2BD254B098F}" name="Column3020"/>
    <tableColumn id="3021" xr3:uid="{E5ADF5BA-C11F-40CE-95A4-DCE21494EA30}" name="Column3021"/>
    <tableColumn id="3022" xr3:uid="{BB4256C4-7030-4BE7-AA59-936AD9E7D29B}" name="Column3022"/>
    <tableColumn id="3023" xr3:uid="{82FE2E3A-0990-43F5-82FC-D9BB81FD2943}" name="Column3023"/>
    <tableColumn id="3024" xr3:uid="{0CB5EA16-38CB-43F1-8BED-D807EFF3054C}" name="Column3024"/>
    <tableColumn id="3025" xr3:uid="{C4F6847B-B1D5-42E8-8570-4DF2DAD0334D}" name="Column3025"/>
    <tableColumn id="3026" xr3:uid="{363F5481-A2FE-45D3-9160-7474C5A2F1A1}" name="Column3026"/>
    <tableColumn id="3027" xr3:uid="{B19B1080-AD54-418D-8397-B5AC8CC9F54B}" name="Column3027"/>
    <tableColumn id="3028" xr3:uid="{60B3FCED-1B38-4474-A0F5-170DD06C5857}" name="Column3028"/>
    <tableColumn id="3029" xr3:uid="{2D515FB5-E8AA-46F3-849D-BD740D45B8AD}" name="Column3029"/>
    <tableColumn id="3030" xr3:uid="{FD738BCA-4711-4889-BB6F-0F8F45338138}" name="Column3030"/>
    <tableColumn id="3031" xr3:uid="{396FE5A9-1897-4EBF-9FA2-A2A79A0519FE}" name="Column3031"/>
    <tableColumn id="3032" xr3:uid="{53A4043A-945A-4753-B116-FD09A241A910}" name="Column3032"/>
    <tableColumn id="3033" xr3:uid="{797DE90D-883A-43DA-BDC9-06CD545FD7BA}" name="Column3033"/>
    <tableColumn id="3034" xr3:uid="{26EC7F18-2BB2-4B86-B3D9-3590C2A27F27}" name="Column3034"/>
    <tableColumn id="3035" xr3:uid="{6278CA0B-D1FE-4D4C-9136-78A6FCC602DA}" name="Column3035"/>
    <tableColumn id="3036" xr3:uid="{00C8A5A7-8845-4F41-BD90-6396C95E64FA}" name="Column3036"/>
    <tableColumn id="3037" xr3:uid="{0BF47665-7307-4128-8E99-04931DFD37A8}" name="Column3037"/>
    <tableColumn id="3038" xr3:uid="{3AAD681A-E362-4578-A58D-1271F9E51BA3}" name="Column3038"/>
    <tableColumn id="3039" xr3:uid="{88F2484A-CBBE-4272-B7E6-6C3B1E2291FF}" name="Column3039"/>
    <tableColumn id="3040" xr3:uid="{784B1CA6-2369-41A0-97B6-FBE0931C0D4D}" name="Column3040"/>
    <tableColumn id="3041" xr3:uid="{51A1F494-A560-44E5-9BE1-4C8D73031817}" name="Column3041"/>
    <tableColumn id="3042" xr3:uid="{864CDE75-5050-4036-B233-F1F04E49405A}" name="Column3042"/>
    <tableColumn id="3043" xr3:uid="{D85098B7-0F61-4514-8F2C-0DBEA9C5CA8A}" name="Column3043"/>
    <tableColumn id="3044" xr3:uid="{B0620302-0629-46BB-B8FE-968B9237BE77}" name="Column3044"/>
    <tableColumn id="3045" xr3:uid="{D2B7A4D2-6A71-4B23-B47F-7E1A7381307B}" name="Column3045"/>
    <tableColumn id="3046" xr3:uid="{41F8489D-73E7-4C9D-A2A7-ED9DCAB2A302}" name="Column3046"/>
    <tableColumn id="3047" xr3:uid="{3ED4D618-03C4-41F8-97EA-FC9AF633A250}" name="Column3047"/>
    <tableColumn id="3048" xr3:uid="{DBAE52A5-C523-4D43-80F5-93A26E33C4A6}" name="Column3048"/>
    <tableColumn id="3049" xr3:uid="{AD411FFC-3BE7-4101-989F-8065A3622024}" name="Column3049"/>
    <tableColumn id="3050" xr3:uid="{C88C8D79-2689-4EF0-A801-E641F29946A7}" name="Column3050"/>
    <tableColumn id="3051" xr3:uid="{A5AC4761-7B6B-4528-922F-43C5BF7CB3E9}" name="Column3051"/>
    <tableColumn id="3052" xr3:uid="{2231C17A-E3FE-4D9E-857E-E2C42DF7B6EE}" name="Column3052"/>
    <tableColumn id="3053" xr3:uid="{C3EBC27E-6A3C-44E2-A320-CA67865E3EC7}" name="Column3053"/>
    <tableColumn id="3054" xr3:uid="{45D94CBA-B916-4B4C-BE38-E7D5ED3F5A67}" name="Column3054"/>
    <tableColumn id="3055" xr3:uid="{99A94931-207A-4832-9776-550B51E79877}" name="Column3055"/>
    <tableColumn id="3056" xr3:uid="{0E00FCFE-DA4D-44C3-8B00-416503D5BCC0}" name="Column3056"/>
    <tableColumn id="3057" xr3:uid="{91F24BBB-B0A7-4D3B-8A99-1BF7326A839A}" name="Column3057"/>
    <tableColumn id="3058" xr3:uid="{C2DEE9C7-E5CD-4C32-A8E0-852C6768BFE5}" name="Column3058"/>
    <tableColumn id="3059" xr3:uid="{F69D0015-97FF-4936-90D9-34458916B50F}" name="Column3059"/>
    <tableColumn id="3060" xr3:uid="{A6D75CC1-8439-488C-89DF-E06790164B01}" name="Column3060"/>
    <tableColumn id="3061" xr3:uid="{13F36749-A476-482F-A2AA-525FF1F3A616}" name="Column3061"/>
    <tableColumn id="3062" xr3:uid="{7C948011-8C6D-47C2-A1CC-C5CB312D8CCD}" name="Column3062"/>
    <tableColumn id="3063" xr3:uid="{097A0B01-1F45-49AA-8AF2-CF5232C3DE04}" name="Column3063"/>
    <tableColumn id="3064" xr3:uid="{2067FF1A-54F2-4EFA-8280-737F264950DE}" name="Column3064"/>
    <tableColumn id="3065" xr3:uid="{EFB0EDDF-86B1-4717-8430-151EAA5DE238}" name="Column3065"/>
    <tableColumn id="3066" xr3:uid="{AD9E1060-A46F-45EA-9BDF-4DC50CBE3F52}" name="Column3066"/>
    <tableColumn id="3067" xr3:uid="{3B15E58F-D46D-4DA1-99E0-003EB0A6C94C}" name="Column3067"/>
    <tableColumn id="3068" xr3:uid="{8ECEF32E-6B0A-4EAE-AEED-0B18051BC009}" name="Column3068"/>
    <tableColumn id="3069" xr3:uid="{BF0250CD-6A31-406A-AA1E-1496D4ED2004}" name="Column3069"/>
    <tableColumn id="3070" xr3:uid="{718CB8F9-0C80-4127-923A-318BF6E48275}" name="Column3070"/>
    <tableColumn id="3071" xr3:uid="{C4A21723-E250-47A2-93B1-102B7DEDFA59}" name="Column3071"/>
    <tableColumn id="3072" xr3:uid="{E1DABFD7-8E06-41BA-A06D-4FECAC27C7DD}" name="Column3072"/>
    <tableColumn id="3073" xr3:uid="{E3255CB4-D38A-4778-91AF-B5087C4D1097}" name="Column3073"/>
    <tableColumn id="3074" xr3:uid="{25099BB0-87BF-4898-921C-FE63DA762425}" name="Column3074"/>
    <tableColumn id="3075" xr3:uid="{4329099B-91E3-417A-A183-85904CB64ADD}" name="Column3075"/>
    <tableColumn id="3076" xr3:uid="{41B1AF5D-A8D0-4AD6-86E7-6C91A7F16D05}" name="Column3076"/>
    <tableColumn id="3077" xr3:uid="{A19507D7-FB55-4804-A899-4DAA866AAC87}" name="Column3077"/>
    <tableColumn id="3078" xr3:uid="{7BBAC944-33D1-47CD-84A3-F900D8C8AB6F}" name="Column3078"/>
    <tableColumn id="3079" xr3:uid="{5DF34115-BED3-4954-9B1A-E8DBBDAD647A}" name="Column3079"/>
    <tableColumn id="3080" xr3:uid="{FD35303F-3CAD-40B0-8461-98EAC851CE52}" name="Column3080"/>
    <tableColumn id="3081" xr3:uid="{FB747A33-DF14-4740-AF02-7D83E90FD678}" name="Column3081"/>
    <tableColumn id="3082" xr3:uid="{B5D31041-7052-4661-9438-C3ED53D1B7FB}" name="Column3082"/>
    <tableColumn id="3083" xr3:uid="{CCB912D6-4F15-4A55-AE8C-505866AD16A1}" name="Column3083"/>
    <tableColumn id="3084" xr3:uid="{E61D1B2E-9E98-4A2C-970A-BA19B07112CD}" name="Column3084"/>
    <tableColumn id="3085" xr3:uid="{63D29D1B-90D9-4342-B63E-C817A3D675F5}" name="Column3085"/>
    <tableColumn id="3086" xr3:uid="{8C9D2C05-4FE8-49BD-ADD5-5190596BA49E}" name="Column3086"/>
    <tableColumn id="3087" xr3:uid="{21E741B5-1731-4029-8AE8-7395CD629501}" name="Column3087"/>
    <tableColumn id="3088" xr3:uid="{D5F6BF40-007E-4B93-9653-1D61406D3D92}" name="Column3088"/>
    <tableColumn id="3089" xr3:uid="{70E3C9B4-1BE0-45CD-B777-5005FE62DECE}" name="Column3089"/>
    <tableColumn id="3090" xr3:uid="{36E7D0C1-372D-48AA-937D-BC717D9716B3}" name="Column3090"/>
    <tableColumn id="3091" xr3:uid="{C4ECE152-28BB-4FD7-A5F6-4259A9665404}" name="Column3091"/>
    <tableColumn id="3092" xr3:uid="{32A7C571-F828-4238-A369-443BB7350229}" name="Column3092"/>
    <tableColumn id="3093" xr3:uid="{437B4D3C-DED6-4AEF-9EB2-EF8BEC0BAC7F}" name="Column3093"/>
    <tableColumn id="3094" xr3:uid="{5FEB6066-7581-47BF-A584-74B993E1F6F9}" name="Column3094"/>
    <tableColumn id="3095" xr3:uid="{09053177-6FA4-44D9-A6B7-21655F374AD7}" name="Column3095"/>
    <tableColumn id="3096" xr3:uid="{D7116F2B-70F1-4883-8101-C795DC996A8B}" name="Column3096"/>
    <tableColumn id="3097" xr3:uid="{DC790BE0-9B36-4C56-995C-008A7DAF397C}" name="Column3097"/>
    <tableColumn id="3098" xr3:uid="{D88B4BB4-A243-474E-B6FC-7536F88C2F1F}" name="Column3098"/>
    <tableColumn id="3099" xr3:uid="{8A67A3AD-CF04-4AF5-B7DE-4640E2182FDF}" name="Column3099"/>
    <tableColumn id="3100" xr3:uid="{225AB19D-C335-4787-AD13-57D723D9C35A}" name="Column3100"/>
    <tableColumn id="3101" xr3:uid="{510C8F97-0D0C-47B1-8549-05531848263A}" name="Column3101"/>
    <tableColumn id="3102" xr3:uid="{9F63A2A6-3969-499A-8097-308F89F2D84D}" name="Column3102"/>
    <tableColumn id="3103" xr3:uid="{4BECC2C6-3323-422A-AE58-35CA5E99F222}" name="Column3103"/>
    <tableColumn id="3104" xr3:uid="{FD634AE2-3213-4570-9327-D590DA348DF2}" name="Column3104"/>
    <tableColumn id="3105" xr3:uid="{0C2A4DC0-8522-4ED9-99B9-DD82FAD65998}" name="Column3105"/>
    <tableColumn id="3106" xr3:uid="{B6FA832D-F542-4634-A620-D4F07E3BAAFE}" name="Column3106"/>
    <tableColumn id="3107" xr3:uid="{781435BD-2315-4812-8307-0057E07E3205}" name="Column3107"/>
    <tableColumn id="3108" xr3:uid="{00079898-0389-4011-AD8E-67353A7659A7}" name="Column3108"/>
    <tableColumn id="3109" xr3:uid="{DBD44C71-547D-4C8D-8231-62D8FADAB849}" name="Column3109"/>
    <tableColumn id="3110" xr3:uid="{A5D61B75-2B25-4716-B196-C44FABB3C29A}" name="Column3110"/>
    <tableColumn id="3111" xr3:uid="{3F09EEC3-A552-464E-93FC-5EA4F2F3E64E}" name="Column3111"/>
    <tableColumn id="3112" xr3:uid="{3DAC4F90-7A40-41AA-8AB0-9DB3C3C4C705}" name="Column3112"/>
    <tableColumn id="3113" xr3:uid="{5D907EAB-932E-4C81-880F-280BD885AF9B}" name="Column3113"/>
    <tableColumn id="3114" xr3:uid="{D62A6686-5C3E-4C24-961F-98C2B945D8C8}" name="Column3114"/>
    <tableColumn id="3115" xr3:uid="{F5BA83EE-F8E7-4175-9BB3-390436182A29}" name="Column3115"/>
    <tableColumn id="3116" xr3:uid="{AE5D7BC5-592D-4415-9C26-BD5E0F94FE1D}" name="Column3116"/>
    <tableColumn id="3117" xr3:uid="{113A565B-4F71-4E77-9F0C-2E137AAE3F99}" name="Column3117"/>
    <tableColumn id="3118" xr3:uid="{7F7FB98E-E175-443C-ACB9-FCFAC066BB37}" name="Column3118"/>
    <tableColumn id="3119" xr3:uid="{BB1F7DA0-174E-4C06-BB0D-728D1857B915}" name="Column3119"/>
    <tableColumn id="3120" xr3:uid="{C966B4CA-0B73-4588-8A49-1444261808F0}" name="Column3120"/>
    <tableColumn id="3121" xr3:uid="{867C15C2-4EAF-4498-B2AE-ED3D5B5B3F7F}" name="Column3121"/>
    <tableColumn id="3122" xr3:uid="{DA8C16FD-3259-47BA-9D38-7ADA9E6966B1}" name="Column3122"/>
    <tableColumn id="3123" xr3:uid="{8E8F8668-17EC-4DAB-8531-2B785BC35725}" name="Column3123"/>
    <tableColumn id="3124" xr3:uid="{2477EE53-55AB-4AB1-BA28-D5F4D4C3CFED}" name="Column3124"/>
    <tableColumn id="3125" xr3:uid="{557FDC5B-96C9-408F-AD75-5FA6E17EA6CD}" name="Column3125"/>
    <tableColumn id="3126" xr3:uid="{18A66454-381D-4E06-A882-8442B1962527}" name="Column3126"/>
    <tableColumn id="3127" xr3:uid="{4E36D926-E300-4250-B0A4-F2730CE1143A}" name="Column3127"/>
    <tableColumn id="3128" xr3:uid="{4C4CDD51-0559-4F42-B6D6-05557324BCE9}" name="Column3128"/>
    <tableColumn id="3129" xr3:uid="{4A8BE1BD-0C9A-4EA2-8C03-8B1BED7ACD8D}" name="Column3129"/>
    <tableColumn id="3130" xr3:uid="{7B3D5405-8DFA-4380-801B-ECDBFFF213E4}" name="Column3130"/>
    <tableColumn id="3131" xr3:uid="{53830029-F8BA-4B19-A71E-F1A4DC1201BD}" name="Column3131"/>
    <tableColumn id="3132" xr3:uid="{A0C179AD-7634-444E-944C-34C7706587F3}" name="Column3132"/>
    <tableColumn id="3133" xr3:uid="{A4D8BA09-69A4-43E9-88B2-9CAC2106ED40}" name="Column3133"/>
    <tableColumn id="3134" xr3:uid="{C6D3F051-E9CD-45BF-A7F3-041A6BA21D1D}" name="Column3134"/>
    <tableColumn id="3135" xr3:uid="{8B193DB2-8AF6-4223-8270-1E25965146AB}" name="Column3135"/>
    <tableColumn id="3136" xr3:uid="{D372AC67-A47D-46A4-B3A8-AE7E2D399041}" name="Column3136"/>
    <tableColumn id="3137" xr3:uid="{1C08AF65-7256-44CD-89A7-42B6230A42D8}" name="Column3137"/>
    <tableColumn id="3138" xr3:uid="{68F44B87-CE55-4A97-86CA-262DF52EB54B}" name="Column3138"/>
    <tableColumn id="3139" xr3:uid="{83EBFBEC-1A82-4242-97E8-83026FB7B6E2}" name="Column3139"/>
    <tableColumn id="3140" xr3:uid="{D0930DC5-F16D-4D19-A3FB-9EEFFAE81FFB}" name="Column3140"/>
    <tableColumn id="3141" xr3:uid="{0DE163C7-2080-49EE-B1C3-9D7E97893ECA}" name="Column3141"/>
    <tableColumn id="3142" xr3:uid="{082E285A-2BBE-4A78-8E20-09D85E71FE7D}" name="Column3142"/>
    <tableColumn id="3143" xr3:uid="{9DC462D1-F9BC-48D1-8882-E2984C2A0C77}" name="Column3143"/>
    <tableColumn id="3144" xr3:uid="{ECCB7995-81F4-46AF-9E75-69D3BED363E0}" name="Column3144"/>
    <tableColumn id="3145" xr3:uid="{2A99531A-B135-420D-962B-2C9C4DDDA4AA}" name="Column3145"/>
    <tableColumn id="3146" xr3:uid="{CD5C3837-FADB-40DB-8A6D-FA79EA8A40CF}" name="Column3146"/>
    <tableColumn id="3147" xr3:uid="{563D9FBC-D596-4003-942B-6EA58247B3B3}" name="Column3147"/>
    <tableColumn id="3148" xr3:uid="{3DE9AE22-ABCE-4919-871E-D47795775606}" name="Column3148"/>
    <tableColumn id="3149" xr3:uid="{FAC8A407-3A72-40BA-BD71-705504504679}" name="Column3149"/>
    <tableColumn id="3150" xr3:uid="{B7D88610-545D-4B5C-8176-EF97839DEBBC}" name="Column3150"/>
    <tableColumn id="3151" xr3:uid="{0A9130E9-BAFC-46C1-B071-5B88956B44A1}" name="Column3151"/>
    <tableColumn id="3152" xr3:uid="{5862AF9D-DC8A-4F96-84D4-3148553513F0}" name="Column3152"/>
    <tableColumn id="3153" xr3:uid="{87279CC5-AB16-417E-B827-8F8C45CF819B}" name="Column3153"/>
    <tableColumn id="3154" xr3:uid="{793D7C32-A703-4B79-AEC3-96F9529AB7E6}" name="Column3154"/>
    <tableColumn id="3155" xr3:uid="{CE27B14C-2875-4C38-9D05-B9E50D70B8D7}" name="Column3155"/>
    <tableColumn id="3156" xr3:uid="{95490478-798C-4EF6-8AA2-192133E45FA2}" name="Column3156"/>
    <tableColumn id="3157" xr3:uid="{84A9809E-0FAC-461C-9C5F-17507232456C}" name="Column3157"/>
    <tableColumn id="3158" xr3:uid="{720B4BDB-56B0-4DB7-AAE9-2C90DEAF6E1D}" name="Column3158"/>
    <tableColumn id="3159" xr3:uid="{0B8EF375-8C4A-433F-8333-C29F238B9AB6}" name="Column3159"/>
    <tableColumn id="3160" xr3:uid="{FE135507-C761-48F0-AD25-03DFF36ECF62}" name="Column3160"/>
    <tableColumn id="3161" xr3:uid="{EC6E9C19-A96C-4F9B-8BF7-45AE18C13DAF}" name="Column3161"/>
    <tableColumn id="3162" xr3:uid="{E66F9CC4-2785-4EA0-B914-CD9D2C5D0C91}" name="Column3162"/>
    <tableColumn id="3163" xr3:uid="{912178DB-018C-4B88-82C6-D5112209499B}" name="Column3163"/>
    <tableColumn id="3164" xr3:uid="{0E12EFD5-34CB-4237-8949-92834DDF7EE9}" name="Column3164"/>
    <tableColumn id="3165" xr3:uid="{709C4A0D-9006-41BC-B3C4-FD719AFE8DD6}" name="Column3165"/>
    <tableColumn id="3166" xr3:uid="{11E8D625-B74B-4EFD-9E77-0DA39680CC28}" name="Column3166"/>
    <tableColumn id="3167" xr3:uid="{98DE2FD1-9EC1-4E8C-A0B6-71FF03F06AAB}" name="Column3167"/>
    <tableColumn id="3168" xr3:uid="{9669015E-482B-4799-B3ED-D0C062BA83AB}" name="Column3168"/>
    <tableColumn id="3169" xr3:uid="{39A85D71-213C-43A4-AC95-DF05B11041AB}" name="Column3169"/>
    <tableColumn id="3170" xr3:uid="{3A66CBE5-06C9-4EF3-A0E6-90FB610A2655}" name="Column3170"/>
    <tableColumn id="3171" xr3:uid="{D01D1A42-3116-4BEA-B6E5-67BB92677683}" name="Column3171"/>
    <tableColumn id="3172" xr3:uid="{4C510D40-A9F9-4A61-9589-1DF5978B27B8}" name="Column3172"/>
    <tableColumn id="3173" xr3:uid="{2B04D9D6-0F3B-471E-81C4-A130B8206A07}" name="Column3173"/>
    <tableColumn id="3174" xr3:uid="{0195FFFC-B2CA-4AE0-9ECF-A5D53CFC0D8E}" name="Column3174"/>
    <tableColumn id="3175" xr3:uid="{EF8604BA-0772-47CB-8E71-5B2B32FD1539}" name="Column3175"/>
    <tableColumn id="3176" xr3:uid="{FB01B58B-37D5-4DD7-B43E-C85C414494CE}" name="Column3176"/>
    <tableColumn id="3177" xr3:uid="{7853DB36-1C73-44FC-88FE-5430555EEA8F}" name="Column3177"/>
    <tableColumn id="3178" xr3:uid="{89AE728E-1445-4ED1-BFDA-D52205179150}" name="Column3178"/>
    <tableColumn id="3179" xr3:uid="{EAFFDB89-82AB-4536-B57D-8415FE266CF1}" name="Column3179"/>
    <tableColumn id="3180" xr3:uid="{FCFAC066-0F43-450C-ACF7-F10E3DD7D67E}" name="Column3180"/>
    <tableColumn id="3181" xr3:uid="{4E2D4EDB-987A-4C51-AF2A-F30FC962B7AA}" name="Column3181"/>
    <tableColumn id="3182" xr3:uid="{6BC49E82-25B9-45F1-8785-57D507F688D9}" name="Column3182"/>
    <tableColumn id="3183" xr3:uid="{F2861E7C-39D9-42C7-A517-943399EE1394}" name="Column3183"/>
    <tableColumn id="3184" xr3:uid="{C840B439-5FBD-4A08-84D4-4C5846B2D04F}" name="Column3184"/>
    <tableColumn id="3185" xr3:uid="{9807F699-6838-47F2-9874-8720A967B27E}" name="Column3185"/>
    <tableColumn id="3186" xr3:uid="{F0CECEFB-13D4-4191-94BC-6852C9D9382F}" name="Column3186"/>
    <tableColumn id="3187" xr3:uid="{24D06518-C09E-4229-8A1B-C64B159B50A1}" name="Column3187"/>
    <tableColumn id="3188" xr3:uid="{10D0A738-137F-441D-8866-13DC90BCF9FE}" name="Column3188"/>
    <tableColumn id="3189" xr3:uid="{F647D206-8AC1-4955-920D-E77D3F7F421B}" name="Column3189"/>
    <tableColumn id="3190" xr3:uid="{5D75F823-B1C5-48B2-A30C-7882FD6C74D4}" name="Column3190"/>
    <tableColumn id="3191" xr3:uid="{398892DB-6E0D-42D4-88D6-B6A63F4A0F22}" name="Column3191"/>
    <tableColumn id="3192" xr3:uid="{1E9D9C75-1F59-446F-9B38-BB12519A9199}" name="Column3192"/>
    <tableColumn id="3193" xr3:uid="{A96D5DFB-44C7-4EEC-B2DC-811E3EA0FA04}" name="Column3193"/>
    <tableColumn id="3194" xr3:uid="{CCF856E2-2B1C-431D-B61B-81B2B408DF90}" name="Column3194"/>
    <tableColumn id="3195" xr3:uid="{EBED0F3E-F478-4E90-B0C6-0FFDD528B74E}" name="Column3195"/>
    <tableColumn id="3196" xr3:uid="{25CE2276-8517-436A-B38E-B6B325C5F078}" name="Column3196"/>
    <tableColumn id="3197" xr3:uid="{46D90B34-E58A-4E39-AE7B-0C7FFF00C1AF}" name="Column3197"/>
    <tableColumn id="3198" xr3:uid="{33FDF593-AA0B-4BA3-9B5D-FE4787C63B5D}" name="Column3198"/>
    <tableColumn id="3199" xr3:uid="{4A7275BF-9170-4152-A1AB-60B8F0BA79F4}" name="Column3199"/>
    <tableColumn id="3200" xr3:uid="{3881A2D5-7B3F-4A8B-B529-DC2AA34C44FB}" name="Column3200"/>
    <tableColumn id="3201" xr3:uid="{86148C7F-7EEF-46D2-83F1-C0BA1A8BC60B}" name="Column3201"/>
    <tableColumn id="3202" xr3:uid="{63946607-4C73-44DA-9DB3-CBCE54BB686C}" name="Column3202"/>
    <tableColumn id="3203" xr3:uid="{BFC72016-1B7A-42EF-8D0C-97DCB51AFA0C}" name="Column3203"/>
    <tableColumn id="3204" xr3:uid="{A6F04AC5-1417-4645-90D9-E7AFCC36F6F6}" name="Column3204"/>
    <tableColumn id="3205" xr3:uid="{CF01FAF1-34C2-4CD9-8689-A777320DA7CC}" name="Column3205"/>
    <tableColumn id="3206" xr3:uid="{EC8DEBB8-B61C-4500-B6EA-1378BAF45F92}" name="Column3206"/>
    <tableColumn id="3207" xr3:uid="{13683134-71C3-487E-AC95-DAF0DD4D91D2}" name="Column3207"/>
    <tableColumn id="3208" xr3:uid="{D93CB646-EED7-41D0-A5A2-B4D5E9D1DD0C}" name="Column3208"/>
    <tableColumn id="3209" xr3:uid="{84797CB5-9DCC-40A0-A61A-8AED72D59909}" name="Column3209"/>
    <tableColumn id="3210" xr3:uid="{EAAB6B90-9748-4422-8CDE-32707918DA9D}" name="Column3210"/>
    <tableColumn id="3211" xr3:uid="{6E680075-A58D-4F74-8D8E-9EC478448B02}" name="Column3211"/>
    <tableColumn id="3212" xr3:uid="{2531C77C-B064-472E-936A-42EAEF20FF5F}" name="Column3212"/>
    <tableColumn id="3213" xr3:uid="{CA1F31E2-FAF5-432E-B3AC-9C943B37EBCF}" name="Column3213"/>
    <tableColumn id="3214" xr3:uid="{E30591DD-3244-4807-8948-E3BE8C55CB27}" name="Column3214"/>
    <tableColumn id="3215" xr3:uid="{8265C1C0-2068-47A5-B733-72B44080923B}" name="Column3215"/>
    <tableColumn id="3216" xr3:uid="{82BFE132-A385-425D-83F5-AF199BB2B127}" name="Column3216"/>
    <tableColumn id="3217" xr3:uid="{4C3007F7-C25E-4A60-8C66-92B20E9E166C}" name="Column3217"/>
    <tableColumn id="3218" xr3:uid="{2A7E1647-67A3-44F5-9B6B-0D63BBB6BC38}" name="Column3218"/>
    <tableColumn id="3219" xr3:uid="{5532B178-BF0A-4E65-8247-C475F6DCB674}" name="Column3219"/>
    <tableColumn id="3220" xr3:uid="{CC65D6B1-ED28-46E1-8CB3-CC9684C97D99}" name="Column3220"/>
    <tableColumn id="3221" xr3:uid="{109CBE16-768D-4814-AB19-2EC65063CB16}" name="Column3221"/>
    <tableColumn id="3222" xr3:uid="{FD152A81-FD1D-4C8B-913A-7957E14E785A}" name="Column3222"/>
    <tableColumn id="3223" xr3:uid="{D9F2F115-F233-4B43-A833-0F32DED46E65}" name="Column3223"/>
    <tableColumn id="3224" xr3:uid="{742F0A02-45DB-4BBB-9B73-BF71C70BDD52}" name="Column3224"/>
    <tableColumn id="3225" xr3:uid="{6D9EFA9F-C15D-448B-AF96-655D1F46F3BA}" name="Column3225"/>
    <tableColumn id="3226" xr3:uid="{10760A2C-652B-4BE5-BE12-F08868AC4654}" name="Column3226"/>
    <tableColumn id="3227" xr3:uid="{5B374AFA-65FA-4FF9-9AC0-AA7B1AE452E0}" name="Column3227"/>
    <tableColumn id="3228" xr3:uid="{D57E533F-257A-49F9-AD05-C0B379AD32CC}" name="Column3228"/>
    <tableColumn id="3229" xr3:uid="{81ED5FAB-6D0A-4215-9D67-9D7C44E94E11}" name="Column3229"/>
    <tableColumn id="3230" xr3:uid="{E63A06AD-AD71-49C8-8F04-02561445B633}" name="Column3230"/>
    <tableColumn id="3231" xr3:uid="{DE5AAD1E-FBD6-4669-BE76-DD74FE51591A}" name="Column3231"/>
    <tableColumn id="3232" xr3:uid="{F70338CF-9CE7-4B47-8A33-4AAAA9EAC21D}" name="Column3232"/>
    <tableColumn id="3233" xr3:uid="{E290691B-544A-4F56-AA2E-7BCC04187E1F}" name="Column3233"/>
    <tableColumn id="3234" xr3:uid="{7991FBEB-B966-43C0-9701-3CEC4B85D616}" name="Column3234"/>
    <tableColumn id="3235" xr3:uid="{B88977CA-2D2D-4423-B4B6-B34CE7D181F6}" name="Column3235"/>
    <tableColumn id="3236" xr3:uid="{776F576F-F36F-4178-A246-E2CB7377A711}" name="Column3236"/>
    <tableColumn id="3237" xr3:uid="{29045209-6DF5-42E8-B2D5-74B423CDE8A1}" name="Column3237"/>
    <tableColumn id="3238" xr3:uid="{8FC837A9-D761-4D9D-9CA5-C6C6F8CB6EBA}" name="Column3238"/>
    <tableColumn id="3239" xr3:uid="{01B7631B-9554-4C4F-82CA-2DF895B07595}" name="Column3239"/>
    <tableColumn id="3240" xr3:uid="{B077EA4B-AA44-4C37-B66F-9D4BA2C475AB}" name="Column3240"/>
    <tableColumn id="3241" xr3:uid="{CF9882DA-CFAB-45E0-93EA-BE2CD286B6B2}" name="Column3241"/>
    <tableColumn id="3242" xr3:uid="{47B783E7-F291-4BBF-830D-F7EEA8AB01D7}" name="Column3242"/>
    <tableColumn id="3243" xr3:uid="{1FE1BAC4-363B-4565-8F43-E19AF81F417C}" name="Column3243"/>
    <tableColumn id="3244" xr3:uid="{963CAADD-5CCC-4A6D-878D-CE6E905E4AA2}" name="Column3244"/>
    <tableColumn id="3245" xr3:uid="{D6F48403-DAA9-40EF-8A7B-9E1AD6752467}" name="Column3245"/>
    <tableColumn id="3246" xr3:uid="{E13A2DB1-EC7C-435A-931F-59492F49C38C}" name="Column3246"/>
    <tableColumn id="3247" xr3:uid="{84B19705-6109-4976-B575-35F9BE80C2B6}" name="Column3247"/>
    <tableColumn id="3248" xr3:uid="{F4503B08-426B-465E-A7B1-527EC1E64816}" name="Column3248"/>
    <tableColumn id="3249" xr3:uid="{C64E8BAB-C235-474F-8DA4-AA6E49791F76}" name="Column3249"/>
    <tableColumn id="3250" xr3:uid="{176B39DA-6BC4-49E1-B160-1A7F56D3E856}" name="Column3250"/>
    <tableColumn id="3251" xr3:uid="{2B8C2137-4E5F-47AB-AF22-B283A46DC7E7}" name="Column3251"/>
    <tableColumn id="3252" xr3:uid="{7CE5EFF8-6F6A-4CD7-963A-A3865DDFB27D}" name="Column3252"/>
    <tableColumn id="3253" xr3:uid="{56CBC297-4B45-4F48-966F-FC534FF1CCA8}" name="Column3253"/>
    <tableColumn id="3254" xr3:uid="{13D2C6E9-6A2A-4C72-8C88-C159F37E4011}" name="Column3254"/>
    <tableColumn id="3255" xr3:uid="{D0E4C10C-DDA6-4BB6-A137-E5D62144AF47}" name="Column3255"/>
    <tableColumn id="3256" xr3:uid="{9EF95A73-4FFE-4CFB-8D98-581695355C49}" name="Column3256"/>
    <tableColumn id="3257" xr3:uid="{60A7841A-443E-4AFD-B519-6E3604910DDE}" name="Column3257"/>
    <tableColumn id="3258" xr3:uid="{B5E61CC5-0322-425D-9BBA-F39D7D30A7BB}" name="Column3258"/>
    <tableColumn id="3259" xr3:uid="{706E99E4-C946-4FBE-A525-8AA6D15A17CD}" name="Column3259"/>
    <tableColumn id="3260" xr3:uid="{920D8183-7692-4E26-9DA2-25FB9CA96677}" name="Column3260"/>
    <tableColumn id="3261" xr3:uid="{E4E40170-925E-4A84-B0AF-5BE1DDCD98F3}" name="Column3261"/>
    <tableColumn id="3262" xr3:uid="{30568AAA-58D5-43EE-9966-7874FFE236B9}" name="Column3262"/>
    <tableColumn id="3263" xr3:uid="{BEC13373-DC9A-4460-8E97-2D0CB459107B}" name="Column3263"/>
    <tableColumn id="3264" xr3:uid="{A5DE62F3-EB61-4477-BB56-E67B2A0BCD55}" name="Column3264"/>
    <tableColumn id="3265" xr3:uid="{C023D1A9-ED36-4785-AA4C-E3C69E668EBB}" name="Column3265"/>
    <tableColumn id="3266" xr3:uid="{5E4CF5B9-35A0-4FCF-B5C3-7256143B12AD}" name="Column3266"/>
    <tableColumn id="3267" xr3:uid="{9F188876-5F44-4F60-8A69-7492BF5E30F9}" name="Column3267"/>
    <tableColumn id="3268" xr3:uid="{95DF9F5F-0C4D-443F-BD77-0605C38DF352}" name="Column3268"/>
    <tableColumn id="3269" xr3:uid="{D9443C0C-C615-44C8-8F74-04A10B000735}" name="Column3269"/>
    <tableColumn id="3270" xr3:uid="{78B295B0-BE70-4083-9145-C8FAE47B7F26}" name="Column3270"/>
    <tableColumn id="3271" xr3:uid="{4D063238-DFFC-4CD7-97B9-B030A14915D4}" name="Column3271"/>
    <tableColumn id="3272" xr3:uid="{83D3C827-6C3F-4D3C-8D06-3C165194B0EE}" name="Column3272"/>
    <tableColumn id="3273" xr3:uid="{7CAC0E0B-AEDF-471C-837B-80877AA0212A}" name="Column3273"/>
    <tableColumn id="3274" xr3:uid="{FF3517B5-2C78-4011-BD4C-2363E784970A}" name="Column3274"/>
    <tableColumn id="3275" xr3:uid="{E0CBADD0-1793-451B-94AB-D3919DEC51B2}" name="Column3275"/>
    <tableColumn id="3276" xr3:uid="{96A9D5C3-895B-46B2-9CA0-86D67369E6F8}" name="Column3276"/>
    <tableColumn id="3277" xr3:uid="{CD78DA42-7E0B-4879-BC1B-EE62F6DFE778}" name="Column3277"/>
    <tableColumn id="3278" xr3:uid="{7EDCD0CE-1483-4698-9D62-670410601C7E}" name="Column3278"/>
    <tableColumn id="3279" xr3:uid="{FDA1E505-EDEE-489D-8D2F-40021200BF5F}" name="Column3279"/>
    <tableColumn id="3280" xr3:uid="{2DB040B6-5CC3-425F-B396-E43FD2514E9A}" name="Column3280"/>
    <tableColumn id="3281" xr3:uid="{8D4ED555-8D4F-4F0A-9E05-141F07E5B5B4}" name="Column3281"/>
    <tableColumn id="3282" xr3:uid="{B0365835-EB4C-40B6-9695-AAED7DD4A714}" name="Column3282"/>
    <tableColumn id="3283" xr3:uid="{E12505FA-4B88-4891-9491-85965D8DFD6C}" name="Column3283"/>
    <tableColumn id="3284" xr3:uid="{9564FF47-8EDD-4500-9E2E-9397EDA66B32}" name="Column3284"/>
    <tableColumn id="3285" xr3:uid="{ADC9E35D-A1A9-4EBF-BCBE-CB71213CF71A}" name="Column3285"/>
    <tableColumn id="3286" xr3:uid="{33180714-8696-429C-93B8-E60F919663B5}" name="Column3286"/>
    <tableColumn id="3287" xr3:uid="{8B64DBB4-5212-4967-8E1F-0163584597A5}" name="Column3287"/>
    <tableColumn id="3288" xr3:uid="{166635FC-5DDB-44A3-A1CC-BFCE01893202}" name="Column3288"/>
    <tableColumn id="3289" xr3:uid="{8860C8F8-7B0A-4DD1-AC5F-A862E51FD969}" name="Column3289"/>
    <tableColumn id="3290" xr3:uid="{8041CA57-A068-49DE-ACFB-174BFCAA97EE}" name="Column3290"/>
    <tableColumn id="3291" xr3:uid="{57AABB2C-A8AF-4DA9-B6E4-789737355593}" name="Column3291"/>
    <tableColumn id="3292" xr3:uid="{4351568F-2B10-4951-BB61-B77502A09154}" name="Column3292"/>
    <tableColumn id="3293" xr3:uid="{6D04DF2B-FDC5-4425-8BE5-6A7BA71DC623}" name="Column3293"/>
    <tableColumn id="3294" xr3:uid="{432E915C-7C5E-4C4D-A8BA-FEC7B617431C}" name="Column3294"/>
    <tableColumn id="3295" xr3:uid="{FDC6C322-AD38-435E-AC38-A8765FEC5F62}" name="Column3295"/>
    <tableColumn id="3296" xr3:uid="{F3C2D88A-8863-4A21-BA03-48579F0FCD68}" name="Column3296"/>
    <tableColumn id="3297" xr3:uid="{3711A6C9-7956-4692-9B42-F9CD9117166E}" name="Column3297"/>
    <tableColumn id="3298" xr3:uid="{61DCDC18-9305-4867-8431-759B0CE222D4}" name="Column3298"/>
    <tableColumn id="3299" xr3:uid="{744FD160-232A-439D-96C2-E2E6453F5E1F}" name="Column3299"/>
    <tableColumn id="3300" xr3:uid="{7C28A542-8A2D-4648-9211-664676BF9705}" name="Column3300"/>
    <tableColumn id="3301" xr3:uid="{93E3F7DB-D52D-4046-AC54-0CE8FF15CF07}" name="Column3301"/>
    <tableColumn id="3302" xr3:uid="{1FF44EA2-AF04-4D60-A120-AAE144DFA5A6}" name="Column3302"/>
    <tableColumn id="3303" xr3:uid="{E3601D93-5C4F-4AF8-87BB-BCA1ACF76551}" name="Column3303"/>
    <tableColumn id="3304" xr3:uid="{19B3F048-E139-417E-BAB4-384537CF4144}" name="Column3304"/>
    <tableColumn id="3305" xr3:uid="{D46576BA-1BA7-4958-996E-259E79E44DA8}" name="Column3305"/>
    <tableColumn id="3306" xr3:uid="{3DB8D9A0-57A8-40C4-815F-D9DBB6ED41B3}" name="Column3306"/>
    <tableColumn id="3307" xr3:uid="{C7491513-4B38-4751-9262-FC864014F999}" name="Column3307"/>
    <tableColumn id="3308" xr3:uid="{4AEEA577-E4F4-42D6-94B7-FC2914CD347B}" name="Column3308"/>
    <tableColumn id="3309" xr3:uid="{CC4FC78A-28BB-4F0B-AAC8-ACFF375E4467}" name="Column3309"/>
    <tableColumn id="3310" xr3:uid="{7DDCA6F8-39A6-4F3F-B588-437668725311}" name="Column3310"/>
    <tableColumn id="3311" xr3:uid="{83AA0525-8A84-4616-A8FC-922EB6106F84}" name="Column3311"/>
    <tableColumn id="3312" xr3:uid="{7A5D3357-4949-4D57-BAFB-D6A608C2963E}" name="Column3312"/>
    <tableColumn id="3313" xr3:uid="{CA9F15D4-2239-4552-9235-4307B59A4B6E}" name="Column3313"/>
    <tableColumn id="3314" xr3:uid="{C992CA36-9C98-4F7C-9ACF-229578291B04}" name="Column3314"/>
    <tableColumn id="3315" xr3:uid="{A265B0BC-02E5-4F9D-9A42-82B0B28A4C58}" name="Column3315"/>
    <tableColumn id="3316" xr3:uid="{951B5B2A-5CA4-4108-9D6C-B7F69D46B765}" name="Column3316"/>
    <tableColumn id="3317" xr3:uid="{87AE1197-8A0D-4DFC-8854-200222E4C48A}" name="Column3317"/>
    <tableColumn id="3318" xr3:uid="{67816E3E-50E4-46D5-81BB-BB0601A155B6}" name="Column3318"/>
    <tableColumn id="3319" xr3:uid="{251C766E-5C3D-4590-A7FD-B3701F8D0422}" name="Column3319"/>
    <tableColumn id="3320" xr3:uid="{3CF47860-23E8-48C3-A784-D3803450368D}" name="Column3320"/>
    <tableColumn id="3321" xr3:uid="{C7283543-65F4-4122-BDAB-D106CAE56C76}" name="Column3321"/>
    <tableColumn id="3322" xr3:uid="{23F109F8-9050-43AE-9E96-C8F508CB247F}" name="Column3322"/>
    <tableColumn id="3323" xr3:uid="{D0D7F33C-DFA6-49FB-BE98-5410C63F9CBE}" name="Column3323"/>
    <tableColumn id="3324" xr3:uid="{321A5890-EECF-45DF-B611-4197F4CDDB6B}" name="Column3324"/>
    <tableColumn id="3325" xr3:uid="{4B4F04BE-7AFB-4FD5-8F1A-EDC2649F34AD}" name="Column3325"/>
    <tableColumn id="3326" xr3:uid="{E5AC2A69-16D7-44DA-BE10-94E50BC6B3BF}" name="Column3326"/>
    <tableColumn id="3327" xr3:uid="{E5F010EC-5EAB-4F44-9313-477F3179C425}" name="Column3327"/>
    <tableColumn id="3328" xr3:uid="{121EC929-6004-4904-9EAC-019FDC84F9D7}" name="Column3328"/>
    <tableColumn id="3329" xr3:uid="{84036F83-1959-490C-91B3-04D892921B5D}" name="Column3329"/>
    <tableColumn id="3330" xr3:uid="{D8A21550-7B78-42D5-9944-33A5D436270E}" name="Column3330"/>
    <tableColumn id="3331" xr3:uid="{ED2C1105-33AD-4851-8668-B367D60BC42A}" name="Column3331"/>
    <tableColumn id="3332" xr3:uid="{3DFD7B8E-23F4-44E4-A02F-6B16D4828469}" name="Column3332"/>
    <tableColumn id="3333" xr3:uid="{4C625388-2CE7-405A-9D36-9BC607C4C636}" name="Column3333"/>
    <tableColumn id="3334" xr3:uid="{08CBB563-D9AD-485B-A7D1-74B8D3F7AC36}" name="Column3334"/>
    <tableColumn id="3335" xr3:uid="{98057BB0-014F-42CC-96C0-ECE1C57D317F}" name="Column3335"/>
    <tableColumn id="3336" xr3:uid="{6C61E64F-6935-4EC5-A0DB-53BE1EB2EBB6}" name="Column3336"/>
    <tableColumn id="3337" xr3:uid="{9DF630A8-92F5-43F2-90E5-40942533737C}" name="Column3337"/>
    <tableColumn id="3338" xr3:uid="{38730AA7-8928-4A8F-B9CD-64C5BC5B30D5}" name="Column3338"/>
    <tableColumn id="3339" xr3:uid="{0341FFF5-D20E-4622-B91F-4C46ADF3E555}" name="Column3339"/>
    <tableColumn id="3340" xr3:uid="{A3D24292-2AF6-4052-864F-87413C8BFED3}" name="Column3340"/>
    <tableColumn id="3341" xr3:uid="{566B659B-CAE1-4B30-AE42-2B3C797B15BF}" name="Column3341"/>
    <tableColumn id="3342" xr3:uid="{F653A555-90DF-4821-BF03-03500D7495D9}" name="Column3342"/>
    <tableColumn id="3343" xr3:uid="{66D8E595-674F-4915-A1A9-31EA692CE490}" name="Column3343"/>
    <tableColumn id="3344" xr3:uid="{E51B0D62-5F57-4519-9391-A40787847235}" name="Column3344"/>
    <tableColumn id="3345" xr3:uid="{C9A48470-5D16-42A7-A3F2-8820B0C11666}" name="Column3345"/>
    <tableColumn id="3346" xr3:uid="{2CB7DCD6-7191-48EB-8773-506A6F90F50C}" name="Column3346"/>
    <tableColumn id="3347" xr3:uid="{80924DFF-1167-4EB3-8387-99855E0C0D41}" name="Column3347"/>
    <tableColumn id="3348" xr3:uid="{42FDCEC4-CBA8-4567-B7B1-F85FEBBED96B}" name="Column3348"/>
    <tableColumn id="3349" xr3:uid="{51003461-2D04-462D-AD89-936DF96A04D7}" name="Column3349"/>
    <tableColumn id="3350" xr3:uid="{3B6B4562-21CB-44BB-907C-2A7A0453F47F}" name="Column3350"/>
    <tableColumn id="3351" xr3:uid="{BF9F4E42-1F13-4BD1-9F56-C15FD810E06C}" name="Column3351"/>
    <tableColumn id="3352" xr3:uid="{3E3CDAF6-9105-4170-9BD4-B2F28A001295}" name="Column3352"/>
    <tableColumn id="3353" xr3:uid="{9536B53B-E414-473F-8F54-1BDC058E8454}" name="Column3353"/>
    <tableColumn id="3354" xr3:uid="{58E470AC-596A-4129-B9D8-C5346979D7AF}" name="Column3354"/>
    <tableColumn id="3355" xr3:uid="{4C2E1C21-7779-450B-AB84-505EBABBFE10}" name="Column3355"/>
    <tableColumn id="3356" xr3:uid="{04FF7F03-12A3-4AD8-A08D-823594043434}" name="Column3356"/>
    <tableColumn id="3357" xr3:uid="{8D74BB2E-1753-4573-A557-E99AABF109F0}" name="Column3357"/>
    <tableColumn id="3358" xr3:uid="{5C028357-2764-472F-9971-0C5CCDBB9E8D}" name="Column3358"/>
    <tableColumn id="3359" xr3:uid="{0BB6B2A6-C581-4292-85B5-3500108F1200}" name="Column3359"/>
    <tableColumn id="3360" xr3:uid="{190739C6-1267-4429-8DEA-0C854E3AFAE2}" name="Column3360"/>
    <tableColumn id="3361" xr3:uid="{E4165AC5-8B0B-44DB-9955-A5D885C28D79}" name="Column3361"/>
    <tableColumn id="3362" xr3:uid="{E68D859A-93EF-4BF3-AE18-3C8CF8BBE31A}" name="Column3362"/>
    <tableColumn id="3363" xr3:uid="{EAEB24B6-E9A3-47CE-9BB8-022CF45D59BB}" name="Column3363"/>
    <tableColumn id="3364" xr3:uid="{1E824ECD-5C06-4E41-88AE-65B6A9D26DE0}" name="Column3364"/>
    <tableColumn id="3365" xr3:uid="{B6EC3D45-5A0B-4C95-9903-26AB52B1E022}" name="Column3365"/>
    <tableColumn id="3366" xr3:uid="{6B091505-AB9A-483B-A03C-154F67B0E423}" name="Column3366"/>
    <tableColumn id="3367" xr3:uid="{1163A18A-D559-4FAB-9FAB-1A80F7B5EE44}" name="Column3367"/>
    <tableColumn id="3368" xr3:uid="{83B1BB14-6F0C-4262-B747-C4D8C054104A}" name="Column3368"/>
    <tableColumn id="3369" xr3:uid="{00C8D653-7853-4B6D-93F7-136F8E877ADE}" name="Column3369"/>
    <tableColumn id="3370" xr3:uid="{9C2BE0D3-EB94-45B4-BAC5-77779C81A061}" name="Column3370"/>
    <tableColumn id="3371" xr3:uid="{BA48C118-0ED8-4223-9672-4F1AD2BFFF46}" name="Column3371"/>
    <tableColumn id="3372" xr3:uid="{FC834FE1-DECB-4528-8495-F30FFAB1A88C}" name="Column3372"/>
    <tableColumn id="3373" xr3:uid="{499BFEAD-C790-4F0F-B998-1E30E1C1AFA8}" name="Column3373"/>
    <tableColumn id="3374" xr3:uid="{C785F461-46BF-497D-B153-839F7F023D70}" name="Column3374"/>
    <tableColumn id="3375" xr3:uid="{BEF8CBD6-6E15-4B5C-89A9-FFCB929D8AD1}" name="Column3375"/>
    <tableColumn id="3376" xr3:uid="{577F5082-A6EA-4B4C-9F0B-48D2030D4BD4}" name="Column3376"/>
    <tableColumn id="3377" xr3:uid="{D6D4615D-A670-43F6-9863-41714B92233D}" name="Column3377"/>
    <tableColumn id="3378" xr3:uid="{6B916B6D-695D-4EFA-B226-8293BF680D72}" name="Column3378"/>
    <tableColumn id="3379" xr3:uid="{9902A2D9-84A1-4CD0-8C01-1B4514260288}" name="Column3379"/>
    <tableColumn id="3380" xr3:uid="{05FD3FBD-B44A-46F5-A92D-25785DACBBA6}" name="Column3380"/>
    <tableColumn id="3381" xr3:uid="{C6DADC89-D9E7-4885-81B8-079A506A1FEB}" name="Column3381"/>
    <tableColumn id="3382" xr3:uid="{04DCDD81-7587-4180-80DF-308DE59AD77A}" name="Column3382"/>
    <tableColumn id="3383" xr3:uid="{ED4ED2D4-8594-48EA-BE61-B5CF52ABC554}" name="Column3383"/>
    <tableColumn id="3384" xr3:uid="{4338CEAF-D64F-40C7-B56E-B3CBE72DC1D8}" name="Column3384"/>
    <tableColumn id="3385" xr3:uid="{79074AD4-63FF-4054-93D4-7BEE6072A5AF}" name="Column3385"/>
    <tableColumn id="3386" xr3:uid="{C83C0E2B-FFF9-4845-A989-0461C463E6B6}" name="Column3386"/>
    <tableColumn id="3387" xr3:uid="{537784B0-D0C1-46DD-9107-918F638C5AF2}" name="Column3387"/>
    <tableColumn id="3388" xr3:uid="{64AF2F2F-0953-409F-88FE-0C5F255E4BF0}" name="Column3388"/>
    <tableColumn id="3389" xr3:uid="{966A76CB-BD0A-490B-B1C2-F08097935F86}" name="Column3389"/>
    <tableColumn id="3390" xr3:uid="{F73DFB50-D8EB-4219-A434-06F4A116C8C3}" name="Column3390"/>
    <tableColumn id="3391" xr3:uid="{5361E371-BE86-47A8-A2DA-5FD6A80E0FF1}" name="Column3391"/>
    <tableColumn id="3392" xr3:uid="{0041E8DB-89A2-4414-88DD-964F96AA4577}" name="Column3392"/>
    <tableColumn id="3393" xr3:uid="{57571263-D32E-43BB-96E4-B0767FCB494C}" name="Column3393"/>
    <tableColumn id="3394" xr3:uid="{DBDAAF3B-F4AC-4F32-A880-F1FC209C4E50}" name="Column3394"/>
    <tableColumn id="3395" xr3:uid="{303710FC-97FE-4469-895E-1FFB5811B516}" name="Column3395"/>
    <tableColumn id="3396" xr3:uid="{E679CA7F-2206-4D57-9979-D948139774FF}" name="Column3396"/>
    <tableColumn id="3397" xr3:uid="{649B8CFB-AE2B-4245-9F48-2CD57C1A9A5E}" name="Column3397"/>
    <tableColumn id="3398" xr3:uid="{DF9C8A89-8653-4EF3-86A7-41F587CD53FD}" name="Column3398"/>
    <tableColumn id="3399" xr3:uid="{59F6D612-948B-489B-B4FF-311129908EFE}" name="Column3399"/>
    <tableColumn id="3400" xr3:uid="{44A8A9BC-E0F3-4E0B-9337-9C9838022D86}" name="Column3400"/>
    <tableColumn id="3401" xr3:uid="{55ECD04C-6CB8-464D-888D-6B87B1080C07}" name="Column3401"/>
    <tableColumn id="3402" xr3:uid="{B59461D5-1F5C-476F-8214-D3445876F871}" name="Column3402"/>
    <tableColumn id="3403" xr3:uid="{AD0EDA09-DB11-4675-9D38-B3C556DA2F9C}" name="Column3403"/>
    <tableColumn id="3404" xr3:uid="{09BFD20C-4BF8-4EEE-B670-0AAFD63C0470}" name="Column3404"/>
    <tableColumn id="3405" xr3:uid="{3CC6A261-492C-47A8-91E9-F3CEB8DCA097}" name="Column3405"/>
    <tableColumn id="3406" xr3:uid="{62E66167-200A-4F15-AFE8-6EF96E4C3729}" name="Column3406"/>
    <tableColumn id="3407" xr3:uid="{02D67813-7CE8-4BB3-8679-D9E6670BB4C6}" name="Column3407"/>
    <tableColumn id="3408" xr3:uid="{616EF683-0151-45E1-8167-5996906FABFC}" name="Column3408"/>
    <tableColumn id="3409" xr3:uid="{72474A28-1947-4491-B79D-7E441BF0F67C}" name="Column3409"/>
    <tableColumn id="3410" xr3:uid="{77F6A935-760B-4BA3-B371-331AE3926EC0}" name="Column3410"/>
    <tableColumn id="3411" xr3:uid="{D51380B3-0242-4012-A602-DCB954B547FA}" name="Column3411"/>
    <tableColumn id="3412" xr3:uid="{D09C891E-5D72-404D-9033-D68CA5CD5D91}" name="Column3412"/>
    <tableColumn id="3413" xr3:uid="{31F492DA-7A66-4173-B374-81AC16746CAC}" name="Column3413"/>
    <tableColumn id="3414" xr3:uid="{FC281443-1EE4-4E97-9DA1-EE9B4DFD54C2}" name="Column3414"/>
    <tableColumn id="3415" xr3:uid="{748F7D98-394C-4B8B-86B6-7D03FF4ABBE6}" name="Column3415"/>
    <tableColumn id="3416" xr3:uid="{45149218-A785-4838-AC88-48D3A0E022B4}" name="Column3416"/>
    <tableColumn id="3417" xr3:uid="{6DC6CE60-A8B3-4E72-AF6C-FFCEADCD5A9B}" name="Column3417"/>
    <tableColumn id="3418" xr3:uid="{1F2D9FF7-84CB-4809-B1A7-89ACCF90FA7B}" name="Column3418"/>
    <tableColumn id="3419" xr3:uid="{DA427472-B85D-4B0E-AFE5-ABA6426173D2}" name="Column3419"/>
    <tableColumn id="3420" xr3:uid="{170B8EBA-6C49-4098-94D9-8A7A10932130}" name="Column3420"/>
    <tableColumn id="3421" xr3:uid="{0F68AD51-0CBE-4F4E-8B0A-B8FC0339BC38}" name="Column3421"/>
    <tableColumn id="3422" xr3:uid="{60E253AD-353C-4062-A09B-F41E4E6DA59B}" name="Column3422"/>
    <tableColumn id="3423" xr3:uid="{7001CB16-2E48-4D8B-BCCE-E6E5227F751B}" name="Column3423"/>
    <tableColumn id="3424" xr3:uid="{5C751E74-5F80-41F5-BCC7-8E2E1D7299D5}" name="Column3424"/>
    <tableColumn id="3425" xr3:uid="{44CD91DE-EF39-4665-90AB-E218BE412A22}" name="Column3425"/>
    <tableColumn id="3426" xr3:uid="{580484D8-6E57-4EE9-AC76-C2C7D24E1271}" name="Column3426"/>
    <tableColumn id="3427" xr3:uid="{1F634CF5-5299-4FD1-9838-67C674C0B514}" name="Column3427"/>
    <tableColumn id="3428" xr3:uid="{46272D14-93BE-4BE0-ADB1-0698379DABD0}" name="Column3428"/>
    <tableColumn id="3429" xr3:uid="{E84DE6A7-631B-44A6-B83E-6E62B32B3164}" name="Column3429"/>
    <tableColumn id="3430" xr3:uid="{3EC2B4F2-B222-49B6-874C-51CA471E7537}" name="Column3430"/>
    <tableColumn id="3431" xr3:uid="{8DA73D2E-68E8-45E1-A8D8-88416A06B49F}" name="Column3431"/>
    <tableColumn id="3432" xr3:uid="{E44DCE63-4B74-4C0B-B80C-678AD94528E5}" name="Column3432"/>
    <tableColumn id="3433" xr3:uid="{8D557CDA-CCD4-41C6-99A9-117D074BA688}" name="Column3433"/>
    <tableColumn id="3434" xr3:uid="{607C927C-B42D-43A1-8197-674B79163F5F}" name="Column3434"/>
    <tableColumn id="3435" xr3:uid="{5E04DFA6-0585-40FD-8178-61AAA54E8E12}" name="Column3435"/>
    <tableColumn id="3436" xr3:uid="{800ED068-E2D2-4A01-B36D-688B88A7E22C}" name="Column3436"/>
    <tableColumn id="3437" xr3:uid="{B678B705-2FB0-4A17-AB76-DBD534D760EA}" name="Column3437"/>
    <tableColumn id="3438" xr3:uid="{D4EDB78E-F55C-4978-8509-F669CE5EE911}" name="Column3438"/>
    <tableColumn id="3439" xr3:uid="{D1EA6AD8-F900-490E-BDEC-3C22FFA90D24}" name="Column3439"/>
    <tableColumn id="3440" xr3:uid="{5D2B0FBE-2064-4089-B994-28A11C29F6D2}" name="Column3440"/>
    <tableColumn id="3441" xr3:uid="{98A0CAAA-2354-4BA1-8645-2FA211E6E23D}" name="Column3441"/>
    <tableColumn id="3442" xr3:uid="{0DCEFADB-C3FF-4D4F-ABA9-D47E2B418D7F}" name="Column3442"/>
    <tableColumn id="3443" xr3:uid="{491FB923-063D-4640-8B61-B18255C069A4}" name="Column3443"/>
    <tableColumn id="3444" xr3:uid="{3657E826-2F0B-4F39-B696-95D0193A04EF}" name="Column3444"/>
    <tableColumn id="3445" xr3:uid="{C48B3BBC-F01A-460E-9ECC-40243E20539D}" name="Column3445"/>
    <tableColumn id="3446" xr3:uid="{29ABD2BD-937B-46C7-9C3F-D22E99DF54AF}" name="Column3446"/>
    <tableColumn id="3447" xr3:uid="{CD8C1399-8423-416F-8705-AABB1E114F62}" name="Column3447"/>
    <tableColumn id="3448" xr3:uid="{79106FD8-5710-4E95-9775-BBAED834945D}" name="Column3448"/>
    <tableColumn id="3449" xr3:uid="{4C5303DB-70DB-4D06-AFBF-FE5E0B943030}" name="Column3449"/>
    <tableColumn id="3450" xr3:uid="{DA21BE75-C53F-4DF1-8DA2-743316336706}" name="Column3450"/>
    <tableColumn id="3451" xr3:uid="{C148A6C6-2CF6-4EB1-A152-F9C80EB2F20F}" name="Column3451"/>
    <tableColumn id="3452" xr3:uid="{81BA0AA2-0D09-4AD2-8FDF-97840829FAA0}" name="Column3452"/>
    <tableColumn id="3453" xr3:uid="{A9A5ABC4-7388-4831-9C82-15CEA7838F4F}" name="Column3453"/>
    <tableColumn id="3454" xr3:uid="{0A27B1BF-B9EC-45C3-A0CE-A7823F836CFC}" name="Column3454"/>
    <tableColumn id="3455" xr3:uid="{F1DCB15A-C72B-460D-A677-FB3CC65EB453}" name="Column3455"/>
    <tableColumn id="3456" xr3:uid="{A93A1098-8AC5-4071-B8D1-87E253B8838E}" name="Column3456"/>
    <tableColumn id="3457" xr3:uid="{AF063B2C-2758-445B-AEF0-C1107CC7DEB6}" name="Column3457"/>
    <tableColumn id="3458" xr3:uid="{F6339BA0-8665-400B-A7B9-7C25F97CB5F6}" name="Column3458"/>
    <tableColumn id="3459" xr3:uid="{ABDA11D0-4A2F-4C35-BAFD-BD61DE97A71B}" name="Column3459"/>
    <tableColumn id="3460" xr3:uid="{A7A30D24-5CE2-4CA2-BA0C-473A04018450}" name="Column3460"/>
    <tableColumn id="3461" xr3:uid="{40BA1F2A-4E0A-4EEF-9E9C-30030E3935F6}" name="Column3461"/>
    <tableColumn id="3462" xr3:uid="{573A6FEA-9BED-4E80-9157-7F6BE577D12E}" name="Column3462"/>
    <tableColumn id="3463" xr3:uid="{C2EDC975-F285-46F8-800E-5121CD51DA9E}" name="Column3463"/>
    <tableColumn id="3464" xr3:uid="{4EC6F2E6-8BD7-4446-A534-54A5BFD29DD4}" name="Column3464"/>
    <tableColumn id="3465" xr3:uid="{B656D3DB-D7C6-40CB-AF08-9D5FA35312BB}" name="Column3465"/>
    <tableColumn id="3466" xr3:uid="{AFD8EA67-BB00-4F96-A233-DED8AD3D7363}" name="Column3466"/>
    <tableColumn id="3467" xr3:uid="{B63F8CBD-8ADB-4F8B-837D-8FFEECC05179}" name="Column3467"/>
    <tableColumn id="3468" xr3:uid="{21601E67-F686-4AE1-A95E-B79483B2A032}" name="Column3468"/>
    <tableColumn id="3469" xr3:uid="{3ED1E15B-10A0-40D3-9F5C-354171FD7B77}" name="Column3469"/>
    <tableColumn id="3470" xr3:uid="{9787DA50-7373-424D-AF7A-BB93503954B8}" name="Column3470"/>
    <tableColumn id="3471" xr3:uid="{1C079E3A-25BB-4746-A690-62C50108EBA7}" name="Column3471"/>
    <tableColumn id="3472" xr3:uid="{C381294B-B179-4C7B-9062-82BA3886759E}" name="Column3472"/>
    <tableColumn id="3473" xr3:uid="{BB5D196E-C5BF-47F4-9DCB-C673F43E04A5}" name="Column3473"/>
    <tableColumn id="3474" xr3:uid="{DC36B37D-3902-4BEE-88D9-6855D1084C7C}" name="Column3474"/>
    <tableColumn id="3475" xr3:uid="{F062F4E2-0BF5-4474-AA05-7203653C62CE}" name="Column3475"/>
    <tableColumn id="3476" xr3:uid="{153DAA30-904C-4F51-84A7-D9EDB3DBEFBB}" name="Column3476"/>
    <tableColumn id="3477" xr3:uid="{77E4A903-5934-4DF8-B189-DE26F9723548}" name="Column3477"/>
    <tableColumn id="3478" xr3:uid="{30FF9070-6ABD-41BA-842D-8499C3CE853A}" name="Column3478"/>
    <tableColumn id="3479" xr3:uid="{6E98B705-0AA2-4CA9-844D-D25BEE8B2EDF}" name="Column3479"/>
    <tableColumn id="3480" xr3:uid="{BF35B06A-E38F-451F-BDAF-A3CE8874C50E}" name="Column3480"/>
    <tableColumn id="3481" xr3:uid="{0B2339BD-2F1C-4613-9078-6724A3FD41A3}" name="Column3481"/>
    <tableColumn id="3482" xr3:uid="{3DA7FF16-ADB7-4010-B41D-16CA5A90D86A}" name="Column3482"/>
    <tableColumn id="3483" xr3:uid="{3196E475-A3E9-4E0A-98E4-F37E696D44B3}" name="Column3483"/>
    <tableColumn id="3484" xr3:uid="{98D0DA49-41FB-4CD6-8EFA-D0488A58CBFD}" name="Column3484"/>
    <tableColumn id="3485" xr3:uid="{486468CA-DEB4-4A8C-87AD-0EA4646E286D}" name="Column3485"/>
    <tableColumn id="3486" xr3:uid="{8346CF70-63A8-4268-BBEE-262D640C60A7}" name="Column3486"/>
    <tableColumn id="3487" xr3:uid="{46834E72-DF13-4984-A516-75686D25E3E8}" name="Column3487"/>
    <tableColumn id="3488" xr3:uid="{D59E089D-F327-4F4C-AA29-1991C1225F04}" name="Column3488"/>
    <tableColumn id="3489" xr3:uid="{44E44E51-37D3-47DF-9D96-219991C2E7BD}" name="Column3489"/>
    <tableColumn id="3490" xr3:uid="{2AEC9A68-94F3-4D1C-A5E2-8ABE80ABE424}" name="Column3490"/>
    <tableColumn id="3491" xr3:uid="{BC888FC6-B289-436E-AC54-527C1282A097}" name="Column3491"/>
    <tableColumn id="3492" xr3:uid="{7E8835A8-CDA0-4A81-BB2F-A8D40E97F2C4}" name="Column3492"/>
    <tableColumn id="3493" xr3:uid="{1B7DC06D-290D-4969-9288-CF934A3F1561}" name="Column3493"/>
    <tableColumn id="3494" xr3:uid="{656F0CCB-689E-4E29-AE47-AA1807B1F203}" name="Column3494"/>
    <tableColumn id="3495" xr3:uid="{4D4CEC7B-4263-4139-BCD6-9CA83D15D482}" name="Column3495"/>
    <tableColumn id="3496" xr3:uid="{9E69EB76-5038-4EA1-89DD-3CFF99A2F733}" name="Column3496"/>
    <tableColumn id="3497" xr3:uid="{77B09F95-D4F9-41E1-9BE9-F4E3838F2E54}" name="Column3497"/>
    <tableColumn id="3498" xr3:uid="{78C89951-0147-4403-B2C6-8AC7C871700F}" name="Column3498"/>
    <tableColumn id="3499" xr3:uid="{57299580-28D5-488C-827F-92768D188108}" name="Column3499"/>
    <tableColumn id="3500" xr3:uid="{C02F5F76-9FEE-43AB-AFD6-FC219183D607}" name="Column3500"/>
    <tableColumn id="3501" xr3:uid="{706C678D-67D6-4D34-802A-815A765F0F26}" name="Column3501"/>
    <tableColumn id="3502" xr3:uid="{765A823A-E35D-4A51-BF62-76238D2B3EB0}" name="Column3502"/>
    <tableColumn id="3503" xr3:uid="{45D50F56-5E5E-4720-BF1F-4F1C7E92ACB5}" name="Column3503"/>
    <tableColumn id="3504" xr3:uid="{EC0D86E5-F434-42DC-8A6E-B5E70247A795}" name="Column3504"/>
    <tableColumn id="3505" xr3:uid="{BA351BA6-2CC9-473C-B0F8-E4291BA5ECDF}" name="Column3505"/>
    <tableColumn id="3506" xr3:uid="{B568B02B-A95C-46E5-9D1F-740B9BF095CB}" name="Column3506"/>
    <tableColumn id="3507" xr3:uid="{8ECC060B-F9D0-4085-8558-D8F16C45D086}" name="Column3507"/>
    <tableColumn id="3508" xr3:uid="{A3AB0357-4B2D-42D5-AF0E-A2D087E1624D}" name="Column3508"/>
    <tableColumn id="3509" xr3:uid="{4708446C-EC54-4FA6-876A-CDFFDEAAA1EA}" name="Column3509"/>
    <tableColumn id="3510" xr3:uid="{93B3BB49-5A49-4816-AAD2-299E38110983}" name="Column3510"/>
    <tableColumn id="3511" xr3:uid="{1ED1D8E9-BC3B-4CF4-9861-7AF6713A94B1}" name="Column3511"/>
    <tableColumn id="3512" xr3:uid="{14A34847-C929-4B31-AFD8-86B18A1922D1}" name="Column3512"/>
    <tableColumn id="3513" xr3:uid="{DAF0290B-3CAF-4982-8A26-734FC0675308}" name="Column3513"/>
    <tableColumn id="3514" xr3:uid="{E31C3F5F-C83A-40B8-B8E4-327E96FEB828}" name="Column3514"/>
    <tableColumn id="3515" xr3:uid="{86826E9C-F438-462C-84F9-E26D4898A5A5}" name="Column3515"/>
    <tableColumn id="3516" xr3:uid="{FB6AC13E-40DC-4796-A2A5-D12700D8E6C7}" name="Column3516"/>
    <tableColumn id="3517" xr3:uid="{67BF12BB-491D-403E-B55E-63E9F74D8E72}" name="Column3517"/>
    <tableColumn id="3518" xr3:uid="{D4591AC4-AFB8-4257-9E2E-4ADDED3D6E78}" name="Column3518"/>
    <tableColumn id="3519" xr3:uid="{5E996425-257D-4FE8-963C-092E06DB50C3}" name="Column3519"/>
    <tableColumn id="3520" xr3:uid="{DF54A825-EF5F-4B86-95EA-E50F27D526C9}" name="Column3520"/>
    <tableColumn id="3521" xr3:uid="{2C8FB8CE-6E5C-4B6A-A3A6-C2258D372AC6}" name="Column3521"/>
    <tableColumn id="3522" xr3:uid="{2AA880EC-5713-4F34-8D5C-799943D705D8}" name="Column3522"/>
    <tableColumn id="3523" xr3:uid="{3197B2A9-3345-497E-A267-D09102D7EBBA}" name="Column3523"/>
    <tableColumn id="3524" xr3:uid="{F056C111-EDA0-4656-AEDF-3015CE860DA1}" name="Column3524"/>
    <tableColumn id="3525" xr3:uid="{A4E8EC0A-0873-46AE-9A68-70EE23A24DBE}" name="Column3525"/>
    <tableColumn id="3526" xr3:uid="{F53F10DE-3C92-46C6-9B08-B25A5A4403CE}" name="Column3526"/>
    <tableColumn id="3527" xr3:uid="{3503D95B-BA88-400A-9ACA-1195414164E8}" name="Column3527"/>
    <tableColumn id="3528" xr3:uid="{65D4DAFE-FD80-491A-9962-BADE49090E6B}" name="Column3528"/>
    <tableColumn id="3529" xr3:uid="{35363FE0-9699-4E4F-9D1C-92F50800C1F7}" name="Column3529"/>
    <tableColumn id="3530" xr3:uid="{79CD0D0D-B859-4C57-B6DC-7767BBBF145D}" name="Column3530"/>
    <tableColumn id="3531" xr3:uid="{76820F7A-A101-45DB-B36F-30E17E13DFAA}" name="Column3531"/>
    <tableColumn id="3532" xr3:uid="{EA422759-EBB3-4911-A8B9-889AD6142789}" name="Column3532"/>
    <tableColumn id="3533" xr3:uid="{16C609EC-2670-4C0F-8F70-A8EAAEF807B9}" name="Column3533"/>
    <tableColumn id="3534" xr3:uid="{E4309E72-6283-4A7D-AC71-19AC16883DA8}" name="Column3534"/>
    <tableColumn id="3535" xr3:uid="{8D7130A9-69FB-4C2F-A3CB-A75A6093E439}" name="Column3535"/>
    <tableColumn id="3536" xr3:uid="{0EDE9CBF-9B52-466E-9F51-B967697AA40F}" name="Column3536"/>
    <tableColumn id="3537" xr3:uid="{C9C681C4-96EA-41C5-BABE-712514459F4F}" name="Column3537"/>
    <tableColumn id="3538" xr3:uid="{65C150BC-69D0-407A-A853-8493DF67FED9}" name="Column3538"/>
    <tableColumn id="3539" xr3:uid="{A0163CD0-598A-47B0-925F-61DB6A111A21}" name="Column3539"/>
    <tableColumn id="3540" xr3:uid="{8A2EA5FA-561A-4BE0-970E-A66267D09BED}" name="Column3540"/>
    <tableColumn id="3541" xr3:uid="{290CAB4C-6BC5-4A39-90FA-EB3B9EADF919}" name="Column3541"/>
    <tableColumn id="3542" xr3:uid="{72BBB32C-7762-47B6-94FC-06AD06FF66A1}" name="Column3542"/>
    <tableColumn id="3543" xr3:uid="{B61E06F2-6402-4BCB-8AFE-4ADFF2252450}" name="Column3543"/>
    <tableColumn id="3544" xr3:uid="{8CD1965F-9228-4026-BBC7-E54D5B4CE5A2}" name="Column3544"/>
    <tableColumn id="3545" xr3:uid="{5ACD8BAE-6EA1-4741-B3D2-9C08743124CE}" name="Column3545"/>
    <tableColumn id="3546" xr3:uid="{31A70FEA-965B-4AAE-90F6-E700CB5D304B}" name="Column3546"/>
    <tableColumn id="3547" xr3:uid="{29818CA4-58E2-464C-81B8-30BD85FC4399}" name="Column3547"/>
    <tableColumn id="3548" xr3:uid="{2B0BA87D-66EE-47DF-9D08-66C6FB211BD7}" name="Column3548"/>
    <tableColumn id="3549" xr3:uid="{CF935E1D-AE1F-4484-90CA-A7F36739815C}" name="Column3549"/>
    <tableColumn id="3550" xr3:uid="{0CC7AA4C-EE84-4143-B3B3-487205D10E7E}" name="Column3550"/>
    <tableColumn id="3551" xr3:uid="{96B26309-849F-408E-96E2-72FE459147BA}" name="Column3551"/>
    <tableColumn id="3552" xr3:uid="{58574CF2-BF89-428D-9938-8552F6658FD9}" name="Column3552"/>
    <tableColumn id="3553" xr3:uid="{808B9214-BCD6-4BC6-9D31-747F0C8B5C07}" name="Column3553"/>
    <tableColumn id="3554" xr3:uid="{39B4582C-5377-44A6-AD39-12F5AEC19642}" name="Column3554"/>
    <tableColumn id="3555" xr3:uid="{CE89354D-2D7E-4B1F-ADE0-A16A1B79E0A0}" name="Column3555"/>
    <tableColumn id="3556" xr3:uid="{5146E324-08E5-40F6-8929-978B1E576908}" name="Column3556"/>
    <tableColumn id="3557" xr3:uid="{C73AE211-DFE9-4D3D-AA3F-D802D0A6F641}" name="Column3557"/>
    <tableColumn id="3558" xr3:uid="{40ED4CBB-A964-46D8-9266-EA1A28B450D4}" name="Column3558"/>
    <tableColumn id="3559" xr3:uid="{DEF5E0D8-9D3B-4459-BE9E-DEC325BFABBA}" name="Column3559"/>
    <tableColumn id="3560" xr3:uid="{30DCA410-ED76-45DD-911C-F650D59CFFA2}" name="Column3560"/>
    <tableColumn id="3561" xr3:uid="{5D5AFA62-0102-405B-89D5-3A264690805B}" name="Column3561"/>
    <tableColumn id="3562" xr3:uid="{79ED36C4-FACF-4797-9B40-15837A1EFCD5}" name="Column3562"/>
    <tableColumn id="3563" xr3:uid="{A38B927B-5185-4D1F-9714-F7EF76235B89}" name="Column3563"/>
    <tableColumn id="3564" xr3:uid="{CD8B452B-891B-4CC8-A7E6-4749F4A0F32D}" name="Column3564"/>
    <tableColumn id="3565" xr3:uid="{91582EB9-21B6-4D35-B433-3F30641027BB}" name="Column3565"/>
    <tableColumn id="3566" xr3:uid="{779790B1-2E8C-4676-9F7A-4DAD254D21DA}" name="Column3566"/>
    <tableColumn id="3567" xr3:uid="{C3A03D9C-FD32-4727-BE9D-A81932BAA710}" name="Column3567"/>
    <tableColumn id="3568" xr3:uid="{4AAF20AA-2AFD-47DF-926F-EB5492697266}" name="Column3568"/>
    <tableColumn id="3569" xr3:uid="{A7580046-B1C8-4ED2-9E52-98DDD4F5C0E5}" name="Column3569"/>
    <tableColumn id="3570" xr3:uid="{22ECF1A8-68DA-45D1-AF13-A2109AC7AC3C}" name="Column3570"/>
    <tableColumn id="3571" xr3:uid="{76092E70-7E0F-4A54-86CE-F5B13B613565}" name="Column3571"/>
    <tableColumn id="3572" xr3:uid="{3C14AF00-1D7D-4424-85EA-1B0235F36B22}" name="Column3572"/>
    <tableColumn id="3573" xr3:uid="{F7A47846-DB86-4F40-9187-C85068777F10}" name="Column3573"/>
    <tableColumn id="3574" xr3:uid="{D7ADB0DD-A6E5-42F9-80BD-AEEBEDEA8D31}" name="Column3574"/>
    <tableColumn id="3575" xr3:uid="{2CDD3BC5-4FE8-4C20-AD12-B5CBD7D8BFD0}" name="Column3575"/>
    <tableColumn id="3576" xr3:uid="{4D0E60A5-688F-4B1C-BA35-13786A0AD402}" name="Column3576"/>
    <tableColumn id="3577" xr3:uid="{C9F8792B-9B9A-4F39-9E30-5B4DC4586672}" name="Column3577"/>
    <tableColumn id="3578" xr3:uid="{F35D796A-0D3B-4459-95D5-61A340EB614D}" name="Column3578"/>
    <tableColumn id="3579" xr3:uid="{BACE3A51-C538-4B36-B7A8-DEECBF2EC225}" name="Column3579"/>
    <tableColumn id="3580" xr3:uid="{D7724C8E-3015-4211-B5EE-80A6F324BB99}" name="Column3580"/>
    <tableColumn id="3581" xr3:uid="{15744C70-B14C-45F5-8871-1939950F29C8}" name="Column3581"/>
    <tableColumn id="3582" xr3:uid="{A173473B-F7F1-4A83-9169-E78D32B7D0A8}" name="Column3582"/>
    <tableColumn id="3583" xr3:uid="{2069B7DE-3DF0-4FC3-B08D-E08C020228F4}" name="Column3583"/>
    <tableColumn id="3584" xr3:uid="{BC193F94-4F7C-4BB7-A657-1EADFB4CCAFA}" name="Column3584"/>
    <tableColumn id="3585" xr3:uid="{4AF1BA02-8C8B-441F-AF75-341204C14EFD}" name="Column3585"/>
    <tableColumn id="3586" xr3:uid="{97DD2DB3-23BB-41EE-B011-16E07BCF76B9}" name="Column3586"/>
    <tableColumn id="3587" xr3:uid="{84A2B771-2BB6-475B-B590-A118C0A46B3D}" name="Column3587"/>
    <tableColumn id="3588" xr3:uid="{468668E7-BEE5-41A4-8B31-0EBD220B972E}" name="Column3588"/>
    <tableColumn id="3589" xr3:uid="{4E5FE111-EC5E-4A9F-886C-666618B7C1F0}" name="Column3589"/>
    <tableColumn id="3590" xr3:uid="{3518973F-2945-4DF6-8D03-66FCAEDF637B}" name="Column3590"/>
    <tableColumn id="3591" xr3:uid="{7BEA6E50-A8D4-42A6-BFA4-62C147A54DF2}" name="Column3591"/>
    <tableColumn id="3592" xr3:uid="{965BDA7D-E6D2-4963-86EA-F5C10BF4244B}" name="Column3592"/>
    <tableColumn id="3593" xr3:uid="{2B246195-103D-4983-8AA8-F81EDBAABDB9}" name="Column3593"/>
    <tableColumn id="3594" xr3:uid="{62A3C680-01C7-4B90-A085-349419B3DF74}" name="Column3594"/>
    <tableColumn id="3595" xr3:uid="{B37DD9A0-FDF3-4248-B31B-6811287161CD}" name="Column3595"/>
    <tableColumn id="3596" xr3:uid="{DEE4A466-ED47-4DA7-8173-FC9D90F71214}" name="Column3596"/>
    <tableColumn id="3597" xr3:uid="{4DE74411-1108-4641-BE1A-D4E23297381A}" name="Column3597"/>
    <tableColumn id="3598" xr3:uid="{1B253579-BA36-40E4-BCF4-79BC661167A4}" name="Column3598"/>
    <tableColumn id="3599" xr3:uid="{98C9F757-E8D0-414C-933A-57F6DF35383F}" name="Column3599"/>
    <tableColumn id="3600" xr3:uid="{010434BD-86C4-4079-A677-2288CBB843A3}" name="Column3600"/>
    <tableColumn id="3601" xr3:uid="{1A062090-DAA2-481B-B550-80A4F21AA789}" name="Column3601"/>
    <tableColumn id="3602" xr3:uid="{950CE4DA-F52C-4DFB-92F4-ECAD0686D5CE}" name="Column3602"/>
    <tableColumn id="3603" xr3:uid="{B8DDF4C4-7ECE-4D92-936B-8AAAD44EA5CD}" name="Column3603"/>
    <tableColumn id="3604" xr3:uid="{180DEE5A-0616-4603-A956-EFF99236DA57}" name="Column3604"/>
    <tableColumn id="3605" xr3:uid="{6A89BEE8-2615-4AFA-B22D-38540AD86FF6}" name="Column3605"/>
    <tableColumn id="3606" xr3:uid="{87CC376E-653D-42C2-A7EA-5DA885781A96}" name="Column3606"/>
    <tableColumn id="3607" xr3:uid="{92EA46D5-6D52-4294-84E8-AA0468E8EB4C}" name="Column3607"/>
    <tableColumn id="3608" xr3:uid="{09E3F5B4-51CB-46BB-A0CA-978920E4558F}" name="Column3608"/>
    <tableColumn id="3609" xr3:uid="{23F2D6A4-F02B-4B49-851D-7206529683F8}" name="Column3609"/>
    <tableColumn id="3610" xr3:uid="{B723700C-EEC3-46A0-8A60-210CCB5D43FF}" name="Column3610"/>
    <tableColumn id="3611" xr3:uid="{FDE78B48-20AD-4232-9B04-716D2C244EC8}" name="Column3611"/>
    <tableColumn id="3612" xr3:uid="{A7068F93-8CD4-4320-A55B-535572BC4ED7}" name="Column3612"/>
    <tableColumn id="3613" xr3:uid="{9EC1B48D-7F1F-41D9-A791-6A5EBBE3AE64}" name="Column3613"/>
    <tableColumn id="3614" xr3:uid="{2996B056-496D-4F5B-B20D-6F6DC1559AF0}" name="Column3614"/>
    <tableColumn id="3615" xr3:uid="{00B3A2B4-70F1-4489-AF70-CEB00C286D84}" name="Column3615"/>
    <tableColumn id="3616" xr3:uid="{97E7FCE9-8A6E-4077-8446-430D4546B95B}" name="Column3616"/>
    <tableColumn id="3617" xr3:uid="{383AC5EC-0E97-49D9-BF05-ABC41B330673}" name="Column3617"/>
    <tableColumn id="3618" xr3:uid="{EF5033A8-128C-4CA2-B964-C967A10D666E}" name="Column3618"/>
    <tableColumn id="3619" xr3:uid="{F3ED1CA0-07B6-4918-8D8D-9FD152757AC6}" name="Column3619"/>
    <tableColumn id="3620" xr3:uid="{20582A04-E4B4-467E-B8E7-397FE90A9E2A}" name="Column3620"/>
    <tableColumn id="3621" xr3:uid="{9BEEE4F1-BDAC-4D5E-BFCF-1B5B8C45B6F7}" name="Column3621"/>
    <tableColumn id="3622" xr3:uid="{1BD3BB46-8C1D-4234-9B75-8B49B5ABB097}" name="Column3622"/>
    <tableColumn id="3623" xr3:uid="{FC0410D3-E79E-4ADC-8E3E-D80E38D12D63}" name="Column3623"/>
    <tableColumn id="3624" xr3:uid="{050D6594-9470-4B9B-8153-5079517567B5}" name="Column3624"/>
    <tableColumn id="3625" xr3:uid="{7701397E-7F15-4419-96AE-3F2555E4EC71}" name="Column3625"/>
    <tableColumn id="3626" xr3:uid="{581293F8-AD16-4595-9920-87DA20EAEEE8}" name="Column3626"/>
    <tableColumn id="3627" xr3:uid="{665C01DA-EE09-4A8C-B2E6-72C72C3B44B9}" name="Column3627"/>
    <tableColumn id="3628" xr3:uid="{C424584E-ED8C-4EDD-9C9C-DDD76DAEAAEC}" name="Column3628"/>
    <tableColumn id="3629" xr3:uid="{80171225-217E-4E50-81CB-9F53B21C0974}" name="Column3629"/>
    <tableColumn id="3630" xr3:uid="{BA64FB62-9B6A-4D4B-96FD-8D616E7B6D99}" name="Column3630"/>
    <tableColumn id="3631" xr3:uid="{01BE3CF0-BABE-446F-9283-B9EAC36005C5}" name="Column3631"/>
    <tableColumn id="3632" xr3:uid="{3DE63FEB-8155-4908-87C7-A072EBCB1DE0}" name="Column3632"/>
    <tableColumn id="3633" xr3:uid="{DAE5DB06-A4BE-46B3-BBDA-96F71B144FB7}" name="Column3633"/>
    <tableColumn id="3634" xr3:uid="{9A5AABDC-0DBA-4E93-8840-E99971401CF1}" name="Column3634"/>
    <tableColumn id="3635" xr3:uid="{26243453-9A5A-4032-9120-7E100B1CA3E1}" name="Column3635"/>
    <tableColumn id="3636" xr3:uid="{F77F77F8-259D-496F-A039-7C9763747372}" name="Column3636"/>
    <tableColumn id="3637" xr3:uid="{CFCC9D0D-957A-4A75-9B1B-2D3BAB05D4D1}" name="Column3637"/>
    <tableColumn id="3638" xr3:uid="{542B413F-BB86-438B-B242-32831DA036F9}" name="Column3638"/>
    <tableColumn id="3639" xr3:uid="{8BF60C14-4B82-4D70-93C8-94B40735F1D0}" name="Column3639"/>
    <tableColumn id="3640" xr3:uid="{15FE4859-A6C5-4042-9900-A5D6DCB07D7F}" name="Column3640"/>
    <tableColumn id="3641" xr3:uid="{8EC567BA-F864-4828-BA88-22B45A11F27E}" name="Column3641"/>
    <tableColumn id="3642" xr3:uid="{DC3C63E5-9E60-4043-8199-F18DA7D05C30}" name="Column3642"/>
    <tableColumn id="3643" xr3:uid="{E858FBF5-45F5-4453-B76F-107A8F48D12E}" name="Column3643"/>
    <tableColumn id="3644" xr3:uid="{26D2C1E2-D986-41D7-AB1B-F30BE12AC3B4}" name="Column3644"/>
    <tableColumn id="3645" xr3:uid="{0FDF2389-E470-4A5D-83B3-E1EC8EEA9516}" name="Column3645"/>
    <tableColumn id="3646" xr3:uid="{4C0F8EB1-B366-4664-B235-EA285221A01D}" name="Column3646"/>
    <tableColumn id="3647" xr3:uid="{74090537-ED0D-4623-A4EA-1990FD96E38F}" name="Column3647"/>
    <tableColumn id="3648" xr3:uid="{7187FC69-33D0-49C5-AF13-37404C226B1B}" name="Column3648"/>
    <tableColumn id="3649" xr3:uid="{E1281BAE-A09C-4CF1-9F4A-817C796B1B67}" name="Column3649"/>
    <tableColumn id="3650" xr3:uid="{2420B8FB-1F18-417E-899F-2657AB062CA4}" name="Column3650"/>
    <tableColumn id="3651" xr3:uid="{F5549EA6-907D-4DC3-BF2A-382D7C473731}" name="Column3651"/>
    <tableColumn id="3652" xr3:uid="{5E2BEB0E-9E9A-4E5C-83D7-A4E4D5F7118C}" name="Column3652"/>
    <tableColumn id="3653" xr3:uid="{F866C675-79F7-40C9-95A8-09F0CC229D7C}" name="Column3653"/>
    <tableColumn id="3654" xr3:uid="{BD9FC143-12D0-4306-9844-F161F4B4FE03}" name="Column3654"/>
    <tableColumn id="3655" xr3:uid="{72534B70-7C1B-4D84-93E5-9B3F4CE3028D}" name="Column3655"/>
    <tableColumn id="3656" xr3:uid="{66D9DEF2-4487-41B2-A645-B30EF672641D}" name="Column3656"/>
    <tableColumn id="3657" xr3:uid="{3D4459B9-A59A-470A-86A4-96F14FB79773}" name="Column3657"/>
    <tableColumn id="3658" xr3:uid="{A86A7787-13D0-448C-9DD9-4F783EAEDBC0}" name="Column3658"/>
    <tableColumn id="3659" xr3:uid="{CB539BFB-5BF2-4BAD-80EC-769789E1A365}" name="Column3659"/>
    <tableColumn id="3660" xr3:uid="{3A340BB7-9783-4A62-B4AA-9AD4B7C0E637}" name="Column3660"/>
    <tableColumn id="3661" xr3:uid="{C9FD965A-0C70-44FB-ABD9-F0B439C142C0}" name="Column3661"/>
    <tableColumn id="3662" xr3:uid="{C91FB750-0E59-44D7-B7A8-2F622F182429}" name="Column3662"/>
    <tableColumn id="3663" xr3:uid="{A00F85F1-9AE3-4C60-A337-DE2CAECAC230}" name="Column3663"/>
    <tableColumn id="3664" xr3:uid="{C0517D6D-9C4F-4FA8-9FD2-A59901E3C93B}" name="Column3664"/>
    <tableColumn id="3665" xr3:uid="{874F6D49-096A-43C0-98CC-27C078A5DC28}" name="Column3665"/>
    <tableColumn id="3666" xr3:uid="{AC7D5525-DBDF-45F4-856E-C077900F3FA0}" name="Column3666"/>
    <tableColumn id="3667" xr3:uid="{00641F58-9363-4EBB-81B3-0AF18C5F6E78}" name="Column3667"/>
    <tableColumn id="3668" xr3:uid="{A89C741D-AC3E-4481-9FB9-61E1D5C984B5}" name="Column3668"/>
    <tableColumn id="3669" xr3:uid="{236F0611-5BBD-471A-8008-0E98FBFF0BD2}" name="Column3669"/>
    <tableColumn id="3670" xr3:uid="{1550B03C-6568-4D94-ACD0-FD9FA8557D87}" name="Column3670"/>
    <tableColumn id="3671" xr3:uid="{D943B3B8-34A4-4C68-89AF-31426486519D}" name="Column3671"/>
    <tableColumn id="3672" xr3:uid="{D04BAB14-5F96-47E1-9193-757DFD089F67}" name="Column3672"/>
    <tableColumn id="3673" xr3:uid="{84206EBF-3E9A-434D-8C8F-84BE8DDBEC3E}" name="Column3673"/>
    <tableColumn id="3674" xr3:uid="{A96EE4C6-5779-4E3A-8658-3D0DD97EAFF2}" name="Column3674"/>
    <tableColumn id="3675" xr3:uid="{66D26CD9-CE21-4A1E-BB54-61E5BC37814C}" name="Column3675"/>
    <tableColumn id="3676" xr3:uid="{BDF2A742-930D-4077-8525-A958E07405E6}" name="Column3676"/>
    <tableColumn id="3677" xr3:uid="{AEFD9A1A-FFA4-4684-823C-0163094DEBCF}" name="Column3677"/>
    <tableColumn id="3678" xr3:uid="{D574AB62-6A51-4188-A61D-6C305814D8BF}" name="Column3678"/>
    <tableColumn id="3679" xr3:uid="{60FFA2E7-28AB-497F-B24B-D86CA9C727D9}" name="Column3679"/>
    <tableColumn id="3680" xr3:uid="{52A73551-174F-4D55-9994-209BAB919F3E}" name="Column3680"/>
    <tableColumn id="3681" xr3:uid="{EAF393D4-DFFA-44D1-811B-4DFEAF1162FD}" name="Column3681"/>
    <tableColumn id="3682" xr3:uid="{56238755-27E0-4062-AEF2-26A618ABA227}" name="Column3682"/>
    <tableColumn id="3683" xr3:uid="{6B963565-F1D3-4A69-A657-3AA4F5A97657}" name="Column3683"/>
    <tableColumn id="3684" xr3:uid="{F8BDCEB5-DEE3-4346-B7FF-E44323FFD8D7}" name="Column3684"/>
    <tableColumn id="3685" xr3:uid="{97C5011C-416F-4843-8A8D-C201FBF76B13}" name="Column3685"/>
    <tableColumn id="3686" xr3:uid="{DC78072D-9169-4FC5-A6A2-73248B3B3E0D}" name="Column3686"/>
    <tableColumn id="3687" xr3:uid="{F0B7029E-D16B-4B23-AB32-E491F3566CD8}" name="Column3687"/>
    <tableColumn id="3688" xr3:uid="{8E0B860D-9DCA-42A9-99B7-12ECDCD7684D}" name="Column3688"/>
    <tableColumn id="3689" xr3:uid="{DB7F3A2E-3681-4022-BDB2-1B261CD77E08}" name="Column3689"/>
    <tableColumn id="3690" xr3:uid="{921EF1D0-A843-4FBC-AE42-CC9809A9B04C}" name="Column3690"/>
    <tableColumn id="3691" xr3:uid="{48861DDC-9CF7-4CBE-8EBC-19A1EEB2C93F}" name="Column3691"/>
    <tableColumn id="3692" xr3:uid="{3500B4F4-6BD6-4D9A-8F45-F3A7F5DC7671}" name="Column3692"/>
    <tableColumn id="3693" xr3:uid="{5A5E7FF5-DEC2-490B-8165-F0C4557824C1}" name="Column3693"/>
    <tableColumn id="3694" xr3:uid="{382E2E70-1723-4E57-99A3-B0899EE31937}" name="Column3694"/>
    <tableColumn id="3695" xr3:uid="{71030B37-CCB8-418A-AFD7-2864B45C9722}" name="Column3695"/>
    <tableColumn id="3696" xr3:uid="{F44388E9-A3B9-42C7-B08C-850C141F7615}" name="Column3696"/>
    <tableColumn id="3697" xr3:uid="{69691976-CB9D-4431-9B31-A6A4BD70DCC6}" name="Column3697"/>
    <tableColumn id="3698" xr3:uid="{E3DC66C1-7C75-4C34-8B14-2A35E4937542}" name="Column3698"/>
    <tableColumn id="3699" xr3:uid="{C0E5B12B-1D40-4890-82D9-D6D03A73FAB1}" name="Column3699"/>
    <tableColumn id="3700" xr3:uid="{D513FCDE-9754-49B6-BDE3-A2CE5C76B870}" name="Column3700"/>
    <tableColumn id="3701" xr3:uid="{F17F1573-E499-4E2C-A615-2E4884BE7ADB}" name="Column3701"/>
    <tableColumn id="3702" xr3:uid="{65F354C6-6C62-4A31-8247-F41DB82081C3}" name="Column3702"/>
    <tableColumn id="3703" xr3:uid="{2D806EC2-30BC-45FA-A939-D53A2480C940}" name="Column3703"/>
    <tableColumn id="3704" xr3:uid="{03C95FB4-9F82-4CDF-87F0-43286F130115}" name="Column3704"/>
    <tableColumn id="3705" xr3:uid="{4F8840F9-D40F-4BE3-9D10-A59CB26D354C}" name="Column3705"/>
    <tableColumn id="3706" xr3:uid="{409FEF3A-D891-4400-BB30-631A86AA6C70}" name="Column3706"/>
    <tableColumn id="3707" xr3:uid="{8981DE62-8174-42A2-985A-74866E43BB8D}" name="Column3707"/>
    <tableColumn id="3708" xr3:uid="{95CAEA25-C1A7-4CB8-B45E-A231962044B1}" name="Column3708"/>
    <tableColumn id="3709" xr3:uid="{168F69A4-2FD8-4DE1-A294-0748E50D9CEA}" name="Column3709"/>
    <tableColumn id="3710" xr3:uid="{077B9EAF-FD46-451B-9816-92A8976A305D}" name="Column3710"/>
    <tableColumn id="3711" xr3:uid="{287BABE8-5923-4EBA-A813-5D38CAAFEE83}" name="Column3711"/>
    <tableColumn id="3712" xr3:uid="{DF6DF090-20E8-421D-A378-EC970E88A9B0}" name="Column3712"/>
    <tableColumn id="3713" xr3:uid="{7E2B7EA7-35BE-4EF8-AADB-9F75D2D5B6F1}" name="Column3713"/>
    <tableColumn id="3714" xr3:uid="{4CF4754D-C4F2-4BC3-B597-B773C611210C}" name="Column3714"/>
    <tableColumn id="3715" xr3:uid="{AAE72D95-3802-40D6-A7E8-5C583B9A6594}" name="Column3715"/>
    <tableColumn id="3716" xr3:uid="{D6B94984-FA58-444C-816A-94CA7E5CF216}" name="Column3716"/>
    <tableColumn id="3717" xr3:uid="{5F546B48-CE2D-486F-9AD9-F3E7FB07B8EC}" name="Column3717"/>
    <tableColumn id="3718" xr3:uid="{AD9D5FE9-88B1-4DA2-8593-530CD200161B}" name="Column3718"/>
    <tableColumn id="3719" xr3:uid="{FF1E05C3-F011-48B1-9F34-2EC11FEC8C70}" name="Column3719"/>
    <tableColumn id="3720" xr3:uid="{FF9F3D65-6CAD-4CC2-834C-F4D1DAB150B0}" name="Column3720"/>
    <tableColumn id="3721" xr3:uid="{0E128C2B-412F-4919-B95D-5422C40700B3}" name="Column3721"/>
    <tableColumn id="3722" xr3:uid="{0D8AD5E4-C223-40C8-8DC7-830146CF9114}" name="Column3722"/>
    <tableColumn id="3723" xr3:uid="{26F6BF5D-094D-48BD-ABBA-416A44D29322}" name="Column3723"/>
    <tableColumn id="3724" xr3:uid="{4A7A1FDF-52A0-402A-ACEF-12F71744D964}" name="Column3724"/>
    <tableColumn id="3725" xr3:uid="{AB56BD2C-EF90-4CDE-95AC-9F0E6B8F6B91}" name="Column3725"/>
    <tableColumn id="3726" xr3:uid="{78E80E19-392F-4126-9AA5-547EC8AE395E}" name="Column3726"/>
    <tableColumn id="3727" xr3:uid="{408E1AEC-7735-4EB8-A087-5E89098788D7}" name="Column3727"/>
    <tableColumn id="3728" xr3:uid="{D4B52112-1093-4F79-92C4-4CADB42D530B}" name="Column3728"/>
    <tableColumn id="3729" xr3:uid="{D24768D9-6F1C-4EAD-9587-23C425E106F8}" name="Column3729"/>
    <tableColumn id="3730" xr3:uid="{74141749-1D6F-44C2-BA8A-91A7F7B6D6AC}" name="Column3730"/>
    <tableColumn id="3731" xr3:uid="{9AA9729E-40B4-468E-9FC6-43DA47B218B8}" name="Column3731"/>
    <tableColumn id="3732" xr3:uid="{D5B9685D-1EF4-4D70-8CBA-4C50B9DC760C}" name="Column3732"/>
    <tableColumn id="3733" xr3:uid="{D72F0671-6DBD-42C5-BD06-61D2AB053838}" name="Column3733"/>
    <tableColumn id="3734" xr3:uid="{EDA8994F-E737-4B21-93D0-2E186045CA04}" name="Column3734"/>
    <tableColumn id="3735" xr3:uid="{5B5454A7-81DA-4809-A5AC-9B39B80BA45C}" name="Column3735"/>
    <tableColumn id="3736" xr3:uid="{CA2F4B07-39E4-4E34-A477-E7B80DC4A863}" name="Column3736"/>
    <tableColumn id="3737" xr3:uid="{ACA54372-4FB6-4863-9E29-557C86EB3201}" name="Column3737"/>
    <tableColumn id="3738" xr3:uid="{FE821D38-4B39-4359-9552-67C93A2E14CB}" name="Column3738"/>
    <tableColumn id="3739" xr3:uid="{7867B0E4-0F64-4A59-A678-4C4569230529}" name="Column3739"/>
    <tableColumn id="3740" xr3:uid="{48A354A3-AE8A-4085-A7D2-A08DE29C70F0}" name="Column3740"/>
    <tableColumn id="3741" xr3:uid="{EDA275EB-7B55-4F4E-92D0-F05DA7DAAD1B}" name="Column3741"/>
    <tableColumn id="3742" xr3:uid="{FEB061F5-C0BD-4944-9545-CEB57EE5C9A8}" name="Column3742"/>
    <tableColumn id="3743" xr3:uid="{63AD25FB-5D2E-45B4-BEF2-7AB8D42115CC}" name="Column3743"/>
    <tableColumn id="3744" xr3:uid="{EA7FD037-BCB4-4CE8-A887-8828430D3DEA}" name="Column3744"/>
    <tableColumn id="3745" xr3:uid="{08F4DE73-C1A3-4C36-893A-7BC877092B71}" name="Column3745"/>
    <tableColumn id="3746" xr3:uid="{3A7B7852-D663-4210-B808-7B2FB033F0C5}" name="Column3746"/>
    <tableColumn id="3747" xr3:uid="{53190150-98C8-42AA-AABD-84B6B9778588}" name="Column3747"/>
    <tableColumn id="3748" xr3:uid="{0A535AA6-B491-47D9-96B9-4F8DE08AD097}" name="Column3748"/>
    <tableColumn id="3749" xr3:uid="{57027CE7-B80B-4449-85D6-BB44DE233B07}" name="Column3749"/>
    <tableColumn id="3750" xr3:uid="{1066BA49-6B81-44F8-B913-BBA93EF5CFD2}" name="Column3750"/>
    <tableColumn id="3751" xr3:uid="{749F430D-1DAC-43A1-8454-A3C8B519FE18}" name="Column3751"/>
    <tableColumn id="3752" xr3:uid="{55290EA9-37A2-4DDA-86A4-3549140F527A}" name="Column3752"/>
    <tableColumn id="3753" xr3:uid="{245C120E-8E30-49DF-A6FC-C04121D5BC77}" name="Column3753"/>
    <tableColumn id="3754" xr3:uid="{9FA67C16-C741-4DBF-8E10-9177E7087701}" name="Column3754"/>
    <tableColumn id="3755" xr3:uid="{90A380F5-8D0A-45FA-8CE4-71BE6FCB16D7}" name="Column3755"/>
    <tableColumn id="3756" xr3:uid="{F77E1069-95CF-4EB9-8DF5-768A3CFEAAD0}" name="Column3756"/>
    <tableColumn id="3757" xr3:uid="{1AD562C5-FEFC-4C2F-947C-D04C685FE3A7}" name="Column3757"/>
    <tableColumn id="3758" xr3:uid="{29A8A8DB-3565-47F9-B3E5-253215ECBA31}" name="Column3758"/>
    <tableColumn id="3759" xr3:uid="{C31C4B12-3A29-4406-904D-1F9190630BE6}" name="Column3759"/>
    <tableColumn id="3760" xr3:uid="{1300E355-961F-444B-81F3-17BA102CF581}" name="Column3760"/>
    <tableColumn id="3761" xr3:uid="{B63F5104-1345-486D-8DAB-96956C081694}" name="Column3761"/>
    <tableColumn id="3762" xr3:uid="{AA2925EF-4BE2-4A1F-8CEF-FAFBF5FCDEFC}" name="Column3762"/>
    <tableColumn id="3763" xr3:uid="{81CD3D9F-5B57-4CC8-8B68-DE1471226C3D}" name="Column3763"/>
    <tableColumn id="3764" xr3:uid="{35356C40-6E16-4EBD-82DB-27073D390C50}" name="Column3764"/>
    <tableColumn id="3765" xr3:uid="{282C0E1A-6CB0-4518-8E41-7E29CA172210}" name="Column3765"/>
    <tableColumn id="3766" xr3:uid="{B4021719-DEAB-4328-A39C-80CF9AC03296}" name="Column3766"/>
    <tableColumn id="3767" xr3:uid="{7D7F4D65-C1A3-4FE8-80F2-A133E6DF39AC}" name="Column3767"/>
    <tableColumn id="3768" xr3:uid="{63C974B1-C545-41F8-A097-DD0542EEDF48}" name="Column3768"/>
    <tableColumn id="3769" xr3:uid="{FB2A2AEA-D023-4FBD-BD0E-8A4FA66D1A70}" name="Column3769"/>
    <tableColumn id="3770" xr3:uid="{B3B12486-3D63-421B-8EF7-DEE1EA2D576E}" name="Column3770"/>
    <tableColumn id="3771" xr3:uid="{1EC287D8-EC79-4348-BDF2-E6CFF5BC727C}" name="Column3771"/>
    <tableColumn id="3772" xr3:uid="{68FDA33C-7ECD-4031-88F1-AA388540FCFE}" name="Column3772"/>
    <tableColumn id="3773" xr3:uid="{FC0278DC-E326-4CA2-BA5C-86FD17FDD046}" name="Column3773"/>
    <tableColumn id="3774" xr3:uid="{CFA0BD2D-A5F0-445F-97EA-F0D7ACF503C7}" name="Column3774"/>
    <tableColumn id="3775" xr3:uid="{D5CD0C3E-BC81-43B0-B9DA-85212A883AE8}" name="Column3775"/>
    <tableColumn id="3776" xr3:uid="{E7A204EC-8624-47E6-BB25-5FA224FA5D5B}" name="Column3776"/>
    <tableColumn id="3777" xr3:uid="{1454307F-6FC4-4175-B3E2-C7B3FE666F77}" name="Column3777"/>
    <tableColumn id="3778" xr3:uid="{89A188CB-F47A-4220-911A-1540817DDEC1}" name="Column3778"/>
    <tableColumn id="3779" xr3:uid="{205CE5F9-0CA8-444C-9ACF-D500204F334F}" name="Column3779"/>
    <tableColumn id="3780" xr3:uid="{13132AE6-E21E-49C5-837F-45A5BB0D935C}" name="Column3780"/>
    <tableColumn id="3781" xr3:uid="{20D86AAC-CF24-4BAC-8299-F44EFE721C5B}" name="Column3781"/>
    <tableColumn id="3782" xr3:uid="{C72B3D1A-A141-4490-8DEE-BA2787299816}" name="Column3782"/>
    <tableColumn id="3783" xr3:uid="{9735433E-39A0-4EBF-89CF-8DED9E5D6567}" name="Column3783"/>
    <tableColumn id="3784" xr3:uid="{BD25BC69-AC08-400A-A87D-CE4ABBB6CB45}" name="Column3784"/>
    <tableColumn id="3785" xr3:uid="{8D4C5248-ACE4-4C98-881D-2E94978FC853}" name="Column3785"/>
    <tableColumn id="3786" xr3:uid="{D5058170-2C34-4932-98D0-B875230DBD9D}" name="Column3786"/>
    <tableColumn id="3787" xr3:uid="{690CECA0-7611-4AB0-945D-A2FF7DFE654F}" name="Column3787"/>
    <tableColumn id="3788" xr3:uid="{445B77D8-5E6D-4911-985E-1386B80DD580}" name="Column3788"/>
    <tableColumn id="3789" xr3:uid="{0D9A44BA-C753-4B18-B16D-0A92992F97D8}" name="Column3789"/>
    <tableColumn id="3790" xr3:uid="{FBE82035-5498-4640-8EE9-36D6BD8E8876}" name="Column3790"/>
    <tableColumn id="3791" xr3:uid="{125F4A53-9799-4619-A960-AC5757F4A9A0}" name="Column3791"/>
    <tableColumn id="3792" xr3:uid="{3AB47439-99DC-4D60-A05D-259100B11E7A}" name="Column3792"/>
    <tableColumn id="3793" xr3:uid="{B9B360EC-ACB3-4BB3-BBD1-8096EBB4F1CD}" name="Column3793"/>
    <tableColumn id="3794" xr3:uid="{C8BFAA4E-E876-47E4-A974-69EF0FDF998E}" name="Column3794"/>
    <tableColumn id="3795" xr3:uid="{F178B900-80A9-427C-BDC6-100084E5AE5F}" name="Column3795"/>
    <tableColumn id="3796" xr3:uid="{8A5C0599-D6BE-4657-9342-83DE0E7788A3}" name="Column3796"/>
    <tableColumn id="3797" xr3:uid="{F662C211-D9C1-4231-9E18-5666261CC174}" name="Column3797"/>
    <tableColumn id="3798" xr3:uid="{C059CB40-B0B4-4F1A-A50E-8029652629E7}" name="Column3798"/>
    <tableColumn id="3799" xr3:uid="{8A9EDCBB-12FF-4849-B134-28E029380CFA}" name="Column3799"/>
    <tableColumn id="3800" xr3:uid="{8CBEF02A-BD07-420A-952F-72AC7518A805}" name="Column3800"/>
    <tableColumn id="3801" xr3:uid="{498911EC-5CCF-46AC-87C7-E02E70876F7C}" name="Column3801"/>
    <tableColumn id="3802" xr3:uid="{18015820-F4AE-4DE5-868A-5B0C2BA77E21}" name="Column3802"/>
    <tableColumn id="3803" xr3:uid="{85A984BD-D919-40C1-862D-F697B6301EE1}" name="Column3803"/>
    <tableColumn id="3804" xr3:uid="{27C411FA-61B4-47C3-A233-2CC2EC46F9DD}" name="Column3804"/>
    <tableColumn id="3805" xr3:uid="{C6806C7D-E366-414D-A84A-7CB7FD8437AB}" name="Column3805"/>
    <tableColumn id="3806" xr3:uid="{3069E2AD-71F0-4E8E-AB51-52C39650394C}" name="Column3806"/>
    <tableColumn id="3807" xr3:uid="{19BCE626-D3FF-4E99-BE76-6762A0783468}" name="Column3807"/>
    <tableColumn id="3808" xr3:uid="{2CE23CD2-8B94-4F33-B19E-4EFE932EEDA3}" name="Column3808"/>
    <tableColumn id="3809" xr3:uid="{B121D22B-5843-4EB0-AEB9-2D76527FEF96}" name="Column3809"/>
    <tableColumn id="3810" xr3:uid="{63728C2D-A777-4B5A-8E07-17A83A776147}" name="Column3810"/>
    <tableColumn id="3811" xr3:uid="{D8C1D274-9C93-4CFE-ADC4-443ED4F27037}" name="Column3811"/>
    <tableColumn id="3812" xr3:uid="{172E0965-05DA-4665-952F-6995267F40CB}" name="Column3812"/>
    <tableColumn id="3813" xr3:uid="{ED0F701F-7D5A-4836-B313-66DC999897F8}" name="Column3813"/>
    <tableColumn id="3814" xr3:uid="{87E390AB-7EC8-46D8-A47F-71571C57F417}" name="Column3814"/>
    <tableColumn id="3815" xr3:uid="{8DE3B277-873B-44AE-AABC-D69F7360C510}" name="Column3815"/>
    <tableColumn id="3816" xr3:uid="{0E3AC486-0180-4CA4-B322-026F523EE3A0}" name="Column3816"/>
    <tableColumn id="3817" xr3:uid="{3C3AEA31-DF04-43BE-A8AA-6BBFC9F3B40D}" name="Column3817"/>
    <tableColumn id="3818" xr3:uid="{361B7391-FAC4-4BCB-80A2-56AD5B07B75A}" name="Column3818"/>
    <tableColumn id="3819" xr3:uid="{02D04A29-1DBE-41F5-83F3-5318B174DFC5}" name="Column3819"/>
    <tableColumn id="3820" xr3:uid="{ED57B282-F30F-46C2-829B-DC345CFA5056}" name="Column3820"/>
    <tableColumn id="3821" xr3:uid="{22EB994F-45A1-492C-A575-A1D0F06AC2DD}" name="Column3821"/>
    <tableColumn id="3822" xr3:uid="{30B7EBB4-44C1-467A-94B1-288C89CEF224}" name="Column3822"/>
    <tableColumn id="3823" xr3:uid="{1777D479-22BC-4818-AB00-91B8BC820E40}" name="Column3823"/>
    <tableColumn id="3824" xr3:uid="{D60F9631-3F49-4A18-8708-DB6BB2034347}" name="Column3824"/>
    <tableColumn id="3825" xr3:uid="{73F6B5B9-F1DF-480A-AE50-9FC17EE3B627}" name="Column3825"/>
    <tableColumn id="3826" xr3:uid="{3FE193FB-CF74-41CC-A0E0-7FB2CDAC0D83}" name="Column3826"/>
    <tableColumn id="3827" xr3:uid="{3B133628-3EEF-46C9-8701-693B88CD5B7D}" name="Column3827"/>
    <tableColumn id="3828" xr3:uid="{6034EB19-5ADF-41D2-86BB-F138CF5D7D98}" name="Column3828"/>
    <tableColumn id="3829" xr3:uid="{E2D38E8F-69AD-476A-B4AF-7661AE32856C}" name="Column3829"/>
    <tableColumn id="3830" xr3:uid="{6E94C9B6-A328-4871-89B3-2F0E7FA5450B}" name="Column3830"/>
    <tableColumn id="3831" xr3:uid="{742822D0-0289-4323-A409-8C53BA39A646}" name="Column3831"/>
    <tableColumn id="3832" xr3:uid="{57CD24EF-8661-4878-AA0B-DB545E70F876}" name="Column3832"/>
    <tableColumn id="3833" xr3:uid="{D82E0640-EFC9-497F-8C9E-3156D5445B3D}" name="Column3833"/>
    <tableColumn id="3834" xr3:uid="{6EEFABA3-2D09-4A43-B6A8-096C07D2B063}" name="Column3834"/>
    <tableColumn id="3835" xr3:uid="{8E3EC68B-9AE2-4287-8B2E-E2678758EDC9}" name="Column3835"/>
    <tableColumn id="3836" xr3:uid="{B70580F2-F131-4E3E-B140-F144B1B59516}" name="Column3836"/>
    <tableColumn id="3837" xr3:uid="{D9C70C13-8217-4DAE-BAF0-227A2B66D0A5}" name="Column3837"/>
    <tableColumn id="3838" xr3:uid="{06A77299-0213-46F0-8A75-E729196FE694}" name="Column3838"/>
    <tableColumn id="3839" xr3:uid="{77116B18-B4B7-47AD-8C9E-22D357163A84}" name="Column3839"/>
    <tableColumn id="3840" xr3:uid="{35B57A9A-62E6-45B6-ACFB-A41E98E78DE7}" name="Column3840"/>
    <tableColumn id="3841" xr3:uid="{362AB149-F57A-41C3-A917-85E532A97D98}" name="Column3841"/>
    <tableColumn id="3842" xr3:uid="{73A9E77E-FE3E-48FB-9D8C-733E4BDA32B1}" name="Column3842"/>
    <tableColumn id="3843" xr3:uid="{290D3F3A-D994-44C1-AD0C-1CB2E44BB70A}" name="Column3843"/>
    <tableColumn id="3844" xr3:uid="{7677F852-FC05-45C9-B6E8-5E885BE074D3}" name="Column3844"/>
    <tableColumn id="3845" xr3:uid="{628D8E90-34FC-45EC-93AB-2D386582A4A9}" name="Column3845"/>
    <tableColumn id="3846" xr3:uid="{0EAC583E-8274-4D89-ACDA-0071EB237148}" name="Column3846"/>
    <tableColumn id="3847" xr3:uid="{986C40B2-0491-4F35-B0B5-C39C67183AC3}" name="Column3847"/>
    <tableColumn id="3848" xr3:uid="{4F021419-01B1-4C2D-8841-E1F16506D7EC}" name="Column3848"/>
    <tableColumn id="3849" xr3:uid="{B868D1DC-8239-4D88-AC79-8C6B4C149D91}" name="Column3849"/>
    <tableColumn id="3850" xr3:uid="{8091466A-F31E-42A9-B895-4D60EA2073D9}" name="Column3850"/>
    <tableColumn id="3851" xr3:uid="{D0C4DB2C-A622-46FC-956C-315882C2FE6A}" name="Column3851"/>
    <tableColumn id="3852" xr3:uid="{0EDFEBAB-86E1-4D22-AE48-8B45E3B03F24}" name="Column3852"/>
    <tableColumn id="3853" xr3:uid="{FDDB6B06-2AAE-4C76-8422-69A2BF9EEB1A}" name="Column3853"/>
    <tableColumn id="3854" xr3:uid="{D520C4FA-CC42-4173-874E-4E77F4DA7AE0}" name="Column3854"/>
    <tableColumn id="3855" xr3:uid="{CA81AD7D-DC76-4E5A-AD39-869ABD74129B}" name="Column3855"/>
    <tableColumn id="3856" xr3:uid="{BB233653-9511-4C76-83B2-370DE1B41C12}" name="Column3856"/>
    <tableColumn id="3857" xr3:uid="{B96711B7-4B12-4455-B826-B99F26F0D99A}" name="Column3857"/>
    <tableColumn id="3858" xr3:uid="{0BFACB7C-3789-4337-A514-4EDA988D8820}" name="Column3858"/>
    <tableColumn id="3859" xr3:uid="{88E75307-9589-4DE3-9C9D-3C9197BD2250}" name="Column3859"/>
    <tableColumn id="3860" xr3:uid="{865F6CC7-7B11-4427-A7FA-858A91E349BF}" name="Column3860"/>
    <tableColumn id="3861" xr3:uid="{107D627B-29DB-49E8-A44F-171031E66989}" name="Column3861"/>
    <tableColumn id="3862" xr3:uid="{2B53CF65-002B-4E29-8C1D-5CD6E6CE7D8E}" name="Column3862"/>
    <tableColumn id="3863" xr3:uid="{907BCD12-D8C6-4998-8715-50EDED106F64}" name="Column3863"/>
    <tableColumn id="3864" xr3:uid="{F5D5D871-823A-4F54-85BC-EE223E472939}" name="Column3864"/>
    <tableColumn id="3865" xr3:uid="{9C133155-DEF8-490B-A09B-216A616D3472}" name="Column3865"/>
    <tableColumn id="3866" xr3:uid="{05DD2CEB-B211-4DBD-973D-A55F9954B8DA}" name="Column3866"/>
    <tableColumn id="3867" xr3:uid="{FE1EC50C-932C-42D5-B3C8-CB01CAED7D7E}" name="Column3867"/>
    <tableColumn id="3868" xr3:uid="{B995F2F0-EE3E-4212-A1D0-DFFECF92DB8A}" name="Column3868"/>
    <tableColumn id="3869" xr3:uid="{27106B47-69F2-4720-85CF-D75AB7CCCEBA}" name="Column3869"/>
    <tableColumn id="3870" xr3:uid="{BAEA59C9-E097-4FA5-83DA-6E9DBF15B7FD}" name="Column3870"/>
    <tableColumn id="3871" xr3:uid="{60E55819-8E89-4E4A-9E88-34B3AE67FBA7}" name="Column3871"/>
    <tableColumn id="3872" xr3:uid="{F63711E5-4EAB-4125-BBE8-67F81F80F65E}" name="Column3872"/>
    <tableColumn id="3873" xr3:uid="{EA33B194-C5F0-49EA-8F1A-C9EA0D142D88}" name="Column3873"/>
    <tableColumn id="3874" xr3:uid="{EF8318E6-153D-4946-B324-3A9F05BFD270}" name="Column3874"/>
    <tableColumn id="3875" xr3:uid="{85626801-3439-45F5-BF2A-C6998608338A}" name="Column3875"/>
    <tableColumn id="3876" xr3:uid="{CB19B654-D9A6-498E-AB22-E744F67D84B5}" name="Column3876"/>
    <tableColumn id="3877" xr3:uid="{7F871BCC-1066-4EAE-9C3B-D4D1FDA47284}" name="Column3877"/>
    <tableColumn id="3878" xr3:uid="{352BE618-9512-42C0-9FB8-AA7049DC3398}" name="Column3878"/>
    <tableColumn id="3879" xr3:uid="{AE9E9662-71F1-4B5E-94C4-3C3617DC96CC}" name="Column3879"/>
    <tableColumn id="3880" xr3:uid="{847B08D5-E4FE-42D1-9834-CD39C2045425}" name="Column3880"/>
    <tableColumn id="3881" xr3:uid="{46AAF07E-78EF-4E79-B039-8ABD42B788B6}" name="Column3881"/>
    <tableColumn id="3882" xr3:uid="{0B68C9B5-1945-4DB0-AB7D-D4D1BD16394F}" name="Column3882"/>
    <tableColumn id="3883" xr3:uid="{DCD6C024-2A5B-46BD-BF67-4B62427AF97D}" name="Column3883"/>
    <tableColumn id="3884" xr3:uid="{270741DB-C636-46A3-A783-C8FFA80518A2}" name="Column3884"/>
    <tableColumn id="3885" xr3:uid="{1F1C41C9-7603-4873-9EF5-8E72ECE9F503}" name="Column3885"/>
    <tableColumn id="3886" xr3:uid="{34715D28-34F6-4FB7-9C2B-5836FDBB3057}" name="Column3886"/>
    <tableColumn id="3887" xr3:uid="{91C80DE2-75B5-4AD9-83DD-D408B3B5D92B}" name="Column3887"/>
    <tableColumn id="3888" xr3:uid="{589D06AB-1FE0-4ECB-92A9-507247507BA9}" name="Column3888"/>
    <tableColumn id="3889" xr3:uid="{2DF2F72A-74F6-434A-A272-BE47D66A531D}" name="Column3889"/>
    <tableColumn id="3890" xr3:uid="{3387E868-FD7F-4992-B0E4-350C90D7A091}" name="Column3890"/>
    <tableColumn id="3891" xr3:uid="{3ED9C69A-C0DD-4670-820B-73A214E2AD92}" name="Column3891"/>
    <tableColumn id="3892" xr3:uid="{4F637802-D82D-4B55-A2C3-18F6726E9C51}" name="Column3892"/>
    <tableColumn id="3893" xr3:uid="{DBBD597C-00A2-4E5B-8B7F-F50E40CC080C}" name="Column3893"/>
    <tableColumn id="3894" xr3:uid="{7F191AAB-C611-4EB5-8569-2217AD159CB7}" name="Column3894"/>
    <tableColumn id="3895" xr3:uid="{CD8998FC-342E-4F3F-BFEA-5A0DC6EF7E90}" name="Column3895"/>
    <tableColumn id="3896" xr3:uid="{45B6E9F5-3909-4AD9-B53F-7745FF91FCBD}" name="Column3896"/>
    <tableColumn id="3897" xr3:uid="{7F771D23-D5D6-4CB1-9801-4C0F7F0DC810}" name="Column3897"/>
    <tableColumn id="3898" xr3:uid="{BFEA4CBF-4552-4F9C-853D-13110442F313}" name="Column3898"/>
    <tableColumn id="3899" xr3:uid="{D3121346-C19F-4A26-9D2C-083B6E9CFFBB}" name="Column3899"/>
    <tableColumn id="3900" xr3:uid="{4ED68633-07ED-47ED-9A29-CB5F15BB9E61}" name="Column3900"/>
    <tableColumn id="3901" xr3:uid="{D1457C39-A7E7-4845-945D-63F309AAF4EA}" name="Column3901"/>
    <tableColumn id="3902" xr3:uid="{C8D33CC1-3600-4DD9-B02B-2A6A84C04AED}" name="Column3902"/>
    <tableColumn id="3903" xr3:uid="{059DCC57-3F46-4575-A6DA-FE53FE839288}" name="Column3903"/>
    <tableColumn id="3904" xr3:uid="{98008046-F47F-4F89-A935-B63A71C5EA5C}" name="Column3904"/>
    <tableColumn id="3905" xr3:uid="{945AE397-2BB1-464C-928D-F898DA6637CE}" name="Column3905"/>
    <tableColumn id="3906" xr3:uid="{E70846DB-D11B-404A-B967-BA45A636D672}" name="Column3906"/>
    <tableColumn id="3907" xr3:uid="{F54B490F-D380-4DA8-84C1-FD742C7D1354}" name="Column3907"/>
    <tableColumn id="3908" xr3:uid="{060DB4DB-6108-4E9A-9118-8655429E63E3}" name="Column3908"/>
    <tableColumn id="3909" xr3:uid="{D9620C51-1A98-49F6-9739-7FA86746C359}" name="Column3909"/>
    <tableColumn id="3910" xr3:uid="{CF341846-CEA3-42D5-B9BD-97C3C195F925}" name="Column3910"/>
    <tableColumn id="3911" xr3:uid="{A38475B1-F33D-4819-8EFA-975986930BC8}" name="Column3911"/>
    <tableColumn id="3912" xr3:uid="{AE9B9E3F-2F2F-4BE6-A700-6944837703E9}" name="Column3912"/>
    <tableColumn id="3913" xr3:uid="{560E4E1A-0AE9-411D-AB98-6CF3D5BFD5D8}" name="Column3913"/>
    <tableColumn id="3914" xr3:uid="{D11432F5-AC67-4741-9FB5-7DF68567BA4E}" name="Column3914"/>
    <tableColumn id="3915" xr3:uid="{60F6C416-9887-49F7-937A-10394B8B05E8}" name="Column3915"/>
    <tableColumn id="3916" xr3:uid="{78E00044-7545-476C-A11C-DC39000F6C18}" name="Column3916"/>
    <tableColumn id="3917" xr3:uid="{2784FE3D-DE84-4057-822E-62491C012AF3}" name="Column3917"/>
    <tableColumn id="3918" xr3:uid="{6EA8FFF4-72C0-4EE0-ACA7-9C3C43502A25}" name="Column3918"/>
    <tableColumn id="3919" xr3:uid="{21AAF4CC-FACC-42CA-96AB-46CB25396A18}" name="Column3919"/>
    <tableColumn id="3920" xr3:uid="{D95D056C-4C30-4575-8E01-588E5139720D}" name="Column3920"/>
    <tableColumn id="3921" xr3:uid="{77E891E6-B0E5-4109-91C3-FBA059B99269}" name="Column3921"/>
    <tableColumn id="3922" xr3:uid="{D1A4B651-AFCD-4D6B-B9C3-E4ADE59855A8}" name="Column3922"/>
    <tableColumn id="3923" xr3:uid="{4D80DB64-C9B3-4C61-A550-21D5F2A83373}" name="Column3923"/>
    <tableColumn id="3924" xr3:uid="{C4B2C803-9E2B-4514-B9B0-04F826E5BAFC}" name="Column3924"/>
    <tableColumn id="3925" xr3:uid="{C41EAC81-073E-41DE-A56E-ACD48B9B8F99}" name="Column3925"/>
    <tableColumn id="3926" xr3:uid="{B1183CEC-660B-4115-98B1-496838173337}" name="Column3926"/>
    <tableColumn id="3927" xr3:uid="{FF8715FE-4D06-4F17-A5AF-9B160AF29AD3}" name="Column3927"/>
    <tableColumn id="3928" xr3:uid="{0A9045BB-834A-42BA-BEBB-7CADD046C795}" name="Column3928"/>
    <tableColumn id="3929" xr3:uid="{64883B50-4551-47EA-B4D8-E896E2DE3376}" name="Column3929"/>
    <tableColumn id="3930" xr3:uid="{FC184703-722E-4681-BD3C-D331F0139D15}" name="Column3930"/>
    <tableColumn id="3931" xr3:uid="{47F0AAC1-6245-4016-972D-6D5273BE0DDA}" name="Column3931"/>
    <tableColumn id="3932" xr3:uid="{02193E38-652F-4A4E-AC86-C220B69CC4B0}" name="Column3932"/>
    <tableColumn id="3933" xr3:uid="{EFB69074-7A06-426E-85CB-669ACAD7ABE1}" name="Column3933"/>
    <tableColumn id="3934" xr3:uid="{4310ADD4-9600-4E44-8DE7-34B95367A86D}" name="Column3934"/>
    <tableColumn id="3935" xr3:uid="{22597141-8778-486E-B2EE-A650465BA86A}" name="Column3935"/>
    <tableColumn id="3936" xr3:uid="{B248901B-021B-4218-A79E-F83DBB47B6E5}" name="Column3936"/>
    <tableColumn id="3937" xr3:uid="{3F7B21EB-09E6-453B-A76D-9F9A9388BE65}" name="Column3937"/>
    <tableColumn id="3938" xr3:uid="{4C0C6A94-1D03-464F-977B-71736E08A02E}" name="Column3938"/>
    <tableColumn id="3939" xr3:uid="{62552A1C-EEA6-4768-A9CD-9DFC10E1F0FF}" name="Column3939"/>
    <tableColumn id="3940" xr3:uid="{53325C1F-AF26-4F49-A184-ADF58D59CC0C}" name="Column3940"/>
    <tableColumn id="3941" xr3:uid="{99C4FD24-29F5-448C-BE11-156A67EACFA0}" name="Column3941"/>
    <tableColumn id="3942" xr3:uid="{BDB865E5-160D-45B6-B7E5-452A4012585C}" name="Column3942"/>
    <tableColumn id="3943" xr3:uid="{3454D81C-1D51-4252-ADBF-940BA9B84FDD}" name="Column3943"/>
    <tableColumn id="3944" xr3:uid="{D1309F79-B7D9-4081-863E-ED8AB6492023}" name="Column3944"/>
    <tableColumn id="3945" xr3:uid="{D1D9FB0B-8B72-4AB5-959D-7B9F7B1E508D}" name="Column3945"/>
    <tableColumn id="3946" xr3:uid="{4209A224-BCBF-4758-B997-0EA418BC5293}" name="Column3946"/>
    <tableColumn id="3947" xr3:uid="{84AC7B6A-7313-4BB7-AC06-B311E5E26A66}" name="Column3947"/>
    <tableColumn id="3948" xr3:uid="{C3A33A46-5D34-4D8C-BD2C-FDDD5D185431}" name="Column3948"/>
    <tableColumn id="3949" xr3:uid="{F3A78CE7-0BF1-444F-910E-5E06FF62BD63}" name="Column3949"/>
    <tableColumn id="3950" xr3:uid="{77530C22-1FB4-4B2F-90F8-6AFAC3C0AF65}" name="Column3950"/>
    <tableColumn id="3951" xr3:uid="{641F712C-5C68-403C-8E0D-F584682ABFF3}" name="Column3951"/>
    <tableColumn id="3952" xr3:uid="{B4121C00-CE8A-4D56-971B-FBEF605C646F}" name="Column3952"/>
    <tableColumn id="3953" xr3:uid="{AB63AD70-6D53-4D64-AB0B-BE5B26FB3BF8}" name="Column3953"/>
    <tableColumn id="3954" xr3:uid="{918EA0B1-DCA7-4232-B60F-092FC8DEB40F}" name="Column3954"/>
    <tableColumn id="3955" xr3:uid="{44BBBCB9-8B97-45B2-95CD-C36622683884}" name="Column3955"/>
    <tableColumn id="3956" xr3:uid="{F0E1BF16-F272-4141-BD1D-4449C84671B1}" name="Column3956"/>
    <tableColumn id="3957" xr3:uid="{FA05C6C3-6036-4ED6-B162-DC3822BFE2E3}" name="Column3957"/>
    <tableColumn id="3958" xr3:uid="{A46ECFF6-6CDD-43B9-B039-79DEE422A34D}" name="Column3958"/>
    <tableColumn id="3959" xr3:uid="{2B94E3F9-33CB-4229-8B88-822C18554FC6}" name="Column3959"/>
    <tableColumn id="3960" xr3:uid="{211978EE-150F-4726-9104-8589B542013C}" name="Column3960"/>
    <tableColumn id="3961" xr3:uid="{771AD7D0-34AA-4606-9390-C84949532662}" name="Column3961"/>
    <tableColumn id="3962" xr3:uid="{7AA1E66D-F180-47E7-BC9D-4C6F7A6F9F86}" name="Column3962"/>
    <tableColumn id="3963" xr3:uid="{E56481BB-B573-4AC2-AAAE-348C2B596B59}" name="Column3963"/>
    <tableColumn id="3964" xr3:uid="{2CD52C7B-2476-4076-80D5-9060B9BD787E}" name="Column3964"/>
    <tableColumn id="3965" xr3:uid="{A2B2A574-ECB9-47EC-88C6-8B007E0F8095}" name="Column3965"/>
    <tableColumn id="3966" xr3:uid="{A21F3946-A663-4AD4-9C0D-CF26895A9B80}" name="Column3966"/>
    <tableColumn id="3967" xr3:uid="{B325E9E7-511C-4A13-B502-E9568DF4A03F}" name="Column3967"/>
    <tableColumn id="3968" xr3:uid="{12513B0A-3E29-4610-BDC6-A099F21D39B1}" name="Column3968"/>
    <tableColumn id="3969" xr3:uid="{4799C83D-8776-4096-921F-9EAE09FB8EF5}" name="Column3969"/>
    <tableColumn id="3970" xr3:uid="{4E85E5E0-235E-4782-9AED-E5F4BF3F0356}" name="Column3970"/>
    <tableColumn id="3971" xr3:uid="{282F56D1-0413-4EE5-B718-C93360E988CB}" name="Column3971"/>
    <tableColumn id="3972" xr3:uid="{D4B0950B-1873-41AC-B0C4-D5F8DCF507CC}" name="Column3972"/>
    <tableColumn id="3973" xr3:uid="{E9888172-792A-4E5D-B929-B922F424CE9E}" name="Column3973"/>
    <tableColumn id="3974" xr3:uid="{1C92C243-236C-42AD-994F-02C82211A72F}" name="Column3974"/>
    <tableColumn id="3975" xr3:uid="{B7C972D6-DD44-4406-AACE-954806F111A3}" name="Column3975"/>
    <tableColumn id="3976" xr3:uid="{3944AEF4-6BA0-440A-8CCD-03099418DDD1}" name="Column3976"/>
    <tableColumn id="3977" xr3:uid="{44F3948D-C223-4106-AA15-CCA8FF91F8DD}" name="Column3977"/>
    <tableColumn id="3978" xr3:uid="{4CEF9A34-734D-42B8-9E4D-FF773099A4BF}" name="Column3978"/>
    <tableColumn id="3979" xr3:uid="{C6F38826-88C8-4450-93A2-9D6D6D8353EE}" name="Column3979"/>
    <tableColumn id="3980" xr3:uid="{23350155-537C-4DDA-9510-E8E53EC4D72E}" name="Column3980"/>
    <tableColumn id="3981" xr3:uid="{08A844F5-9D88-4516-A8D7-E17004328D20}" name="Column3981"/>
    <tableColumn id="3982" xr3:uid="{759CCBA6-F9DB-40C2-BCFC-38A8324F851F}" name="Column3982"/>
    <tableColumn id="3983" xr3:uid="{728D5A51-ECEB-4B51-A580-ED2BA2F60760}" name="Column3983"/>
    <tableColumn id="3984" xr3:uid="{027189D5-9FC9-4CE5-9BF8-BCAF2150B356}" name="Column3984"/>
    <tableColumn id="3985" xr3:uid="{5011FD7E-BFE8-47F0-AF7A-0C593240B293}" name="Column3985"/>
    <tableColumn id="3986" xr3:uid="{F6BFE450-F706-4928-ADBC-52532D9130A9}" name="Column3986"/>
    <tableColumn id="3987" xr3:uid="{89C58CC7-9DCE-4B2E-A6AC-E7F790F81E5C}" name="Column3987"/>
    <tableColumn id="3988" xr3:uid="{048447B6-C0E0-438B-A26A-F3A0C1CBBAE9}" name="Column3988"/>
    <tableColumn id="3989" xr3:uid="{01A234B1-0E27-4FB5-8543-B5034ADADF40}" name="Column3989"/>
    <tableColumn id="3990" xr3:uid="{752CF5B2-AFF4-4DDF-9A61-E28B3DF77B54}" name="Column3990"/>
    <tableColumn id="3991" xr3:uid="{4BDCDFCC-3F0C-4696-8EC2-AD23EB767338}" name="Column3991"/>
    <tableColumn id="3992" xr3:uid="{424E011D-52F6-451C-B57B-437D9E5AF460}" name="Column3992"/>
    <tableColumn id="3993" xr3:uid="{5BFB8DC9-949A-4BA0-8A77-84C2A9360A1B}" name="Column3993"/>
    <tableColumn id="3994" xr3:uid="{1BF51C95-2AD8-48CA-8E10-EC4CAA96EA8A}" name="Column3994"/>
    <tableColumn id="3995" xr3:uid="{83A4BF42-E50E-4798-A58E-578A2832773D}" name="Column3995"/>
    <tableColumn id="3996" xr3:uid="{051F4DCC-EBE7-4308-B8E3-E5D57D1D808D}" name="Column3996"/>
    <tableColumn id="3997" xr3:uid="{2ADC475B-3F07-4C44-8D01-0C2BC3B222C9}" name="Column3997"/>
    <tableColumn id="3998" xr3:uid="{5D9EC4EE-9DD2-406A-B0D0-8B792C64BA6F}" name="Column3998"/>
    <tableColumn id="3999" xr3:uid="{B921443C-F7D5-4685-8E2A-2C4E536A0348}" name="Column3999"/>
    <tableColumn id="4000" xr3:uid="{28E1B9DD-868B-4CEE-87B0-C319DB243FBB}" name="Column4000"/>
    <tableColumn id="4001" xr3:uid="{5542A1CC-FA1D-462C-8896-428CD9DDCF38}" name="Column4001"/>
    <tableColumn id="4002" xr3:uid="{F5AC114F-CE10-471C-A8A5-F09C5AA28849}" name="Column4002"/>
    <tableColumn id="4003" xr3:uid="{CA431151-8D66-4BE2-B111-11262E123B7C}" name="Column4003"/>
    <tableColumn id="4004" xr3:uid="{F3E0D609-51C6-4B66-BB84-9B1FDA171CCF}" name="Column4004"/>
    <tableColumn id="4005" xr3:uid="{0107874A-95CF-4737-BAAC-64CC7E628866}" name="Column4005"/>
    <tableColumn id="4006" xr3:uid="{A678E87E-A947-4E6A-8986-FB8050AFAB36}" name="Column4006"/>
    <tableColumn id="4007" xr3:uid="{50F40677-D546-43FF-B25B-E8DA8D60BCB5}" name="Column4007"/>
    <tableColumn id="4008" xr3:uid="{75CE8C4E-6C32-4571-BC84-4F516F5441A0}" name="Column4008"/>
    <tableColumn id="4009" xr3:uid="{817E0426-81FE-41CA-9FD0-1A656DD4E662}" name="Column4009"/>
    <tableColumn id="4010" xr3:uid="{E2B058AA-7702-40D4-B974-44399B9B436A}" name="Column4010"/>
    <tableColumn id="4011" xr3:uid="{61364B58-3D03-497C-8A57-F22BEA8EF341}" name="Column4011"/>
    <tableColumn id="4012" xr3:uid="{48389D17-ED3F-4142-B604-083DA5D311B4}" name="Column4012"/>
    <tableColumn id="4013" xr3:uid="{8DCEB35B-1C93-4D6B-9D0E-025D99F8A4AE}" name="Column4013"/>
    <tableColumn id="4014" xr3:uid="{59D224A4-88CD-49E4-AC3E-EAA4862FB3D8}" name="Column4014"/>
    <tableColumn id="4015" xr3:uid="{2EEF9860-A105-4C8C-9D6A-24910E5A4CD5}" name="Column4015"/>
    <tableColumn id="4016" xr3:uid="{2EFE68BB-8BD1-484B-8F91-51881486DD0A}" name="Column4016"/>
    <tableColumn id="4017" xr3:uid="{F30AB906-D353-4D46-8239-C874766E7142}" name="Column4017"/>
    <tableColumn id="4018" xr3:uid="{D06CAF07-7234-4D5A-AAA2-E81713C90E87}" name="Column4018"/>
    <tableColumn id="4019" xr3:uid="{656B0AA9-BB6C-4FB9-85AD-43D8F6024A48}" name="Column4019"/>
    <tableColumn id="4020" xr3:uid="{83DD1608-3B54-4B3B-AF66-45DEC6D01226}" name="Column4020"/>
    <tableColumn id="4021" xr3:uid="{A1565AFE-A6E4-4DA6-B601-6EEAE3E5AD01}" name="Column4021"/>
    <tableColumn id="4022" xr3:uid="{76ACFF92-94BB-4DB9-AD24-EB1908569D49}" name="Column4022"/>
    <tableColumn id="4023" xr3:uid="{4363DABD-6EC0-4772-8412-6E7EEA7CF75D}" name="Column4023"/>
    <tableColumn id="4024" xr3:uid="{24501268-FDD9-4D0C-BE17-842702B5A7DE}" name="Column4024"/>
    <tableColumn id="4025" xr3:uid="{E83D75CC-3349-4BE5-AF17-BB633896DB22}" name="Column4025"/>
    <tableColumn id="4026" xr3:uid="{ED7658D7-4C4C-42F3-AC9E-5EE4549EFFF3}" name="Column4026"/>
    <tableColumn id="4027" xr3:uid="{B5821809-98E7-4F43-924A-A871246AE3AD}" name="Column4027"/>
    <tableColumn id="4028" xr3:uid="{873B7A4E-610A-474C-A15C-E9FFE4D1CAE5}" name="Column4028"/>
    <tableColumn id="4029" xr3:uid="{073A7720-CF0E-4A1B-9FBD-796F8ADE8271}" name="Column4029"/>
    <tableColumn id="4030" xr3:uid="{D0DA33DA-7616-48C9-A5AF-AEE0474633F4}" name="Column4030"/>
    <tableColumn id="4031" xr3:uid="{A8CF36C4-FEB2-4A9A-BD2A-47E4ED03EF0E}" name="Column4031"/>
    <tableColumn id="4032" xr3:uid="{403087E2-E9C1-4DF7-9A9F-8BE3E0194B61}" name="Column4032"/>
    <tableColumn id="4033" xr3:uid="{17439661-A00B-470B-96B5-46B391FF0623}" name="Column4033"/>
    <tableColumn id="4034" xr3:uid="{A0A31F0C-3C3C-4CC6-9410-341A83CB60BF}" name="Column4034"/>
    <tableColumn id="4035" xr3:uid="{34A5B2DE-59D4-47AE-9588-A1072A2A63D8}" name="Column4035"/>
    <tableColumn id="4036" xr3:uid="{175B6BD2-5EC4-414E-A8D2-3039143D7F6C}" name="Column4036"/>
    <tableColumn id="4037" xr3:uid="{5EB645C7-0898-484D-B296-8E20A280F558}" name="Column4037"/>
    <tableColumn id="4038" xr3:uid="{9BA71224-0B47-480F-A14F-58C12AB2949D}" name="Column4038"/>
    <tableColumn id="4039" xr3:uid="{4C442702-9F62-44E8-BCA6-9041C4440678}" name="Column4039"/>
    <tableColumn id="4040" xr3:uid="{F86800A0-7A42-412C-9953-ACD91887B1AC}" name="Column4040"/>
    <tableColumn id="4041" xr3:uid="{1A3FCAB5-89C1-46B9-B2B6-25162D521B9E}" name="Column4041"/>
    <tableColumn id="4042" xr3:uid="{46F984A1-404E-4A0E-88D7-69AB93FF664A}" name="Column4042"/>
    <tableColumn id="4043" xr3:uid="{F803B7B4-4D55-428B-87E0-F29CA380618F}" name="Column4043"/>
    <tableColumn id="4044" xr3:uid="{D8BBF248-54F6-4C68-8AE4-55F100A9988A}" name="Column4044"/>
    <tableColumn id="4045" xr3:uid="{3C18F92D-E649-4F5F-AAA4-EAC6303E6730}" name="Column4045"/>
    <tableColumn id="4046" xr3:uid="{A8FD899E-BF17-4C88-9359-B5560885C4EA}" name="Column4046"/>
    <tableColumn id="4047" xr3:uid="{9A1214EA-F80F-4A15-8E12-2349603891E5}" name="Column4047"/>
    <tableColumn id="4048" xr3:uid="{2442BA8A-36F4-425C-B7E6-AE22415D642E}" name="Column4048"/>
    <tableColumn id="4049" xr3:uid="{66048BFA-1FAC-4C19-94C9-82B39BA239A8}" name="Column4049"/>
    <tableColumn id="4050" xr3:uid="{13A668EB-7077-4820-95B5-08A9CA86F4D8}" name="Column4050"/>
    <tableColumn id="4051" xr3:uid="{DA6B9000-CCE9-4A79-8E83-07389CDAE862}" name="Column4051"/>
    <tableColumn id="4052" xr3:uid="{E88CFA27-146D-4D66-87EE-290AEA1897CA}" name="Column4052"/>
    <tableColumn id="4053" xr3:uid="{956AB526-6ACE-4958-93F0-09671B9EB3A7}" name="Column4053"/>
    <tableColumn id="4054" xr3:uid="{0E61CE4E-6A2E-4DA7-8858-29568706794E}" name="Column4054"/>
    <tableColumn id="4055" xr3:uid="{D4789407-6DF6-4E28-BEFB-2809FAC1622F}" name="Column4055"/>
    <tableColumn id="4056" xr3:uid="{633A451D-D239-4DA6-A4B9-24F307B7B3E9}" name="Column4056"/>
    <tableColumn id="4057" xr3:uid="{22A979D3-6DEC-44E8-B3C6-0AABCF9DCD9C}" name="Column4057"/>
    <tableColumn id="4058" xr3:uid="{D8FEB283-686C-4ACD-B704-9763313EEE11}" name="Column4058"/>
    <tableColumn id="4059" xr3:uid="{5910EF2B-D0BF-4994-81CF-9A35943D5377}" name="Column4059"/>
    <tableColumn id="4060" xr3:uid="{D05126D3-DB81-427A-B89F-031D3E1A6675}" name="Column4060"/>
    <tableColumn id="4061" xr3:uid="{4C2CFD17-295A-4AC9-9885-43BEFFB4E23E}" name="Column4061"/>
    <tableColumn id="4062" xr3:uid="{C139A64E-0396-4EFD-A0E6-7F6BFD1F2ED0}" name="Column4062"/>
    <tableColumn id="4063" xr3:uid="{B3297BAE-3E85-47D5-9752-E3335149E9E8}" name="Column4063"/>
    <tableColumn id="4064" xr3:uid="{ACE8BA1D-FCE9-496A-B348-FD784D48C957}" name="Column4064"/>
    <tableColumn id="4065" xr3:uid="{60384F31-F1FE-4C4A-BB42-87408C6D7107}" name="Column4065"/>
    <tableColumn id="4066" xr3:uid="{3554C34C-BE1C-4F2C-95B2-244D17D6DD10}" name="Column4066"/>
    <tableColumn id="4067" xr3:uid="{0B5A0961-8B1D-476A-A8BC-B7BBACAB11BA}" name="Column4067"/>
    <tableColumn id="4068" xr3:uid="{2F828FAF-81C3-4E5A-A4C5-7CE3E994AE47}" name="Column4068"/>
    <tableColumn id="4069" xr3:uid="{C2AC31FC-39D1-4FEB-B53E-751D08E12937}" name="Column4069"/>
    <tableColumn id="4070" xr3:uid="{C9CD989D-316D-4338-9D49-B367BEF45552}" name="Column4070"/>
    <tableColumn id="4071" xr3:uid="{F35ADF2B-C23B-411E-BC4C-D316FE7A2C08}" name="Column4071"/>
    <tableColumn id="4072" xr3:uid="{1E318006-CE9C-4F0B-B3AF-7DA51C868738}" name="Column4072"/>
    <tableColumn id="4073" xr3:uid="{9ACFFDDC-37B2-45E2-8C55-78D0A13CB056}" name="Column4073"/>
    <tableColumn id="4074" xr3:uid="{2D293167-5314-401B-9C58-E84EB205E00A}" name="Column4074"/>
    <tableColumn id="4075" xr3:uid="{3D666F82-70F7-44CE-9732-496FEFFED168}" name="Column4075"/>
    <tableColumn id="4076" xr3:uid="{F6B36FBF-3F44-4311-84CB-CA0D61D4A5E0}" name="Column4076"/>
    <tableColumn id="4077" xr3:uid="{FDF1140F-4461-4667-8B3C-B9267D64FE1F}" name="Column4077"/>
    <tableColumn id="4078" xr3:uid="{906C7366-E83C-4F0E-AD2D-DF52D95E079A}" name="Column4078"/>
    <tableColumn id="4079" xr3:uid="{79C985E2-3899-434A-BA88-D0D3404672AF}" name="Column4079"/>
    <tableColumn id="4080" xr3:uid="{EC749E2E-64CB-4E7C-BAAD-F4D237F0A51A}" name="Column4080"/>
    <tableColumn id="4081" xr3:uid="{8D6EDFB5-97CC-4FB2-A588-8EDFF39C8C2A}" name="Column4081"/>
    <tableColumn id="4082" xr3:uid="{57117AE2-8FC2-4BE8-8857-A119A74E0411}" name="Column4082"/>
    <tableColumn id="4083" xr3:uid="{3C071FF3-0208-4EBF-95D5-51D2BCD93E72}" name="Column4083"/>
    <tableColumn id="4084" xr3:uid="{04DFB97C-F20C-48B8-827E-294309C5F7DB}" name="Column4084"/>
    <tableColumn id="4085" xr3:uid="{E28DF10D-424C-4E83-81E3-D7D915C9EBDA}" name="Column4085"/>
    <tableColumn id="4086" xr3:uid="{DF316268-E0C8-4DDF-A894-7B67CDF78A98}" name="Column4086"/>
    <tableColumn id="4087" xr3:uid="{522DB686-951C-47EC-9D43-5316B4D6B878}" name="Column4087"/>
    <tableColumn id="4088" xr3:uid="{B367A8A8-2230-48EA-B418-256483D67A33}" name="Column4088"/>
    <tableColumn id="4089" xr3:uid="{7432270D-F023-4213-A922-55F9536B9B6B}" name="Column4089"/>
    <tableColumn id="4090" xr3:uid="{F6B14AAF-A7D1-427D-8FFE-66E95D5E35D1}" name="Column4090"/>
    <tableColumn id="4091" xr3:uid="{DB3C3D2E-1F99-4CC0-834A-DCD05DFC6908}" name="Column4091"/>
    <tableColumn id="4092" xr3:uid="{9AF9641B-E79D-4F0B-AB71-73C4F2E6A665}" name="Column4092"/>
    <tableColumn id="4093" xr3:uid="{E0EDD33B-4E79-472F-8C23-3D124F974F58}" name="Column4093"/>
    <tableColumn id="4094" xr3:uid="{39CD9B8C-BF23-4DA9-B57F-66D167C9085E}" name="Column4094"/>
    <tableColumn id="4095" xr3:uid="{8AA9DA73-8515-439E-8CCD-351FB3A2F10E}" name="Column4095"/>
    <tableColumn id="4096" xr3:uid="{44DF6797-F664-4042-9ECA-934A1C29A9F6}" name="Column4096"/>
    <tableColumn id="4097" xr3:uid="{484D90D1-FC65-4A04-8435-E5B46A00B757}" name="Column4097"/>
    <tableColumn id="4098" xr3:uid="{D5802182-A04B-447C-8471-B13427C89929}" name="Column4098"/>
    <tableColumn id="4099" xr3:uid="{D5DDA49F-BFB2-4278-88A0-CF7EDF4E54B0}" name="Column4099"/>
    <tableColumn id="4100" xr3:uid="{659B84A0-0864-4387-A7AA-6C84B21E0595}" name="Column4100"/>
    <tableColumn id="4101" xr3:uid="{C74A34BB-9607-4857-807B-2B632F77545D}" name="Column4101"/>
    <tableColumn id="4102" xr3:uid="{977296C3-4A57-4848-84BE-ED825C268277}" name="Column4102"/>
    <tableColumn id="4103" xr3:uid="{450C3EB6-F132-4663-B57D-F6729DE27D1A}" name="Column4103"/>
    <tableColumn id="4104" xr3:uid="{40DB62B6-C514-406C-AD7A-130B18CF0EE6}" name="Column4104"/>
    <tableColumn id="4105" xr3:uid="{F9256428-087D-4F52-BC44-E91F6BE04328}" name="Column4105"/>
    <tableColumn id="4106" xr3:uid="{AB36BF0E-30E5-4BAA-838E-84A4C97FB6F3}" name="Column4106"/>
    <tableColumn id="4107" xr3:uid="{6F0A3F8A-94F6-45B3-8A0E-53090EFC1C73}" name="Column4107"/>
    <tableColumn id="4108" xr3:uid="{AD991315-5B81-4AC7-A81A-85AA4A636A16}" name="Column4108"/>
    <tableColumn id="4109" xr3:uid="{6832AFAF-1A90-437A-A401-3FEB5F2D931B}" name="Column4109"/>
    <tableColumn id="4110" xr3:uid="{D7A01EE1-E510-408C-9744-415E12ACDA1C}" name="Column4110"/>
    <tableColumn id="4111" xr3:uid="{8351020B-896C-42D0-A134-2247DEC18FA7}" name="Column4111"/>
    <tableColumn id="4112" xr3:uid="{B0BC795B-F37B-411B-AD20-E9CC2F467B24}" name="Column4112"/>
    <tableColumn id="4113" xr3:uid="{602F7AA1-ABCC-4DE8-93D3-23C17D7FBCA0}" name="Column4113"/>
    <tableColumn id="4114" xr3:uid="{3C0B192A-151F-46D0-BC34-191D657DD447}" name="Column4114"/>
    <tableColumn id="4115" xr3:uid="{72AEF354-E693-4B74-8D85-0EAC414B6A99}" name="Column4115"/>
    <tableColumn id="4116" xr3:uid="{10D41F5F-D1AE-4343-8EF9-99AA3E70E1E9}" name="Column4116"/>
    <tableColumn id="4117" xr3:uid="{29EC8919-DCEA-40E0-8735-CF1FFF38AD55}" name="Column4117"/>
    <tableColumn id="4118" xr3:uid="{9EC54CC6-0413-4FCD-8032-BC40E3237322}" name="Column4118"/>
    <tableColumn id="4119" xr3:uid="{88CC1BD7-D8F5-44B4-B2FB-CEC04CD03873}" name="Column4119"/>
    <tableColumn id="4120" xr3:uid="{065AF340-1DC6-4043-BC60-F9AFD309F276}" name="Column4120"/>
    <tableColumn id="4121" xr3:uid="{BD23D3EB-BF1A-41F6-AA4E-D60FB891A67C}" name="Column4121"/>
    <tableColumn id="4122" xr3:uid="{9C508ECB-517B-43C1-96BE-6AE051EAB898}" name="Column4122"/>
    <tableColumn id="4123" xr3:uid="{B14606FD-72EC-41BA-B955-A9F8141D7265}" name="Column4123"/>
    <tableColumn id="4124" xr3:uid="{AD2A82AB-66F1-41E5-8205-FAED5DBC770C}" name="Column4124"/>
    <tableColumn id="4125" xr3:uid="{CA68D12F-2F0D-4015-AE6A-F56349245CF9}" name="Column4125"/>
    <tableColumn id="4126" xr3:uid="{EF149BEA-0AF3-4FA6-A920-27F17E9C1370}" name="Column4126"/>
    <tableColumn id="4127" xr3:uid="{87DFE77E-FBBD-43FD-83B8-4D8274D7A106}" name="Column4127"/>
    <tableColumn id="4128" xr3:uid="{6C294EED-5B33-4CBA-9E9F-F461A9505E04}" name="Column4128"/>
    <tableColumn id="4129" xr3:uid="{CCC59586-9D27-4A8B-86E5-E939632CDEE2}" name="Column4129"/>
    <tableColumn id="4130" xr3:uid="{02CCB6F8-224D-49A9-B1AE-B57455422933}" name="Column4130"/>
    <tableColumn id="4131" xr3:uid="{ED7C3EB2-E0D8-451B-B262-755E32B7919D}" name="Column4131"/>
    <tableColumn id="4132" xr3:uid="{CA168A16-4930-443D-830E-E11CF65EFF6B}" name="Column4132"/>
    <tableColumn id="4133" xr3:uid="{E9434523-6065-4F31-8A86-CEFB79A4BCA1}" name="Column4133"/>
    <tableColumn id="4134" xr3:uid="{21FF97A1-D58F-479C-A25B-269A77A85C43}" name="Column4134"/>
    <tableColumn id="4135" xr3:uid="{C6FC3DF8-8E07-4530-8654-9F3FC3EEB6CA}" name="Column4135"/>
    <tableColumn id="4136" xr3:uid="{3A5EBCE7-5C0E-4414-B8C7-C0EEFFB9C307}" name="Column4136"/>
    <tableColumn id="4137" xr3:uid="{1C6F10A0-4EF4-42B8-A677-3773EB10CC5E}" name="Column4137"/>
    <tableColumn id="4138" xr3:uid="{B59DBFD4-9695-45A2-9948-C2E52175A972}" name="Column4138"/>
    <tableColumn id="4139" xr3:uid="{A1C36BDF-9C4A-4A6B-A8F2-EB921BEFF2FB}" name="Column4139"/>
    <tableColumn id="4140" xr3:uid="{5EF918D3-E37E-49D0-8B2A-8445D8FD83D4}" name="Column4140"/>
    <tableColumn id="4141" xr3:uid="{B1D5D430-94A9-4D90-874E-927F70E47F78}" name="Column4141"/>
    <tableColumn id="4142" xr3:uid="{CB078869-F3A0-4D7B-B997-F93863005702}" name="Column4142"/>
    <tableColumn id="4143" xr3:uid="{8FE27297-122F-4A0F-B6AB-DA3020D3BDCF}" name="Column4143"/>
    <tableColumn id="4144" xr3:uid="{DA62F51E-E04E-47B5-AD61-48F1B906EE63}" name="Column4144"/>
    <tableColumn id="4145" xr3:uid="{4AE632FC-A9D0-49B6-9898-C0DD86A5827D}" name="Column4145"/>
    <tableColumn id="4146" xr3:uid="{534E5A66-05B9-446F-86F5-07A7117D4EEA}" name="Column4146"/>
    <tableColumn id="4147" xr3:uid="{91BF33FD-3ED2-417B-989C-7326B7B64FE4}" name="Column4147"/>
    <tableColumn id="4148" xr3:uid="{0813AC3C-AF2C-45C7-B3E4-69EBC17E4E32}" name="Column4148"/>
    <tableColumn id="4149" xr3:uid="{247F4AA3-2A87-46AB-8BFA-D77097EEEB37}" name="Column4149"/>
    <tableColumn id="4150" xr3:uid="{2809B18F-48B3-4C90-9BEE-5F537C67446F}" name="Column4150"/>
    <tableColumn id="4151" xr3:uid="{261067C8-F150-4931-910F-9768827F2524}" name="Column4151"/>
    <tableColumn id="4152" xr3:uid="{C08C96A4-3FC7-422D-8125-A3C24847B6FE}" name="Column4152"/>
    <tableColumn id="4153" xr3:uid="{615CA83E-12B2-46E4-B897-07BD141A317B}" name="Column4153"/>
    <tableColumn id="4154" xr3:uid="{4714CA03-A851-4005-A66B-126CE6056034}" name="Column4154"/>
    <tableColumn id="4155" xr3:uid="{44E0B2F0-DFD3-4739-939A-23AE628A5322}" name="Column4155"/>
    <tableColumn id="4156" xr3:uid="{F024901B-F8ED-4837-9B3F-CFA661200740}" name="Column4156"/>
    <tableColumn id="4157" xr3:uid="{D3A818CD-C411-4B1B-BB8A-7128283C5C7A}" name="Column4157"/>
    <tableColumn id="4158" xr3:uid="{6E49B047-6160-48A4-82F5-171C9B9D4098}" name="Column4158"/>
    <tableColumn id="4159" xr3:uid="{6D999AF1-8765-42D7-8E41-CE5AFB839B86}" name="Column4159"/>
    <tableColumn id="4160" xr3:uid="{37E7F153-D5A8-42C6-A905-7AE1970A1554}" name="Column4160"/>
    <tableColumn id="4161" xr3:uid="{273995B6-2A19-4446-BE20-AD5D96E78689}" name="Column4161"/>
    <tableColumn id="4162" xr3:uid="{4B4A273E-90DD-45AD-BF7D-3443309991AD}" name="Column4162"/>
    <tableColumn id="4163" xr3:uid="{2798080A-C135-40DC-957F-A93CB542AF58}" name="Column4163"/>
    <tableColumn id="4164" xr3:uid="{20255191-84EE-45A5-A3BB-FDD1A9EC45C4}" name="Column4164"/>
    <tableColumn id="4165" xr3:uid="{A1CEFB97-FF0F-42CC-81C0-974D89B722EF}" name="Column4165"/>
    <tableColumn id="4166" xr3:uid="{EA27DAC8-3953-4CE5-8D04-781FF8904A25}" name="Column4166"/>
    <tableColumn id="4167" xr3:uid="{3B55DF74-9E93-4CF1-B6CC-1038F9F1A307}" name="Column4167"/>
    <tableColumn id="4168" xr3:uid="{1AFCB588-7B7E-43FF-B91C-9C2E07C58FE0}" name="Column4168"/>
    <tableColumn id="4169" xr3:uid="{ADFD6BB5-34BD-4749-90CE-B9058E051680}" name="Column4169"/>
    <tableColumn id="4170" xr3:uid="{B6B63305-A3A7-453B-9B42-563CF2784BA3}" name="Column4170"/>
    <tableColumn id="4171" xr3:uid="{9F1A9C80-3F03-4558-A2D5-7C6B4DE9B3FB}" name="Column4171"/>
    <tableColumn id="4172" xr3:uid="{AADEB13E-5E88-4978-ACB9-3D5A3032FB98}" name="Column4172"/>
    <tableColumn id="4173" xr3:uid="{3294F673-5C8C-47E9-8F7A-C7B37B815811}" name="Column4173"/>
    <tableColumn id="4174" xr3:uid="{AD111115-AC8F-4A3D-A53F-62F1040D2C5B}" name="Column4174"/>
    <tableColumn id="4175" xr3:uid="{88A876CB-5BB8-4AA6-992E-23448400C2FF}" name="Column4175"/>
    <tableColumn id="4176" xr3:uid="{E3AF0F23-5C0F-46EA-9387-85015F57089B}" name="Column4176"/>
    <tableColumn id="4177" xr3:uid="{17C7F25F-27AC-4531-AFF6-D6DA2FA30399}" name="Column4177"/>
    <tableColumn id="4178" xr3:uid="{7CDA67D4-4FB1-425D-8022-A7836B857C2D}" name="Column4178"/>
    <tableColumn id="4179" xr3:uid="{125F6BB3-978B-42D1-AADE-902D75FF4EED}" name="Column4179"/>
    <tableColumn id="4180" xr3:uid="{1D40032A-EFA8-4768-AEB2-BD62F5F02759}" name="Column4180"/>
    <tableColumn id="4181" xr3:uid="{BC4530C3-0015-4404-AA67-849F87BB9492}" name="Column4181"/>
    <tableColumn id="4182" xr3:uid="{8053A83C-7F11-423A-BB83-AE4A0BD8EB7B}" name="Column4182"/>
    <tableColumn id="4183" xr3:uid="{DF161AAC-3260-43B5-BDD9-5058DA470B56}" name="Column4183"/>
    <tableColumn id="4184" xr3:uid="{26FD1C82-E573-4C1A-8A1B-991CF2FBF7B1}" name="Column4184"/>
    <tableColumn id="4185" xr3:uid="{48DEEE63-0D31-4D8D-AC71-18BFA2CBE69C}" name="Column4185"/>
    <tableColumn id="4186" xr3:uid="{1D312274-C0D2-4779-85CF-28D461C0269F}" name="Column4186"/>
    <tableColumn id="4187" xr3:uid="{DA07C652-D7E4-44B4-A4BE-CCAB78A1A36E}" name="Column4187"/>
    <tableColumn id="4188" xr3:uid="{2BDADA5C-BC54-4C55-92C1-21AFFF7BF2EC}" name="Column4188"/>
    <tableColumn id="4189" xr3:uid="{FB783F04-1987-47BB-9400-BBB5B76D43EB}" name="Column4189"/>
    <tableColumn id="4190" xr3:uid="{981962C9-464A-466F-AD13-B4D16CFC8A30}" name="Column4190"/>
    <tableColumn id="4191" xr3:uid="{ED984F0B-DB83-4ADA-B6FD-0028BB456313}" name="Column4191"/>
    <tableColumn id="4192" xr3:uid="{FBE91BB7-0AC2-4E63-98A7-A0744A7D7D12}" name="Column4192"/>
    <tableColumn id="4193" xr3:uid="{FBB45129-A390-4F2A-8DAD-2721810937C4}" name="Column4193"/>
    <tableColumn id="4194" xr3:uid="{DD8A032E-1D38-45E8-8968-47D929F392D5}" name="Column4194"/>
    <tableColumn id="4195" xr3:uid="{3E41BBF1-EE20-469F-99D5-AFD05E1FF2B7}" name="Column4195"/>
    <tableColumn id="4196" xr3:uid="{2657DD64-C872-4FCE-BEA7-D862963DB9D2}" name="Column4196"/>
    <tableColumn id="4197" xr3:uid="{39B14B0F-9025-4F4F-9AF6-1DA04B17DDBF}" name="Column4197"/>
    <tableColumn id="4198" xr3:uid="{D2DB0424-B7C8-4269-9696-F89466E1A127}" name="Column4198"/>
    <tableColumn id="4199" xr3:uid="{80637E9B-41B1-4275-A29F-34177C534FD5}" name="Column4199"/>
    <tableColumn id="4200" xr3:uid="{12C7E91B-2974-42F8-8F13-AD60B176DA50}" name="Column4200"/>
    <tableColumn id="4201" xr3:uid="{83EF9D13-AA3F-4733-A9E3-A480EB0FFE88}" name="Column4201"/>
    <tableColumn id="4202" xr3:uid="{18D00C58-ED46-44AE-AAA7-25B670F4CF90}" name="Column4202"/>
    <tableColumn id="4203" xr3:uid="{9B8BEAB7-0A28-4749-BB47-64492D3A3446}" name="Column4203"/>
    <tableColumn id="4204" xr3:uid="{780EBB2B-0C91-4684-9D54-705159351581}" name="Column4204"/>
    <tableColumn id="4205" xr3:uid="{BB9D0914-3778-4F32-A1E2-37684F045214}" name="Column4205"/>
    <tableColumn id="4206" xr3:uid="{2891EBA6-71FC-4C91-99CF-8B7200E1CA86}" name="Column4206"/>
    <tableColumn id="4207" xr3:uid="{807180CF-445B-4592-902D-F7B67E5B4BB8}" name="Column4207"/>
    <tableColumn id="4208" xr3:uid="{B1A3BF83-AE87-4046-9026-514911106820}" name="Column4208"/>
    <tableColumn id="4209" xr3:uid="{5C37E35B-3640-4F8B-8BB8-C4819BAF2ED5}" name="Column4209"/>
    <tableColumn id="4210" xr3:uid="{262816AC-95B8-4CD2-8AC9-04CD487C9916}" name="Column4210"/>
    <tableColumn id="4211" xr3:uid="{80BB80CE-6475-4E5E-AEB4-3C71E0663645}" name="Column4211"/>
    <tableColumn id="4212" xr3:uid="{B488FAAD-3A8B-4D21-9D25-7484672E0EA8}" name="Column4212"/>
    <tableColumn id="4213" xr3:uid="{31A198E1-DD30-41F5-842F-C120A7CE0142}" name="Column4213"/>
    <tableColumn id="4214" xr3:uid="{4DAFE22C-0E5D-4C03-8824-5CE6532172E1}" name="Column4214"/>
    <tableColumn id="4215" xr3:uid="{64F291EE-C3AF-4CAB-B7B7-9A1C9336B8F7}" name="Column4215"/>
    <tableColumn id="4216" xr3:uid="{30C2F4D8-4B42-4000-AC43-62D17CA34121}" name="Column4216"/>
    <tableColumn id="4217" xr3:uid="{F5B2A3F1-730B-4C5B-8E4F-78EF95764B6C}" name="Column4217"/>
    <tableColumn id="4218" xr3:uid="{495CD14F-92A8-4C1D-8AA2-0BF01495E93C}" name="Column4218"/>
    <tableColumn id="4219" xr3:uid="{DEC92729-E85B-4D1C-8A88-13CB0AB071E5}" name="Column4219"/>
    <tableColumn id="4220" xr3:uid="{D0390A3E-0896-4B1E-9593-287B24AB6E15}" name="Column4220"/>
    <tableColumn id="4221" xr3:uid="{93C68049-597C-4639-9C51-A8165115AFCD}" name="Column4221"/>
    <tableColumn id="4222" xr3:uid="{9959187C-CFD9-46D0-A05A-23362C60937A}" name="Column4222"/>
    <tableColumn id="4223" xr3:uid="{25A3BBF0-E2FC-4DB5-89E9-059F986A3D49}" name="Column4223"/>
    <tableColumn id="4224" xr3:uid="{5D4626CC-5E29-41F1-8253-13EEF6902EFE}" name="Column4224"/>
    <tableColumn id="4225" xr3:uid="{AE980314-EF3B-47CB-9E24-0874480FA001}" name="Column4225"/>
    <tableColumn id="4226" xr3:uid="{D240AB3C-BB73-4DAB-B1EE-8FC7151DC0B0}" name="Column4226"/>
    <tableColumn id="4227" xr3:uid="{9E0C285A-6DF4-469B-AC6D-FF282B2D3680}" name="Column4227"/>
    <tableColumn id="4228" xr3:uid="{0D175B97-F81E-44B2-BB25-0B419D08FCF7}" name="Column4228"/>
    <tableColumn id="4229" xr3:uid="{5E555DA2-83D5-404A-AE47-77AA8F5A3211}" name="Column4229"/>
    <tableColumn id="4230" xr3:uid="{8E4EC892-674A-4F70-90A1-3B1C78CF53F4}" name="Column4230"/>
    <tableColumn id="4231" xr3:uid="{49951DAB-F8BE-4C8F-B6E2-78362E4CD3DD}" name="Column4231"/>
    <tableColumn id="4232" xr3:uid="{2A763010-A86B-4D08-A740-4EE7EE670969}" name="Column4232"/>
    <tableColumn id="4233" xr3:uid="{CD9A1FAA-2D49-4CF3-9AB6-6147BDF2421D}" name="Column4233"/>
    <tableColumn id="4234" xr3:uid="{2DE6BB50-3C2E-422F-8892-29201A0C7178}" name="Column4234"/>
    <tableColumn id="4235" xr3:uid="{F4D60740-12FA-4E84-8520-75D054650115}" name="Column4235"/>
    <tableColumn id="4236" xr3:uid="{D5FA302D-C7C7-4283-A298-1E5DFB151FEA}" name="Column4236"/>
    <tableColumn id="4237" xr3:uid="{C54F2A91-AEFA-46AA-9F6A-C0AB08E00103}" name="Column4237"/>
    <tableColumn id="4238" xr3:uid="{8AB2D563-DB8E-4C53-8EA0-6E451FCB0899}" name="Column4238"/>
    <tableColumn id="4239" xr3:uid="{AE1544F9-D8C8-4BD0-90D7-AB5E68629520}" name="Column4239"/>
    <tableColumn id="4240" xr3:uid="{6D76BA68-B16E-4AF4-9DBE-898FF7158FF7}" name="Column4240"/>
    <tableColumn id="4241" xr3:uid="{DA791660-D0D8-4D1F-B93E-E4247D3A621B}" name="Column4241"/>
    <tableColumn id="4242" xr3:uid="{5C293F56-1C9C-42E0-9819-C56E36CA559A}" name="Column4242"/>
    <tableColumn id="4243" xr3:uid="{87BB92A3-E617-49F1-A8AA-200741FA5A50}" name="Column4243"/>
    <tableColumn id="4244" xr3:uid="{F4F657A9-3FA8-41DA-B910-13BE97DD70EF}" name="Column4244"/>
    <tableColumn id="4245" xr3:uid="{41492CA9-290B-4AE4-B520-3ADF242B6BFB}" name="Column4245"/>
    <tableColumn id="4246" xr3:uid="{C65EF7D0-A120-4E73-94F9-0C49501F2CA0}" name="Column4246"/>
    <tableColumn id="4247" xr3:uid="{B40CC0D6-2229-4B14-8A80-AB0D6CB6D04A}" name="Column4247"/>
    <tableColumn id="4248" xr3:uid="{3836C265-D6C0-40EF-9AED-127F4A83FCA3}" name="Column4248"/>
    <tableColumn id="4249" xr3:uid="{3F2494A1-ED21-4E03-A8C0-238F563C9B3D}" name="Column4249"/>
    <tableColumn id="4250" xr3:uid="{3F60E5F4-D170-4138-9656-FFD58B4E312A}" name="Column4250"/>
    <tableColumn id="4251" xr3:uid="{5BE6AB5D-273A-430D-905B-9DD5360314DD}" name="Column4251"/>
    <tableColumn id="4252" xr3:uid="{C4ED0A2C-F44E-43DB-BAFD-346FC4F84379}" name="Column4252"/>
    <tableColumn id="4253" xr3:uid="{EFA94BFD-3F6F-46CC-9AE1-6798F6CF36B8}" name="Column4253"/>
    <tableColumn id="4254" xr3:uid="{85AB6C1D-9883-4A39-B0A6-0E1F7FD58928}" name="Column4254"/>
    <tableColumn id="4255" xr3:uid="{8591358E-010A-489E-A865-E802F7F80AC2}" name="Column4255"/>
    <tableColumn id="4256" xr3:uid="{5F5DE702-38FB-4A25-A81B-0D328DD157F6}" name="Column4256"/>
    <tableColumn id="4257" xr3:uid="{335AA449-3ED4-4208-968E-97210DFAB37E}" name="Column4257"/>
    <tableColumn id="4258" xr3:uid="{D0BE6DBD-9318-44E5-A780-33147E535EEB}" name="Column4258"/>
    <tableColumn id="4259" xr3:uid="{1ECC29EE-7C3A-44E6-B304-ECB959A27496}" name="Column4259"/>
    <tableColumn id="4260" xr3:uid="{CC0D9623-6F72-49E3-B857-BB9E7F054220}" name="Column4260"/>
    <tableColumn id="4261" xr3:uid="{80239D0A-DE68-414C-B9F8-5331503EA382}" name="Column4261"/>
    <tableColumn id="4262" xr3:uid="{01FE4ACA-BB25-4292-B462-9B494B2057C2}" name="Column4262"/>
    <tableColumn id="4263" xr3:uid="{7761CCCB-DAF3-4F39-8BDC-4A182712CD48}" name="Column4263"/>
    <tableColumn id="4264" xr3:uid="{246399C7-377A-4DCA-B617-83D6F0766B81}" name="Column4264"/>
    <tableColumn id="4265" xr3:uid="{E7688483-D0F7-409B-873A-DEC7ED995C17}" name="Column4265"/>
    <tableColumn id="4266" xr3:uid="{F3EEC9A7-30B4-4019-AEAA-407ED4D809DC}" name="Column4266"/>
    <tableColumn id="4267" xr3:uid="{539C1E80-B035-4016-ABE0-37ABB7A903D2}" name="Column4267"/>
    <tableColumn id="4268" xr3:uid="{5256CEAB-E13B-4365-896C-AD05A110EB2D}" name="Column4268"/>
    <tableColumn id="4269" xr3:uid="{1C2C2DE9-4FE6-4E25-8393-8B24EE1C130E}" name="Column4269"/>
    <tableColumn id="4270" xr3:uid="{5DBFA918-C00B-468C-894F-310D825CF1B6}" name="Column4270"/>
    <tableColumn id="4271" xr3:uid="{1B3167D4-5EBF-4770-B92C-DACC9BEFD9C9}" name="Column4271"/>
    <tableColumn id="4272" xr3:uid="{54AACA38-E658-4EAC-91DA-474F005B0F21}" name="Column4272"/>
    <tableColumn id="4273" xr3:uid="{E240DABC-2E0F-44B2-87C3-4A2441FBAECB}" name="Column4273"/>
    <tableColumn id="4274" xr3:uid="{E5D270EC-E4F5-4A67-AF07-77F81EA5B33C}" name="Column4274"/>
    <tableColumn id="4275" xr3:uid="{4BCEB99F-2CDD-4353-B309-36B839784283}" name="Column4275"/>
    <tableColumn id="4276" xr3:uid="{B2C32064-D4E8-4C57-8C46-9877EDC994CB}" name="Column4276"/>
    <tableColumn id="4277" xr3:uid="{90D2E27B-D9F1-41CA-A6E0-B6D49FF7D5DB}" name="Column4277"/>
    <tableColumn id="4278" xr3:uid="{ACA2573A-D97C-4445-A410-AAF4C4A751C9}" name="Column4278"/>
    <tableColumn id="4279" xr3:uid="{11CED2BC-61E0-4EEE-8B69-A1B138D6C9CF}" name="Column4279"/>
    <tableColumn id="4280" xr3:uid="{FA4C9A53-D707-4E49-B697-561D7BD677F8}" name="Column4280"/>
    <tableColumn id="4281" xr3:uid="{EFBCF156-D0CE-41B8-B628-68A5AA3448AD}" name="Column4281"/>
    <tableColumn id="4282" xr3:uid="{437DC363-F92E-44F1-B026-113D30635654}" name="Column4282"/>
    <tableColumn id="4283" xr3:uid="{FAE431D6-3CC3-4A8C-916B-78F0FB7B6726}" name="Column4283"/>
    <tableColumn id="4284" xr3:uid="{C61E25A4-7047-4E1F-A2E3-AB255A665DED}" name="Column4284"/>
    <tableColumn id="4285" xr3:uid="{04CEDCA3-E45A-49DF-B166-89CBAC40F162}" name="Column4285"/>
    <tableColumn id="4286" xr3:uid="{47165850-407C-4E60-A8BC-3570BAD9CC48}" name="Column4286"/>
    <tableColumn id="4287" xr3:uid="{7B92F80E-61C2-4A1D-B3DC-DCA0F3BC4CB0}" name="Column4287"/>
    <tableColumn id="4288" xr3:uid="{823158D1-789F-449F-B8AB-12B5C0167D28}" name="Column4288"/>
    <tableColumn id="4289" xr3:uid="{E968CD23-580B-4F48-B73A-71E9B7D8AF9D}" name="Column4289"/>
    <tableColumn id="4290" xr3:uid="{19F8869E-889E-4433-BD45-226D571D5E1D}" name="Column4290"/>
    <tableColumn id="4291" xr3:uid="{F12E3606-F75B-4F7E-ACD4-7F436D4DC5A3}" name="Column4291"/>
    <tableColumn id="4292" xr3:uid="{CFBC25CE-B199-456D-B6AC-2C6A9E7FEB42}" name="Column4292"/>
    <tableColumn id="4293" xr3:uid="{A494F20C-00BE-47BE-9BF1-A4C463AFEA8A}" name="Column4293"/>
    <tableColumn id="4294" xr3:uid="{6813AF70-9F30-40A5-84CB-62E3F4BC4044}" name="Column4294"/>
    <tableColumn id="4295" xr3:uid="{1B7CF745-A7A6-4D62-8554-FEAC8B9EF429}" name="Column4295"/>
    <tableColumn id="4296" xr3:uid="{2705E00B-6DEF-4037-A00D-116B4D5247C2}" name="Column4296"/>
    <tableColumn id="4297" xr3:uid="{3D6B2F9A-17D5-46B1-BF30-79E328106EBD}" name="Column4297"/>
    <tableColumn id="4298" xr3:uid="{606EA4F8-52AB-4F1F-806B-A2F5260C0FDA}" name="Column4298"/>
    <tableColumn id="4299" xr3:uid="{CC25F93D-F6CC-4641-9D03-E37BEBA7E271}" name="Column4299"/>
    <tableColumn id="4300" xr3:uid="{4F043D19-8E22-4B97-8491-86171EE0DD74}" name="Column4300"/>
    <tableColumn id="4301" xr3:uid="{AC49E8DD-3F3E-41DA-AB8B-BE776E73C906}" name="Column4301"/>
    <tableColumn id="4302" xr3:uid="{43489561-ABF8-4A66-88CE-7A47F08701A3}" name="Column4302"/>
    <tableColumn id="4303" xr3:uid="{3158F7B3-A6E8-4B5C-AA13-B9F095C501C1}" name="Column4303"/>
    <tableColumn id="4304" xr3:uid="{1AFCA00B-CC89-4EE1-9556-276603CB9881}" name="Column4304"/>
    <tableColumn id="4305" xr3:uid="{4634496E-9E50-4A90-8873-61729A9D0D9F}" name="Column4305"/>
    <tableColumn id="4306" xr3:uid="{206C35CD-9517-45EE-A6AA-B8C59175D4AB}" name="Column4306"/>
    <tableColumn id="4307" xr3:uid="{F041EA01-35D3-47A9-8228-5AEB65BBB985}" name="Column4307"/>
    <tableColumn id="4308" xr3:uid="{2825F6DF-F524-4BB3-9A9E-9CC11EE2A02F}" name="Column4308"/>
    <tableColumn id="4309" xr3:uid="{55C00A21-2271-43A9-ACFC-806CBC62B5D6}" name="Column4309"/>
    <tableColumn id="4310" xr3:uid="{210FB9F9-3335-4421-8798-9300AAEC97D2}" name="Column4310"/>
    <tableColumn id="4311" xr3:uid="{E0815EC8-C7B4-4248-9E53-97C5761C33DD}" name="Column4311"/>
    <tableColumn id="4312" xr3:uid="{7C606960-25CB-414B-8672-13C68909A99F}" name="Column4312"/>
    <tableColumn id="4313" xr3:uid="{A4D40E66-229F-469B-82F2-8C6C4BD4A8B7}" name="Column4313"/>
    <tableColumn id="4314" xr3:uid="{8E478BDC-0925-4D1F-8B68-3799E07C1965}" name="Column4314"/>
    <tableColumn id="4315" xr3:uid="{6D246742-F721-4F7F-9653-3B607F45F9ED}" name="Column4315"/>
    <tableColumn id="4316" xr3:uid="{E9BC1A00-74E1-4FCD-B487-7C60BCB4C4F1}" name="Column4316"/>
    <tableColumn id="4317" xr3:uid="{10A7E324-18EC-430D-8849-D8A5D761AB47}" name="Column4317"/>
    <tableColumn id="4318" xr3:uid="{3D2B9D80-ED06-4D07-B8B3-CADE1E1B035D}" name="Column4318"/>
    <tableColumn id="4319" xr3:uid="{1B0194EB-9DCB-4308-9971-FCD60E68C43B}" name="Column4319"/>
    <tableColumn id="4320" xr3:uid="{78E207E6-D926-4DF8-9BC1-64C85B267C67}" name="Column4320"/>
    <tableColumn id="4321" xr3:uid="{24F0751D-A968-4187-B018-6138C6F16927}" name="Column4321"/>
    <tableColumn id="4322" xr3:uid="{B287BC38-6BB7-405D-B30E-E794D2C2D2C0}" name="Column4322"/>
    <tableColumn id="4323" xr3:uid="{A5D0B88F-F1F0-4D6F-BBE2-52CBF48D22A6}" name="Column4323"/>
    <tableColumn id="4324" xr3:uid="{DD2D980C-A1E4-4EE4-ABA8-790A04CC0F82}" name="Column4324"/>
    <tableColumn id="4325" xr3:uid="{9D61E19D-38F5-4F0E-9538-1FA722A2DDF4}" name="Column4325"/>
    <tableColumn id="4326" xr3:uid="{A9EAFFA7-BEF4-477D-B53C-1415E2441C3A}" name="Column4326"/>
    <tableColumn id="4327" xr3:uid="{FD35C892-A33A-4CB9-A7F2-75493EBA9F98}" name="Column4327"/>
    <tableColumn id="4328" xr3:uid="{12889D27-7E19-4588-8872-FF7E756BA960}" name="Column4328"/>
    <tableColumn id="4329" xr3:uid="{1F31C44B-A3C9-4637-B46E-1F54E055BDD3}" name="Column4329"/>
    <tableColumn id="4330" xr3:uid="{8D695715-70F6-4F09-B54D-37846960E940}" name="Column4330"/>
    <tableColumn id="4331" xr3:uid="{6598A19F-3F3F-4CB4-B383-090B3B5D7FD5}" name="Column4331"/>
    <tableColumn id="4332" xr3:uid="{6442C2BB-4E9B-4829-935B-D8516DD8A7E5}" name="Column4332"/>
    <tableColumn id="4333" xr3:uid="{87674D4D-F077-4B1D-849B-0AD67DD6D9D3}" name="Column4333"/>
    <tableColumn id="4334" xr3:uid="{9D72143D-A7D6-4F77-BAF6-D93B9A739D1F}" name="Column4334"/>
    <tableColumn id="4335" xr3:uid="{D0753D0F-27AF-41FC-8FB0-FA973285591E}" name="Column4335"/>
    <tableColumn id="4336" xr3:uid="{0EC897A2-32F0-4659-BC92-3E425C146249}" name="Column4336"/>
    <tableColumn id="4337" xr3:uid="{3167E0C2-1D65-4B3A-B82B-C1947F041F31}" name="Column4337"/>
    <tableColumn id="4338" xr3:uid="{6C8D5A5B-0DC1-4E92-B914-929F478B6AAF}" name="Column4338"/>
    <tableColumn id="4339" xr3:uid="{67214D1E-DBEA-4E76-98EA-0A41BB7B7476}" name="Column4339"/>
    <tableColumn id="4340" xr3:uid="{7A50EF54-50E0-40EE-A5D6-8CC66F5866BC}" name="Column4340"/>
    <tableColumn id="4341" xr3:uid="{22CD5E4C-EAD2-42A4-AC3C-89C3730BD2E5}" name="Column4341"/>
    <tableColumn id="4342" xr3:uid="{3564A78E-BE0F-4067-A9F4-D4183295E270}" name="Column4342"/>
    <tableColumn id="4343" xr3:uid="{7947C996-D976-44E8-BCE5-3B7955A02189}" name="Column4343"/>
    <tableColumn id="4344" xr3:uid="{3467B529-0E9D-4723-A85F-A40936198C36}" name="Column4344"/>
    <tableColumn id="4345" xr3:uid="{DFBDF786-9695-4469-8FA3-60CF259DDA26}" name="Column4345"/>
    <tableColumn id="4346" xr3:uid="{913C4EEA-EC36-4D87-A3D4-12B10E6E3FE7}" name="Column4346"/>
    <tableColumn id="4347" xr3:uid="{86CD40E9-4BC4-4139-B92D-DEF726364EA2}" name="Column4347"/>
    <tableColumn id="4348" xr3:uid="{24C186B4-7074-4962-9E10-0383D6BD6126}" name="Column4348"/>
    <tableColumn id="4349" xr3:uid="{C07295C8-8463-454A-BC9E-4D459C4E2818}" name="Column4349"/>
    <tableColumn id="4350" xr3:uid="{E40797C3-2EBE-46A0-ADCF-749802654793}" name="Column4350"/>
    <tableColumn id="4351" xr3:uid="{51BB61DE-6E58-4FEF-A2F7-D7D9554E64C6}" name="Column4351"/>
    <tableColumn id="4352" xr3:uid="{8C9BACF9-55C8-4288-A004-55B19B31259B}" name="Column4352"/>
    <tableColumn id="4353" xr3:uid="{BD083640-1E6D-496E-BBB9-359D108F419D}" name="Column4353"/>
    <tableColumn id="4354" xr3:uid="{6AB4FDFA-6FA3-45E0-9920-BCE3154D9A9E}" name="Column4354"/>
    <tableColumn id="4355" xr3:uid="{CD9299A3-FA89-46F4-9BE1-F55473F30166}" name="Column4355"/>
    <tableColumn id="4356" xr3:uid="{6DBBF80B-17D8-4A0E-98D3-690BBEB82644}" name="Column4356"/>
    <tableColumn id="4357" xr3:uid="{0D630E52-AD79-4432-A019-AD202B43F6F1}" name="Column4357"/>
    <tableColumn id="4358" xr3:uid="{7743012B-C664-451F-967E-BC3A07C44980}" name="Column4358"/>
    <tableColumn id="4359" xr3:uid="{54F765F4-5AB7-4916-BBDC-2558B513F2C1}" name="Column4359"/>
    <tableColumn id="4360" xr3:uid="{08BD4D7E-9565-4D9A-94E7-6899E8E2CFD6}" name="Column4360"/>
    <tableColumn id="4361" xr3:uid="{BE8C765B-0F10-436B-B4E7-E071284329EA}" name="Column4361"/>
    <tableColumn id="4362" xr3:uid="{26BE1376-B18F-4265-A932-7F3EBC8F0235}" name="Column4362"/>
    <tableColumn id="4363" xr3:uid="{ED5ED61A-4144-48B8-91A6-D715C678EE86}" name="Column4363"/>
    <tableColumn id="4364" xr3:uid="{909995B8-3D5A-4C5D-86F8-700E3831A970}" name="Column4364"/>
    <tableColumn id="4365" xr3:uid="{E6440B26-AD8F-47D6-80CF-60E045CAD8C9}" name="Column4365"/>
    <tableColumn id="4366" xr3:uid="{D352A361-0ECB-4FAF-9C6E-3AC5C93A9B96}" name="Column4366"/>
    <tableColumn id="4367" xr3:uid="{8C30E3EE-F150-4057-87E4-1EB419AB6CCC}" name="Column4367"/>
    <tableColumn id="4368" xr3:uid="{3A2BA5AA-E38B-4596-846C-819084DD6B2D}" name="Column4368"/>
    <tableColumn id="4369" xr3:uid="{5F039DF5-CE73-4A25-85B8-5DBF43CA085C}" name="Column4369"/>
    <tableColumn id="4370" xr3:uid="{6EEA2171-4CA6-4B85-9FD4-99B384CD40A2}" name="Column4370"/>
    <tableColumn id="4371" xr3:uid="{BB16326E-B7EC-4AFA-94FB-AEAA1886B9C7}" name="Column4371"/>
    <tableColumn id="4372" xr3:uid="{9CD58A89-BC26-4444-9FA0-58CFA258D47A}" name="Column4372"/>
    <tableColumn id="4373" xr3:uid="{7873DE08-87B0-4187-90A4-8ED049DBA509}" name="Column4373"/>
    <tableColumn id="4374" xr3:uid="{0E46D5EC-5B17-4CA0-A685-BB0377F14BA4}" name="Column4374"/>
    <tableColumn id="4375" xr3:uid="{3AF598FE-FDD8-4E3C-B724-CED3FE060CF3}" name="Column4375"/>
    <tableColumn id="4376" xr3:uid="{5B0AB817-AD4B-4992-9398-9316683BE20C}" name="Column4376"/>
    <tableColumn id="4377" xr3:uid="{6C9724F0-9591-45E4-A168-60283AEACDB7}" name="Column4377"/>
    <tableColumn id="4378" xr3:uid="{77B4D688-BFA9-41BA-9CE8-E9DEC7A678F0}" name="Column4378"/>
    <tableColumn id="4379" xr3:uid="{4A7D6AA4-D6D7-4395-97B5-508F4AA93EA9}" name="Column4379"/>
    <tableColumn id="4380" xr3:uid="{1493A7D4-F585-4928-918B-F8A040C4014A}" name="Column4380"/>
    <tableColumn id="4381" xr3:uid="{3D0F0DEF-E3A9-440E-84D1-7B190E6855B2}" name="Column4381"/>
    <tableColumn id="4382" xr3:uid="{45B033E2-90EE-49AB-ABC9-10C64BF81568}" name="Column4382"/>
    <tableColumn id="4383" xr3:uid="{03D7CFDC-2BDD-4A2A-835D-66B2A57DE867}" name="Column4383"/>
    <tableColumn id="4384" xr3:uid="{8171D464-D55D-4B08-BD4D-9A602CA1D6F6}" name="Column4384"/>
    <tableColumn id="4385" xr3:uid="{E366C18F-2FAB-41BB-9A3C-B09745568C19}" name="Column4385"/>
    <tableColumn id="4386" xr3:uid="{C4387F74-F043-4232-A889-3A67009EA106}" name="Column4386"/>
    <tableColumn id="4387" xr3:uid="{EDEDECE0-6DF6-40CA-BB1B-50097FE129DD}" name="Column4387"/>
    <tableColumn id="4388" xr3:uid="{10518AE8-BDEA-474A-BF0C-31B36E2922AE}" name="Column4388"/>
    <tableColumn id="4389" xr3:uid="{26DF92BA-1100-4BDE-A353-3C17AC317534}" name="Column4389"/>
    <tableColumn id="4390" xr3:uid="{3701061A-388D-461B-86CB-797F11A3CA1A}" name="Column4390"/>
    <tableColumn id="4391" xr3:uid="{9A80D909-B0CC-40AE-A6D5-0F968EE65FD3}" name="Column4391"/>
    <tableColumn id="4392" xr3:uid="{57F3CE21-8B10-4AE2-9FBE-FCA079FE408E}" name="Column4392"/>
    <tableColumn id="4393" xr3:uid="{4F34B2DD-7F06-44E6-8999-DC0003B08E12}" name="Column4393"/>
    <tableColumn id="4394" xr3:uid="{FAF77131-D0E1-47F3-87C6-7E7E7764F533}" name="Column4394"/>
    <tableColumn id="4395" xr3:uid="{890495DC-8842-446A-B5E1-3E2CDC08CF04}" name="Column4395"/>
    <tableColumn id="4396" xr3:uid="{3B4C901C-72F6-4560-AAEB-877082001A0C}" name="Column4396"/>
    <tableColumn id="4397" xr3:uid="{AB568661-C3AE-4D32-8DFB-7F46EEFF2FF6}" name="Column4397"/>
    <tableColumn id="4398" xr3:uid="{D643CC9B-266B-432E-8072-82D943244E77}" name="Column4398"/>
    <tableColumn id="4399" xr3:uid="{BA6547EC-C2B1-4899-A278-DBF5E0F57A15}" name="Column4399"/>
    <tableColumn id="4400" xr3:uid="{4A5250FE-2613-43DA-B044-C761526806A9}" name="Column4400"/>
    <tableColumn id="4401" xr3:uid="{E404569C-E8A8-40B7-82B3-46CFC902078D}" name="Column4401"/>
    <tableColumn id="4402" xr3:uid="{AA157FE2-8C96-44BC-A544-DC17E0936927}" name="Column4402"/>
    <tableColumn id="4403" xr3:uid="{1DE2D5F4-0630-4904-B896-52F774CDE793}" name="Column4403"/>
    <tableColumn id="4404" xr3:uid="{96185BA0-B371-4F0D-B3D3-6084C4F2785A}" name="Column4404"/>
    <tableColumn id="4405" xr3:uid="{28269650-670B-4862-BF36-2CE0CB929D87}" name="Column4405"/>
    <tableColumn id="4406" xr3:uid="{AA05E4E8-5DAD-4D37-9CDF-FFD97E764DA6}" name="Column4406"/>
    <tableColumn id="4407" xr3:uid="{414B08EC-29DC-44DB-B980-24B24BDE9B61}" name="Column4407"/>
    <tableColumn id="4408" xr3:uid="{07500E93-FBA0-4622-B035-3A50E2C3058D}" name="Column4408"/>
    <tableColumn id="4409" xr3:uid="{BA8A346B-80D9-48ED-AC24-D54287C61E87}" name="Column4409"/>
    <tableColumn id="4410" xr3:uid="{D2B2CACB-8212-4ED1-9330-06FBEFD0AE98}" name="Column4410"/>
    <tableColumn id="4411" xr3:uid="{82A01E79-2C54-4CC4-A3EE-FE366A875B07}" name="Column4411"/>
    <tableColumn id="4412" xr3:uid="{A5F22483-06FE-4F63-8EE9-54AD6CE4EF65}" name="Column4412"/>
    <tableColumn id="4413" xr3:uid="{B1CC8B75-ED35-4D1B-83F7-E66ED6DA4520}" name="Column4413"/>
    <tableColumn id="4414" xr3:uid="{D45F8973-2CDE-4059-A233-3F26DBE21BE5}" name="Column4414"/>
    <tableColumn id="4415" xr3:uid="{C31E5118-8A36-4D3B-A853-1C4ECCE0B594}" name="Column4415"/>
    <tableColumn id="4416" xr3:uid="{C886F856-175C-4E2F-85F8-F5182B627055}" name="Column4416"/>
    <tableColumn id="4417" xr3:uid="{7E699554-278D-4D8F-B305-4F5F73ADF1DF}" name="Column4417"/>
    <tableColumn id="4418" xr3:uid="{3C46AB69-917D-42BF-967B-B89BE9463F1E}" name="Column4418"/>
    <tableColumn id="4419" xr3:uid="{FD65365E-A029-4027-8CBB-B8BF2B9A29C7}" name="Column4419"/>
    <tableColumn id="4420" xr3:uid="{84DA8357-EDAF-4AF3-BB82-86BA2B5B9653}" name="Column4420"/>
    <tableColumn id="4421" xr3:uid="{E38816A5-6B0B-450C-989C-927BC8193ECE}" name="Column4421"/>
    <tableColumn id="4422" xr3:uid="{2E0516D2-73FB-424D-BB41-B6EAB359AC8E}" name="Column4422"/>
    <tableColumn id="4423" xr3:uid="{CB8BC753-A786-4522-AF9D-CF19FC7C0BA2}" name="Column4423"/>
    <tableColumn id="4424" xr3:uid="{0B7AE547-2566-4082-9636-7A86D5211743}" name="Column4424"/>
    <tableColumn id="4425" xr3:uid="{54E21056-4798-4092-B1F5-8C0E1882B60A}" name="Column4425"/>
    <tableColumn id="4426" xr3:uid="{B315D223-FEF5-4D8E-937C-BE009D44B55F}" name="Column4426"/>
    <tableColumn id="4427" xr3:uid="{71982B2B-C6E5-47C9-8026-529E2E4C7F8B}" name="Column4427"/>
    <tableColumn id="4428" xr3:uid="{4F4C0301-C7CF-45D3-A606-2BDB28A6D7D7}" name="Column4428"/>
    <tableColumn id="4429" xr3:uid="{958215C4-7E26-4D77-9C96-913F13FAFF06}" name="Column4429"/>
    <tableColumn id="4430" xr3:uid="{7412A2DE-8827-4919-A21E-9A7416E4DB11}" name="Column4430"/>
    <tableColumn id="4431" xr3:uid="{41B0C8DC-5529-4047-AE51-54CE70CFDE72}" name="Column4431"/>
    <tableColumn id="4432" xr3:uid="{8A40B9EA-E31E-470F-BD79-07C102CC6140}" name="Column4432"/>
    <tableColumn id="4433" xr3:uid="{DD9569F6-9602-4329-B7EF-6C52E7F8C683}" name="Column4433"/>
    <tableColumn id="4434" xr3:uid="{B1ED2266-1864-4A97-947C-23A78087854F}" name="Column4434"/>
    <tableColumn id="4435" xr3:uid="{F35A5F36-7F60-47CF-BA35-D9D2BE95251F}" name="Column4435"/>
    <tableColumn id="4436" xr3:uid="{21135C24-01B4-4BDB-B3E8-501558186A84}" name="Column4436"/>
    <tableColumn id="4437" xr3:uid="{EA778DFA-FB30-4C23-9EAE-20D98CC6D4F9}" name="Column4437"/>
    <tableColumn id="4438" xr3:uid="{ADCC11B2-F6FE-4732-924B-754EF716766A}" name="Column4438"/>
    <tableColumn id="4439" xr3:uid="{4F96CBA4-4D44-4653-83D6-25B1292350CF}" name="Column4439"/>
    <tableColumn id="4440" xr3:uid="{8B03907A-166B-491A-A7AA-D7385BBAC6B3}" name="Column4440"/>
    <tableColumn id="4441" xr3:uid="{05483EB3-8103-479A-9FD6-E5BD47218058}" name="Column4441"/>
    <tableColumn id="4442" xr3:uid="{44482972-7933-47D8-B4ED-D6B93AD8BB20}" name="Column4442"/>
    <tableColumn id="4443" xr3:uid="{3D54BE08-0386-4F50-8B32-B2FFFAC2106B}" name="Column4443"/>
    <tableColumn id="4444" xr3:uid="{6780DD3E-0635-41CC-8DBA-F348F5145EDC}" name="Column4444"/>
    <tableColumn id="4445" xr3:uid="{789FD32C-41EE-461A-B652-70D27B20EE98}" name="Column4445"/>
    <tableColumn id="4446" xr3:uid="{9C42C070-D3D1-42AB-95AE-BD3C292F61D2}" name="Column4446"/>
    <tableColumn id="4447" xr3:uid="{432A473E-E9E8-446E-A218-A046828DE1DB}" name="Column4447"/>
    <tableColumn id="4448" xr3:uid="{45CD82B5-C3C6-4164-83CE-15C9FAD5CEB2}" name="Column4448"/>
    <tableColumn id="4449" xr3:uid="{DE9475B8-A5C2-47EE-ACD9-465FF3D5C004}" name="Column4449"/>
    <tableColumn id="4450" xr3:uid="{0743CF9B-2ECA-42A2-81E6-51F3AC15DC2F}" name="Column4450"/>
    <tableColumn id="4451" xr3:uid="{C4B00F82-4CF5-49B1-9297-078DE4B72F10}" name="Column4451"/>
    <tableColumn id="4452" xr3:uid="{D54D2198-9EFC-4D8A-8C34-30B4935AB0B7}" name="Column4452"/>
    <tableColumn id="4453" xr3:uid="{A112D72C-58DD-4145-95B8-E7781B1BC990}" name="Column4453"/>
    <tableColumn id="4454" xr3:uid="{472A6E56-666C-43DE-9597-8CD292D536C7}" name="Column4454"/>
    <tableColumn id="4455" xr3:uid="{8C177FDF-82B0-4AD7-B032-F17A6B0F785F}" name="Column4455"/>
    <tableColumn id="4456" xr3:uid="{F8402724-76AE-4964-94CB-27878EBB27C8}" name="Column4456"/>
    <tableColumn id="4457" xr3:uid="{5756B6F4-1E93-4E37-89AA-CBDA8940DC2A}" name="Column4457"/>
    <tableColumn id="4458" xr3:uid="{238BF7D6-23C0-4AA3-A3D3-551992DD8B8F}" name="Column4458"/>
    <tableColumn id="4459" xr3:uid="{F3224299-70D5-4DD0-A970-5239D97992C7}" name="Column4459"/>
    <tableColumn id="4460" xr3:uid="{E069B1F0-41D8-47A4-80CD-C06D38C65BA8}" name="Column4460"/>
    <tableColumn id="4461" xr3:uid="{FEA45F5C-4DB9-426D-81EA-C9944AA910FA}" name="Column4461"/>
    <tableColumn id="4462" xr3:uid="{CA8787F9-F678-49C8-8FFC-5C1601A17A48}" name="Column4462"/>
    <tableColumn id="4463" xr3:uid="{E948CED4-6162-4E58-AEE7-23C41311E446}" name="Column4463"/>
    <tableColumn id="4464" xr3:uid="{9AFE252C-3029-4F4C-AB98-FB9907691BBF}" name="Column4464"/>
    <tableColumn id="4465" xr3:uid="{CB21529D-2115-45ED-920D-656D87A4D049}" name="Column4465"/>
    <tableColumn id="4466" xr3:uid="{E1B3C63E-D7DA-4708-B06F-F9C105B8FCF6}" name="Column4466"/>
    <tableColumn id="4467" xr3:uid="{A0AF36E5-0BD8-431D-A937-245C62310CCA}" name="Column4467"/>
    <tableColumn id="4468" xr3:uid="{5372A223-5972-4896-BA34-33AD89D89B72}" name="Column4468"/>
    <tableColumn id="4469" xr3:uid="{5D1511BD-E58D-4C57-B1E9-0B0F683E2524}" name="Column4469"/>
    <tableColumn id="4470" xr3:uid="{6DA2036A-A0AF-43A5-8D70-DC4AB2ACFBF0}" name="Column4470"/>
    <tableColumn id="4471" xr3:uid="{9D52FEF7-A4F3-4A10-BE48-8059C6AA9C76}" name="Column4471"/>
    <tableColumn id="4472" xr3:uid="{F2A58FA6-390E-47FD-B77D-EEBD678380FE}" name="Column4472"/>
    <tableColumn id="4473" xr3:uid="{12C60DBA-B8CB-4D00-9384-6023C2B281CC}" name="Column4473"/>
    <tableColumn id="4474" xr3:uid="{D937387C-CB5D-4AA8-A24F-61C26122E72E}" name="Column4474"/>
    <tableColumn id="4475" xr3:uid="{CB18A1C6-7A32-4B89-BA1F-6266CF2F26AD}" name="Column4475"/>
    <tableColumn id="4476" xr3:uid="{8BCB2F87-1D11-4B14-8093-8DF9B8A19408}" name="Column4476"/>
    <tableColumn id="4477" xr3:uid="{185C9E73-9F92-4313-8499-E862195DBEA9}" name="Column4477"/>
    <tableColumn id="4478" xr3:uid="{01F5AB2C-3549-40B6-A454-13B6D0CE8700}" name="Column4478"/>
    <tableColumn id="4479" xr3:uid="{F8F475B1-0B31-4020-8CBE-239973E7D864}" name="Column4479"/>
    <tableColumn id="4480" xr3:uid="{918D0088-4144-46E3-9F20-D083B4ECB374}" name="Column4480"/>
    <tableColumn id="4481" xr3:uid="{79FE19A9-5855-4D7C-BC6A-6ECB2D9A0487}" name="Column4481"/>
    <tableColumn id="4482" xr3:uid="{DDC2DA73-0D7C-402C-9E4B-AE4224B7AFD2}" name="Column4482"/>
    <tableColumn id="4483" xr3:uid="{3D7C2490-0B9F-4118-BD6C-26A58E2F29EA}" name="Column4483"/>
    <tableColumn id="4484" xr3:uid="{BDE2A358-E7C4-46AA-B4D6-6999C6D8EE5D}" name="Column4484"/>
    <tableColumn id="4485" xr3:uid="{82F88EC4-31CF-4A48-82DC-4ECC753E8C28}" name="Column4485"/>
    <tableColumn id="4486" xr3:uid="{98D43BD8-3354-418B-8D67-EF75653D78A6}" name="Column4486"/>
    <tableColumn id="4487" xr3:uid="{818F074A-11CA-4992-825B-D16B7246DD39}" name="Column4487"/>
    <tableColumn id="4488" xr3:uid="{809762A3-DF81-49CB-B582-0D398C477E7E}" name="Column4488"/>
    <tableColumn id="4489" xr3:uid="{752EEA02-1270-4341-89AF-658BB87C4079}" name="Column4489"/>
    <tableColumn id="4490" xr3:uid="{D6AF4D33-0E34-4C87-828E-35448B2AD992}" name="Column4490"/>
    <tableColumn id="4491" xr3:uid="{FF7FF68A-FE1B-47F8-9F5C-1A0587E89B83}" name="Column4491"/>
    <tableColumn id="4492" xr3:uid="{3548F6FB-90A6-4DBE-97AF-CF6364665ED9}" name="Column4492"/>
    <tableColumn id="4493" xr3:uid="{436A6F4F-2032-437F-97A9-3593380ACE2B}" name="Column4493"/>
    <tableColumn id="4494" xr3:uid="{6A048809-2DB6-4E28-8BFA-DEE384F6C43A}" name="Column4494"/>
    <tableColumn id="4495" xr3:uid="{420DF1A5-0DD0-4CC7-8B34-6CB7CE6D00EE}" name="Column4495"/>
    <tableColumn id="4496" xr3:uid="{065C8839-9FF7-4A49-B0EB-516CC91F9E04}" name="Column4496"/>
    <tableColumn id="4497" xr3:uid="{0730E3CA-F0BC-4B66-A7BE-6F8C91237A45}" name="Column4497"/>
    <tableColumn id="4498" xr3:uid="{B7EAF28A-AB38-454C-BCC7-AB3088542F4B}" name="Column4498"/>
    <tableColumn id="4499" xr3:uid="{C6F1F311-8519-4250-B721-A09FC6BBF251}" name="Column4499"/>
    <tableColumn id="4500" xr3:uid="{967863A0-C9AF-4CCB-8F68-0D3EC25626E4}" name="Column4500"/>
    <tableColumn id="4501" xr3:uid="{CC84CFCD-9591-418A-B7EF-81D95B9FEAC8}" name="Column4501"/>
    <tableColumn id="4502" xr3:uid="{1F70F511-B8C0-461A-82B5-540674BF94BD}" name="Column4502"/>
    <tableColumn id="4503" xr3:uid="{C7B49372-F44B-43FB-8C45-17DB199AE70D}" name="Column4503"/>
    <tableColumn id="4504" xr3:uid="{B26C208B-98D8-42A4-AC5B-21486C4DBD9F}" name="Column4504"/>
    <tableColumn id="4505" xr3:uid="{A3C8A3D0-EC48-4529-A591-8508862006D8}" name="Column4505"/>
    <tableColumn id="4506" xr3:uid="{0EB4FAC3-35AA-4F5F-88F4-4737C011D886}" name="Column4506"/>
    <tableColumn id="4507" xr3:uid="{ED02C044-ED4B-4DED-AF3B-01B1FC7C2CFE}" name="Column4507"/>
    <tableColumn id="4508" xr3:uid="{CACC0F34-7AC7-479A-88C5-EF9EEC9CF31F}" name="Column4508"/>
    <tableColumn id="4509" xr3:uid="{098862D8-0617-4CF1-B5FC-6476E83CA557}" name="Column4509"/>
    <tableColumn id="4510" xr3:uid="{7AC5C188-C649-4958-B661-67D44C433CAB}" name="Column4510"/>
    <tableColumn id="4511" xr3:uid="{97963B1F-D9F8-4AA4-9871-684D662013D5}" name="Column4511"/>
    <tableColumn id="4512" xr3:uid="{2A0542A4-AF65-4FCB-92A1-E427E3D125A9}" name="Column4512"/>
    <tableColumn id="4513" xr3:uid="{D26E7CC5-334C-4C1E-8692-8DB47E3B386C}" name="Column4513"/>
    <tableColumn id="4514" xr3:uid="{9E85B26C-B939-41E5-852B-B3D0438199A5}" name="Column4514"/>
    <tableColumn id="4515" xr3:uid="{520212C7-CE64-45D8-A520-C3CCB411BA5E}" name="Column4515"/>
    <tableColumn id="4516" xr3:uid="{9EEB9621-7D78-475F-AF07-F3F83F25A850}" name="Column4516"/>
    <tableColumn id="4517" xr3:uid="{5A1F2E71-AA29-4580-A5F8-2514540D45FA}" name="Column4517"/>
    <tableColumn id="4518" xr3:uid="{1A26FAAD-BD78-43EF-9177-60C858CDC65F}" name="Column4518"/>
    <tableColumn id="4519" xr3:uid="{7AFA0D1A-763A-4E7B-9B03-D28ACB81590F}" name="Column4519"/>
    <tableColumn id="4520" xr3:uid="{3CAA9D9B-A5EA-44EB-8B7C-2251E70F79A9}" name="Column4520"/>
    <tableColumn id="4521" xr3:uid="{64E9EA31-40AD-4DD4-991A-E48835B6C948}" name="Column4521"/>
    <tableColumn id="4522" xr3:uid="{D178160C-73C9-4462-AAEE-F526D6E0BEFD}" name="Column4522"/>
    <tableColumn id="4523" xr3:uid="{C8FCCC1B-FCAC-436D-A82C-FC2006C192F2}" name="Column4523"/>
    <tableColumn id="4524" xr3:uid="{E21D7136-2E75-4E7D-B1F4-DFF95AA95BB3}" name="Column4524"/>
    <tableColumn id="4525" xr3:uid="{F0DB021F-C259-47A5-8171-C1F551AAB4D5}" name="Column4525"/>
    <tableColumn id="4526" xr3:uid="{BEAEF5D4-EE89-40A0-A1DB-994EA8906B85}" name="Column4526"/>
    <tableColumn id="4527" xr3:uid="{D7E32A2A-845C-4A62-99EE-B8ECD2DACEF0}" name="Column4527"/>
    <tableColumn id="4528" xr3:uid="{5A7C035C-D7E6-4E2E-A99A-E5C7BF8A6311}" name="Column4528"/>
    <tableColumn id="4529" xr3:uid="{62F98E8D-0585-411C-9D88-A8692F5F2871}" name="Column4529"/>
    <tableColumn id="4530" xr3:uid="{FAFC8A4E-BEBD-413C-BD69-E8E1E0CFF29D}" name="Column4530"/>
    <tableColumn id="4531" xr3:uid="{FFEAF237-5FF2-4AF9-92D4-5D9660BB9C67}" name="Column4531"/>
    <tableColumn id="4532" xr3:uid="{919C95C5-C4B0-413F-8949-C33612D9745A}" name="Column4532"/>
    <tableColumn id="4533" xr3:uid="{739FE315-DCCE-4648-9A3B-49B66FF19697}" name="Column4533"/>
    <tableColumn id="4534" xr3:uid="{30DEC262-3F64-4708-870E-0913CAC4D69A}" name="Column4534"/>
    <tableColumn id="4535" xr3:uid="{2DC54402-9A4F-45C7-BC18-8CAF13FFEC5E}" name="Column4535"/>
    <tableColumn id="4536" xr3:uid="{FB5FE5B7-C84E-4A32-8DF1-906422521F65}" name="Column4536"/>
    <tableColumn id="4537" xr3:uid="{97A0282B-9C28-4ADA-BF45-A976916E4DE5}" name="Column4537"/>
    <tableColumn id="4538" xr3:uid="{4484F292-ADCE-403F-B22E-FE01707C32CF}" name="Column4538"/>
    <tableColumn id="4539" xr3:uid="{6E58ED9B-E9DB-4C45-AB73-970212295435}" name="Column4539"/>
    <tableColumn id="4540" xr3:uid="{71FEC14A-6602-451C-9E95-682FFB587DD9}" name="Column4540"/>
    <tableColumn id="4541" xr3:uid="{36172555-A74C-4E13-B488-C503C3EB3579}" name="Column4541"/>
    <tableColumn id="4542" xr3:uid="{E3DAEC31-EA3B-495E-95FB-B7915C05D489}" name="Column4542"/>
    <tableColumn id="4543" xr3:uid="{F2CDB265-6728-4525-B209-CEE34BC94097}" name="Column4543"/>
    <tableColumn id="4544" xr3:uid="{B4D5EB1F-9EDA-470F-9662-861F98814507}" name="Column4544"/>
    <tableColumn id="4545" xr3:uid="{729A199A-1048-47B9-B789-64A261F59648}" name="Column4545"/>
    <tableColumn id="4546" xr3:uid="{7C46395A-75D0-4BDC-87AF-788BB7106FA4}" name="Column4546"/>
    <tableColumn id="4547" xr3:uid="{A523504E-C9D8-48A8-BD53-4618B934C393}" name="Column4547"/>
    <tableColumn id="4548" xr3:uid="{1E2554A8-376B-4F68-8652-6E58A05A9FD0}" name="Column4548"/>
    <tableColumn id="4549" xr3:uid="{6AB631E9-6DA0-4FA2-BF49-72671450845D}" name="Column4549"/>
    <tableColumn id="4550" xr3:uid="{1D98D0B6-77BE-4110-A3DB-52C6E0094905}" name="Column4550"/>
    <tableColumn id="4551" xr3:uid="{E2B65C23-E7C7-4C34-ACF1-08DDD9639ACA}" name="Column4551"/>
    <tableColumn id="4552" xr3:uid="{8FAB2AD0-C8A5-4919-ACFC-3650C2073ED2}" name="Column4552"/>
    <tableColumn id="4553" xr3:uid="{CC8B83AD-B7AF-4682-95D4-ADFB6F6BE1DC}" name="Column4553"/>
    <tableColumn id="4554" xr3:uid="{83AB9D13-F879-4287-A2FB-AA79E946F1D2}" name="Column4554"/>
    <tableColumn id="4555" xr3:uid="{824646B5-15E5-4263-BCD2-CC044BEB5EB3}" name="Column4555"/>
    <tableColumn id="4556" xr3:uid="{ADF7AABF-6EA8-4895-A090-DABF02519099}" name="Column4556"/>
    <tableColumn id="4557" xr3:uid="{BD2B9E38-3051-4084-993D-F0FF2B3EC1DB}" name="Column4557"/>
    <tableColumn id="4558" xr3:uid="{58C644A7-2671-4320-86DC-4007700D1F45}" name="Column4558"/>
    <tableColumn id="4559" xr3:uid="{9E251DB2-3EBD-423B-B970-3EB92A0B2AB9}" name="Column4559"/>
    <tableColumn id="4560" xr3:uid="{A287B33B-80A7-4D1A-A429-8FB2E4729A11}" name="Column4560"/>
    <tableColumn id="4561" xr3:uid="{239CBEA1-2B95-48F9-AA65-01619C2AA428}" name="Column4561"/>
    <tableColumn id="4562" xr3:uid="{7EDF8DE2-2239-4220-9B91-6C66322862F3}" name="Column4562"/>
    <tableColumn id="4563" xr3:uid="{603302A5-CEA5-4245-B36D-83C97AA523CC}" name="Column4563"/>
    <tableColumn id="4564" xr3:uid="{B2928AE0-3223-4651-A29B-6CB4EBB4004D}" name="Column4564"/>
    <tableColumn id="4565" xr3:uid="{2FA7BA43-5412-4C45-A8EA-9DE8A385BDFD}" name="Column4565"/>
    <tableColumn id="4566" xr3:uid="{AE6ABAB4-3129-4552-99ED-0A84CCBB88E5}" name="Column4566"/>
    <tableColumn id="4567" xr3:uid="{307EE967-055B-443A-85D3-86972C126F5A}" name="Column4567"/>
    <tableColumn id="4568" xr3:uid="{F1FF90E7-DBBC-4E9F-B5B3-90EFC3350E7E}" name="Column4568"/>
    <tableColumn id="4569" xr3:uid="{9118DE78-A570-4E63-8190-2D44EC3969B6}" name="Column4569"/>
    <tableColumn id="4570" xr3:uid="{89C0482D-8D86-4677-BAE1-87ABC58E61F6}" name="Column4570"/>
    <tableColumn id="4571" xr3:uid="{03F7F477-A673-4E2F-BEEE-4864A9A9A273}" name="Column4571"/>
    <tableColumn id="4572" xr3:uid="{704BCF7C-268A-4605-BECC-9978AA91B9B6}" name="Column4572"/>
    <tableColumn id="4573" xr3:uid="{2DCCD7F3-0AC9-40C4-AE0D-41B471FD29B3}" name="Column4573"/>
    <tableColumn id="4574" xr3:uid="{B1CEC718-897A-4D57-8E77-136F9E80E7A8}" name="Column4574"/>
    <tableColumn id="4575" xr3:uid="{ADAA1328-F10D-40BD-9DF2-693BD419C379}" name="Column4575"/>
    <tableColumn id="4576" xr3:uid="{B4DA1894-5ADB-454E-B275-2389A3648D7C}" name="Column4576"/>
    <tableColumn id="4577" xr3:uid="{AACA9B8D-8540-4596-8BEC-B50325906DB4}" name="Column4577"/>
    <tableColumn id="4578" xr3:uid="{244D8FD7-DDA6-4044-8308-8DFBD042AE8B}" name="Column4578"/>
    <tableColumn id="4579" xr3:uid="{E94871C2-1A3B-409B-B8F2-2028B5F2CABF}" name="Column4579"/>
    <tableColumn id="4580" xr3:uid="{539A0D15-4B91-4573-96AA-DA65187C0AA5}" name="Column4580"/>
    <tableColumn id="4581" xr3:uid="{AD6DE189-BD21-4247-B5C3-108D368892DA}" name="Column4581"/>
    <tableColumn id="4582" xr3:uid="{82D15111-9810-4FEE-823B-E66B81087FD8}" name="Column4582"/>
    <tableColumn id="4583" xr3:uid="{D1FA6B6D-5ABD-4E88-BD0C-A21CA64C797B}" name="Column4583"/>
    <tableColumn id="4584" xr3:uid="{2131C111-DF4D-4B87-94E3-E9AE60EB5F23}" name="Column4584"/>
    <tableColumn id="4585" xr3:uid="{F2E8AF5A-D56E-4303-BC7D-036064D63BF2}" name="Column4585"/>
    <tableColumn id="4586" xr3:uid="{306222DA-3596-4B3B-8335-B3D12A9CD5A2}" name="Column4586"/>
    <tableColumn id="4587" xr3:uid="{C2EA6BEA-2532-4120-90CD-69BE538E2345}" name="Column4587"/>
    <tableColumn id="4588" xr3:uid="{F0C04CEC-12C9-4AD8-957B-927E5AA63B84}" name="Column4588"/>
    <tableColumn id="4589" xr3:uid="{1AA9AC4E-FEB9-4B8E-8618-541FC7CF7A81}" name="Column4589"/>
    <tableColumn id="4590" xr3:uid="{E33BFA2B-8E10-4E4C-9B1D-6CC9B8644243}" name="Column4590"/>
    <tableColumn id="4591" xr3:uid="{9722DAB8-952B-418B-9EF8-DCF6F5782793}" name="Column4591"/>
    <tableColumn id="4592" xr3:uid="{2BD8C6BE-FB17-4C5E-B28F-D2BF5A6ED4DA}" name="Column4592"/>
    <tableColumn id="4593" xr3:uid="{1AF01A1A-7627-4EAC-9D1C-D3D859AC5A51}" name="Column4593"/>
    <tableColumn id="4594" xr3:uid="{5B7B48F0-5822-4890-A1AF-9A43260E3845}" name="Column4594"/>
    <tableColumn id="4595" xr3:uid="{123A6CD6-196F-420E-8F17-7921E3E939F5}" name="Column4595"/>
    <tableColumn id="4596" xr3:uid="{02CD131D-9987-49E5-9256-3422ECEB8642}" name="Column4596"/>
    <tableColumn id="4597" xr3:uid="{5431614A-387A-498B-A3A8-CC66F3F2020D}" name="Column4597"/>
    <tableColumn id="4598" xr3:uid="{9F21A0D1-5BB1-4F5C-A706-EB43C3D0530E}" name="Column4598"/>
    <tableColumn id="4599" xr3:uid="{3F0A251F-42D3-4A47-B56E-991D95A4F868}" name="Column4599"/>
    <tableColumn id="4600" xr3:uid="{8665935C-30B7-48C9-A44B-A1843A595A38}" name="Column4600"/>
    <tableColumn id="4601" xr3:uid="{935DBF27-5A98-445F-BF16-C347B0E9CEF9}" name="Column4601"/>
    <tableColumn id="4602" xr3:uid="{5523FD3C-F176-4336-9C0F-337C1E788191}" name="Column4602"/>
    <tableColumn id="4603" xr3:uid="{B409E7E6-488E-424F-AB6D-8B2F49DE16B6}" name="Column4603"/>
    <tableColumn id="4604" xr3:uid="{4BA51D03-47E7-4B10-BEAB-0C98F12B02DC}" name="Column4604"/>
    <tableColumn id="4605" xr3:uid="{A088B589-3048-404B-A3D0-D0A95788BA38}" name="Column4605"/>
    <tableColumn id="4606" xr3:uid="{36C4FC1E-CBC0-4C59-AF7D-AC4B0B4728F2}" name="Column4606"/>
    <tableColumn id="4607" xr3:uid="{4CD46D8E-3500-47D3-8998-34601BABE34E}" name="Column4607"/>
    <tableColumn id="4608" xr3:uid="{D729A7B3-F581-4A93-87AD-B92498747C23}" name="Column4608"/>
    <tableColumn id="4609" xr3:uid="{9C17CF7B-9F08-4468-BB98-A0FAFCAC4455}" name="Column4609"/>
    <tableColumn id="4610" xr3:uid="{8B1E2D9F-F42C-4AD2-A61F-C82B1A38EA74}" name="Column4610"/>
    <tableColumn id="4611" xr3:uid="{987E034C-20DC-41A8-9F59-482E50622DF0}" name="Column4611"/>
    <tableColumn id="4612" xr3:uid="{67A8FBA4-5980-4981-A8E7-060EDF48F7F0}" name="Column4612"/>
    <tableColumn id="4613" xr3:uid="{6240DD3C-2F27-4059-84C6-0B2AFF495F2C}" name="Column4613"/>
    <tableColumn id="4614" xr3:uid="{2A25281E-6734-4A26-993B-A36381B8B7E4}" name="Column4614"/>
    <tableColumn id="4615" xr3:uid="{64B8AEC6-243B-4069-BDFC-C45B0E535A36}" name="Column4615"/>
    <tableColumn id="4616" xr3:uid="{B4CE0552-B48C-4F5C-880F-5E5697EB4FDD}" name="Column4616"/>
    <tableColumn id="4617" xr3:uid="{3C6730C1-D6CB-4328-8BAA-D404E740545B}" name="Column4617"/>
    <tableColumn id="4618" xr3:uid="{B46E3237-2219-4E5F-A5FC-0F0F011B7522}" name="Column4618"/>
    <tableColumn id="4619" xr3:uid="{DE1D1DE2-52DD-4500-8817-37B573AFE943}" name="Column4619"/>
    <tableColumn id="4620" xr3:uid="{BB60A0C8-60C7-420B-A325-54E24787ED73}" name="Column4620"/>
    <tableColumn id="4621" xr3:uid="{8A4E1E60-15EE-4CB5-A5F5-AB328135C6EA}" name="Column4621"/>
    <tableColumn id="4622" xr3:uid="{83B63E96-DFFF-4512-AEF9-4924221DE50E}" name="Column4622"/>
    <tableColumn id="4623" xr3:uid="{715CB4E3-5802-445E-A237-822AA0F3F874}" name="Column4623"/>
    <tableColumn id="4624" xr3:uid="{12A079A5-0213-4B9D-BACD-E592266017F4}" name="Column4624"/>
    <tableColumn id="4625" xr3:uid="{32904051-9CE3-456B-BEF1-2F92F03997E1}" name="Column4625"/>
    <tableColumn id="4626" xr3:uid="{9A454396-7615-4C99-8E67-CA6D84619F0E}" name="Column4626"/>
    <tableColumn id="4627" xr3:uid="{AD020795-A318-4BAE-ACCE-C6A705BDD48A}" name="Column4627"/>
    <tableColumn id="4628" xr3:uid="{12AF21E8-161F-4062-8039-2C1EAD34A980}" name="Column4628"/>
    <tableColumn id="4629" xr3:uid="{429A615D-76E7-445B-A6BD-989D29EB7325}" name="Column4629"/>
    <tableColumn id="4630" xr3:uid="{095C2299-2783-4ED8-9267-26F452FFF32D}" name="Column4630"/>
    <tableColumn id="4631" xr3:uid="{8B858C95-8008-48BE-8A38-8D749D72551D}" name="Column4631"/>
    <tableColumn id="4632" xr3:uid="{EB77FC8B-676F-4438-BAD1-2CEDFD3A819A}" name="Column4632"/>
    <tableColumn id="4633" xr3:uid="{9C8C0971-B59A-4CA1-A089-6A48DC667A98}" name="Column4633"/>
    <tableColumn id="4634" xr3:uid="{9C40B059-47AE-4F34-AF15-2797C8F2E337}" name="Column4634"/>
    <tableColumn id="4635" xr3:uid="{12D162AC-D3FA-4968-BAD3-C89904A08CDF}" name="Column4635"/>
    <tableColumn id="4636" xr3:uid="{48DCD69F-FBF6-4ACA-AE5A-EF27ED2DAB01}" name="Column4636"/>
    <tableColumn id="4637" xr3:uid="{6257B35E-74EB-4B23-B327-27B6BBC811A6}" name="Column4637"/>
    <tableColumn id="4638" xr3:uid="{E8BFBB1E-7188-4AE3-9CE9-5E34CA4B288B}" name="Column4638"/>
    <tableColumn id="4639" xr3:uid="{3A0DAD83-A4C2-4133-997F-226308888893}" name="Column4639"/>
    <tableColumn id="4640" xr3:uid="{CD9BBB0B-2F0A-4697-80C3-7F55C0E6E539}" name="Column4640"/>
    <tableColumn id="4641" xr3:uid="{389CE1B2-3669-4A91-B0C4-3E65F63E312D}" name="Column4641"/>
    <tableColumn id="4642" xr3:uid="{A3AEC90A-DA56-474A-92DE-38FC52E45230}" name="Column4642"/>
    <tableColumn id="4643" xr3:uid="{0E7995C9-FFE4-4549-BBB9-73E6D028F8A2}" name="Column4643"/>
    <tableColumn id="4644" xr3:uid="{A8302A7C-E816-4012-B109-D97BE306682B}" name="Column4644"/>
    <tableColumn id="4645" xr3:uid="{3858AED2-79B3-47A0-823D-4BCD3F330177}" name="Column4645"/>
    <tableColumn id="4646" xr3:uid="{6D3C2B73-1F57-4488-8D70-FD9D1BA52DA3}" name="Column4646"/>
    <tableColumn id="4647" xr3:uid="{EEE96D38-F847-4559-A453-80E05F345783}" name="Column4647"/>
    <tableColumn id="4648" xr3:uid="{37BBCDDA-438E-4E75-8D96-71CA385B0C69}" name="Column4648"/>
    <tableColumn id="4649" xr3:uid="{98E8EF66-E529-497B-8DB9-615A696954C2}" name="Column4649"/>
    <tableColumn id="4650" xr3:uid="{6047B2F0-3297-43BC-B35B-AC7825C53DD7}" name="Column4650"/>
    <tableColumn id="4651" xr3:uid="{0A614C69-6724-4B8C-AA57-322D60E2929B}" name="Column4651"/>
    <tableColumn id="4652" xr3:uid="{48B78C00-3832-4CC4-B5D8-5FD53034BBE8}" name="Column4652"/>
    <tableColumn id="4653" xr3:uid="{7C3E56CE-A8BF-487D-A048-F30AFEA4204A}" name="Column4653"/>
    <tableColumn id="4654" xr3:uid="{D4BA89B1-E890-403B-9574-8CC49487989D}" name="Column4654"/>
    <tableColumn id="4655" xr3:uid="{3A69DC9D-2EAD-4339-A056-F7D0E11223DD}" name="Column4655"/>
    <tableColumn id="4656" xr3:uid="{34D7F72E-B2B9-4B62-944F-9BC22A48BDBC}" name="Column4656"/>
    <tableColumn id="4657" xr3:uid="{872A7505-DBF3-4792-A944-0BA79D6D80C2}" name="Column4657"/>
    <tableColumn id="4658" xr3:uid="{9D9059F8-BD68-4C1B-9FF1-2F0FB619FB73}" name="Column4658"/>
    <tableColumn id="4659" xr3:uid="{023C74C5-1336-489B-A45B-74B8857DF4FA}" name="Column4659"/>
    <tableColumn id="4660" xr3:uid="{25A84407-DC48-48BA-ACAC-CC78A08E36DD}" name="Column4660"/>
    <tableColumn id="4661" xr3:uid="{1A26E5A5-E023-4950-A800-FA85E0A188D2}" name="Column4661"/>
    <tableColumn id="4662" xr3:uid="{5A8E5BFB-FB1E-431A-BF88-ED066D8FE36C}" name="Column4662"/>
    <tableColumn id="4663" xr3:uid="{F860DA19-709C-4D2D-9817-CDB9B91D8187}" name="Column4663"/>
    <tableColumn id="4664" xr3:uid="{861F5960-22D1-4A34-B942-5B7BE7C71366}" name="Column4664"/>
    <tableColumn id="4665" xr3:uid="{23AA738F-AC14-44FD-A32A-669DBDD572BE}" name="Column4665"/>
    <tableColumn id="4666" xr3:uid="{38E7343E-D2BA-4979-A354-E0C59D6F17B3}" name="Column4666"/>
    <tableColumn id="4667" xr3:uid="{A0960F62-3B39-4C17-A0F2-09B9743080ED}" name="Column4667"/>
    <tableColumn id="4668" xr3:uid="{4E7E0415-E17B-4F58-85F5-FFCE77C7986B}" name="Column4668"/>
    <tableColumn id="4669" xr3:uid="{CCE1DDA6-1B1F-4A26-84C2-1E4146DDF0E4}" name="Column4669"/>
    <tableColumn id="4670" xr3:uid="{1F73D106-59EA-4DDC-BE03-3BA2C77C21B9}" name="Column4670"/>
    <tableColumn id="4671" xr3:uid="{8683FF6E-1FD7-495C-AE5D-362E5DD4F2B3}" name="Column4671"/>
    <tableColumn id="4672" xr3:uid="{53BDF71B-A933-4006-A577-CD949E237F87}" name="Column4672"/>
    <tableColumn id="4673" xr3:uid="{714BB0CE-B5A5-431C-8A69-94EFCFC697BA}" name="Column4673"/>
    <tableColumn id="4674" xr3:uid="{DF9672A0-D949-4C75-83B9-9BD7E8754E12}" name="Column4674"/>
    <tableColumn id="4675" xr3:uid="{B7827B03-1C93-4AFD-A999-4C0D95C6CDD9}" name="Column4675"/>
    <tableColumn id="4676" xr3:uid="{FF74171D-D43D-4130-8BE1-317C2AC836AC}" name="Column4676"/>
    <tableColumn id="4677" xr3:uid="{009D6321-9FD3-48E9-A8A7-BE0AC47CA721}" name="Column4677"/>
    <tableColumn id="4678" xr3:uid="{89780F84-8D10-4103-9132-BC2E3C1186E5}" name="Column4678"/>
    <tableColumn id="4679" xr3:uid="{0F60EEC6-C0AF-4822-9E0E-4568A47FF628}" name="Column4679"/>
    <tableColumn id="4680" xr3:uid="{6A2D8D00-C960-4F06-9D0C-56210FBBC6E0}" name="Column4680"/>
    <tableColumn id="4681" xr3:uid="{7ADB4402-C661-4514-8D02-AFCE9926A263}" name="Column4681"/>
    <tableColumn id="4682" xr3:uid="{28978426-4834-4452-B933-050616977D1D}" name="Column4682"/>
    <tableColumn id="4683" xr3:uid="{926E12D4-F61A-4DB0-928E-2D235E974A0C}" name="Column4683"/>
    <tableColumn id="4684" xr3:uid="{E3A12939-62F2-455F-91B0-963B168D290F}" name="Column4684"/>
    <tableColumn id="4685" xr3:uid="{03FB6DF7-510F-4F42-9B07-9876C1473314}" name="Column4685"/>
    <tableColumn id="4686" xr3:uid="{E3A9D880-21A7-42D2-91CC-AD11A0C599ED}" name="Column4686"/>
    <tableColumn id="4687" xr3:uid="{A5D7DE29-444F-432A-8F59-74B9253E3A99}" name="Column4687"/>
    <tableColumn id="4688" xr3:uid="{8AEF4ED3-0F66-4D06-8FFF-3129AA0C6D5B}" name="Column4688"/>
    <tableColumn id="4689" xr3:uid="{84708D69-6133-4FA0-9F55-7F0F301EBA35}" name="Column4689"/>
    <tableColumn id="4690" xr3:uid="{F8A844F4-3D84-4D50-A175-770D2D16FB4B}" name="Column4690"/>
    <tableColumn id="4691" xr3:uid="{B295B381-6462-40EC-9FA7-87EBD546C992}" name="Column4691"/>
    <tableColumn id="4692" xr3:uid="{600D1E98-5CC8-44A8-A77D-568027D0EBF4}" name="Column4692"/>
    <tableColumn id="4693" xr3:uid="{F59F8A91-A27F-4B74-933F-C1FA64A12018}" name="Column4693"/>
    <tableColumn id="4694" xr3:uid="{EBD34DB7-7A11-467A-8AE7-C14CF311A58F}" name="Column4694"/>
    <tableColumn id="4695" xr3:uid="{B043D08B-D762-47DA-8A81-D2A2154A7617}" name="Column4695"/>
    <tableColumn id="4696" xr3:uid="{9552770D-A6BB-4140-97C8-FF166D6C3EBD}" name="Column4696"/>
    <tableColumn id="4697" xr3:uid="{ACAB2B20-AD13-4502-82B0-ACDF31095592}" name="Column4697"/>
    <tableColumn id="4698" xr3:uid="{97420BB2-CC96-4BF1-BD02-DF79E14530AE}" name="Column4698"/>
    <tableColumn id="4699" xr3:uid="{6558A438-DCD0-4FE0-B6CA-9DB1AE83CAC0}" name="Column4699"/>
    <tableColumn id="4700" xr3:uid="{28FCDD40-4EBF-42BE-BAB4-3FD3F8687A72}" name="Column4700"/>
    <tableColumn id="4701" xr3:uid="{49553FE1-4CCB-4B01-A9E7-A38E6BDE8851}" name="Column4701"/>
    <tableColumn id="4702" xr3:uid="{6E17F764-AECD-4F0A-8F20-D761615FBD9B}" name="Column4702"/>
    <tableColumn id="4703" xr3:uid="{926F2CEC-5C35-4E70-967B-8EBF4BCDAEDD}" name="Column4703"/>
    <tableColumn id="4704" xr3:uid="{3E7460E8-E0D5-4A74-9D4B-E29B2806E565}" name="Column4704"/>
    <tableColumn id="4705" xr3:uid="{B82AD93E-B047-4180-9E5D-9C25E889A383}" name="Column4705"/>
    <tableColumn id="4706" xr3:uid="{DE9358C5-6DB5-420A-B7C6-89FF8E5FFB20}" name="Column4706"/>
    <tableColumn id="4707" xr3:uid="{909F2298-88A0-4844-9694-0BAC24972203}" name="Column4707"/>
    <tableColumn id="4708" xr3:uid="{B78E347C-9BCC-4D8F-92A1-E97F09918161}" name="Column4708"/>
    <tableColumn id="4709" xr3:uid="{1531B7AE-459C-4121-83ED-E7A1D8A17225}" name="Column4709"/>
    <tableColumn id="4710" xr3:uid="{2A0843C7-B9F9-4BAC-96E4-57335F090315}" name="Column4710"/>
    <tableColumn id="4711" xr3:uid="{B2C29DC0-0E82-428A-9C59-C1F64DBC956F}" name="Column4711"/>
    <tableColumn id="4712" xr3:uid="{246DCE9A-616D-4802-A31A-96D7518DD4CE}" name="Column4712"/>
    <tableColumn id="4713" xr3:uid="{27972354-33B9-443D-B6BE-82747C0EB243}" name="Column4713"/>
    <tableColumn id="4714" xr3:uid="{8D2F643F-C0C2-4E38-8B0C-5844D30A67E4}" name="Column4714"/>
    <tableColumn id="4715" xr3:uid="{D1F78C05-EB11-4C0B-9108-4CCE832119A0}" name="Column4715"/>
    <tableColumn id="4716" xr3:uid="{D7AEA359-3910-4061-94FA-3A8BBB4B1A24}" name="Column4716"/>
    <tableColumn id="4717" xr3:uid="{C88E0395-FAFF-4D8D-9B51-D5E79DEB7D22}" name="Column4717"/>
    <tableColumn id="4718" xr3:uid="{2FACA916-2AB6-4CFE-B616-5B53E779F74E}" name="Column4718"/>
    <tableColumn id="4719" xr3:uid="{4C5A4DA9-B7BC-4978-86B1-201FBEC798C1}" name="Column4719"/>
    <tableColumn id="4720" xr3:uid="{13216618-7CC7-45E1-BA65-F928F9F74990}" name="Column4720"/>
    <tableColumn id="4721" xr3:uid="{9FFB0D87-8155-47DD-AF1E-A53B9C61D364}" name="Column4721"/>
    <tableColumn id="4722" xr3:uid="{808CC44E-F789-403E-9353-281E10F27671}" name="Column4722"/>
    <tableColumn id="4723" xr3:uid="{65370E3F-ADCA-4581-9B94-A5798A25CDCB}" name="Column4723"/>
    <tableColumn id="4724" xr3:uid="{1A9DA4E9-6AA7-489A-B95E-144D61C31DC8}" name="Column4724"/>
    <tableColumn id="4725" xr3:uid="{23057FBE-FDBC-4715-BDF8-63331BD458CE}" name="Column4725"/>
    <tableColumn id="4726" xr3:uid="{C5BB70EF-B343-4473-BA11-ED4BD9276FB7}" name="Column4726"/>
    <tableColumn id="4727" xr3:uid="{7A28A8F3-B039-4164-A6FF-538974392533}" name="Column4727"/>
    <tableColumn id="4728" xr3:uid="{78D44F68-7DC6-4AC1-A013-57B25D3C90BF}" name="Column4728"/>
    <tableColumn id="4729" xr3:uid="{6BF42C33-D8BB-4AB8-805A-8B5826886E02}" name="Column4729"/>
    <tableColumn id="4730" xr3:uid="{A5268F4E-9118-4688-A907-0A3F90BF5920}" name="Column4730"/>
    <tableColumn id="4731" xr3:uid="{A8143B5A-0A88-4BDA-9645-4377CDF22362}" name="Column4731"/>
    <tableColumn id="4732" xr3:uid="{B1C836DA-C5DD-4995-8CAE-3DAD95097D21}" name="Column4732"/>
    <tableColumn id="4733" xr3:uid="{B79AD3C3-D86B-41D7-A094-BB4C8DE2AC84}" name="Column4733"/>
    <tableColumn id="4734" xr3:uid="{C34D74AA-9541-420E-86EC-DB3DA7A63791}" name="Column4734"/>
    <tableColumn id="4735" xr3:uid="{04D96534-AA81-4E69-8671-D7B1788F540C}" name="Column4735"/>
    <tableColumn id="4736" xr3:uid="{DBABFBFE-39FE-4324-A67F-903939444974}" name="Column4736"/>
    <tableColumn id="4737" xr3:uid="{27BD9EC5-B21E-49DD-AA95-9FC2C6C6F043}" name="Column4737"/>
    <tableColumn id="4738" xr3:uid="{151E3ED2-7022-42E8-ABD1-33099883C7A3}" name="Column4738"/>
    <tableColumn id="4739" xr3:uid="{08CEB095-8A57-4237-B705-FD2497385802}" name="Column4739"/>
    <tableColumn id="4740" xr3:uid="{D46F9352-1398-4F7B-8B0B-7341AA339519}" name="Column4740"/>
    <tableColumn id="4741" xr3:uid="{3E7C8768-9C35-4F5C-9D73-F1CE6036E825}" name="Column4741"/>
    <tableColumn id="4742" xr3:uid="{5F013735-43FC-4EED-B1BB-DAA1C49EB191}" name="Column4742"/>
    <tableColumn id="4743" xr3:uid="{76B0CD50-F4AD-4503-BC49-EDEC8837DF15}" name="Column4743"/>
    <tableColumn id="4744" xr3:uid="{F634A729-853B-42FE-869F-B10F7F7F1CBE}" name="Column4744"/>
    <tableColumn id="4745" xr3:uid="{63E001D4-96ED-4944-ABA3-0A11DBDAB1EC}" name="Column4745"/>
    <tableColumn id="4746" xr3:uid="{9CB34BAA-D27B-436D-8337-41C73C0868AC}" name="Column4746"/>
    <tableColumn id="4747" xr3:uid="{DE09840F-AA39-44AF-8B5E-F272B617C8E6}" name="Column4747"/>
    <tableColumn id="4748" xr3:uid="{DCBC1AD6-6B36-4827-9CF2-097E91A51C73}" name="Column4748"/>
    <tableColumn id="4749" xr3:uid="{EFC989DE-2C63-4AAA-8CA6-FB8645A10C91}" name="Column4749"/>
    <tableColumn id="4750" xr3:uid="{DBF32023-A854-468B-BAA6-B3B9EBF661EF}" name="Column4750"/>
    <tableColumn id="4751" xr3:uid="{46EF5377-4D1A-4AE4-9DFD-1498F3AC84EC}" name="Column4751"/>
    <tableColumn id="4752" xr3:uid="{CA29F157-6764-4213-B19B-BADF5630E62D}" name="Column4752"/>
    <tableColumn id="4753" xr3:uid="{5D8E356A-E53C-40A1-BB6C-7BA9D56D6D3C}" name="Column4753"/>
    <tableColumn id="4754" xr3:uid="{FEA59447-B369-44BE-BBD3-17D85A9AE4C9}" name="Column4754"/>
    <tableColumn id="4755" xr3:uid="{237FB18A-E9DA-4026-BD1C-5AAABA88220C}" name="Column4755"/>
    <tableColumn id="4756" xr3:uid="{09AA395B-06C1-48EA-89B5-65329939CEF8}" name="Column4756"/>
    <tableColumn id="4757" xr3:uid="{5A3C49C4-CE6F-44B7-9839-D24CFBEB142E}" name="Column4757"/>
    <tableColumn id="4758" xr3:uid="{CA8B2421-F258-440C-BBAF-071265A0ACD0}" name="Column4758"/>
    <tableColumn id="4759" xr3:uid="{E7A2CE2F-27CA-4EFB-9406-1452AA556C65}" name="Column4759"/>
    <tableColumn id="4760" xr3:uid="{45BF3F9F-4990-4391-8D80-FDF2D1724238}" name="Column4760"/>
    <tableColumn id="4761" xr3:uid="{B160A545-C47A-4DBE-A93C-ABF28DEA22A3}" name="Column4761"/>
    <tableColumn id="4762" xr3:uid="{79ECC1D1-96A9-4CA5-9814-26E6F38E7AFA}" name="Column4762"/>
    <tableColumn id="4763" xr3:uid="{FB4F8AE2-E6F8-41DB-A8D0-EFC6CAE1F7BE}" name="Column4763"/>
    <tableColumn id="4764" xr3:uid="{F59BF619-767A-4DA7-AB3D-64E66A77A5D3}" name="Column4764"/>
    <tableColumn id="4765" xr3:uid="{B07B51EE-A182-4706-9EFE-C3D20B6ECD27}" name="Column4765"/>
    <tableColumn id="4766" xr3:uid="{F31625B1-3769-4374-AF85-A0C4EFBA8B82}" name="Column4766"/>
    <tableColumn id="4767" xr3:uid="{A15A26A4-532F-4C4B-90FA-E730C8715E0B}" name="Column4767"/>
    <tableColumn id="4768" xr3:uid="{FBD87A30-8FBB-450E-A4E3-A2BC6A924507}" name="Column4768"/>
    <tableColumn id="4769" xr3:uid="{6F322667-3110-4E06-9370-A7772B52C649}" name="Column4769"/>
    <tableColumn id="4770" xr3:uid="{B1FC4103-4CAD-4378-99CD-4DC260FD3E34}" name="Column4770"/>
    <tableColumn id="4771" xr3:uid="{2B041C12-EEAF-4DCB-A07A-BA6E92CECDB9}" name="Column4771"/>
    <tableColumn id="4772" xr3:uid="{8BB47A8B-9A99-40AB-9710-3F5AA77FCE2D}" name="Column4772"/>
    <tableColumn id="4773" xr3:uid="{67580352-EEE5-4CD5-A399-A2EA1FFDD079}" name="Column4773"/>
    <tableColumn id="4774" xr3:uid="{32F9813D-1A6E-46E0-AA16-0BC093C77AD7}" name="Column4774"/>
    <tableColumn id="4775" xr3:uid="{244AF8FF-73EC-4406-A541-2C478E40EC27}" name="Column4775"/>
    <tableColumn id="4776" xr3:uid="{0C1AAE6A-2B05-410E-8A4A-B50A6A7D958A}" name="Column4776"/>
    <tableColumn id="4777" xr3:uid="{6373B290-627A-4F1A-8641-7A0B9705498C}" name="Column4777"/>
    <tableColumn id="4778" xr3:uid="{4DB0A56B-F4A2-4711-A3D6-CDCF37BF905C}" name="Column4778"/>
    <tableColumn id="4779" xr3:uid="{B5C69141-51A0-442C-A928-1FBEBFE3BA5E}" name="Column4779"/>
    <tableColumn id="4780" xr3:uid="{ECCF8CA6-4D1F-4E16-B9FA-B10E381B9780}" name="Column4780"/>
    <tableColumn id="4781" xr3:uid="{6BAF68EC-3BCE-49D0-B2FE-C9FF9F66A992}" name="Column4781"/>
    <tableColumn id="4782" xr3:uid="{74CCB4DC-6477-4DD8-B02A-32D6924E36FC}" name="Column4782"/>
    <tableColumn id="4783" xr3:uid="{0E781134-935F-4AEC-A620-A2389778F61A}" name="Column4783"/>
    <tableColumn id="4784" xr3:uid="{71843EB2-F8CE-4089-B661-3B80C718B78C}" name="Column4784"/>
    <tableColumn id="4785" xr3:uid="{E9979D5D-6E5C-46B2-A40F-0713879410B1}" name="Column4785"/>
    <tableColumn id="4786" xr3:uid="{36F492DB-004C-40B3-8ADD-837BB2022ECB}" name="Column4786"/>
    <tableColumn id="4787" xr3:uid="{A250FC31-EE8F-416B-907C-AE25218F2B18}" name="Column4787"/>
    <tableColumn id="4788" xr3:uid="{6DA71FDF-F6C7-42C9-ADF9-ADA73ECF1708}" name="Column4788"/>
    <tableColumn id="4789" xr3:uid="{95200BE0-4DAC-40DE-8E9A-016DD5DBC2F1}" name="Column4789"/>
    <tableColumn id="4790" xr3:uid="{0FB7EE3A-7F05-4249-BEB4-9E838F0A10DA}" name="Column4790"/>
    <tableColumn id="4791" xr3:uid="{48B32E3C-A2FA-41A7-9E7B-23F161154D77}" name="Column4791"/>
    <tableColumn id="4792" xr3:uid="{3E9EE1B7-8012-4484-AAF1-67419563169E}" name="Column4792"/>
    <tableColumn id="4793" xr3:uid="{DE88B24B-0817-4472-8FDC-C7071C6F950A}" name="Column4793"/>
    <tableColumn id="4794" xr3:uid="{A55AF327-1A9A-4F77-ABCC-9A9577DAB367}" name="Column4794"/>
    <tableColumn id="4795" xr3:uid="{6313D4FE-DEA7-4BE0-AFA4-3B2643753FD1}" name="Column4795"/>
    <tableColumn id="4796" xr3:uid="{36C39E66-99A4-4828-ABE8-3AFC4F847614}" name="Column4796"/>
    <tableColumn id="4797" xr3:uid="{867C0CBB-C8C7-440B-A44F-AA39E345EE61}" name="Column4797"/>
    <tableColumn id="4798" xr3:uid="{19F960E5-287B-438E-95EA-964EABDE4706}" name="Column4798"/>
    <tableColumn id="4799" xr3:uid="{4B9E7220-7C08-4826-9B64-45235791738B}" name="Column4799"/>
    <tableColumn id="4800" xr3:uid="{04B8D076-8A33-4721-B202-7F55663A29C7}" name="Column4800"/>
    <tableColumn id="4801" xr3:uid="{5B1AA991-649C-4B82-9564-BE68A9086DA2}" name="Column4801"/>
    <tableColumn id="4802" xr3:uid="{1CADC75E-863C-46CF-97F8-CB5659CEEBAC}" name="Column4802"/>
    <tableColumn id="4803" xr3:uid="{DD65B9D2-D92D-421C-BA8C-303D6EE3E606}" name="Column4803"/>
    <tableColumn id="4804" xr3:uid="{35A4FBB5-B7BB-46FA-B4CB-09F082ABC95F}" name="Column4804"/>
    <tableColumn id="4805" xr3:uid="{B621AD7F-A831-4154-AD00-DFB20520F1C5}" name="Column4805"/>
    <tableColumn id="4806" xr3:uid="{C78474EC-0643-44B5-B755-234C57B64EA1}" name="Column4806"/>
    <tableColumn id="4807" xr3:uid="{A72216D6-9CAF-446C-85CA-4AE6019D5309}" name="Column4807"/>
    <tableColumn id="4808" xr3:uid="{EB7A3F70-5CB0-4C34-9C17-89C2AC5C1976}" name="Column4808"/>
    <tableColumn id="4809" xr3:uid="{C9358083-413E-4137-AA6D-28C0BDD655A6}" name="Column4809"/>
    <tableColumn id="4810" xr3:uid="{97B7F3B7-57E8-4CE2-8106-C46C147A2BF4}" name="Column4810"/>
    <tableColumn id="4811" xr3:uid="{87CCEC4A-B4AC-4571-BF6E-80153A4A23F0}" name="Column4811"/>
    <tableColumn id="4812" xr3:uid="{3939519A-B8FA-4274-96EA-CD2200AF2B2A}" name="Column4812"/>
    <tableColumn id="4813" xr3:uid="{FA6E0E1E-CF19-45B3-A6B1-877B1F92D5E3}" name="Column4813"/>
    <tableColumn id="4814" xr3:uid="{1E8A60FB-C6D7-4C19-A6C8-DC2CA627A649}" name="Column4814"/>
    <tableColumn id="4815" xr3:uid="{EE02D9C8-5D60-4E2B-B83B-88514E6A6B2E}" name="Column4815"/>
    <tableColumn id="4816" xr3:uid="{AB0D6ACA-5AEB-4AB9-94FF-51E16075A307}" name="Column4816"/>
    <tableColumn id="4817" xr3:uid="{0698D1F0-981D-4450-954F-B78EECBA88B0}" name="Column4817"/>
    <tableColumn id="4818" xr3:uid="{FC7FEF26-150F-4572-83E6-214AA9158DC8}" name="Column4818"/>
    <tableColumn id="4819" xr3:uid="{6378DE10-45E7-4945-99AE-6A4052D52831}" name="Column4819"/>
    <tableColumn id="4820" xr3:uid="{6F7B7C7C-E642-4C1C-BA64-BD81515F07A6}" name="Column4820"/>
    <tableColumn id="4821" xr3:uid="{99A587DD-4C14-42BF-9412-DE337E5BAF74}" name="Column4821"/>
    <tableColumn id="4822" xr3:uid="{5CAD3F56-44A0-415A-B623-2210E9438B27}" name="Column4822"/>
    <tableColumn id="4823" xr3:uid="{62AFB3DF-1A20-45FD-B62A-B33CFBD1D2EC}" name="Column4823"/>
    <tableColumn id="4824" xr3:uid="{FCEE2E34-E19E-4C31-9788-F2198B3C5C6A}" name="Column4824"/>
    <tableColumn id="4825" xr3:uid="{E04A5D84-52D4-4642-B8D2-0652290B3FA6}" name="Column4825"/>
    <tableColumn id="4826" xr3:uid="{8D777B66-CFEC-4298-ADBD-310F03AF047B}" name="Column4826"/>
    <tableColumn id="4827" xr3:uid="{38303FC7-2C8C-4B04-B3E2-F71B04C60591}" name="Column4827"/>
    <tableColumn id="4828" xr3:uid="{F9D0D50F-DB99-4DE8-8944-7E2F03A01114}" name="Column4828"/>
    <tableColumn id="4829" xr3:uid="{1E41D6EA-7441-4CD1-A09D-E4FFBDE0400B}" name="Column4829"/>
    <tableColumn id="4830" xr3:uid="{837CF4A9-7243-4E78-BE44-063B95803E4D}" name="Column4830"/>
    <tableColumn id="4831" xr3:uid="{197C83C1-A6D0-431F-983D-182971D425FE}" name="Column4831"/>
    <tableColumn id="4832" xr3:uid="{DC5456DD-870F-4B82-BE73-3AA711339084}" name="Column4832"/>
    <tableColumn id="4833" xr3:uid="{E82ECEF7-7465-4D1A-9AC5-75FBF798CFCC}" name="Column4833"/>
    <tableColumn id="4834" xr3:uid="{DD8A2CAD-4C31-41F1-A7BB-AE3252B5D2CE}" name="Column4834"/>
    <tableColumn id="4835" xr3:uid="{4D2B5F4F-7E56-4C1A-B8F3-B0417B869921}" name="Column4835"/>
    <tableColumn id="4836" xr3:uid="{992DDD92-7DB0-4BC5-985D-8C1B07D8FB73}" name="Column4836"/>
    <tableColumn id="4837" xr3:uid="{4A302887-0F98-485A-AED1-B4EA4F19FAF1}" name="Column4837"/>
    <tableColumn id="4838" xr3:uid="{04435E80-5C68-4FC1-886F-D5EAA5C22596}" name="Column4838"/>
    <tableColumn id="4839" xr3:uid="{326FAF4B-B166-4115-86B6-2A7E8C8F4DAF}" name="Column4839"/>
    <tableColumn id="4840" xr3:uid="{590115BA-7BFC-450B-8554-B278F07664A0}" name="Column4840"/>
    <tableColumn id="4841" xr3:uid="{AA24648F-2A36-43F8-89D5-8DC8DCBD2AB8}" name="Column4841"/>
    <tableColumn id="4842" xr3:uid="{DFF9C9C5-0D29-4AA9-8748-7F2FF8914FBA}" name="Column4842"/>
    <tableColumn id="4843" xr3:uid="{6FFE7DB3-2444-4F2D-AF94-A6B0421B8166}" name="Column4843"/>
    <tableColumn id="4844" xr3:uid="{3EA0E23A-A963-438B-A7BB-FBE274E32BAA}" name="Column4844"/>
    <tableColumn id="4845" xr3:uid="{FFC6668D-57B4-4337-9087-D61FCE667990}" name="Column4845"/>
    <tableColumn id="4846" xr3:uid="{A596BFAF-55F3-4240-9518-A03E6E428B43}" name="Column4846"/>
    <tableColumn id="4847" xr3:uid="{022E593B-5DC8-42DC-8F1E-CB86AAC69D64}" name="Column4847"/>
    <tableColumn id="4848" xr3:uid="{3D3C976C-9A91-4D24-8ABB-E05B36F0378C}" name="Column4848"/>
    <tableColumn id="4849" xr3:uid="{DBE414A5-9BC8-4C2C-9195-DB08D44F513C}" name="Column4849"/>
    <tableColumn id="4850" xr3:uid="{23A60E5A-6B94-4160-91CF-9D1294DF3AE1}" name="Column4850"/>
    <tableColumn id="4851" xr3:uid="{31ECA21C-C6AD-4C78-BA01-2326465C684F}" name="Column4851"/>
    <tableColumn id="4852" xr3:uid="{2300DA77-B711-4157-8C99-E69BCE50AF5F}" name="Column4852"/>
    <tableColumn id="4853" xr3:uid="{06735839-C8E2-46FB-A038-944B0CE42722}" name="Column4853"/>
    <tableColumn id="4854" xr3:uid="{A1ABD5BF-33E4-4857-B748-F71F65F6C089}" name="Column4854"/>
    <tableColumn id="4855" xr3:uid="{AFF88E1D-8E44-4851-98C7-1501C6FC46D9}" name="Column4855"/>
    <tableColumn id="4856" xr3:uid="{F23C09FE-1F23-4E1B-966B-D8BEC91276D1}" name="Column4856"/>
    <tableColumn id="4857" xr3:uid="{266999AE-561B-42A5-A861-689BF589D77B}" name="Column4857"/>
    <tableColumn id="4858" xr3:uid="{B6223535-03F8-4495-89C3-44743AA56406}" name="Column4858"/>
    <tableColumn id="4859" xr3:uid="{9C0B6555-A9CE-4B45-A51B-7E7F4924B531}" name="Column4859"/>
    <tableColumn id="4860" xr3:uid="{0BABE7C3-14B0-4525-8B0C-A6015EE38E69}" name="Column4860"/>
    <tableColumn id="4861" xr3:uid="{3CFD5061-B4C4-4287-9A21-ECD351CFF3A2}" name="Column4861"/>
    <tableColumn id="4862" xr3:uid="{4658667B-EC8A-436E-8308-4AEB91704558}" name="Column4862"/>
    <tableColumn id="4863" xr3:uid="{7190A7C2-3D78-4A0A-9140-5B711DD046AD}" name="Column4863"/>
    <tableColumn id="4864" xr3:uid="{FBF5B79A-E0CC-477A-936D-BC3D941F46FB}" name="Column4864"/>
    <tableColumn id="4865" xr3:uid="{F75C1084-78CF-42CD-9B23-00D5CC3211D8}" name="Column4865"/>
    <tableColumn id="4866" xr3:uid="{1B1FE0BB-960A-4B9F-BA03-EBBF3ACF3499}" name="Column4866"/>
    <tableColumn id="4867" xr3:uid="{DD1A26BC-1A83-4C82-886A-A5B51768C551}" name="Column4867"/>
    <tableColumn id="4868" xr3:uid="{0F4A2DDD-908B-4AC9-901B-83F664141D2A}" name="Column4868"/>
    <tableColumn id="4869" xr3:uid="{69FB6F69-4284-4D02-BD6F-7AD99D5153A5}" name="Column4869"/>
    <tableColumn id="4870" xr3:uid="{EF995213-DDC7-41A3-8216-BBB06A9941E2}" name="Column4870"/>
    <tableColumn id="4871" xr3:uid="{F9311FDE-2550-492B-BB6E-C3D3E680DAA2}" name="Column4871"/>
    <tableColumn id="4872" xr3:uid="{599C9605-C3D2-4B75-88B3-1AFDB927AB13}" name="Column4872"/>
    <tableColumn id="4873" xr3:uid="{50E8E7A7-CFEB-4003-9758-81A76C3760CC}" name="Column4873"/>
    <tableColumn id="4874" xr3:uid="{FB77807D-5341-4F3B-B8E0-D1C61C92BEC8}" name="Column4874"/>
    <tableColumn id="4875" xr3:uid="{2EC9563C-7C72-4AAA-AF18-B1550483616F}" name="Column4875"/>
    <tableColumn id="4876" xr3:uid="{5D837E48-7128-453C-8297-CBF5C04F4488}" name="Column4876"/>
    <tableColumn id="4877" xr3:uid="{CCB88432-4046-441B-82EC-50F66AB4EA1F}" name="Column4877"/>
    <tableColumn id="4878" xr3:uid="{E9E55E47-9ED0-447A-A897-658BA3796806}" name="Column4878"/>
    <tableColumn id="4879" xr3:uid="{DF4A6EAB-385A-4EC3-B29D-3AF9398FAAE7}" name="Column4879"/>
    <tableColumn id="4880" xr3:uid="{15C73414-DC95-4088-B7F5-48AF0149D2C2}" name="Column4880"/>
    <tableColumn id="4881" xr3:uid="{003A586C-506D-42D3-9B80-25E845CE1CFD}" name="Column4881"/>
    <tableColumn id="4882" xr3:uid="{95B16E59-2D44-4C71-B174-CDAD07D6864E}" name="Column4882"/>
    <tableColumn id="4883" xr3:uid="{00DBCFB8-56B4-4C0A-BDF3-42EA6763E0CA}" name="Column4883"/>
    <tableColumn id="4884" xr3:uid="{4559E1EA-8FBA-45D1-A377-FB7AF5BAA687}" name="Column4884"/>
    <tableColumn id="4885" xr3:uid="{7624FF2C-5A2A-4CEF-AAF7-D9F50D748BFA}" name="Column4885"/>
    <tableColumn id="4886" xr3:uid="{0C040CC4-BFF1-4AC3-B17A-75EB3AD22A27}" name="Column4886"/>
    <tableColumn id="4887" xr3:uid="{E5614386-FCFC-4787-AA62-CE7C2C136285}" name="Column4887"/>
    <tableColumn id="4888" xr3:uid="{5D71F701-7ABB-480E-9A7C-FEE689BB0C01}" name="Column4888"/>
    <tableColumn id="4889" xr3:uid="{8D39AA25-A266-4AA8-91BE-F7C93BDA626C}" name="Column4889"/>
    <tableColumn id="4890" xr3:uid="{B7C81D6F-55DF-42BE-99B7-D8986EBF7C80}" name="Column4890"/>
    <tableColumn id="4891" xr3:uid="{FCB5D454-9AAB-48EB-854C-778666E230AC}" name="Column4891"/>
    <tableColumn id="4892" xr3:uid="{0D6A8C74-6FE4-41FF-A03A-A418AA233626}" name="Column4892"/>
    <tableColumn id="4893" xr3:uid="{7725C2F2-568A-4500-978B-2BECA8D5BE04}" name="Column4893"/>
    <tableColumn id="4894" xr3:uid="{D5BA1D7D-C3D4-4982-A593-453E85C53EF2}" name="Column4894"/>
    <tableColumn id="4895" xr3:uid="{B302BF51-A95E-4488-8EC6-5005F797D436}" name="Column4895"/>
    <tableColumn id="4896" xr3:uid="{B9B49956-701D-4D59-8D5C-ABA19F4182C9}" name="Column4896"/>
    <tableColumn id="4897" xr3:uid="{F4F9E36B-D6C8-4A3F-9C1E-C8BCFF0A3F38}" name="Column4897"/>
    <tableColumn id="4898" xr3:uid="{1DB0D319-8238-4DA3-9164-7FDF97C7D815}" name="Column4898"/>
    <tableColumn id="4899" xr3:uid="{6C624C33-4511-4639-B8E4-DDBD45702F8B}" name="Column4899"/>
    <tableColumn id="4900" xr3:uid="{068306A1-A7C1-49A7-ADC2-1FF05CFA4E96}" name="Column4900"/>
    <tableColumn id="4901" xr3:uid="{BA9001FF-14D8-4F2E-B313-382F4A73EEA4}" name="Column4901"/>
    <tableColumn id="4902" xr3:uid="{EC599D9B-E79D-419E-B624-DCDA89C7DCD7}" name="Column4902"/>
    <tableColumn id="4903" xr3:uid="{C9BDBB5F-1429-4E5F-8F43-31C1092F5A4B}" name="Column4903"/>
    <tableColumn id="4904" xr3:uid="{516D2909-1783-4525-8368-072CE1894AFD}" name="Column4904"/>
    <tableColumn id="4905" xr3:uid="{34FA496C-22CA-4710-A391-B62E0124B9F1}" name="Column4905"/>
    <tableColumn id="4906" xr3:uid="{AE3CECFB-BB00-41D1-95C5-62B8EC65E94A}" name="Column4906"/>
    <tableColumn id="4907" xr3:uid="{D78D0E8B-9FBF-4E60-9937-A3EC07FCC17A}" name="Column4907"/>
    <tableColumn id="4908" xr3:uid="{578B57C6-F171-42B6-9AB9-EF8F8DD2CC6B}" name="Column4908"/>
    <tableColumn id="4909" xr3:uid="{8E581251-086A-4A09-BA9B-A87D6681EABF}" name="Column4909"/>
    <tableColumn id="4910" xr3:uid="{992AF4CD-286D-4BD1-BD98-163F2915C6E0}" name="Column4910"/>
    <tableColumn id="4911" xr3:uid="{FA4A5A2D-EC4A-474C-AA73-F631BE6C1B97}" name="Column4911"/>
    <tableColumn id="4912" xr3:uid="{AA252759-0FEC-45F3-ACFF-67C7F9D818C8}" name="Column4912"/>
    <tableColumn id="4913" xr3:uid="{EF614F0E-E603-4056-AFD0-39774AF6114B}" name="Column4913"/>
    <tableColumn id="4914" xr3:uid="{85C085C6-835C-4EF4-A040-2A4C2C00BADB}" name="Column4914"/>
    <tableColumn id="4915" xr3:uid="{4BD7D2A7-9044-4D08-A02B-DAD4588F6D13}" name="Column4915"/>
    <tableColumn id="4916" xr3:uid="{283F70AE-2D7F-4D9C-B274-3013440EBD67}" name="Column4916"/>
    <tableColumn id="4917" xr3:uid="{8F096FFF-20F1-4AE0-A69A-C801E29D4F96}" name="Column4917"/>
    <tableColumn id="4918" xr3:uid="{882D3B0D-EA76-42F1-B0A6-C1BD5C6D1F7F}" name="Column4918"/>
    <tableColumn id="4919" xr3:uid="{ED2E3D22-8B15-498B-AA5C-A2F52FC1FB4D}" name="Column4919"/>
    <tableColumn id="4920" xr3:uid="{3820504C-085E-46D5-9483-4BA909AE9710}" name="Column4920"/>
    <tableColumn id="4921" xr3:uid="{B5DE2692-0F12-488D-96DD-0A37CE2AF879}" name="Column4921"/>
    <tableColumn id="4922" xr3:uid="{2AF367A2-3166-48B0-94AF-74E81865D345}" name="Column4922"/>
    <tableColumn id="4923" xr3:uid="{DD6F0130-D2F7-413B-AFDA-C99F44DDEE8E}" name="Column4923"/>
    <tableColumn id="4924" xr3:uid="{1DB23C6F-7A3E-4433-AAC7-2ED981F90EB9}" name="Column4924"/>
    <tableColumn id="4925" xr3:uid="{F1EC9D57-6F18-4F32-8F85-A521CA36958D}" name="Column4925"/>
    <tableColumn id="4926" xr3:uid="{C0BEF58E-3A6D-423B-BF78-74512974C7FF}" name="Column4926"/>
    <tableColumn id="4927" xr3:uid="{1E9B057E-987F-4D9D-97FC-212E3C743269}" name="Column4927"/>
    <tableColumn id="4928" xr3:uid="{9FB6C28D-C430-44D8-922D-41732115D8F4}" name="Column4928"/>
    <tableColumn id="4929" xr3:uid="{5FE10AD5-9E14-48AE-8DF8-45550E4BD8BA}" name="Column4929"/>
    <tableColumn id="4930" xr3:uid="{5BCF5D7F-E89F-4C6C-A712-D84F1A1FC85B}" name="Column4930"/>
    <tableColumn id="4931" xr3:uid="{44CDE938-AB4C-47B3-8506-96DF30847EC0}" name="Column4931"/>
    <tableColumn id="4932" xr3:uid="{9C8AC08B-BC9B-48C5-B821-299A5EA81967}" name="Column4932"/>
    <tableColumn id="4933" xr3:uid="{A9680763-E9EE-4019-96A8-6A9F48A9D5B4}" name="Column4933"/>
    <tableColumn id="4934" xr3:uid="{ADBF0254-1D98-4ABC-AB22-48233FC8738F}" name="Column4934"/>
    <tableColumn id="4935" xr3:uid="{A9EFD53C-ABD8-411B-89AD-097E7BE99C1E}" name="Column4935"/>
    <tableColumn id="4936" xr3:uid="{B5BC230D-4483-412D-96CB-69F6B4B987A5}" name="Column4936"/>
    <tableColumn id="4937" xr3:uid="{AABE9B94-E0B8-4B5B-A7DF-21554EFDD38E}" name="Column4937"/>
    <tableColumn id="4938" xr3:uid="{68B35021-6E11-4F46-8A1A-F152EFAC9B61}" name="Column4938"/>
    <tableColumn id="4939" xr3:uid="{1E61CB6D-F9F3-40B1-846D-C5C45DFB77A0}" name="Column4939"/>
    <tableColumn id="4940" xr3:uid="{5A274C08-49B2-4BDA-AD31-ADF360A3529A}" name="Column4940"/>
    <tableColumn id="4941" xr3:uid="{878FD6A0-DF16-41D3-9CA4-3041A259F39A}" name="Column4941"/>
    <tableColumn id="4942" xr3:uid="{78C53758-FC77-4DD1-9BF0-B28799F07875}" name="Column4942"/>
    <tableColumn id="4943" xr3:uid="{25424522-75B8-4ABE-9B42-F115AADAE8B1}" name="Column4943"/>
    <tableColumn id="4944" xr3:uid="{4BB01244-FF26-4F9B-8BE5-E39508AF297A}" name="Column4944"/>
    <tableColumn id="4945" xr3:uid="{31BE72FA-28D4-4903-A39F-7EAD68C593D4}" name="Column4945"/>
    <tableColumn id="4946" xr3:uid="{1E4E50F1-D8AE-477D-81BC-BD3D0D6EB7BB}" name="Column4946"/>
    <tableColumn id="4947" xr3:uid="{6167C5C7-AF19-49C6-A50F-34DFEAC97E6C}" name="Column4947"/>
    <tableColumn id="4948" xr3:uid="{DBEA58AF-EED8-4E4C-81ED-3C662D4284B6}" name="Column4948"/>
    <tableColumn id="4949" xr3:uid="{9B7D644D-C106-4148-9FC1-7DE9CB711133}" name="Column4949"/>
    <tableColumn id="4950" xr3:uid="{66A1DFA7-E76C-4999-A40B-F472C0C5B3CD}" name="Column4950"/>
    <tableColumn id="4951" xr3:uid="{99C6B427-388F-4E1E-85F7-83B9A89076B6}" name="Column4951"/>
    <tableColumn id="4952" xr3:uid="{38341065-1C08-4031-A139-16946B1CF314}" name="Column4952"/>
    <tableColumn id="4953" xr3:uid="{E5638254-1888-4940-B933-F44983F87E15}" name="Column4953"/>
    <tableColumn id="4954" xr3:uid="{50A3252D-A63C-4707-8CD6-EF4185AFE947}" name="Column4954"/>
    <tableColumn id="4955" xr3:uid="{CB437537-3441-418F-940B-8DFCB853639C}" name="Column4955"/>
    <tableColumn id="4956" xr3:uid="{56C74496-D01D-4F06-8DE3-9BEEC0D6B0AD}" name="Column4956"/>
    <tableColumn id="4957" xr3:uid="{D37CD222-E94A-42DC-98B8-8876AD2738FB}" name="Column4957"/>
    <tableColumn id="4958" xr3:uid="{3CA5DA16-E51F-4E77-A8E5-969977008A29}" name="Column4958"/>
    <tableColumn id="4959" xr3:uid="{C8405C60-03E4-4238-BAF4-8E249CFE2D6B}" name="Column4959"/>
    <tableColumn id="4960" xr3:uid="{3D901968-BD21-4A14-BD3C-611FBFB1BCD2}" name="Column4960"/>
    <tableColumn id="4961" xr3:uid="{9EF27B96-570A-4080-856B-E05C23D84C62}" name="Column4961"/>
    <tableColumn id="4962" xr3:uid="{46DF2DB5-5C86-4EB0-96EF-456F46638FE0}" name="Column4962"/>
    <tableColumn id="4963" xr3:uid="{10B061EF-4C1F-4C3C-B09D-4A6947B456B6}" name="Column4963"/>
    <tableColumn id="4964" xr3:uid="{8CA4F5F0-AD14-4087-85DF-4D38FBB3F5B5}" name="Column4964"/>
    <tableColumn id="4965" xr3:uid="{61BFCE77-5E43-4802-9ACB-DF4D4EC2E0B2}" name="Column4965"/>
    <tableColumn id="4966" xr3:uid="{96155E5F-8C4C-4C19-ABB4-1B3590887FCD}" name="Column4966"/>
    <tableColumn id="4967" xr3:uid="{50321B54-0797-45E2-A360-56C41710041D}" name="Column4967"/>
    <tableColumn id="4968" xr3:uid="{AA3D42B0-64FA-41DE-80E0-C1261D1C480A}" name="Column4968"/>
    <tableColumn id="4969" xr3:uid="{6B6DAAF2-574A-4BD0-A539-EBAF8DFAA1CC}" name="Column4969"/>
    <tableColumn id="4970" xr3:uid="{87A148B9-43D0-4F3D-A59F-424E8243C101}" name="Column4970"/>
    <tableColumn id="4971" xr3:uid="{850810BC-3CCD-40B4-8EC1-9109AE78CDF1}" name="Column4971"/>
    <tableColumn id="4972" xr3:uid="{BCEF2496-C7D4-4ECD-A8C8-7969B8E5B6C9}" name="Column4972"/>
    <tableColumn id="4973" xr3:uid="{11090170-8619-4843-94D4-17FEEEF0077F}" name="Column4973"/>
    <tableColumn id="4974" xr3:uid="{01E58ADD-9ADB-4EB4-942A-71053160998A}" name="Column4974"/>
    <tableColumn id="4975" xr3:uid="{8F348CE1-6ECF-4787-B0DF-E2FD645E59A3}" name="Column4975"/>
    <tableColumn id="4976" xr3:uid="{43684A3B-8B21-44C4-BFB6-9E30B525311C}" name="Column4976"/>
    <tableColumn id="4977" xr3:uid="{6B27BD25-BD89-4399-BA59-7C674A3345E9}" name="Column4977"/>
    <tableColumn id="4978" xr3:uid="{F4260E28-8A71-4991-A9CF-1AF75DD5F079}" name="Column4978"/>
    <tableColumn id="4979" xr3:uid="{EF4FD3F9-9B93-4B2F-A163-811EF0FCF24E}" name="Column4979"/>
    <tableColumn id="4980" xr3:uid="{ADF02611-D571-4CB0-B388-17AEB3BD4021}" name="Column4980"/>
    <tableColumn id="4981" xr3:uid="{B08A7186-3FE6-4905-BD7F-AE639A553743}" name="Column4981"/>
    <tableColumn id="4982" xr3:uid="{2FD5E1E1-32CA-40F2-B40B-DEF531870BE9}" name="Column4982"/>
    <tableColumn id="4983" xr3:uid="{67EEF7E2-6A68-4D1F-AB48-1E7A453AB168}" name="Column4983"/>
    <tableColumn id="4984" xr3:uid="{6EBCDCD2-921A-42FF-A2BD-058E6E3811BD}" name="Column4984"/>
    <tableColumn id="4985" xr3:uid="{CBBF3957-65EA-45F3-9559-F51AE9821886}" name="Column4985"/>
    <tableColumn id="4986" xr3:uid="{56DE57A6-8328-43D6-B1FB-043CDFD1637A}" name="Column4986"/>
    <tableColumn id="4987" xr3:uid="{4B1F3A6B-805D-4722-8096-FCA9D4456AA4}" name="Column4987"/>
    <tableColumn id="4988" xr3:uid="{8B4CD1D0-63FC-4426-AECE-AE654F428CCA}" name="Column4988"/>
    <tableColumn id="4989" xr3:uid="{D09D189A-477F-43D0-9E07-8CE3C4BF8D4C}" name="Column4989"/>
    <tableColumn id="4990" xr3:uid="{66CD7603-B388-470C-AA3E-B8947214210B}" name="Column4990"/>
    <tableColumn id="4991" xr3:uid="{6463F4A7-1E81-447C-841F-C6966A4A70AA}" name="Column4991"/>
    <tableColumn id="4992" xr3:uid="{5C130E98-E4D0-4E06-A0EC-72C3C1D12EB9}" name="Column4992"/>
    <tableColumn id="4993" xr3:uid="{06D49839-D8AA-4C7D-B676-89AC5375EF38}" name="Column4993"/>
    <tableColumn id="4994" xr3:uid="{ABF56756-916D-4439-9D81-AA4FA47B7547}" name="Column4994"/>
    <tableColumn id="4995" xr3:uid="{78F6E318-DD01-48F8-A7A1-01CFA101DB7F}" name="Column4995"/>
    <tableColumn id="4996" xr3:uid="{91CB512A-CFBA-4B6E-A4D9-3E4A089A386B}" name="Column4996"/>
    <tableColumn id="4997" xr3:uid="{844D5E17-25EC-4AAE-92BC-7DCBE49E837E}" name="Column4997"/>
    <tableColumn id="4998" xr3:uid="{09AC8323-5BD2-4382-8C5F-98035590EF47}" name="Column4998"/>
    <tableColumn id="4999" xr3:uid="{A83D2D76-B82C-402D-805D-3DB512488A75}" name="Column4999"/>
    <tableColumn id="5000" xr3:uid="{80D7677A-4ADD-4B5C-821A-6595564D097E}" name="Column5000"/>
    <tableColumn id="5001" xr3:uid="{BCD06A8E-8DBD-4DCB-9036-962A5009365A}" name="Column5001"/>
    <tableColumn id="5002" xr3:uid="{12F8FF05-E1FD-4B89-B14E-E06E2CA3419A}" name="Column5002"/>
    <tableColumn id="5003" xr3:uid="{0BBD041C-68F3-40E4-ABEA-C0191D64348E}" name="Column5003"/>
    <tableColumn id="5004" xr3:uid="{C6D88981-523E-4A7A-BE6C-608E4C198893}" name="Column5004"/>
    <tableColumn id="5005" xr3:uid="{E403CCE5-C406-45B1-9F6C-E736F4F33939}" name="Column5005"/>
    <tableColumn id="5006" xr3:uid="{6A8E5E2D-1501-4476-AC7C-9BD59F59E7DF}" name="Column5006"/>
    <tableColumn id="5007" xr3:uid="{3D92573A-D377-4BB9-B3AC-0E1635D21776}" name="Column5007"/>
    <tableColumn id="5008" xr3:uid="{F00DCD0A-B5BF-463B-AEA0-47B499AC54AD}" name="Column5008"/>
    <tableColumn id="5009" xr3:uid="{6FB01B5B-CB57-453C-8BD3-754884A871AE}" name="Column5009"/>
    <tableColumn id="5010" xr3:uid="{00C5E044-4BE6-4DB1-90CA-72E94CF88B21}" name="Column5010"/>
    <tableColumn id="5011" xr3:uid="{553F1F7F-9B82-46AB-AC97-CB1C168A66C9}" name="Column5011"/>
    <tableColumn id="5012" xr3:uid="{8C0E9663-7552-4544-893F-30491505AEBA}" name="Column5012"/>
    <tableColumn id="5013" xr3:uid="{BFEBBB8D-7E9E-4A59-B1E7-A4F66D4D0C2B}" name="Column5013"/>
    <tableColumn id="5014" xr3:uid="{DAC5FC22-5E17-49D1-8329-29C4AC13BFA3}" name="Column5014"/>
    <tableColumn id="5015" xr3:uid="{08987929-42D3-4F69-8C04-6110936F7D1F}" name="Column5015"/>
    <tableColumn id="5016" xr3:uid="{C756B052-06B3-422E-9B97-88CE59C77676}" name="Column5016"/>
    <tableColumn id="5017" xr3:uid="{CA021E36-E01F-4E04-844B-4ACAD275CE86}" name="Column5017"/>
    <tableColumn id="5018" xr3:uid="{88AC12C0-0F57-4675-BA51-FB7298F24A47}" name="Column5018"/>
    <tableColumn id="5019" xr3:uid="{DB6EF331-53AA-4C00-AAED-76CC0F3DA9E0}" name="Column5019"/>
    <tableColumn id="5020" xr3:uid="{167637EC-8ED8-4C88-A6AA-58017ECB2B6C}" name="Column5020"/>
    <tableColumn id="5021" xr3:uid="{3AA30412-AF6A-474E-B9F1-26CF687A3DB5}" name="Column5021"/>
    <tableColumn id="5022" xr3:uid="{51D78C2F-74F7-4702-AA1B-F0CCECBA56AB}" name="Column5022"/>
    <tableColumn id="5023" xr3:uid="{36265C72-9A35-4AA0-9BF6-4A5BC4D6A3E1}" name="Column5023"/>
    <tableColumn id="5024" xr3:uid="{6D885B1D-A0D5-47FB-BF42-99ADE450FA14}" name="Column5024"/>
    <tableColumn id="5025" xr3:uid="{DB9E0CE3-6DA9-4BC0-9B37-0F9F53F570D4}" name="Column5025"/>
    <tableColumn id="5026" xr3:uid="{5313714A-9A67-41A3-8F36-930325C8806B}" name="Column5026"/>
    <tableColumn id="5027" xr3:uid="{D82CFDAE-152C-478F-80BA-0D4C2BCFF6E4}" name="Column5027"/>
    <tableColumn id="5028" xr3:uid="{4E2BAA24-2D25-44E9-8601-E21BE6C034EE}" name="Column5028"/>
    <tableColumn id="5029" xr3:uid="{D46E77F4-4F2A-471B-8E1F-F44FB91A7D57}" name="Column5029"/>
    <tableColumn id="5030" xr3:uid="{61C761A7-56A0-460F-BE13-A2D924767B3B}" name="Column5030"/>
    <tableColumn id="5031" xr3:uid="{4D0BF5E2-99B2-4F6B-A3E6-25B65136E5FC}" name="Column5031"/>
    <tableColumn id="5032" xr3:uid="{E6031C76-A17A-4C83-B9F6-8FD41C71293F}" name="Column5032"/>
    <tableColumn id="5033" xr3:uid="{20DE606B-83D9-43CA-A2AA-6D3E5AFC2800}" name="Column5033"/>
    <tableColumn id="5034" xr3:uid="{7B1153D6-E21C-48E7-859C-6CE9AAFACBC4}" name="Column5034"/>
    <tableColumn id="5035" xr3:uid="{E318EBC0-7684-4A54-8A49-B6ACDCF086B2}" name="Column5035"/>
    <tableColumn id="5036" xr3:uid="{256662C5-AC44-4995-BDE3-26093E934714}" name="Column5036"/>
    <tableColumn id="5037" xr3:uid="{E3150F6B-3E5E-4FF2-B5B0-71FF5B01C90F}" name="Column5037"/>
    <tableColumn id="5038" xr3:uid="{F5509C20-F749-49AA-9B15-7B1E8784E632}" name="Column5038"/>
    <tableColumn id="5039" xr3:uid="{9FB2FF5B-0998-4C97-9C83-9005640D9971}" name="Column5039"/>
    <tableColumn id="5040" xr3:uid="{80326D6B-7ED2-4987-8A4D-B4583873B8BC}" name="Column5040"/>
    <tableColumn id="5041" xr3:uid="{A858AAB3-2ADF-4FBE-B142-76BD147E8C1E}" name="Column5041"/>
    <tableColumn id="5042" xr3:uid="{A4A43BF8-8BD8-4D54-9B1E-74F1104F7A10}" name="Column5042"/>
    <tableColumn id="5043" xr3:uid="{3E5EA9BC-4079-4E80-8E75-6E32D9053B26}" name="Column5043"/>
    <tableColumn id="5044" xr3:uid="{907411C7-4B1E-4CD7-9724-8BBC8B19EC67}" name="Column5044"/>
    <tableColumn id="5045" xr3:uid="{3DF56CB2-B30E-43A3-B03B-A4165DF9F0AD}" name="Column5045"/>
    <tableColumn id="5046" xr3:uid="{B10F56CE-60AC-4D5A-8B3B-4B77C7CBA4E6}" name="Column5046"/>
    <tableColumn id="5047" xr3:uid="{A78A2F65-1B63-4367-A942-45F7C140A4D3}" name="Column5047"/>
    <tableColumn id="5048" xr3:uid="{5AD3BB13-40FF-437B-9924-179A333E008E}" name="Column5048"/>
    <tableColumn id="5049" xr3:uid="{B7708D51-70BD-4E4B-BA58-B2FE81CBE1A8}" name="Column5049"/>
    <tableColumn id="5050" xr3:uid="{94DBE7CD-2610-490D-8EB5-E8CE006EB516}" name="Column5050"/>
    <tableColumn id="5051" xr3:uid="{516F6E90-31A8-4B92-954E-60324DFD1470}" name="Column5051"/>
    <tableColumn id="5052" xr3:uid="{23584C0E-812A-40D4-94EC-7A35249DA2BC}" name="Column5052"/>
    <tableColumn id="5053" xr3:uid="{765EF397-85E3-4CDC-A74C-93A7AEA472F6}" name="Column5053"/>
    <tableColumn id="5054" xr3:uid="{18423D87-8CBC-4265-96BD-F24058612B05}" name="Column5054"/>
    <tableColumn id="5055" xr3:uid="{A40E83E1-528E-4250-BB6B-7638C1F7EA28}" name="Column5055"/>
    <tableColumn id="5056" xr3:uid="{970E7F08-DE4E-45B2-B8C5-CA5F4F09A05E}" name="Column5056"/>
    <tableColumn id="5057" xr3:uid="{F3CE847E-ED9F-49BF-A5B5-1A45736A362E}" name="Column5057"/>
    <tableColumn id="5058" xr3:uid="{0F94E9F0-33D8-4C4D-98A0-91EB98B72F74}" name="Column5058"/>
    <tableColumn id="5059" xr3:uid="{62178B34-9AFE-4B83-8F6A-D7CBDF9896F1}" name="Column5059"/>
    <tableColumn id="5060" xr3:uid="{C8976620-1297-43E3-98F0-77ED497F8D57}" name="Column5060"/>
    <tableColumn id="5061" xr3:uid="{F24DF2FC-08E8-44C8-8F96-55674AC01789}" name="Column5061"/>
    <tableColumn id="5062" xr3:uid="{3D9A9224-F272-40A8-A326-D0807451EDFC}" name="Column5062"/>
    <tableColumn id="5063" xr3:uid="{FEDB4748-7F79-4EF0-83DF-EF972493B38F}" name="Column5063"/>
    <tableColumn id="5064" xr3:uid="{DEAA538D-4AE7-49B7-9A25-76FEFF1E1C15}" name="Column5064"/>
    <tableColumn id="5065" xr3:uid="{4D1DDFD2-0D42-44FC-A866-7E1081BA34C5}" name="Column5065"/>
    <tableColumn id="5066" xr3:uid="{43FBDCE9-AD8F-4645-889A-E09C7C914FC5}" name="Column5066"/>
    <tableColumn id="5067" xr3:uid="{1C921A50-9057-4D83-9CBC-EF6225D21966}" name="Column5067"/>
    <tableColumn id="5068" xr3:uid="{FFB92AC5-5382-487A-A04C-74997F042B17}" name="Column5068"/>
    <tableColumn id="5069" xr3:uid="{D5FC2DDD-A56F-44FC-94F3-D04D5593237D}" name="Column5069"/>
    <tableColumn id="5070" xr3:uid="{32891356-A72F-4170-839F-C18DD4E05C74}" name="Column5070"/>
    <tableColumn id="5071" xr3:uid="{C577262A-688F-4C60-8500-05428F92A6A0}" name="Column5071"/>
    <tableColumn id="5072" xr3:uid="{F6FEABE7-0061-4C1A-AAFF-3522CA208767}" name="Column5072"/>
    <tableColumn id="5073" xr3:uid="{1EBEEBAB-5619-4F5D-9370-2EDB5931CF28}" name="Column5073"/>
    <tableColumn id="5074" xr3:uid="{65FFCF19-DBDE-4D78-8E1C-EF6DFDD0D62C}" name="Column5074"/>
    <tableColumn id="5075" xr3:uid="{049F6163-5BFD-421B-9221-4E3493935CD2}" name="Column5075"/>
    <tableColumn id="5076" xr3:uid="{082F333E-D27C-4797-B2B3-286BAFD1767A}" name="Column5076"/>
    <tableColumn id="5077" xr3:uid="{81AFC8CE-29C9-4185-A233-4623E1A11DDB}" name="Column5077"/>
    <tableColumn id="5078" xr3:uid="{C6C604CA-1242-44E6-92FE-06BF970EFCFE}" name="Column5078"/>
    <tableColumn id="5079" xr3:uid="{68B71D24-974A-43CE-801C-3C5023926F27}" name="Column5079"/>
    <tableColumn id="5080" xr3:uid="{1770B911-D71F-47F5-8C53-3EF71F7B3E45}" name="Column5080"/>
    <tableColumn id="5081" xr3:uid="{DA34E1BC-249B-444E-90D5-BE00366842C5}" name="Column5081"/>
    <tableColumn id="5082" xr3:uid="{33E7E7BD-3E79-452A-AF19-297B8E8E94F3}" name="Column5082"/>
    <tableColumn id="5083" xr3:uid="{C318D8C8-22B3-4FB6-B843-EAB2C1A8D90D}" name="Column5083"/>
    <tableColumn id="5084" xr3:uid="{56916093-296A-4416-A9A2-71CAA950DE8F}" name="Column5084"/>
    <tableColumn id="5085" xr3:uid="{649863B8-321F-438C-8036-C8B6144CE8A3}" name="Column5085"/>
    <tableColumn id="5086" xr3:uid="{1F3CFCDC-EF4A-4770-AB07-CE66CDEE9226}" name="Column5086"/>
    <tableColumn id="5087" xr3:uid="{1635E56D-677B-4AD9-908A-60CC8F9CCC6B}" name="Column5087"/>
    <tableColumn id="5088" xr3:uid="{714049D8-DD34-4CA8-A655-66C4F50E051B}" name="Column5088"/>
    <tableColumn id="5089" xr3:uid="{87C35B88-C707-48EB-AEF4-09C5BFD1DBC4}" name="Column5089"/>
    <tableColumn id="5090" xr3:uid="{5875A3A7-58A7-4BC0-9C3F-6DEC0D909668}" name="Column5090"/>
    <tableColumn id="5091" xr3:uid="{91159459-8D00-4002-B309-0AD391A87692}" name="Column5091"/>
    <tableColumn id="5092" xr3:uid="{5E43665F-1A57-4F20-9CA9-EBEDA10D923E}" name="Column5092"/>
    <tableColumn id="5093" xr3:uid="{019566D3-4D6A-40B5-AA19-496CE3E1FA11}" name="Column5093"/>
    <tableColumn id="5094" xr3:uid="{DB18BA24-4F47-4834-B155-248DCD9A713E}" name="Column5094"/>
    <tableColumn id="5095" xr3:uid="{CC80C846-E869-4AC2-B6FA-ECCB3168DD6D}" name="Column5095"/>
    <tableColumn id="5096" xr3:uid="{2E0C12DD-9058-4E93-A4FF-EF06CB0AE6C2}" name="Column5096"/>
    <tableColumn id="5097" xr3:uid="{8E6617BC-6DDA-400E-A89A-697757C52C15}" name="Column5097"/>
    <tableColumn id="5098" xr3:uid="{E539CE2D-19B5-44A1-A091-D87294DDDBB1}" name="Column5098"/>
    <tableColumn id="5099" xr3:uid="{A30D8914-8500-4CDC-9144-783449A5DFF5}" name="Column5099"/>
    <tableColumn id="5100" xr3:uid="{0B42A2D1-D92A-4874-9BB7-B477A35C06B8}" name="Column5100"/>
    <tableColumn id="5101" xr3:uid="{C7A5C811-9289-4DA2-8EAA-527A01A89B21}" name="Column5101"/>
    <tableColumn id="5102" xr3:uid="{1203AC63-5CF1-4455-AED2-9B93FE7BC750}" name="Column5102"/>
    <tableColumn id="5103" xr3:uid="{5210F17F-3292-4700-9A3C-F21624FB20FE}" name="Column5103"/>
    <tableColumn id="5104" xr3:uid="{143DAB2B-8ED1-47E3-B8CE-4520D52EF019}" name="Column5104"/>
    <tableColumn id="5105" xr3:uid="{5E248AAD-CC93-4DCD-883F-2C86A851613E}" name="Column5105"/>
    <tableColumn id="5106" xr3:uid="{939C9384-B58B-4254-88E9-53D71B0DE3A5}" name="Column5106"/>
    <tableColumn id="5107" xr3:uid="{05E4FEEB-C6E1-4719-8234-B54E81ED1459}" name="Column5107"/>
    <tableColumn id="5108" xr3:uid="{967792F1-407C-41C4-86B5-97927D913E19}" name="Column5108"/>
    <tableColumn id="5109" xr3:uid="{C5CFEF9D-39DE-4180-B9BD-0C6DE5855CD6}" name="Column5109"/>
    <tableColumn id="5110" xr3:uid="{FD283E43-3427-4879-80DF-64208455E9B6}" name="Column5110"/>
    <tableColumn id="5111" xr3:uid="{829C6E0B-00E2-4E9A-9D39-76B65A5BA59A}" name="Column5111"/>
    <tableColumn id="5112" xr3:uid="{CBB0389A-4834-468A-A39B-1999B83C8494}" name="Column5112"/>
    <tableColumn id="5113" xr3:uid="{F41DE3CD-2799-48D8-99CE-526B2F24EE61}" name="Column5113"/>
    <tableColumn id="5114" xr3:uid="{4CD585C4-228C-448D-AC24-D4092ECAE6F1}" name="Column5114"/>
    <tableColumn id="5115" xr3:uid="{38C26840-B191-446E-9A4D-D99BBBA29042}" name="Column5115"/>
    <tableColumn id="5116" xr3:uid="{5D086256-43F6-41E8-B785-61EA719D83C1}" name="Column5116"/>
    <tableColumn id="5117" xr3:uid="{E8242B2D-4488-420C-A7DD-6D4AEA99D238}" name="Column5117"/>
    <tableColumn id="5118" xr3:uid="{7AE53DF3-456D-4D77-9941-C62CB154AF07}" name="Column5118"/>
    <tableColumn id="5119" xr3:uid="{B7409978-EFF7-4BCE-96B3-1860E065BAAB}" name="Column5119"/>
    <tableColumn id="5120" xr3:uid="{90E02D8D-77BF-454B-8748-2A7AA9AF49B6}" name="Column5120"/>
    <tableColumn id="5121" xr3:uid="{126AC409-ADF6-4DF1-9967-E784130369FA}" name="Column5121"/>
    <tableColumn id="5122" xr3:uid="{70731D36-1A44-4A68-AC5E-E9A534C5AE3C}" name="Column5122"/>
    <tableColumn id="5123" xr3:uid="{0FBEDB08-EF7E-47E6-9867-94573472D500}" name="Column5123"/>
    <tableColumn id="5124" xr3:uid="{F2B3DDBD-CD79-4DAF-8339-748EAB07BF94}" name="Column5124"/>
    <tableColumn id="5125" xr3:uid="{97685F22-588E-404D-90F4-1487CE42E239}" name="Column5125"/>
    <tableColumn id="5126" xr3:uid="{94C9762E-6F90-447E-9517-3ADBBC2FE990}" name="Column5126"/>
    <tableColumn id="5127" xr3:uid="{9CD9D637-388B-4D77-8DF8-9CE7D368E44D}" name="Column5127"/>
    <tableColumn id="5128" xr3:uid="{A7D624AB-615E-488D-944D-0CC4932D9FCB}" name="Column5128"/>
    <tableColumn id="5129" xr3:uid="{0C4FBED1-B564-4683-9693-0F293A5D8BC6}" name="Column5129"/>
    <tableColumn id="5130" xr3:uid="{58BED3AA-532E-4254-B549-79E4EECA16E5}" name="Column5130"/>
    <tableColumn id="5131" xr3:uid="{02D6EA0D-5C80-4C87-BDC2-27DA7A759C85}" name="Column5131"/>
    <tableColumn id="5132" xr3:uid="{4FC90913-EE38-4862-9717-BF84EF2008B3}" name="Column5132"/>
    <tableColumn id="5133" xr3:uid="{F1B87496-9AD6-4702-BB8A-129E4F4B256D}" name="Column5133"/>
    <tableColumn id="5134" xr3:uid="{80227506-BF64-4A10-B2F1-C4A4399EA001}" name="Column5134"/>
    <tableColumn id="5135" xr3:uid="{6AC4C1FF-6454-44D3-B4A6-D0902A754311}" name="Column5135"/>
    <tableColumn id="5136" xr3:uid="{F2B068CF-1A54-47D6-A573-204B0D76286F}" name="Column5136"/>
    <tableColumn id="5137" xr3:uid="{56AFF505-0292-471E-BCC9-685F1D82B14A}" name="Column5137"/>
    <tableColumn id="5138" xr3:uid="{60E31C15-BF39-4CFB-9FF7-7FC0813633C5}" name="Column5138"/>
    <tableColumn id="5139" xr3:uid="{00E0A4E0-A693-4EEC-9AE4-D3B9B2AFBAB2}" name="Column5139"/>
    <tableColumn id="5140" xr3:uid="{E9353996-B39F-4528-B215-8D7525B788A3}" name="Column5140"/>
    <tableColumn id="5141" xr3:uid="{5F54CEA0-E814-45D6-A1D8-3A5557B8E429}" name="Column5141"/>
    <tableColumn id="5142" xr3:uid="{311259B8-F1E3-449B-A8DD-3DFF281A3F16}" name="Column5142"/>
    <tableColumn id="5143" xr3:uid="{C110E591-0DCF-4BCB-AD91-EA088119E5C2}" name="Column5143"/>
    <tableColumn id="5144" xr3:uid="{36D20BF4-4F81-422A-A2F0-FEC7F87233D4}" name="Column5144"/>
    <tableColumn id="5145" xr3:uid="{7A1688D6-B455-4F47-9451-8F7B95692C99}" name="Column5145"/>
    <tableColumn id="5146" xr3:uid="{648C6F98-716C-4DBE-82C7-121BA0B3C309}" name="Column5146"/>
    <tableColumn id="5147" xr3:uid="{CD05B1C3-7110-49A6-9B7C-2643C6B22F90}" name="Column5147"/>
    <tableColumn id="5148" xr3:uid="{F3BA5F74-86FE-4BDF-8E5C-BB769765C820}" name="Column5148"/>
    <tableColumn id="5149" xr3:uid="{F304429F-40EA-410E-A89B-246ED4AE0BF3}" name="Column5149"/>
    <tableColumn id="5150" xr3:uid="{5716DDE9-17B9-479C-9F05-F63A3675CAAA}" name="Column5150"/>
    <tableColumn id="5151" xr3:uid="{80015854-3C6D-43A6-AC4F-843DF78CE768}" name="Column5151"/>
    <tableColumn id="5152" xr3:uid="{9F0BEDD2-ED96-4A24-B168-B2DDC3B33710}" name="Column5152"/>
    <tableColumn id="5153" xr3:uid="{82A414E6-B4EF-442B-8420-839A43B31A98}" name="Column5153"/>
    <tableColumn id="5154" xr3:uid="{20FF9E2F-972D-443D-804A-4AEEB181F3AB}" name="Column5154"/>
    <tableColumn id="5155" xr3:uid="{F744A34D-3EFF-4713-906F-0E66B15BF8D2}" name="Column5155"/>
    <tableColumn id="5156" xr3:uid="{6329AE07-02AE-4313-BAF4-C6103DF493AC}" name="Column5156"/>
    <tableColumn id="5157" xr3:uid="{965A473E-AC00-4795-95B8-3084D2A38CE5}" name="Column5157"/>
    <tableColumn id="5158" xr3:uid="{AE34C6DE-7B9D-47CE-B34D-8F48AAD3A28D}" name="Column5158"/>
    <tableColumn id="5159" xr3:uid="{863C848D-30DC-4A61-9CD1-705510DE469D}" name="Column5159"/>
    <tableColumn id="5160" xr3:uid="{A4750F1F-4488-4BBC-B372-7A85C2029B08}" name="Column5160"/>
    <tableColumn id="5161" xr3:uid="{A76348F8-B6F5-4F12-9E8A-5D45E4CA4C1A}" name="Column5161"/>
    <tableColumn id="5162" xr3:uid="{3CE426CC-1ABA-4A70-BA0B-7CEBA165840F}" name="Column5162"/>
    <tableColumn id="5163" xr3:uid="{492C8170-D257-4AB8-9D85-654F9DCE7A81}" name="Column5163"/>
    <tableColumn id="5164" xr3:uid="{CAA6D622-3BCA-4330-8111-EA2E92D59F6E}" name="Column5164"/>
    <tableColumn id="5165" xr3:uid="{D6F7FF4C-E366-4C4A-84F0-53556245B38E}" name="Column5165"/>
    <tableColumn id="5166" xr3:uid="{C483E665-F966-4568-BC51-3F216DC1B6FA}" name="Column5166"/>
    <tableColumn id="5167" xr3:uid="{4F4EF651-BBCB-4467-B09B-4ABA54055219}" name="Column5167"/>
    <tableColumn id="5168" xr3:uid="{2EE56038-3CAD-4BAC-B110-CE36E991D1BC}" name="Column5168"/>
    <tableColumn id="5169" xr3:uid="{6E10A1E1-0276-404D-9C74-090076FDF065}" name="Column5169"/>
    <tableColumn id="5170" xr3:uid="{725C339E-83D6-4E96-83A9-10E2D497D60F}" name="Column5170"/>
    <tableColumn id="5171" xr3:uid="{0A25D3FA-D6D9-492B-A13A-6AB605D31C62}" name="Column5171"/>
    <tableColumn id="5172" xr3:uid="{1394AD92-E850-4035-812C-1D2C7EC97AE3}" name="Column5172"/>
    <tableColumn id="5173" xr3:uid="{F56A98CD-2375-46D4-B9E7-C401A3BB94A8}" name="Column5173"/>
    <tableColumn id="5174" xr3:uid="{DFFCD6E8-F832-45C0-8938-E9041A83F89E}" name="Column5174"/>
    <tableColumn id="5175" xr3:uid="{83618690-5AB8-4F76-8CCC-6C5FB4568ECF}" name="Column5175"/>
    <tableColumn id="5176" xr3:uid="{DD2B07E4-9343-45B1-8AA1-42A7B8967872}" name="Column5176"/>
    <tableColumn id="5177" xr3:uid="{A709BEFF-2AA8-4A17-B102-38B12717C430}" name="Column5177"/>
    <tableColumn id="5178" xr3:uid="{0B896EE2-931A-4CB4-86A8-1CE50DADB12D}" name="Column5178"/>
    <tableColumn id="5179" xr3:uid="{7A4FAC25-083C-40A0-9A7D-76781535CA0C}" name="Column5179"/>
    <tableColumn id="5180" xr3:uid="{7DCE5AEB-BF98-4453-B49D-D31A5E7864F1}" name="Column5180"/>
    <tableColumn id="5181" xr3:uid="{6840FABC-7358-487D-8AF4-BA7BB18A0F29}" name="Column5181"/>
    <tableColumn id="5182" xr3:uid="{FD1364EA-32C2-47A1-AF6C-6BA1F85D5A45}" name="Column5182"/>
    <tableColumn id="5183" xr3:uid="{28845574-C29E-4788-882D-5495AD9E3BDE}" name="Column5183"/>
    <tableColumn id="5184" xr3:uid="{0A163287-21ED-4321-9E51-56441D24AA89}" name="Column5184"/>
    <tableColumn id="5185" xr3:uid="{97DABFEA-35C2-4227-936A-76DFD78E9823}" name="Column5185"/>
    <tableColumn id="5186" xr3:uid="{DA454D33-0282-40F0-AEE0-EEE21D2C8661}" name="Column5186"/>
    <tableColumn id="5187" xr3:uid="{912FD8E8-2B66-4C3F-BBC1-632C509F7038}" name="Column5187"/>
    <tableColumn id="5188" xr3:uid="{BB27BE6E-3A08-4DD3-B05F-A71F846E52D5}" name="Column5188"/>
    <tableColumn id="5189" xr3:uid="{AF6E4727-0057-4761-AB2E-A8C7C7B458C6}" name="Column5189"/>
    <tableColumn id="5190" xr3:uid="{01F253FB-3DF3-4B6B-A6E1-1CBABDB74858}" name="Column5190"/>
    <tableColumn id="5191" xr3:uid="{DD659690-A956-4BF1-9758-BD8C1F50E102}" name="Column5191"/>
    <tableColumn id="5192" xr3:uid="{D74D4ED6-D42A-4013-B46F-27ABA48402AA}" name="Column5192"/>
    <tableColumn id="5193" xr3:uid="{A87ACA7C-E5A6-4E9D-B8BC-EB1151564328}" name="Column5193"/>
    <tableColumn id="5194" xr3:uid="{4C171DD8-CA27-4D0B-B64D-1624298426FC}" name="Column5194"/>
    <tableColumn id="5195" xr3:uid="{27FB8294-7758-4AB4-801B-9CB7B55272E5}" name="Column5195"/>
    <tableColumn id="5196" xr3:uid="{6512E481-AADA-4EC9-8140-DFA63CFCAD45}" name="Column5196"/>
    <tableColumn id="5197" xr3:uid="{67096D5F-06B0-472B-82B0-39848AD8C8C3}" name="Column5197"/>
    <tableColumn id="5198" xr3:uid="{1CCB735C-972F-4328-83AB-074CDFD60B2C}" name="Column5198"/>
    <tableColumn id="5199" xr3:uid="{BD8E018C-DB1F-4FA2-882B-1125E37109B9}" name="Column5199"/>
    <tableColumn id="5200" xr3:uid="{23067A17-9882-4E8A-A6FE-8696BEC5376C}" name="Column5200"/>
    <tableColumn id="5201" xr3:uid="{20ED280A-B6A0-4FAC-9749-6F35B37F0FFE}" name="Column5201"/>
    <tableColumn id="5202" xr3:uid="{030B1AA2-A6EB-4987-9ACE-8A02F18CF038}" name="Column5202"/>
    <tableColumn id="5203" xr3:uid="{9566F65C-121F-4E90-9B8E-C424D2820491}" name="Column5203"/>
    <tableColumn id="5204" xr3:uid="{3D705E89-3168-47A7-987E-7F5C584140F0}" name="Column5204"/>
    <tableColumn id="5205" xr3:uid="{F5BB7DFB-ECA5-4989-BEE3-317888842A71}" name="Column5205"/>
    <tableColumn id="5206" xr3:uid="{3EB3AA43-FE3F-475B-B264-812E06511148}" name="Column5206"/>
    <tableColumn id="5207" xr3:uid="{30149E57-A90B-46FD-A439-D9B3CF594056}" name="Column5207"/>
    <tableColumn id="5208" xr3:uid="{F6466E07-4669-46CC-864A-BFEE90FFF1B8}" name="Column5208"/>
    <tableColumn id="5209" xr3:uid="{B5F6BC2C-164F-40DE-A0C6-0C991730A392}" name="Column5209"/>
    <tableColumn id="5210" xr3:uid="{D87998C9-7D49-4334-BE38-3C9FEBFA1224}" name="Column5210"/>
    <tableColumn id="5211" xr3:uid="{E6C6E378-2791-435F-B09B-3135E3EA5894}" name="Column5211"/>
    <tableColumn id="5212" xr3:uid="{831077DB-BBD9-449B-8E58-894066644EED}" name="Column5212"/>
    <tableColumn id="5213" xr3:uid="{67FCCFB6-B461-48E2-B881-1A8F921FACB6}" name="Column5213"/>
    <tableColumn id="5214" xr3:uid="{6E8383E3-B98D-4E77-A25F-DEDA58E3A2AA}" name="Column5214"/>
    <tableColumn id="5215" xr3:uid="{A8471FCE-9FFC-4DC9-AF76-E160DEC1D488}" name="Column5215"/>
    <tableColumn id="5216" xr3:uid="{525E2010-D053-44AD-8089-E975F3874D1E}" name="Column5216"/>
    <tableColumn id="5217" xr3:uid="{D7782F4C-8823-45D2-BBD1-AADA1AC5A14E}" name="Column5217"/>
    <tableColumn id="5218" xr3:uid="{3AF663F1-14A5-4D52-86FF-FF0EBE365891}" name="Column5218"/>
    <tableColumn id="5219" xr3:uid="{022412E4-EA60-4D65-A3C6-ACA4D7B7C322}" name="Column5219"/>
    <tableColumn id="5220" xr3:uid="{B19FBA89-0DDC-44A2-814B-FAF0C177FDE5}" name="Column5220"/>
    <tableColumn id="5221" xr3:uid="{DC3CA4D6-C8DC-4CAB-8F27-4F7A715F4D95}" name="Column5221"/>
    <tableColumn id="5222" xr3:uid="{F02DB59C-809D-471E-8B4D-F84B32E4149D}" name="Column5222"/>
    <tableColumn id="5223" xr3:uid="{AAFC2983-67E4-4EC4-9060-1C4B3DFB9790}" name="Column5223"/>
    <tableColumn id="5224" xr3:uid="{B9DF828C-7605-4D69-8E9D-462E901CFC9A}" name="Column5224"/>
    <tableColumn id="5225" xr3:uid="{9DC928DC-FB31-4B49-B8EA-C26BE93427DE}" name="Column5225"/>
    <tableColumn id="5226" xr3:uid="{6E152942-C00F-4895-B89C-6976255568C7}" name="Column5226"/>
    <tableColumn id="5227" xr3:uid="{85CE236C-71B2-46B8-B1C6-6FA10F535F8E}" name="Column5227"/>
    <tableColumn id="5228" xr3:uid="{8DE1ACD1-199C-4416-AA10-645526DE8A47}" name="Column5228"/>
    <tableColumn id="5229" xr3:uid="{B74F17D5-7931-4AF5-8C76-47729ED6E6F3}" name="Column5229"/>
    <tableColumn id="5230" xr3:uid="{4ABB5EDD-6A48-4E63-88F8-9293D3A604CA}" name="Column5230"/>
    <tableColumn id="5231" xr3:uid="{22593955-8E12-49B7-A8B3-987DB5DF3AA5}" name="Column5231"/>
    <tableColumn id="5232" xr3:uid="{D222623E-64A4-4DB8-A699-B15A4FFC3124}" name="Column5232"/>
    <tableColumn id="5233" xr3:uid="{121C8C27-AEA5-46A5-86EB-57F227E9BEF6}" name="Column5233"/>
    <tableColumn id="5234" xr3:uid="{00F0B2CA-01BC-45BB-A0A2-2BECA5364228}" name="Column5234"/>
    <tableColumn id="5235" xr3:uid="{CE71E9F3-6DB4-4F56-B2C8-F2CE2005945A}" name="Column5235"/>
    <tableColumn id="5236" xr3:uid="{6918DC84-9EF0-4C30-87FA-2217C8C797B1}" name="Column5236"/>
    <tableColumn id="5237" xr3:uid="{BF3869B7-3DE7-478C-B883-48BD5B8FF660}" name="Column5237"/>
    <tableColumn id="5238" xr3:uid="{267D0E4B-9AB1-4DCC-B9D2-9E840CE56594}" name="Column5238"/>
    <tableColumn id="5239" xr3:uid="{F7E9EF38-4B0F-4BC2-8665-00E3E3774909}" name="Column5239"/>
    <tableColumn id="5240" xr3:uid="{459BAFCA-FC38-40B4-8449-3D8716028639}" name="Column5240"/>
    <tableColumn id="5241" xr3:uid="{9F2D3EED-C489-4641-99F4-735B82A99ACB}" name="Column5241"/>
    <tableColumn id="5242" xr3:uid="{D6C32185-EF64-47BB-A99C-0B2B9CB58AE1}" name="Column5242"/>
    <tableColumn id="5243" xr3:uid="{360148FA-5FBC-416E-B86B-4A6C1B221C21}" name="Column5243"/>
    <tableColumn id="5244" xr3:uid="{EADDA7F2-7D70-44E9-B35F-8C60D1C48151}" name="Column5244"/>
    <tableColumn id="5245" xr3:uid="{257BFA7A-260E-4159-933A-39119DB0B4D3}" name="Column5245"/>
    <tableColumn id="5246" xr3:uid="{62AE0E59-9107-41EA-B57F-1668CA9A80AA}" name="Column5246"/>
    <tableColumn id="5247" xr3:uid="{6CCB508C-00AB-494F-8647-1F5D4AB4E6AF}" name="Column5247"/>
    <tableColumn id="5248" xr3:uid="{3D5A5040-904B-4B15-9022-1D5936B5D579}" name="Column5248"/>
    <tableColumn id="5249" xr3:uid="{DCAAC3A1-2630-4EAB-B2BD-02B314F7B68B}" name="Column5249"/>
    <tableColumn id="5250" xr3:uid="{AC7027BF-FF72-4DE2-A03B-14D59C188F63}" name="Column5250"/>
    <tableColumn id="5251" xr3:uid="{8F0C936E-9824-45F3-8D59-E3AD82B6E95B}" name="Column5251"/>
    <tableColumn id="5252" xr3:uid="{40F1D238-BD0B-46A0-8A81-7BDAC50E84E6}" name="Column5252"/>
    <tableColumn id="5253" xr3:uid="{7DC6E81F-5520-4859-BE40-2505082CDB44}" name="Column5253"/>
    <tableColumn id="5254" xr3:uid="{2F86496B-A358-468B-A905-C0CA3BF886E4}" name="Column5254"/>
    <tableColumn id="5255" xr3:uid="{36DB4384-5CB2-4F6C-B19E-2FA95F502D79}" name="Column5255"/>
    <tableColumn id="5256" xr3:uid="{AD149A00-C7CC-4E6A-975D-0093BEA37488}" name="Column5256"/>
    <tableColumn id="5257" xr3:uid="{3318FB34-199E-48E0-82FF-356F821A8FA1}" name="Column5257"/>
    <tableColumn id="5258" xr3:uid="{D63AEDCC-D580-45B3-9AC5-FB77C7E7914C}" name="Column5258"/>
    <tableColumn id="5259" xr3:uid="{A6A2CDEE-5970-42ED-9E1D-E5EBFF08068F}" name="Column5259"/>
    <tableColumn id="5260" xr3:uid="{DA8EB0DE-3925-4AAF-BB51-0601F9539DD7}" name="Column5260"/>
    <tableColumn id="5261" xr3:uid="{738DE120-9BCE-437A-BE1E-DA3F7A6B2476}" name="Column5261"/>
    <tableColumn id="5262" xr3:uid="{9AEF72EC-4457-4600-BCCA-14B1856451BA}" name="Column5262"/>
    <tableColumn id="5263" xr3:uid="{850C1348-2D57-4970-8D47-33483D0CF913}" name="Column5263"/>
    <tableColumn id="5264" xr3:uid="{AC1BEAA7-F3A0-4706-9BBC-43B12AA511AD}" name="Column5264"/>
    <tableColumn id="5265" xr3:uid="{5F66DCF0-485A-4654-912B-FDED6260375E}" name="Column5265"/>
    <tableColumn id="5266" xr3:uid="{DF4F764A-5DCD-4E95-A8C0-1CC46B329EE6}" name="Column5266"/>
    <tableColumn id="5267" xr3:uid="{2B387598-3D1F-4209-8AAF-9036B55078D9}" name="Column5267"/>
    <tableColumn id="5268" xr3:uid="{862E3D1C-12C0-445F-8EA3-3CFC6912A6DA}" name="Column5268"/>
    <tableColumn id="5269" xr3:uid="{5CD6B861-155B-4B40-9951-BC9AA5C0A235}" name="Column5269"/>
    <tableColumn id="5270" xr3:uid="{7645D071-5F43-422A-A533-7D98511905EC}" name="Column5270"/>
    <tableColumn id="5271" xr3:uid="{545CDDE4-BBDD-40ED-9CFA-C4E648C722A0}" name="Column5271"/>
    <tableColumn id="5272" xr3:uid="{4E27E912-1560-4903-860B-5C6AE11E6242}" name="Column5272"/>
    <tableColumn id="5273" xr3:uid="{EED5402E-C1B8-4F4B-8489-882FE512BC86}" name="Column5273"/>
    <tableColumn id="5274" xr3:uid="{F1DBAAC3-3E52-4A93-A05C-F6DA32BE53CD}" name="Column5274"/>
    <tableColumn id="5275" xr3:uid="{C97763F6-0D18-41EE-B864-4833CFFEEC8A}" name="Column5275"/>
    <tableColumn id="5276" xr3:uid="{51FCD3F9-4FD1-4455-9F0D-775FCA5BCD99}" name="Column5276"/>
    <tableColumn id="5277" xr3:uid="{4F5160CA-5FD4-4CF6-A905-649CE6F0296A}" name="Column5277"/>
    <tableColumn id="5278" xr3:uid="{FD2373F6-39EF-404D-9B9E-BE3A0F2D9F24}" name="Column5278"/>
    <tableColumn id="5279" xr3:uid="{742BB364-99EF-4E17-A4CE-6198BF219850}" name="Column5279"/>
    <tableColumn id="5280" xr3:uid="{581E099C-A16D-4BD3-9416-3B42FB127F33}" name="Column5280"/>
    <tableColumn id="5281" xr3:uid="{D28AC0FD-5EF8-490E-A28C-850705994572}" name="Column5281"/>
    <tableColumn id="5282" xr3:uid="{02B7BA6C-1335-434D-AC1B-05B785FB1B34}" name="Column5282"/>
    <tableColumn id="5283" xr3:uid="{C3841833-F118-45D6-8C69-2DBEECA4301A}" name="Column5283"/>
    <tableColumn id="5284" xr3:uid="{8A9B325B-A75C-4999-A304-77D1043A6A24}" name="Column5284"/>
    <tableColumn id="5285" xr3:uid="{882D3897-370C-4311-809D-B651C096427C}" name="Column5285"/>
    <tableColumn id="5286" xr3:uid="{2A47C41D-B381-45A7-96E6-C203A2F7F0DD}" name="Column5286"/>
    <tableColumn id="5287" xr3:uid="{AE609D8D-EB7E-4C77-B2AB-0C0D573D399E}" name="Column5287"/>
    <tableColumn id="5288" xr3:uid="{E1AA4B3B-1F23-4C41-BE4D-69F4241A4B7A}" name="Column5288"/>
    <tableColumn id="5289" xr3:uid="{71EF8835-89FE-4A40-A415-DBC8791A080E}" name="Column5289"/>
    <tableColumn id="5290" xr3:uid="{77842F2B-1645-41D7-8D22-D494BBC12A03}" name="Column5290"/>
    <tableColumn id="5291" xr3:uid="{C95C78D0-833A-4648-AFEF-74C155E97033}" name="Column5291"/>
    <tableColumn id="5292" xr3:uid="{9AEB65F6-0B63-43C1-9630-76D19B53B834}" name="Column5292"/>
    <tableColumn id="5293" xr3:uid="{37803270-840F-4705-837D-7B7540C75425}" name="Column5293"/>
    <tableColumn id="5294" xr3:uid="{94738E1D-17FD-4FAE-931C-D119EE9E708E}" name="Column5294"/>
    <tableColumn id="5295" xr3:uid="{5E4CEE49-E296-4079-B3C4-8006391CF05D}" name="Column5295"/>
    <tableColumn id="5296" xr3:uid="{94B4D4F8-5F9A-4C0C-9379-CE56DEC47A1E}" name="Column5296"/>
    <tableColumn id="5297" xr3:uid="{A49062CA-C45C-4F19-8DC5-723A22623AFB}" name="Column5297"/>
    <tableColumn id="5298" xr3:uid="{52521FE2-8346-4A99-B5A2-579B04A96078}" name="Column5298"/>
    <tableColumn id="5299" xr3:uid="{00D3C845-7EC9-4448-8E21-A8DBE4DF4780}" name="Column5299"/>
    <tableColumn id="5300" xr3:uid="{FC1AA95E-E16F-4D77-9671-7A989604A4E0}" name="Column5300"/>
    <tableColumn id="5301" xr3:uid="{36E22025-78A1-44BF-BFE3-27FCBE3266D6}" name="Column5301"/>
    <tableColumn id="5302" xr3:uid="{E7FD1B57-C46A-4D48-AD10-BF4E3F29F4BA}" name="Column5302"/>
    <tableColumn id="5303" xr3:uid="{F80ED2A7-B40C-480C-A0C7-E207EBA82305}" name="Column5303"/>
    <tableColumn id="5304" xr3:uid="{9DA377DF-23C3-43AB-BDCA-DF1700AB3B02}" name="Column5304"/>
    <tableColumn id="5305" xr3:uid="{1DDB5455-3EEC-4756-B6D8-E4813439CE72}" name="Column5305"/>
    <tableColumn id="5306" xr3:uid="{30A5AC5C-BD91-4F1B-8230-DA5002871245}" name="Column5306"/>
    <tableColumn id="5307" xr3:uid="{272A79EE-6F55-4F7D-82A7-A635E6B21991}" name="Column5307"/>
    <tableColumn id="5308" xr3:uid="{CC90C5C2-3316-42CB-B6C1-4C0E7B1EDA9D}" name="Column5308"/>
    <tableColumn id="5309" xr3:uid="{699DEDC8-04D1-4D29-9650-F8D8050C3CCB}" name="Column5309"/>
    <tableColumn id="5310" xr3:uid="{125F2AFD-8FFC-4174-84AB-C586EAD30CAF}" name="Column5310"/>
    <tableColumn id="5311" xr3:uid="{721B3917-8857-47A2-BC8D-A752FF58A300}" name="Column5311"/>
    <tableColumn id="5312" xr3:uid="{706AB9B9-5390-486E-97F2-85341140935D}" name="Column5312"/>
    <tableColumn id="5313" xr3:uid="{7138AF36-81B6-455D-9826-1729FA6C0D49}" name="Column5313"/>
    <tableColumn id="5314" xr3:uid="{4A110580-CB85-4695-BDF3-4F823AE7163E}" name="Column5314"/>
    <tableColumn id="5315" xr3:uid="{F300AC27-7F31-4D71-884F-2AA841CF6F7E}" name="Column5315"/>
    <tableColumn id="5316" xr3:uid="{FD27E855-CB1A-43D7-9165-B490C54B60FE}" name="Column5316"/>
    <tableColumn id="5317" xr3:uid="{C2398BC7-E130-4C2C-A63C-8C6596ADAB67}" name="Column5317"/>
    <tableColumn id="5318" xr3:uid="{AE80BE87-90D5-4447-A346-BBB0559A1EC1}" name="Column5318"/>
    <tableColumn id="5319" xr3:uid="{74B10B7C-9721-47BA-8592-887BF54219FE}" name="Column5319"/>
    <tableColumn id="5320" xr3:uid="{8818D08C-D7DC-44E0-951E-55F453495CBB}" name="Column5320"/>
    <tableColumn id="5321" xr3:uid="{44EABA1E-8213-4EB3-8CC5-C09D77747BF6}" name="Column5321"/>
    <tableColumn id="5322" xr3:uid="{481DDB2D-6E9F-4D85-91F0-5694929AA53E}" name="Column5322"/>
    <tableColumn id="5323" xr3:uid="{03B57FE3-4AAD-4502-9928-B8B31077A153}" name="Column5323"/>
    <tableColumn id="5324" xr3:uid="{633F8689-9A4C-493D-8B24-4D2155184892}" name="Column5324"/>
    <tableColumn id="5325" xr3:uid="{9106A97E-5131-4443-8320-2153FEE43021}" name="Column5325"/>
    <tableColumn id="5326" xr3:uid="{1585036B-A196-4C42-A2C7-452DC7D06096}" name="Column5326"/>
    <tableColumn id="5327" xr3:uid="{1D5D0F4D-5444-4690-9A8F-CB2F67413312}" name="Column5327"/>
    <tableColumn id="5328" xr3:uid="{4C99E20A-27FD-4401-953A-F8A2F0B933CC}" name="Column5328"/>
    <tableColumn id="5329" xr3:uid="{0B059BF6-26E3-4385-B61B-53C8AE47AF5B}" name="Column5329"/>
    <tableColumn id="5330" xr3:uid="{1A45DD67-678E-4C0A-9917-4461D76EC559}" name="Column5330"/>
    <tableColumn id="5331" xr3:uid="{7DCA1B3C-1E61-4FD7-918C-C5CF948541EF}" name="Column5331"/>
    <tableColumn id="5332" xr3:uid="{D11E51AF-C62E-4BD0-8878-F6817C2BE5C5}" name="Column5332"/>
    <tableColumn id="5333" xr3:uid="{F0A16E94-8421-43EB-8747-FC9B092C853A}" name="Column5333"/>
    <tableColumn id="5334" xr3:uid="{5167709F-6DA2-4389-A077-1D11D70C916F}" name="Column5334"/>
    <tableColumn id="5335" xr3:uid="{87AC9DFE-B341-430B-B411-E68040A835AC}" name="Column5335"/>
    <tableColumn id="5336" xr3:uid="{99B3A07B-4185-4F56-B6D5-93BE58CB2A73}" name="Column5336"/>
    <tableColumn id="5337" xr3:uid="{A00313BE-8278-400E-84D1-A0351751BA9E}" name="Column5337"/>
    <tableColumn id="5338" xr3:uid="{31D279D2-714A-49DA-8021-77DBB640D602}" name="Column5338"/>
    <tableColumn id="5339" xr3:uid="{BD3A6002-98FC-4052-843D-AC20BC979CBA}" name="Column5339"/>
    <tableColumn id="5340" xr3:uid="{3F186AA4-F655-4B49-B45F-FEA668ED1340}" name="Column5340"/>
    <tableColumn id="5341" xr3:uid="{8FF5C901-D879-47B0-B31C-64CC2D3D9E0E}" name="Column5341"/>
    <tableColumn id="5342" xr3:uid="{DC0FFD27-AD24-44C6-A1DE-5EC89A0498D8}" name="Column5342"/>
    <tableColumn id="5343" xr3:uid="{E40BE9D9-95A4-46A9-A273-06B5691F6493}" name="Column5343"/>
    <tableColumn id="5344" xr3:uid="{552F5A60-20E2-4552-B499-818D1B55FBDB}" name="Column5344"/>
    <tableColumn id="5345" xr3:uid="{9EC05D91-0D20-41CC-B349-96CEA6119BF0}" name="Column5345"/>
    <tableColumn id="5346" xr3:uid="{43E40BCC-2E31-4C9B-8D3B-A96E0441C9F9}" name="Column5346"/>
    <tableColumn id="5347" xr3:uid="{C782FE75-9F9C-4C2E-BD0F-2B5F698EA11D}" name="Column5347"/>
    <tableColumn id="5348" xr3:uid="{01707EEC-BD14-4B87-BEB2-0E8C31714C80}" name="Column5348"/>
    <tableColumn id="5349" xr3:uid="{B8A4EAFB-7AD8-445F-AD3C-69C9F08CFAE2}" name="Column5349"/>
    <tableColumn id="5350" xr3:uid="{DE805DB5-8416-4110-85BC-D1DC1273FE3A}" name="Column5350"/>
    <tableColumn id="5351" xr3:uid="{D13A96BB-F9E9-4168-A164-B581519A831A}" name="Column5351"/>
    <tableColumn id="5352" xr3:uid="{CB9D6705-6018-42A5-8D87-EAB23E5372A3}" name="Column5352"/>
    <tableColumn id="5353" xr3:uid="{F7CE131B-6291-41AF-93AA-7EA47F5DD3A7}" name="Column5353"/>
    <tableColumn id="5354" xr3:uid="{263BBC63-85DF-4AD5-A4EB-0567DD9663FE}" name="Column5354"/>
    <tableColumn id="5355" xr3:uid="{D77DBA5B-81A5-4D1E-9237-58A0F0232F51}" name="Column5355"/>
    <tableColumn id="5356" xr3:uid="{3B98F414-436E-42F0-84FA-F3707B44C380}" name="Column5356"/>
    <tableColumn id="5357" xr3:uid="{A9E24478-0FD6-4FA0-A670-BBF40B9A20D2}" name="Column5357"/>
    <tableColumn id="5358" xr3:uid="{83EFE64C-BBB7-4FE8-994D-4B6D13A91DC0}" name="Column5358"/>
    <tableColumn id="5359" xr3:uid="{2BE43C98-6572-43AA-8956-99067506F41A}" name="Column5359"/>
    <tableColumn id="5360" xr3:uid="{F45B0CC6-746E-4C04-BF7F-75F658E36278}" name="Column5360"/>
    <tableColumn id="5361" xr3:uid="{EE67658B-73E0-4962-AF8E-062D1EBAECCA}" name="Column5361"/>
    <tableColumn id="5362" xr3:uid="{F3AA7F2D-125A-4144-9210-C75BC94B34E5}" name="Column5362"/>
    <tableColumn id="5363" xr3:uid="{EA94296C-F1FB-4542-984D-144E38CDECF2}" name="Column5363"/>
    <tableColumn id="5364" xr3:uid="{81C85A94-D3BB-4DF7-89FA-2DDA467AB3C2}" name="Column5364"/>
    <tableColumn id="5365" xr3:uid="{33F079EA-ECB7-4B8C-B3FF-0443B5C207E4}" name="Column5365"/>
    <tableColumn id="5366" xr3:uid="{DF7A1BA9-E5C8-42AD-BFFB-62E223822BA2}" name="Column5366"/>
    <tableColumn id="5367" xr3:uid="{DBC340E2-64A2-40BD-9441-AE4702B03394}" name="Column5367"/>
    <tableColumn id="5368" xr3:uid="{EA0EAAE9-C5B6-4484-9EBA-3B06339AD349}" name="Column5368"/>
    <tableColumn id="5369" xr3:uid="{76444AB4-C153-4936-A9ED-3AD40FA66ECE}" name="Column5369"/>
    <tableColumn id="5370" xr3:uid="{B078AD6C-8406-4756-8B96-D66ACA8F1116}" name="Column5370"/>
    <tableColumn id="5371" xr3:uid="{C77B097A-9D47-46D6-8EDF-A298F3864B44}" name="Column5371"/>
    <tableColumn id="5372" xr3:uid="{30A50A74-3B82-48FC-84E1-21E381667F23}" name="Column5372"/>
    <tableColumn id="5373" xr3:uid="{0D6B752E-CF07-4711-81B3-2EA98864531F}" name="Column5373"/>
    <tableColumn id="5374" xr3:uid="{05B75828-535A-49B3-B05C-B1FACA8A2739}" name="Column5374"/>
    <tableColumn id="5375" xr3:uid="{7E4544AA-1CFA-4C4F-AE0E-BD3D3C8765DA}" name="Column5375"/>
    <tableColumn id="5376" xr3:uid="{5EE76F9C-50AD-47A4-BB34-57C18BFFBB79}" name="Column5376"/>
    <tableColumn id="5377" xr3:uid="{9765968E-97E0-4446-8092-E5DE1AFA2B06}" name="Column5377"/>
    <tableColumn id="5378" xr3:uid="{5C79FBEF-C812-442A-8935-F30A7636A1A9}" name="Column5378"/>
    <tableColumn id="5379" xr3:uid="{6BA13295-2E28-4805-B2DE-5E2F9241EFB1}" name="Column5379"/>
    <tableColumn id="5380" xr3:uid="{A0DACE4D-EB2B-41E6-8558-11DBEED45E90}" name="Column5380"/>
    <tableColumn id="5381" xr3:uid="{EBFE5EF4-0DBA-4AD0-91DC-D28884651CBD}" name="Column5381"/>
    <tableColumn id="5382" xr3:uid="{742F88BA-7AB7-4A28-929C-6DC7224A49CB}" name="Column5382"/>
    <tableColumn id="5383" xr3:uid="{0AFDC01B-0B9C-4CE4-92F1-3C33F266F8BE}" name="Column5383"/>
    <tableColumn id="5384" xr3:uid="{E9F9FBC2-E76E-4A0F-AB7E-FB7EA7D8DFD6}" name="Column5384"/>
    <tableColumn id="5385" xr3:uid="{53CA3612-F6CB-4406-9174-2C8EA1A42C28}" name="Column5385"/>
    <tableColumn id="5386" xr3:uid="{F7C51E06-09EC-49A6-B53C-0F1672590382}" name="Column5386"/>
    <tableColumn id="5387" xr3:uid="{BB6A803F-C195-4DB4-B38C-CFFBF2F810F1}" name="Column5387"/>
    <tableColumn id="5388" xr3:uid="{D5324715-AC93-4FA8-A03A-710059C409C7}" name="Column5388"/>
    <tableColumn id="5389" xr3:uid="{D57BC273-EA36-4DA1-BA17-A4A8CBCB75B0}" name="Column5389"/>
    <tableColumn id="5390" xr3:uid="{0B014B8E-B914-4EA1-BB47-6DB2FDF61651}" name="Column5390"/>
    <tableColumn id="5391" xr3:uid="{9AF29F0B-990B-4DE2-A273-58B427CE92B4}" name="Column5391"/>
    <tableColumn id="5392" xr3:uid="{D88C0443-007C-4743-980F-E97B1CBE2B8E}" name="Column5392"/>
    <tableColumn id="5393" xr3:uid="{4510E140-09EF-4831-9C5E-809EE8A5BCA4}" name="Column5393"/>
    <tableColumn id="5394" xr3:uid="{0D08E8C3-0E2F-4B75-AD42-6B4F164A2177}" name="Column5394"/>
    <tableColumn id="5395" xr3:uid="{BC33779C-DA7B-405C-86E2-BA508491FE0B}" name="Column5395"/>
    <tableColumn id="5396" xr3:uid="{EEFD27AB-2ACF-47F5-BCE2-BFF46083EDD7}" name="Column5396"/>
    <tableColumn id="5397" xr3:uid="{92ABB5EC-1FC8-44FA-8680-E22C341908F7}" name="Column5397"/>
    <tableColumn id="5398" xr3:uid="{2AB5DE6F-7018-49E5-8B43-127121F7360F}" name="Column5398"/>
    <tableColumn id="5399" xr3:uid="{68608C25-8DD5-4A40-B93B-7A7B77CD303E}" name="Column5399"/>
    <tableColumn id="5400" xr3:uid="{2D20346D-BFF5-43CE-B36C-E507E9100ABD}" name="Column5400"/>
    <tableColumn id="5401" xr3:uid="{D2E242ED-B4AF-4A16-BBB9-0BDAD3878202}" name="Column5401"/>
    <tableColumn id="5402" xr3:uid="{45B706FF-1E27-4D23-A6E5-F3CFA61FBE5A}" name="Column5402"/>
    <tableColumn id="5403" xr3:uid="{C6DF81B6-5E0A-4FBF-AA90-346E8BF24F23}" name="Column5403"/>
    <tableColumn id="5404" xr3:uid="{AA2D6533-17E8-47D3-8B6A-14D205EA9B1C}" name="Column5404"/>
    <tableColumn id="5405" xr3:uid="{F2021B02-BD29-4A63-9333-3E31C1DCFEB3}" name="Column5405"/>
    <tableColumn id="5406" xr3:uid="{6D0255D8-314B-4350-BB05-A98FA4672EDB}" name="Column5406"/>
    <tableColumn id="5407" xr3:uid="{3730B722-C0F2-42E2-B91A-2C8544FB503F}" name="Column5407"/>
    <tableColumn id="5408" xr3:uid="{C1C23159-D886-45CF-BBFA-FEECE24C61A6}" name="Column5408"/>
    <tableColumn id="5409" xr3:uid="{7524B7D4-5D6B-4152-B84E-E8F002BE7B3F}" name="Column5409"/>
    <tableColumn id="5410" xr3:uid="{DDF3FFBA-A29D-4F83-BC23-CD1E805C9BFA}" name="Column5410"/>
    <tableColumn id="5411" xr3:uid="{C54B9509-B252-40C0-A66D-FDE0A62E31EE}" name="Column5411"/>
    <tableColumn id="5412" xr3:uid="{7779AD8F-A671-4ACC-B2D3-A94B87762120}" name="Column5412"/>
    <tableColumn id="5413" xr3:uid="{B91F51EC-8E61-4343-919C-1202BDEEE452}" name="Column5413"/>
    <tableColumn id="5414" xr3:uid="{3AEE0F8A-4F3F-473D-9FAC-DE92291E30BC}" name="Column5414"/>
    <tableColumn id="5415" xr3:uid="{61C4E8FB-59F7-4D6C-B733-3620E843C37D}" name="Column5415"/>
    <tableColumn id="5416" xr3:uid="{287AF03D-B3CC-48E9-AF30-3BD816250A23}" name="Column5416"/>
    <tableColumn id="5417" xr3:uid="{F05F99A4-CFD9-4A87-877F-C3A52FFD655D}" name="Column5417"/>
    <tableColumn id="5418" xr3:uid="{DA95D722-4BFF-4779-828A-C44CF12C07E4}" name="Column5418"/>
    <tableColumn id="5419" xr3:uid="{730367C8-5BDD-405A-AA15-A5BBF6679F89}" name="Column5419"/>
    <tableColumn id="5420" xr3:uid="{A51356E7-2B8C-471A-A480-D1F04EBF604D}" name="Column5420"/>
    <tableColumn id="5421" xr3:uid="{7AD1E880-5E82-4527-9C27-22206A477397}" name="Column5421"/>
    <tableColumn id="5422" xr3:uid="{1FD96AD2-2356-4071-959F-BC942CF215F5}" name="Column5422"/>
    <tableColumn id="5423" xr3:uid="{B6E49D32-8154-439D-BF40-F8AF125CE034}" name="Column5423"/>
    <tableColumn id="5424" xr3:uid="{FFBA84B5-43AF-43E3-9128-8DCA4308153C}" name="Column5424"/>
    <tableColumn id="5425" xr3:uid="{F7082A69-0DEA-4878-A352-9AC49A1F4AD6}" name="Column5425"/>
    <tableColumn id="5426" xr3:uid="{7EE615B0-F638-49CF-83DA-CDD0882B5A50}" name="Column5426"/>
    <tableColumn id="5427" xr3:uid="{6E32858B-4118-479E-A979-ED65C71F9273}" name="Column5427"/>
    <tableColumn id="5428" xr3:uid="{1DAA5044-2151-4436-A6C6-228A1FE40749}" name="Column5428"/>
    <tableColumn id="5429" xr3:uid="{995E8974-56DC-4F4B-BED0-74D78AB4CD62}" name="Column5429"/>
    <tableColumn id="5430" xr3:uid="{00213064-0F47-4397-859F-E418217B4184}" name="Column5430"/>
    <tableColumn id="5431" xr3:uid="{A195F2D2-2EB1-4041-BBD8-68C0A55C6279}" name="Column5431"/>
    <tableColumn id="5432" xr3:uid="{D7DC76E2-E549-4B22-80DD-DB6DFCFBDF0B}" name="Column5432"/>
    <tableColumn id="5433" xr3:uid="{8D5A1B90-D18D-40C6-86DE-B95F032B06C5}" name="Column5433"/>
    <tableColumn id="5434" xr3:uid="{5963BFE6-40C7-4B5F-831D-4811A41BC075}" name="Column5434"/>
    <tableColumn id="5435" xr3:uid="{A1A08B8A-875F-4DFC-9D3C-4BC5A86E0AEB}" name="Column5435"/>
    <tableColumn id="5436" xr3:uid="{A5666DD1-C6DB-4901-B23F-6AA2C7AA7920}" name="Column5436"/>
    <tableColumn id="5437" xr3:uid="{CAC97202-5689-49EA-B05D-72DE3698E437}" name="Column5437"/>
    <tableColumn id="5438" xr3:uid="{E55E3FEA-6A82-4870-A78C-82E86031C8BC}" name="Column5438"/>
    <tableColumn id="5439" xr3:uid="{84B4C071-32D1-4E47-AF78-C88E10A52256}" name="Column5439"/>
    <tableColumn id="5440" xr3:uid="{07FDA4FB-3ACC-48B5-B5D2-B0FC5D140817}" name="Column5440"/>
    <tableColumn id="5441" xr3:uid="{9840867B-44A2-41AD-83A9-C02645361897}" name="Column5441"/>
    <tableColumn id="5442" xr3:uid="{1273243A-B095-4936-B5AF-FAE7B331D787}" name="Column5442"/>
    <tableColumn id="5443" xr3:uid="{05358CDE-EE27-468F-9088-4A1C12C999F7}" name="Column5443"/>
    <tableColumn id="5444" xr3:uid="{6DEEE2A0-9F79-4B22-B469-61B2CE860A21}" name="Column5444"/>
    <tableColumn id="5445" xr3:uid="{F0C9433B-EFA5-49E1-B9D1-73E972675762}" name="Column5445"/>
    <tableColumn id="5446" xr3:uid="{6F0191C4-4469-4254-859F-A8CAB8F5E692}" name="Column5446"/>
    <tableColumn id="5447" xr3:uid="{79C95C19-AF1A-400E-AE10-5C2EFEEA87F7}" name="Column5447"/>
    <tableColumn id="5448" xr3:uid="{A31E8507-7398-47F1-AF64-743CE88DAC0A}" name="Column5448"/>
    <tableColumn id="5449" xr3:uid="{7DF15E42-60FD-4501-9AA8-3E12D1E4E970}" name="Column5449"/>
    <tableColumn id="5450" xr3:uid="{AA41C211-20E4-4502-93E0-5FC72B3BA8E5}" name="Column5450"/>
    <tableColumn id="5451" xr3:uid="{2A22D0E4-3B48-40A1-A20D-2C415A512649}" name="Column5451"/>
    <tableColumn id="5452" xr3:uid="{B4681E5C-31F4-4D3E-B250-B6A64B0468A0}" name="Column5452"/>
    <tableColumn id="5453" xr3:uid="{73C51F03-C087-4AC4-976E-4B83C6B4581A}" name="Column5453"/>
    <tableColumn id="5454" xr3:uid="{A1006442-C365-498B-B175-7DA17B401359}" name="Column5454"/>
    <tableColumn id="5455" xr3:uid="{54C26580-4895-44F3-BDD1-BC1ADAE48016}" name="Column5455"/>
    <tableColumn id="5456" xr3:uid="{4A23C26D-7385-4331-943D-763FC9599CC6}" name="Column5456"/>
    <tableColumn id="5457" xr3:uid="{9C7B4193-A08D-4DCF-AD85-E4175E5336A9}" name="Column5457"/>
    <tableColumn id="5458" xr3:uid="{513D4194-0CCD-40A1-86A1-388ADB45F4FE}" name="Column5458"/>
    <tableColumn id="5459" xr3:uid="{0B313A4F-D471-49BC-B241-D7D39047E832}" name="Column5459"/>
    <tableColumn id="5460" xr3:uid="{60EC997C-48AB-4BB7-8888-EDDBBD89AB53}" name="Column5460"/>
    <tableColumn id="5461" xr3:uid="{432BE868-ED44-4AD6-9131-C5DDC6C63B97}" name="Column5461"/>
    <tableColumn id="5462" xr3:uid="{651AF069-C027-4438-AEF5-81BA74C69C34}" name="Column5462"/>
    <tableColumn id="5463" xr3:uid="{F4CE9A96-B423-4298-94F5-C2745C326FF9}" name="Column5463"/>
    <tableColumn id="5464" xr3:uid="{E923A42E-BFB6-4773-88C1-B046F60A7172}" name="Column5464"/>
    <tableColumn id="5465" xr3:uid="{E8815702-A4EE-4442-808C-EBD71B7E057A}" name="Column5465"/>
    <tableColumn id="5466" xr3:uid="{5A43F912-3FF2-4204-9989-6E319E4305FD}" name="Column5466"/>
    <tableColumn id="5467" xr3:uid="{1F060DD6-DADE-4E37-84FA-25CA545BEDAD}" name="Column5467"/>
    <tableColumn id="5468" xr3:uid="{3AD505BE-BA5E-4FAD-AA64-ECBF943FE193}" name="Column5468"/>
    <tableColumn id="5469" xr3:uid="{AE65A0C1-ADE4-4285-A631-4D49FA9ED1E5}" name="Column5469"/>
    <tableColumn id="5470" xr3:uid="{CC05377F-3706-4B63-B8D3-5BDA1B315E8E}" name="Column5470"/>
    <tableColumn id="5471" xr3:uid="{9E81B633-B20B-4D09-A5FC-FE6DEB574FF1}" name="Column5471"/>
    <tableColumn id="5472" xr3:uid="{559A9F02-84AA-428E-AB8B-94304AD1931B}" name="Column5472"/>
    <tableColumn id="5473" xr3:uid="{51CA5803-755A-432F-B528-29555B50568A}" name="Column5473"/>
    <tableColumn id="5474" xr3:uid="{663B658B-5A84-474F-9844-1F532101A4CC}" name="Column5474"/>
    <tableColumn id="5475" xr3:uid="{EDDA82D7-C497-4D44-9B41-D7E66A4994A0}" name="Column5475"/>
    <tableColumn id="5476" xr3:uid="{9F37ED7A-F67E-4ED6-B242-6071C88E80A1}" name="Column5476"/>
    <tableColumn id="5477" xr3:uid="{798343D7-4646-4136-8F66-4C29C26848C7}" name="Column5477"/>
    <tableColumn id="5478" xr3:uid="{A5DC7B1C-C469-4DA8-81AD-C79230B45873}" name="Column5478"/>
    <tableColumn id="5479" xr3:uid="{410C2FD6-8DDC-4CE2-AA81-6D45816FDF2C}" name="Column5479"/>
    <tableColumn id="5480" xr3:uid="{16D89F79-5612-4CC6-AE9B-461FA1685FBE}" name="Column5480"/>
    <tableColumn id="5481" xr3:uid="{A254858A-CCC7-4B0A-B885-E9D09887A7AD}" name="Column5481"/>
    <tableColumn id="5482" xr3:uid="{2E532E5C-EEC5-44AA-9A33-B81F226E5AF1}" name="Column5482"/>
    <tableColumn id="5483" xr3:uid="{5C130109-33A3-464C-9077-4D3F29E2C93B}" name="Column5483"/>
    <tableColumn id="5484" xr3:uid="{F9A7A596-B4E3-4ED4-9A99-927014DA0C32}" name="Column5484"/>
    <tableColumn id="5485" xr3:uid="{3067EE94-E0DA-4DED-8528-831EF8AFDB1F}" name="Column5485"/>
    <tableColumn id="5486" xr3:uid="{94C15C17-D8A3-461D-A5BA-51E28F5177B5}" name="Column5486"/>
    <tableColumn id="5487" xr3:uid="{D6AC5F18-A2B4-45CA-ABB4-21C1860DAFD4}" name="Column5487"/>
    <tableColumn id="5488" xr3:uid="{C13200DB-A6A0-4A28-9B7E-7ED31AD1BDAA}" name="Column5488"/>
    <tableColumn id="5489" xr3:uid="{5B94549F-8141-4B54-986A-CED29B96C292}" name="Column5489"/>
    <tableColumn id="5490" xr3:uid="{17B6EDC5-84A3-4C97-B492-6C6B0D9E37A1}" name="Column5490"/>
    <tableColumn id="5491" xr3:uid="{30400169-D8E5-4ED7-8317-02A0B1B96D3A}" name="Column5491"/>
    <tableColumn id="5492" xr3:uid="{A0AD41AE-859E-4AD7-B2AA-8ECFAADB45AC}" name="Column5492"/>
    <tableColumn id="5493" xr3:uid="{AAD07803-AE64-42AD-BA7B-332E1ADF3AFF}" name="Column5493"/>
    <tableColumn id="5494" xr3:uid="{9884497F-450C-4848-A96D-A8663A5FEA7C}" name="Column5494"/>
    <tableColumn id="5495" xr3:uid="{CC3BE8BB-DD88-4461-801E-216F04ED4B61}" name="Column5495"/>
    <tableColumn id="5496" xr3:uid="{8E3A5B17-1CB5-43D3-A937-FA30C966F5C2}" name="Column5496"/>
    <tableColumn id="5497" xr3:uid="{53C766BB-F97E-4110-BC5D-687D0C3CB1FE}" name="Column5497"/>
    <tableColumn id="5498" xr3:uid="{80B0CF77-EB7C-4EE6-A1A7-0572D5A0434B}" name="Column5498"/>
    <tableColumn id="5499" xr3:uid="{082EB807-885B-41EC-B5D9-2E15804D2D0F}" name="Column5499"/>
    <tableColumn id="5500" xr3:uid="{06E7CBC3-4D1C-427F-88C9-0E1120CC8A77}" name="Column5500"/>
    <tableColumn id="5501" xr3:uid="{A00E1461-B560-4955-8E1F-4FAF4CE6A2C5}" name="Column5501"/>
    <tableColumn id="5502" xr3:uid="{B44E6AAA-8F75-416E-A9FC-88064E498018}" name="Column5502"/>
    <tableColumn id="5503" xr3:uid="{1228B104-6187-4854-9DFB-CF5C58A9719D}" name="Column5503"/>
    <tableColumn id="5504" xr3:uid="{1FFCB16C-AD63-4D57-8905-286EDAF4C264}" name="Column5504"/>
    <tableColumn id="5505" xr3:uid="{CBF99CBC-212D-4D81-AD23-F1BF0EB6D4CE}" name="Column5505"/>
    <tableColumn id="5506" xr3:uid="{7BA00DE9-AF73-4AE3-8296-4C766B9E81E3}" name="Column5506"/>
    <tableColumn id="5507" xr3:uid="{6102A588-6CBF-4AAE-B9EA-FD9FE8E011AE}" name="Column5507"/>
    <tableColumn id="5508" xr3:uid="{CA1B6A14-0079-4D2B-BBD8-5A33A5EBDFC9}" name="Column5508"/>
    <tableColumn id="5509" xr3:uid="{A23BC558-61FF-4F46-BEBE-54B88D846297}" name="Column5509"/>
    <tableColumn id="5510" xr3:uid="{EA616DDA-0086-41E4-9A26-C82823133FCF}" name="Column5510"/>
    <tableColumn id="5511" xr3:uid="{D60D1DC1-C7F4-458A-8989-2739BB10AB1E}" name="Column5511"/>
    <tableColumn id="5512" xr3:uid="{DBE77505-03BC-449D-8114-950495DEB0A2}" name="Column5512"/>
    <tableColumn id="5513" xr3:uid="{E6055799-9C94-4FA8-BBD2-CC75679175F0}" name="Column5513"/>
    <tableColumn id="5514" xr3:uid="{3B070F0B-67C6-4452-A839-63C0F711B51F}" name="Column5514"/>
    <tableColumn id="5515" xr3:uid="{19749971-3205-4296-AC94-A689460B41A0}" name="Column5515"/>
    <tableColumn id="5516" xr3:uid="{3AD11EC1-CC05-4CBA-B134-070B51EA8EA5}" name="Column5516"/>
    <tableColumn id="5517" xr3:uid="{93A92A85-17E8-4F86-B63B-81407990ECD2}" name="Column5517"/>
    <tableColumn id="5518" xr3:uid="{C8AA3BBD-37EA-4E88-A5F7-056A957BEFBC}" name="Column5518"/>
    <tableColumn id="5519" xr3:uid="{5243078F-CB98-44CC-BA8D-EF31E33CBD22}" name="Column5519"/>
    <tableColumn id="5520" xr3:uid="{AF587E18-3D31-4465-9B3A-8E76C26DBA3F}" name="Column5520"/>
    <tableColumn id="5521" xr3:uid="{3978B440-B350-49A9-8563-46F2449D33D4}" name="Column5521"/>
    <tableColumn id="5522" xr3:uid="{BC48672A-B82D-4B01-BA19-F0C5EA4CFB3D}" name="Column5522"/>
    <tableColumn id="5523" xr3:uid="{CBB360F4-4476-40E3-8473-24417919A41F}" name="Column5523"/>
    <tableColumn id="5524" xr3:uid="{167B9D77-FEDE-4FD5-BFEB-1AF12482FAF7}" name="Column5524"/>
    <tableColumn id="5525" xr3:uid="{AF82DFD2-3E4C-4804-A5D3-1CB41F1EBC37}" name="Column5525"/>
    <tableColumn id="5526" xr3:uid="{2430C07F-71D7-4E24-A406-4E1D7FF08BA0}" name="Column5526"/>
    <tableColumn id="5527" xr3:uid="{098B7AEF-C7F6-44C0-941D-64E625CFC147}" name="Column5527"/>
    <tableColumn id="5528" xr3:uid="{488826C5-ADCE-4B1A-95B3-9AE20E6A9AB7}" name="Column5528"/>
    <tableColumn id="5529" xr3:uid="{89A35582-A688-4A1B-B7D5-89EA55094796}" name="Column5529"/>
    <tableColumn id="5530" xr3:uid="{0C4684B7-5F9C-4FA4-A701-F0BE41A800CC}" name="Column5530"/>
    <tableColumn id="5531" xr3:uid="{555E69C9-73A2-4F26-8438-8ADBAE7E7E6D}" name="Column5531"/>
    <tableColumn id="5532" xr3:uid="{9183A55C-5AD6-4312-A3F1-911505CF93AE}" name="Column5532"/>
    <tableColumn id="5533" xr3:uid="{77480130-206E-48D8-8041-7E1F9B58A7F2}" name="Column5533"/>
    <tableColumn id="5534" xr3:uid="{6794614F-6113-4961-842D-1072754256E5}" name="Column5534"/>
    <tableColumn id="5535" xr3:uid="{B07BC72B-A61A-4153-909F-BA5B7AEC570B}" name="Column5535"/>
    <tableColumn id="5536" xr3:uid="{C3AAE737-BF9A-470C-8DDC-7234E45D4214}" name="Column5536"/>
    <tableColumn id="5537" xr3:uid="{AF21E527-4E6A-4DFF-B0A6-F98E9D70C42E}" name="Column5537"/>
    <tableColumn id="5538" xr3:uid="{6DAE8C11-735F-44F6-A9DF-691ED9F4EEFE}" name="Column5538"/>
    <tableColumn id="5539" xr3:uid="{74B492B4-EBB3-4CB1-956C-40C720A8858D}" name="Column5539"/>
    <tableColumn id="5540" xr3:uid="{6EE1566C-7A69-4059-8D72-E0A52EDEE949}" name="Column5540"/>
    <tableColumn id="5541" xr3:uid="{8B2C15F1-B7A2-43D2-9D6A-3036DDD703E1}" name="Column5541"/>
    <tableColumn id="5542" xr3:uid="{AA8AEFCB-010D-481E-B2F8-9A223878D84A}" name="Column5542"/>
    <tableColumn id="5543" xr3:uid="{7B8E55F1-7B75-44D2-A1A1-D0A06D31AA2F}" name="Column5543"/>
    <tableColumn id="5544" xr3:uid="{71684834-A461-469D-9E41-912F64741799}" name="Column5544"/>
    <tableColumn id="5545" xr3:uid="{323CCFE4-0FC2-49F4-A351-547EDDA954C7}" name="Column5545"/>
    <tableColumn id="5546" xr3:uid="{3DF420B9-5FD5-4BA3-98DA-0535D7AFB533}" name="Column5546"/>
    <tableColumn id="5547" xr3:uid="{D26555B9-3A07-486B-BB6B-A3E0F5E0FE14}" name="Column5547"/>
    <tableColumn id="5548" xr3:uid="{751B8E53-027B-49CF-883D-1096BD2D62FA}" name="Column5548"/>
    <tableColumn id="5549" xr3:uid="{E88B3677-9513-473B-9DDA-A99FEE9C4248}" name="Column5549"/>
    <tableColumn id="5550" xr3:uid="{1C2D2514-B9C7-4FA9-8EB7-9F7071CA0EF0}" name="Column5550"/>
    <tableColumn id="5551" xr3:uid="{0F8A2F00-2AF6-47EC-8882-4C0F85F9950B}" name="Column5551"/>
    <tableColumn id="5552" xr3:uid="{0CFDB235-CB03-4B33-B31E-5D13388D9534}" name="Column5552"/>
    <tableColumn id="5553" xr3:uid="{5FC9DB9C-3C64-4375-9303-8F7106C6DD4C}" name="Column5553"/>
    <tableColumn id="5554" xr3:uid="{627CE867-6340-4A75-9415-9E876F9419AF}" name="Column5554"/>
    <tableColumn id="5555" xr3:uid="{7F57EA93-0F63-4AD8-9755-5CEB8C27CB2C}" name="Column5555"/>
    <tableColumn id="5556" xr3:uid="{8D2794D5-0839-4CB2-BB39-5582C07FE281}" name="Column5556"/>
    <tableColumn id="5557" xr3:uid="{814C949B-EA81-45C3-89E3-B39AC3ACF23D}" name="Column5557"/>
    <tableColumn id="5558" xr3:uid="{D2FDF62B-8B17-4D03-9DC0-EF4A9501F7F6}" name="Column5558"/>
    <tableColumn id="5559" xr3:uid="{43A1E1D5-168F-4047-8FC6-2931D21DE2F4}" name="Column5559"/>
    <tableColumn id="5560" xr3:uid="{387CE0D2-8CD4-4986-8E77-A10E44983B2D}" name="Column5560"/>
    <tableColumn id="5561" xr3:uid="{286C35AE-0015-45D4-AC9E-A213F1CD2A6D}" name="Column5561"/>
    <tableColumn id="5562" xr3:uid="{8BE6E4ED-6E1C-40A8-8A9E-3507F40C93FA}" name="Column5562"/>
    <tableColumn id="5563" xr3:uid="{C1FBF27A-A977-4248-A46F-93A0EAF9682A}" name="Column5563"/>
    <tableColumn id="5564" xr3:uid="{67066F90-EF49-41D4-BE28-BD2BCF02A0AC}" name="Column5564"/>
    <tableColumn id="5565" xr3:uid="{00F0B601-A2FD-40D0-BF21-688B43B77123}" name="Column5565"/>
    <tableColumn id="5566" xr3:uid="{B6D91CB9-12A6-459B-B4A3-708F0EDB0100}" name="Column5566"/>
    <tableColumn id="5567" xr3:uid="{1F8A4A6D-50BB-41C2-AA57-17078E978EB7}" name="Column5567"/>
    <tableColumn id="5568" xr3:uid="{48BD649F-3890-4F02-9426-93C375D9E961}" name="Column5568"/>
    <tableColumn id="5569" xr3:uid="{CCE86700-A7B4-4CC8-8F23-1EA61B5C36C8}" name="Column5569"/>
    <tableColumn id="5570" xr3:uid="{5C9952A9-0278-4042-9E71-FE63E2D21CD5}" name="Column5570"/>
    <tableColumn id="5571" xr3:uid="{72D458D3-DAA8-4E6D-A581-2F97E1D88FA8}" name="Column5571"/>
    <tableColumn id="5572" xr3:uid="{89180B80-70B0-4901-AAC9-D57128C2CF07}" name="Column5572"/>
    <tableColumn id="5573" xr3:uid="{4873932D-EE5B-4E84-905C-0D228ED7C399}" name="Column5573"/>
    <tableColumn id="5574" xr3:uid="{9EA26B99-3E7F-493B-9EE4-A71351721AD0}" name="Column5574"/>
    <tableColumn id="5575" xr3:uid="{829DF494-8557-46A6-A07F-8077998BDE2C}" name="Column5575"/>
    <tableColumn id="5576" xr3:uid="{472B5C70-11A4-45DD-A242-B3682152D242}" name="Column5576"/>
    <tableColumn id="5577" xr3:uid="{E05F7CF4-2BC0-47DF-BBE6-54911C0899FD}" name="Column5577"/>
    <tableColumn id="5578" xr3:uid="{8FF66566-180D-40DB-9B99-D26CA6D38CAA}" name="Column5578"/>
    <tableColumn id="5579" xr3:uid="{B109FDBC-3FCF-4062-870A-16A2D1A62705}" name="Column5579"/>
    <tableColumn id="5580" xr3:uid="{5B5D7FAF-95BF-4665-9277-EB0D94055025}" name="Column5580"/>
    <tableColumn id="5581" xr3:uid="{2B7E2AB0-46A7-4A90-8B86-285432717685}" name="Column5581"/>
    <tableColumn id="5582" xr3:uid="{32C44250-9CA3-4FFC-848B-3C7C59F94EBF}" name="Column5582"/>
    <tableColumn id="5583" xr3:uid="{8D075005-DA6C-4C8D-98FA-2681497DDED6}" name="Column5583"/>
    <tableColumn id="5584" xr3:uid="{C16258F6-82B4-4BEF-A76E-5BF23E48C16A}" name="Column5584"/>
    <tableColumn id="5585" xr3:uid="{9BADDEAB-3C74-4C98-99CA-E6ACB95B53CF}" name="Column5585"/>
    <tableColumn id="5586" xr3:uid="{907C5F1C-1489-4362-B5D2-36A64F41F814}" name="Column5586"/>
    <tableColumn id="5587" xr3:uid="{E0B1ACA9-75AD-4CB1-9D9E-C1C86FC7082A}" name="Column5587"/>
    <tableColumn id="5588" xr3:uid="{C6D497D7-F833-4E60-8FB0-142F27266D0D}" name="Column5588"/>
    <tableColumn id="5589" xr3:uid="{0D974DD2-247D-4BB3-9CF5-390F3E8A4B0E}" name="Column5589"/>
    <tableColumn id="5590" xr3:uid="{0974ABB6-2654-4E3C-92F2-E26969BBCDC5}" name="Column5590"/>
    <tableColumn id="5591" xr3:uid="{992D543A-3F71-40AA-9850-65616834E442}" name="Column5591"/>
    <tableColumn id="5592" xr3:uid="{0E65C5F5-510F-4418-9397-7B78EFBFF106}" name="Column5592"/>
    <tableColumn id="5593" xr3:uid="{D574BE28-FE0D-44E8-9058-CA127101CE12}" name="Column5593"/>
    <tableColumn id="5594" xr3:uid="{BCEDD90D-131A-483F-BD4D-4ABA480AA417}" name="Column5594"/>
    <tableColumn id="5595" xr3:uid="{3C0F23CC-894C-4FFC-BF49-9A6EC41BB0AE}" name="Column5595"/>
    <tableColumn id="5596" xr3:uid="{BA92CE45-3519-4EC5-914F-F7C80A403A49}" name="Column5596"/>
    <tableColumn id="5597" xr3:uid="{0BC5A073-E8D7-4FA8-A7F4-0F0DF8D859FB}" name="Column5597"/>
    <tableColumn id="5598" xr3:uid="{5EBBD761-EB75-4682-9D5B-996A46B3B0A1}" name="Column5598"/>
    <tableColumn id="5599" xr3:uid="{811F6C10-8985-4954-A62D-8A2249B2FF58}" name="Column5599"/>
    <tableColumn id="5600" xr3:uid="{08C041BA-060B-4402-B896-CD640A320EFE}" name="Column5600"/>
    <tableColumn id="5601" xr3:uid="{6DAEF1A2-D55C-44A1-96B0-0D781C5CD3AA}" name="Column5601"/>
    <tableColumn id="5602" xr3:uid="{7B8E6E56-E23F-4BE4-835A-61CB633E0F20}" name="Column5602"/>
    <tableColumn id="5603" xr3:uid="{59035A72-7B46-41A4-8BC5-E89A7F230B6B}" name="Column5603"/>
    <tableColumn id="5604" xr3:uid="{799E113F-6535-4342-A677-DBB516CEB621}" name="Column5604"/>
    <tableColumn id="5605" xr3:uid="{6253B060-DBA6-433F-8F7D-8CB4353D3E7C}" name="Column5605"/>
    <tableColumn id="5606" xr3:uid="{C60A58FB-1D00-4714-84EF-537300213AC3}" name="Column5606"/>
    <tableColumn id="5607" xr3:uid="{48CA067E-EC2A-4F0A-9269-F9BCF6C88245}" name="Column5607"/>
    <tableColumn id="5608" xr3:uid="{762210B1-D33E-4875-9134-4452AA637067}" name="Column5608"/>
    <tableColumn id="5609" xr3:uid="{6EC7F73C-3635-42F1-9513-915A7AD1EBA4}" name="Column5609"/>
    <tableColumn id="5610" xr3:uid="{C7C834E3-203A-4F39-A140-EBFB75201069}" name="Column5610"/>
    <tableColumn id="5611" xr3:uid="{FE906FFF-73C9-42C7-8BE7-E2CB512C1762}" name="Column5611"/>
    <tableColumn id="5612" xr3:uid="{94FC1401-3940-426B-9F94-11619F21AACB}" name="Column5612"/>
    <tableColumn id="5613" xr3:uid="{97896B24-1EC7-4371-916E-C83599A24722}" name="Column5613"/>
    <tableColumn id="5614" xr3:uid="{E6D9079D-C3ED-429D-AD8E-E2042262ABF7}" name="Column5614"/>
    <tableColumn id="5615" xr3:uid="{474DE5B2-094D-4FD9-8568-22EF5BF15967}" name="Column5615"/>
    <tableColumn id="5616" xr3:uid="{72B78820-C5A5-44DD-BF78-1E7AE79B3077}" name="Column5616"/>
    <tableColumn id="5617" xr3:uid="{4B5F71E4-7EC2-4FAA-8B6B-78109BEFE5E5}" name="Column5617"/>
    <tableColumn id="5618" xr3:uid="{6459794F-011E-4B8E-A973-83952048CDA8}" name="Column5618"/>
    <tableColumn id="5619" xr3:uid="{7EFED14C-37BA-491A-94E4-ECFA88B62F6D}" name="Column5619"/>
    <tableColumn id="5620" xr3:uid="{2E609CB9-76DC-48AC-99FA-6C5958E92BFB}" name="Column5620"/>
    <tableColumn id="5621" xr3:uid="{F215BC07-0784-4670-BE47-EAD21209ACBB}" name="Column5621"/>
    <tableColumn id="5622" xr3:uid="{3C332133-D128-455A-85CF-CF64DA75DAC4}" name="Column5622"/>
    <tableColumn id="5623" xr3:uid="{D87260A6-0C6F-4735-84EE-9157F3D337E4}" name="Column5623"/>
    <tableColumn id="5624" xr3:uid="{F30CCF25-AB21-4602-B17A-4CBFB584F7E9}" name="Column5624"/>
    <tableColumn id="5625" xr3:uid="{EB65A6B3-296A-4955-8CB2-BE7E72045FFA}" name="Column5625"/>
    <tableColumn id="5626" xr3:uid="{15357EC7-EB1D-4A94-B3F2-7DCEB21A59FE}" name="Column5626"/>
    <tableColumn id="5627" xr3:uid="{58C1ECA9-FBED-4274-A1FC-C278A4D96433}" name="Column5627"/>
    <tableColumn id="5628" xr3:uid="{D3DDD608-33AE-4B5A-9927-0756C763BAC9}" name="Column5628"/>
    <tableColumn id="5629" xr3:uid="{76A0B222-AE36-4B1E-93DC-D7726B55A4E9}" name="Column5629"/>
    <tableColumn id="5630" xr3:uid="{B274DCFB-9879-4200-A2D7-933BA9C0A76C}" name="Column5630"/>
    <tableColumn id="5631" xr3:uid="{0274E2ED-A5D0-46A9-A5E9-CCDD45EE07B1}" name="Column5631"/>
    <tableColumn id="5632" xr3:uid="{82A25778-A607-4C10-B74D-13203D4C998C}" name="Column5632"/>
    <tableColumn id="5633" xr3:uid="{1DA93E92-3D5B-4E34-A1C6-6834F55C903C}" name="Column5633"/>
    <tableColumn id="5634" xr3:uid="{0A6540DC-0AB0-4801-BADF-AD1AE3254FFE}" name="Column5634"/>
    <tableColumn id="5635" xr3:uid="{2699283D-1890-4B6B-9F09-03D8BD9E641B}" name="Column5635"/>
    <tableColumn id="5636" xr3:uid="{86EBA8FC-4BD5-4515-BFA8-3D675373CA9D}" name="Column5636"/>
    <tableColumn id="5637" xr3:uid="{FE6DF9FC-7528-4F45-902C-5EBAB867EFA6}" name="Column5637"/>
    <tableColumn id="5638" xr3:uid="{F056796E-8A1E-44A2-8CFF-EC620388E78D}" name="Column5638"/>
    <tableColumn id="5639" xr3:uid="{10D5CA7F-7C23-475D-82E7-57DEB537FC29}" name="Column5639"/>
    <tableColumn id="5640" xr3:uid="{5C2150C2-D4E1-4145-BC73-6EF27BE0F843}" name="Column5640"/>
    <tableColumn id="5641" xr3:uid="{233625A1-A987-46FA-AEB0-2252B86ED3F1}" name="Column5641"/>
    <tableColumn id="5642" xr3:uid="{44C42C4B-B007-45C7-AEAB-AE0357874412}" name="Column5642"/>
    <tableColumn id="5643" xr3:uid="{4FF2FECD-2E67-4787-9DD2-5F50EDFBB514}" name="Column5643"/>
    <tableColumn id="5644" xr3:uid="{1763F2A4-DC2C-4346-A93C-827611BDB72C}" name="Column5644"/>
    <tableColumn id="5645" xr3:uid="{FD3F96EA-1845-4A2D-8BC4-799E17E049F5}" name="Column5645"/>
    <tableColumn id="5646" xr3:uid="{AA9FD085-F43B-4EF0-BEB7-F17E8256E55B}" name="Column5646"/>
    <tableColumn id="5647" xr3:uid="{47171309-9F6E-4C23-A2A9-1338BA5B330C}" name="Column5647"/>
    <tableColumn id="5648" xr3:uid="{0BD095B7-7510-4C1E-AA16-33A84C946A7D}" name="Column5648"/>
    <tableColumn id="5649" xr3:uid="{27D8913C-F536-49F9-95A7-2D3696455A13}" name="Column5649"/>
    <tableColumn id="5650" xr3:uid="{251E4A1F-9844-4A6D-9DED-D1400E20CCC3}" name="Column5650"/>
    <tableColumn id="5651" xr3:uid="{7121D342-03EC-42D6-A551-5DCA774016D7}" name="Column5651"/>
    <tableColumn id="5652" xr3:uid="{648711FA-B3F1-4147-8AE3-AAF169674F4A}" name="Column5652"/>
    <tableColumn id="5653" xr3:uid="{774B1A26-A4DC-4B34-B89C-40836D9ADA15}" name="Column5653"/>
    <tableColumn id="5654" xr3:uid="{860889D2-0FF4-40E3-ACE1-FAEACD596B26}" name="Column5654"/>
    <tableColumn id="5655" xr3:uid="{33EF1E45-A4EA-4DAD-ABDE-9973908810BB}" name="Column5655"/>
    <tableColumn id="5656" xr3:uid="{F9A62144-B149-4773-8418-FC5984BAE018}" name="Column5656"/>
    <tableColumn id="5657" xr3:uid="{CD6C741A-BE53-46DF-BF73-5DDCEC06D459}" name="Column5657"/>
    <tableColumn id="5658" xr3:uid="{ACD3B283-304C-424C-8F17-29ACF65A80A3}" name="Column5658"/>
    <tableColumn id="5659" xr3:uid="{F7564FFA-62BF-4A95-8BB6-D93A805FFC3F}" name="Column5659"/>
    <tableColumn id="5660" xr3:uid="{E4A8152C-48A0-4521-B452-37B9C6D6DA80}" name="Column5660"/>
    <tableColumn id="5661" xr3:uid="{317AE800-0461-426D-9E12-0C0DBC7E207C}" name="Column5661"/>
    <tableColumn id="5662" xr3:uid="{4D256853-65B3-4ED7-8350-BC357533FFAB}" name="Column5662"/>
    <tableColumn id="5663" xr3:uid="{02E5C954-6881-478F-A103-95E87DC9A3FC}" name="Column5663"/>
    <tableColumn id="5664" xr3:uid="{779D8A85-749B-43EC-90B3-CFB373A05F04}" name="Column5664"/>
    <tableColumn id="5665" xr3:uid="{44A411F6-4329-4B15-8DF7-5644B91274CA}" name="Column5665"/>
    <tableColumn id="5666" xr3:uid="{E447CF33-5F2C-418E-93BF-25F3980B2774}" name="Column5666"/>
    <tableColumn id="5667" xr3:uid="{9E317E1F-E48B-4415-8965-674D8E3A3219}" name="Column5667"/>
    <tableColumn id="5668" xr3:uid="{37A23694-7FAA-45B3-BF88-9AEB2B7A7C89}" name="Column5668"/>
    <tableColumn id="5669" xr3:uid="{80A16606-4F42-4F56-BD72-F90C01E728E8}" name="Column5669"/>
    <tableColumn id="5670" xr3:uid="{5209D3F9-82AE-4B6A-B44B-FDE97E2868AE}" name="Column5670"/>
    <tableColumn id="5671" xr3:uid="{4F0E44D0-E0FF-43B0-B343-4D0F16D2D4BF}" name="Column5671"/>
    <tableColumn id="5672" xr3:uid="{8599CD31-D8BD-4FAB-870E-2E466CC8E78D}" name="Column5672"/>
    <tableColumn id="5673" xr3:uid="{AD12EF5D-C1E6-458D-B3D4-DC2D7ED70AC8}" name="Column5673"/>
    <tableColumn id="5674" xr3:uid="{9A0A77AA-CC0D-40E1-A2FF-23C5E3D4AA2F}" name="Column5674"/>
    <tableColumn id="5675" xr3:uid="{8D13A87C-E30D-49CB-B466-052DF2E0E2FD}" name="Column5675"/>
    <tableColumn id="5676" xr3:uid="{7035439A-3BD3-4E82-A74F-E92AB411593C}" name="Column5676"/>
    <tableColumn id="5677" xr3:uid="{61212618-A62E-49E9-BB74-ECE1564FAF2A}" name="Column5677"/>
    <tableColumn id="5678" xr3:uid="{01BE622F-A45B-475F-9202-457F1BA7FF79}" name="Column5678"/>
    <tableColumn id="5679" xr3:uid="{E2D2F8B9-66A8-4851-9E2F-20BD289504C2}" name="Column5679"/>
    <tableColumn id="5680" xr3:uid="{7A84B1E5-483A-4404-BCB8-F85739CA7478}" name="Column5680"/>
    <tableColumn id="5681" xr3:uid="{FDFC1F9F-9264-45CE-9C8D-5C47E3A04DE6}" name="Column5681"/>
    <tableColumn id="5682" xr3:uid="{4F51D7CA-3034-4F12-927A-385C358B52D4}" name="Column5682"/>
    <tableColumn id="5683" xr3:uid="{E044C2DC-1EB6-44D7-B29B-AC43673F56C0}" name="Column5683"/>
    <tableColumn id="5684" xr3:uid="{A0CBB0D3-2179-499C-A625-1F2679FE1896}" name="Column5684"/>
    <tableColumn id="5685" xr3:uid="{BD9E89F4-77D7-401E-80AD-8767B08F63C6}" name="Column5685"/>
    <tableColumn id="5686" xr3:uid="{2B4A1B60-F18B-445B-8A65-6D540A85202D}" name="Column5686"/>
    <tableColumn id="5687" xr3:uid="{D5D7DDE8-8691-4AE2-A020-B6A81BDAE158}" name="Column5687"/>
    <tableColumn id="5688" xr3:uid="{832D3950-A0A7-4E40-A633-5EF64095A847}" name="Column5688"/>
    <tableColumn id="5689" xr3:uid="{D294CF16-513D-43BC-8B06-4305589A15F5}" name="Column5689"/>
    <tableColumn id="5690" xr3:uid="{7F958549-08D2-45D3-BA4F-A5E989C333D7}" name="Column5690"/>
    <tableColumn id="5691" xr3:uid="{988E4228-447A-4627-95F1-55AE9A77782F}" name="Column5691"/>
    <tableColumn id="5692" xr3:uid="{C768BF9F-AAE1-4839-8680-6D7F3709DCBA}" name="Column5692"/>
    <tableColumn id="5693" xr3:uid="{0759B941-1EE2-48A6-89C8-FF44BCBF5B3C}" name="Column5693"/>
    <tableColumn id="5694" xr3:uid="{752CC4DB-6AC3-4A25-87EC-2DBDA65E8240}" name="Column5694"/>
    <tableColumn id="5695" xr3:uid="{73B39F76-6293-4AA3-9D82-864F8A8C664A}" name="Column5695"/>
    <tableColumn id="5696" xr3:uid="{2DA69E50-8E7A-41DB-8B1A-CA369721433E}" name="Column5696"/>
    <tableColumn id="5697" xr3:uid="{7384AD99-329F-4E44-BCF6-851AC8F511BF}" name="Column5697"/>
    <tableColumn id="5698" xr3:uid="{A0B55C8F-7F1F-49DF-91C5-43D148F35F68}" name="Column5698"/>
    <tableColumn id="5699" xr3:uid="{AE48086F-4BFE-4CDE-96FC-CC7054A705BA}" name="Column5699"/>
    <tableColumn id="5700" xr3:uid="{96ED4828-838B-4830-BB84-9EC5BEEECBE3}" name="Column5700"/>
    <tableColumn id="5701" xr3:uid="{D8722662-35B8-46C3-8418-95FC058D709B}" name="Column5701"/>
    <tableColumn id="5702" xr3:uid="{BB1A39F7-7025-4487-9E43-B1B9D7101063}" name="Column5702"/>
    <tableColumn id="5703" xr3:uid="{61740F50-8E3D-4E89-BE1D-E57D21E56542}" name="Column5703"/>
    <tableColumn id="5704" xr3:uid="{EC205710-82F3-4EFC-B5DF-995015D4CE02}" name="Column5704"/>
    <tableColumn id="5705" xr3:uid="{38B0F35B-570B-4759-9E92-50907EC2B1E2}" name="Column5705"/>
    <tableColumn id="5706" xr3:uid="{49BE3771-F64B-4120-8055-4BB3429E6FC6}" name="Column5706"/>
    <tableColumn id="5707" xr3:uid="{F68BC9F1-3F86-4B28-B4A5-316D0AC47659}" name="Column5707"/>
    <tableColumn id="5708" xr3:uid="{566D1302-280D-4773-952F-DA2EFE222BF9}" name="Column5708"/>
    <tableColumn id="5709" xr3:uid="{2F645391-E4C6-452D-9DFE-5EF5A1EE5175}" name="Column5709"/>
    <tableColumn id="5710" xr3:uid="{43B1284C-6186-4087-9676-11614BFF0D27}" name="Column5710"/>
    <tableColumn id="5711" xr3:uid="{1E7A9E2F-A2FB-439E-9D24-D13373CBD990}" name="Column5711"/>
    <tableColumn id="5712" xr3:uid="{27F282C1-7F76-4095-9675-51AF50670A53}" name="Column5712"/>
    <tableColumn id="5713" xr3:uid="{FAEE3576-6930-4F8B-96D8-DDEC0C8EDAF4}" name="Column5713"/>
    <tableColumn id="5714" xr3:uid="{D3548D49-861E-48A6-8789-85C95AC22A22}" name="Column5714"/>
    <tableColumn id="5715" xr3:uid="{F93902BB-AF0A-41C0-843B-D89CE3A8EA97}" name="Column5715"/>
    <tableColumn id="5716" xr3:uid="{1047CBD2-F8AE-4D2E-8F41-C469BD6DD552}" name="Column5716"/>
    <tableColumn id="5717" xr3:uid="{EAD275F8-F991-413A-9688-F98ABD45F2AE}" name="Column5717"/>
    <tableColumn id="5718" xr3:uid="{B4B20A46-249F-474C-8BB2-DE69E7B4D130}" name="Column5718"/>
    <tableColumn id="5719" xr3:uid="{1AD3DA64-6912-47F1-BAB1-DF07357EE2E2}" name="Column5719"/>
    <tableColumn id="5720" xr3:uid="{83DB56B3-D717-45DD-B2EB-5C88F4837AB6}" name="Column5720"/>
    <tableColumn id="5721" xr3:uid="{E3AC330D-5199-4352-9039-E05BCE0A4694}" name="Column5721"/>
    <tableColumn id="5722" xr3:uid="{0560837C-8E54-4DD5-BF2E-C5F13D933A12}" name="Column5722"/>
    <tableColumn id="5723" xr3:uid="{4568BC78-0C2E-4192-BC72-769ACAAC3A34}" name="Column5723"/>
    <tableColumn id="5724" xr3:uid="{F0668477-6D96-4A81-AA91-2006D55E9483}" name="Column5724"/>
    <tableColumn id="5725" xr3:uid="{B308C3E3-CBAA-4746-9551-572219F37498}" name="Column5725"/>
    <tableColumn id="5726" xr3:uid="{07025FA5-360D-4932-B87D-4272867664A9}" name="Column5726"/>
    <tableColumn id="5727" xr3:uid="{7661ECA6-9498-4DBE-A2B1-9D59FE11472A}" name="Column5727"/>
    <tableColumn id="5728" xr3:uid="{0DBFF347-7A61-4FB5-B4E2-05EA191D3F1B}" name="Column5728"/>
    <tableColumn id="5729" xr3:uid="{FA8210FA-F449-48D7-B87A-7FAD66794B8A}" name="Column5729"/>
    <tableColumn id="5730" xr3:uid="{6661A333-9D1A-4CD8-965A-3F8F0384DF41}" name="Column5730"/>
    <tableColumn id="5731" xr3:uid="{77F04B30-87BA-410B-86CA-058D537020E7}" name="Column5731"/>
    <tableColumn id="5732" xr3:uid="{1BDDBE6B-F226-43A2-9276-40814A8E94DD}" name="Column5732"/>
    <tableColumn id="5733" xr3:uid="{73CC912B-BA47-4C18-B2BE-7A52F319B4C7}" name="Column5733"/>
    <tableColumn id="5734" xr3:uid="{CA31636A-A3AA-4756-9395-6C450959CA48}" name="Column5734"/>
    <tableColumn id="5735" xr3:uid="{A24512CE-F7D7-48DF-9644-8A7D34CAF397}" name="Column5735"/>
    <tableColumn id="5736" xr3:uid="{203DE104-0692-4027-BFFD-FBAFF67AC25E}" name="Column5736"/>
    <tableColumn id="5737" xr3:uid="{BD5874BA-4446-4B30-A4CF-5215A3E853F1}" name="Column5737"/>
    <tableColumn id="5738" xr3:uid="{3EA78885-6FD1-46E0-91CE-DBB1806CDFEC}" name="Column5738"/>
    <tableColumn id="5739" xr3:uid="{C2328E8A-56F7-4566-BF53-720E0AFFC7D0}" name="Column5739"/>
    <tableColumn id="5740" xr3:uid="{7B1072F3-592D-48E8-A612-401B849B580F}" name="Column5740"/>
    <tableColumn id="5741" xr3:uid="{9AEE1CAA-B7EB-4769-B49E-D1F584D9953B}" name="Column5741"/>
    <tableColumn id="5742" xr3:uid="{4B27D4C6-9DF5-46D1-933A-B26240CD2F83}" name="Column5742"/>
    <tableColumn id="5743" xr3:uid="{31579C8B-22F5-4EC1-AC3F-FA57D8AF74B8}" name="Column5743"/>
    <tableColumn id="5744" xr3:uid="{1D9A4A2F-9E48-4A87-9463-B982FA0EFA7E}" name="Column5744"/>
    <tableColumn id="5745" xr3:uid="{5CF6C460-A43C-46DE-A6D5-720FE3AAA00C}" name="Column5745"/>
    <tableColumn id="5746" xr3:uid="{4F10DACE-79E2-4C32-9FC4-F8C634AF843B}" name="Column5746"/>
    <tableColumn id="5747" xr3:uid="{B61F9AC7-2CE6-4C81-91BB-7849F895CB81}" name="Column5747"/>
    <tableColumn id="5748" xr3:uid="{C2448380-EDA3-42FF-947A-088BAA4D2545}" name="Column5748"/>
    <tableColumn id="5749" xr3:uid="{F5F0D8D9-F409-4316-BAFA-C606A96DA272}" name="Column5749"/>
    <tableColumn id="5750" xr3:uid="{FBEED700-6788-4DBD-AA26-E335187AAD0C}" name="Column5750"/>
    <tableColumn id="5751" xr3:uid="{B780AB26-337E-45C0-89A6-0255C5D2076C}" name="Column5751"/>
    <tableColumn id="5752" xr3:uid="{FBF06A70-6866-4D1F-B6C4-1EB5F6756305}" name="Column5752"/>
    <tableColumn id="5753" xr3:uid="{E565732A-86B9-4771-9D9F-1FD41E3774A6}" name="Column5753"/>
    <tableColumn id="5754" xr3:uid="{20BE8897-AC6E-4418-833E-2170C3EA7892}" name="Column5754"/>
    <tableColumn id="5755" xr3:uid="{1C2BAE23-70F4-4CED-BB65-209C837E587A}" name="Column5755"/>
    <tableColumn id="5756" xr3:uid="{13ADE4D1-FFC6-4822-BDD1-02487E292BD0}" name="Column5756"/>
    <tableColumn id="5757" xr3:uid="{1840A36F-B6C1-43CD-9461-C4658B18E351}" name="Column5757"/>
    <tableColumn id="5758" xr3:uid="{858CD0D9-D1E8-42A1-95D5-D1EC5C9304E1}" name="Column5758"/>
    <tableColumn id="5759" xr3:uid="{D5D2771E-FB28-4C6A-A057-DDA975D13C90}" name="Column5759"/>
    <tableColumn id="5760" xr3:uid="{323776C3-46BB-4B52-B6ED-01C1C8BD3C67}" name="Column5760"/>
    <tableColumn id="5761" xr3:uid="{77D20435-F73F-4FA5-8CB0-F4A86712CBC0}" name="Column5761"/>
    <tableColumn id="5762" xr3:uid="{9639B35B-3691-496B-BF82-00474B256F82}" name="Column5762"/>
    <tableColumn id="5763" xr3:uid="{04EDFE3F-BBD8-4524-805A-C073DAFE6220}" name="Column5763"/>
    <tableColumn id="5764" xr3:uid="{82604DC9-571B-4F47-898E-3021BBF0EFE7}" name="Column5764"/>
    <tableColumn id="5765" xr3:uid="{7B20E174-398A-4687-9074-EC71DBB2698E}" name="Column5765"/>
    <tableColumn id="5766" xr3:uid="{E68D1E07-CA12-405C-B377-D1E87D7101E8}" name="Column5766"/>
    <tableColumn id="5767" xr3:uid="{0AF77A3A-5D1E-478F-81A1-78C2C1BDDBFE}" name="Column5767"/>
    <tableColumn id="5768" xr3:uid="{23898DC7-0C06-415E-9893-B74A84558F24}" name="Column5768"/>
    <tableColumn id="5769" xr3:uid="{5153E2F0-57C1-4D3A-829D-F2D7AA5730B2}" name="Column5769"/>
    <tableColumn id="5770" xr3:uid="{7A26BCB0-F717-4FDF-BB2B-845DC9213508}" name="Column5770"/>
    <tableColumn id="5771" xr3:uid="{5507EDDD-D270-495C-A863-4D6560864CF0}" name="Column5771"/>
    <tableColumn id="5772" xr3:uid="{7BB6B26A-EB6D-4E8A-BABA-3CF0DC1AE980}" name="Column5772"/>
    <tableColumn id="5773" xr3:uid="{91501990-BA4B-4623-8BDE-F789ACDDA2FB}" name="Column5773"/>
    <tableColumn id="5774" xr3:uid="{7E034BE0-C870-4F74-8972-9A367F379BCA}" name="Column5774"/>
    <tableColumn id="5775" xr3:uid="{48F469A5-4221-41ED-B6B9-066E0DD83E36}" name="Column5775"/>
    <tableColumn id="5776" xr3:uid="{6E912976-9BA0-4E08-8DF9-05F9685C3F86}" name="Column5776"/>
    <tableColumn id="5777" xr3:uid="{DD4FDC95-DB5E-41BF-9BCE-5AB5A735AECC}" name="Column5777"/>
    <tableColumn id="5778" xr3:uid="{29959AD8-F473-4354-8001-5EB80F9EB760}" name="Column5778"/>
    <tableColumn id="5779" xr3:uid="{FDF17BB1-CBA0-43A0-B7F9-A4E915AF7537}" name="Column5779"/>
    <tableColumn id="5780" xr3:uid="{72AB971A-B874-4629-9093-629E91718900}" name="Column5780"/>
    <tableColumn id="5781" xr3:uid="{5D35ACCC-F2B9-4CE4-9F94-FD02D15339F9}" name="Column5781"/>
    <tableColumn id="5782" xr3:uid="{99417B38-B1FA-42A8-9CDC-15F34EC7B5B7}" name="Column5782"/>
    <tableColumn id="5783" xr3:uid="{14F66C47-5B8E-47B0-A518-B122F58D9478}" name="Column5783"/>
    <tableColumn id="5784" xr3:uid="{37A96B14-B512-484B-9D0B-C151C289DD64}" name="Column5784"/>
    <tableColumn id="5785" xr3:uid="{C5D8A9A0-513D-4E23-ACC8-C0C16D76F1ED}" name="Column5785"/>
    <tableColumn id="5786" xr3:uid="{ADC0CE23-1F88-4185-B19D-7D6DB28A7B30}" name="Column5786"/>
    <tableColumn id="5787" xr3:uid="{5E6C983A-BD4F-4C1D-84C5-7ED1E27D2FD9}" name="Column5787"/>
    <tableColumn id="5788" xr3:uid="{CDA3AE75-7BB1-4587-A2A2-0567A261C9DA}" name="Column5788"/>
    <tableColumn id="5789" xr3:uid="{CBEE7DD7-DB9E-4819-BC5B-2027DF0AD1EB}" name="Column5789"/>
    <tableColumn id="5790" xr3:uid="{3E755D91-8F4C-4835-8B59-690DE4450EC9}" name="Column5790"/>
    <tableColumn id="5791" xr3:uid="{A2FB2BCE-B4F4-4EB6-B051-6722489B3132}" name="Column5791"/>
    <tableColumn id="5792" xr3:uid="{D912DC2D-8062-456B-9C61-E39B76821D0E}" name="Column5792"/>
    <tableColumn id="5793" xr3:uid="{4DA67DF9-31C9-4C68-A090-6C10DF645A98}" name="Column5793"/>
    <tableColumn id="5794" xr3:uid="{2457AEE9-E626-4F3D-8BC3-F941BF344B05}" name="Column5794"/>
    <tableColumn id="5795" xr3:uid="{29FF8358-8D3A-4C57-A402-2402F4676FB7}" name="Column5795"/>
    <tableColumn id="5796" xr3:uid="{73185313-EC3B-4DD9-8F62-4CEEDD6C48C6}" name="Column5796"/>
    <tableColumn id="5797" xr3:uid="{1B5F681D-3F67-49DD-9D25-E36D9ACFE893}" name="Column5797"/>
    <tableColumn id="5798" xr3:uid="{A3682E3F-25BE-4AFB-83D8-4D813B5175C1}" name="Column5798"/>
    <tableColumn id="5799" xr3:uid="{EF9A1C3E-BCF6-4ECE-9E45-0952D980B254}" name="Column5799"/>
    <tableColumn id="5800" xr3:uid="{4C9DB1AB-B148-4873-9211-F707BC2D4F3D}" name="Column5800"/>
    <tableColumn id="5801" xr3:uid="{6121BD7C-F033-4AE6-9BE5-CD888B7C500D}" name="Column5801"/>
    <tableColumn id="5802" xr3:uid="{64591CCD-930C-4148-97A3-540D1DD663D7}" name="Column5802"/>
    <tableColumn id="5803" xr3:uid="{D88AACDC-3B5B-4421-85A7-91D6C24822B6}" name="Column5803"/>
    <tableColumn id="5804" xr3:uid="{A30A2B61-DFD8-4289-9EF9-D06574B19A17}" name="Column5804"/>
    <tableColumn id="5805" xr3:uid="{CA69622E-CA1F-4BF9-A543-49DD3AB581A6}" name="Column5805"/>
    <tableColumn id="5806" xr3:uid="{DD039596-4D48-4CD8-8C93-960CC6409C1D}" name="Column5806"/>
    <tableColumn id="5807" xr3:uid="{D7F58395-64BD-4900-82CB-A17A7CCC5D7A}" name="Column5807"/>
    <tableColumn id="5808" xr3:uid="{709D0560-4FE4-40FD-B4E9-8F2EF7D95D9A}" name="Column5808"/>
    <tableColumn id="5809" xr3:uid="{28CD90F9-290E-433B-BC9D-430607442EE3}" name="Column5809"/>
    <tableColumn id="5810" xr3:uid="{9D472D0B-28A0-4B98-B9D0-D8DCFB5CF746}" name="Column5810"/>
    <tableColumn id="5811" xr3:uid="{4270F17E-0BD6-4E9B-A22A-B2FAD934E8C2}" name="Column5811"/>
    <tableColumn id="5812" xr3:uid="{A3175950-D9CB-4C04-97AF-3C5D3747BE30}" name="Column5812"/>
    <tableColumn id="5813" xr3:uid="{C02DD52E-F713-40FE-92D8-55B1688095AD}" name="Column5813"/>
    <tableColumn id="5814" xr3:uid="{E6A12276-19B5-49D9-BBAA-68B467A80F70}" name="Column5814"/>
    <tableColumn id="5815" xr3:uid="{9467F416-32CB-45C2-B95E-DB91528E5590}" name="Column5815"/>
    <tableColumn id="5816" xr3:uid="{109C400D-1469-4795-88E2-02751B19D884}" name="Column5816"/>
    <tableColumn id="5817" xr3:uid="{D1180881-7CC9-4A63-B863-C1C6F1DACDA6}" name="Column5817"/>
    <tableColumn id="5818" xr3:uid="{B606A2E1-C1D3-4422-AC83-24C0E4246980}" name="Column5818"/>
    <tableColumn id="5819" xr3:uid="{D794C3F4-05A0-4B8D-A4B5-545414A49F3F}" name="Column5819"/>
    <tableColumn id="5820" xr3:uid="{50DE761A-42FB-4C62-981B-64FD787F8CA4}" name="Column5820"/>
    <tableColumn id="5821" xr3:uid="{4E130A88-8570-4C43-A517-E1363E869CDA}" name="Column5821"/>
    <tableColumn id="5822" xr3:uid="{B04BEE1C-85E1-46C2-AE6A-AC9882C0C1FC}" name="Column5822"/>
    <tableColumn id="5823" xr3:uid="{8AC7AEB8-78DD-4B32-B851-7D95A9F1D4EA}" name="Column5823"/>
    <tableColumn id="5824" xr3:uid="{665187D0-CC41-4DA4-A4D7-8B0D9139BB70}" name="Column5824"/>
    <tableColumn id="5825" xr3:uid="{5C63A01A-78D5-4936-92BB-10D10C9DDE87}" name="Column5825"/>
    <tableColumn id="5826" xr3:uid="{133F4411-D632-4694-B7C3-5394D054DB6E}" name="Column5826"/>
    <tableColumn id="5827" xr3:uid="{444F9022-B3B5-4274-8E12-E9E2B1A75E4A}" name="Column5827"/>
    <tableColumn id="5828" xr3:uid="{987E5765-EBF5-40E6-A936-0E0EEBA84A25}" name="Column5828"/>
    <tableColumn id="5829" xr3:uid="{F0881FA7-5ABA-4F66-93DB-96865E427DA9}" name="Column5829"/>
    <tableColumn id="5830" xr3:uid="{776EC81D-8E38-4091-A9AB-D965FC93D888}" name="Column5830"/>
    <tableColumn id="5831" xr3:uid="{1409A476-E89D-4EBF-B946-38A6CCE29F08}" name="Column5831"/>
    <tableColumn id="5832" xr3:uid="{B03277DC-1F8C-4AED-8856-5E19071EAD9D}" name="Column5832"/>
    <tableColumn id="5833" xr3:uid="{2484C385-7A66-43F6-A2FA-0AD1375B9F3C}" name="Column5833"/>
    <tableColumn id="5834" xr3:uid="{081F42DF-54F6-44D0-A135-777F26B6F58A}" name="Column5834"/>
    <tableColumn id="5835" xr3:uid="{DEA451FC-F942-4B91-819A-E840A21D53F8}" name="Column5835"/>
    <tableColumn id="5836" xr3:uid="{DC54F198-FAC3-4D9E-AAEF-0558C17042D3}" name="Column5836"/>
    <tableColumn id="5837" xr3:uid="{FEACE2DD-7384-4850-9E93-94089AA55851}" name="Column5837"/>
    <tableColumn id="5838" xr3:uid="{6B1D595D-2151-4459-BC1D-322DACCF058A}" name="Column5838"/>
    <tableColumn id="5839" xr3:uid="{32668E12-4BA2-405A-92E7-3E35501BC62D}" name="Column5839"/>
    <tableColumn id="5840" xr3:uid="{96AB12F0-24DA-4197-8A8F-D454B4BB6087}" name="Column5840"/>
    <tableColumn id="5841" xr3:uid="{4D154DCF-BE8D-470D-9B9C-7DA0B24368D1}" name="Column5841"/>
    <tableColumn id="5842" xr3:uid="{905825C6-B006-4D31-9DE0-4FC370159D5B}" name="Column5842"/>
    <tableColumn id="5843" xr3:uid="{CB0B7ED1-909A-4E58-93F8-CA35CE0B3BAA}" name="Column5843"/>
    <tableColumn id="5844" xr3:uid="{E08369D7-5BCE-4E9D-88E5-B801E94AD098}" name="Column5844"/>
    <tableColumn id="5845" xr3:uid="{AB4B23BE-6C37-48C7-BCFE-E4B163750783}" name="Column5845"/>
    <tableColumn id="5846" xr3:uid="{60CE118B-A12E-4566-A61E-44E7797842BD}" name="Column5846"/>
    <tableColumn id="5847" xr3:uid="{BF6CC982-F5AB-4C6B-A66C-C28EC16CDF1C}" name="Column5847"/>
    <tableColumn id="5848" xr3:uid="{E17C71B3-86D8-4C57-B332-F04A3D614405}" name="Column5848"/>
    <tableColumn id="5849" xr3:uid="{DFEFE575-139C-4228-A039-D2B813C41F40}" name="Column5849"/>
    <tableColumn id="5850" xr3:uid="{7D3AE7A7-056A-4C89-A184-0D9CD1B09D7B}" name="Column5850"/>
    <tableColumn id="5851" xr3:uid="{AF06BBCC-D413-43EA-8EBE-2150A3403D3B}" name="Column5851"/>
    <tableColumn id="5852" xr3:uid="{ED70BA4F-101C-4E12-9848-C796D9076CE7}" name="Column5852"/>
    <tableColumn id="5853" xr3:uid="{B48E88AC-3D98-456E-BC22-FDC9DF7248B3}" name="Column5853"/>
    <tableColumn id="5854" xr3:uid="{FFE19040-41FB-4BEE-AC73-DDCA5D759D42}" name="Column5854"/>
    <tableColumn id="5855" xr3:uid="{CA066EAD-F746-42B4-8272-F1FD72585F18}" name="Column5855"/>
    <tableColumn id="5856" xr3:uid="{E774BCE4-FB2B-4856-B194-8420F0218FBC}" name="Column5856"/>
    <tableColumn id="5857" xr3:uid="{1A3A363F-0A2E-4ABB-82B0-60F5574D6ABF}" name="Column5857"/>
    <tableColumn id="5858" xr3:uid="{CA370F2D-6397-4C19-B878-66AFA1474EB8}" name="Column5858"/>
    <tableColumn id="5859" xr3:uid="{ED87B0A7-903D-44A3-A827-27FD914B3472}" name="Column5859"/>
    <tableColumn id="5860" xr3:uid="{33FFB861-C0C9-4754-8F0C-2789D639B4CA}" name="Column5860"/>
    <tableColumn id="5861" xr3:uid="{A257335A-6294-4B2F-83A4-6225552A6884}" name="Column5861"/>
    <tableColumn id="5862" xr3:uid="{0CE1296A-93D3-4109-9443-DE3A8F17120A}" name="Column5862"/>
    <tableColumn id="5863" xr3:uid="{7B1B48AE-3B0A-487A-A42B-14DAE9629B4F}" name="Column5863"/>
    <tableColumn id="5864" xr3:uid="{83A03813-9727-4AC9-838E-EC17F80CD41A}" name="Column5864"/>
    <tableColumn id="5865" xr3:uid="{A5E09CA4-D134-42D7-9EC0-BF3DA781BFCD}" name="Column5865"/>
    <tableColumn id="5866" xr3:uid="{7A25ED5D-7BBD-45E0-99ED-B38EF5DDC47D}" name="Column5866"/>
    <tableColumn id="5867" xr3:uid="{A5D364D4-1438-480B-9DB5-93B22DC28379}" name="Column5867"/>
    <tableColumn id="5868" xr3:uid="{A3EA2D0E-5C02-43A9-880C-A138CD19F73D}" name="Column5868"/>
    <tableColumn id="5869" xr3:uid="{2CCD1B5B-5CAE-4EBF-832D-7242D6EF1A89}" name="Column5869"/>
    <tableColumn id="5870" xr3:uid="{433AE241-5181-4F23-AF12-48CCC68CED37}" name="Column5870"/>
    <tableColumn id="5871" xr3:uid="{87C3F1AC-5A52-486F-A798-D734279F5576}" name="Column5871"/>
    <tableColumn id="5872" xr3:uid="{4A3C1BCC-C87D-4DEA-A106-96CB1C7F5B0C}" name="Column5872"/>
    <tableColumn id="5873" xr3:uid="{FF89B6C5-A167-47EC-81F0-57241E4499B3}" name="Column5873"/>
    <tableColumn id="5874" xr3:uid="{70CD551A-E011-4435-9B63-8080DC7D9810}" name="Column5874"/>
    <tableColumn id="5875" xr3:uid="{8B9467C7-6020-4BBA-92DD-84681B9439B6}" name="Column5875"/>
    <tableColumn id="5876" xr3:uid="{81CC45CF-C2C1-411B-9BD6-8423A0D38C0D}" name="Column5876"/>
    <tableColumn id="5877" xr3:uid="{5FA15863-FFB8-4106-B2F7-0E3D05D702C9}" name="Column5877"/>
    <tableColumn id="5878" xr3:uid="{C533DC0F-C496-4CE3-9BC5-C418C1BD6822}" name="Column5878"/>
    <tableColumn id="5879" xr3:uid="{E8B7B4B0-0BAB-4BBF-B55D-9008DB0DE175}" name="Column5879"/>
    <tableColumn id="5880" xr3:uid="{E6A1BADC-CD03-43D9-9CEA-2831E1AE0F56}" name="Column5880"/>
    <tableColumn id="5881" xr3:uid="{BA096C2B-99CE-475A-8621-18CF654DD558}" name="Column5881"/>
    <tableColumn id="5882" xr3:uid="{1A04B4D0-9187-4544-A183-4774A8268DC1}" name="Column5882"/>
    <tableColumn id="5883" xr3:uid="{261C4C16-BEE5-45C6-BAE6-50725FA9AD80}" name="Column5883"/>
    <tableColumn id="5884" xr3:uid="{58676B9B-8410-46E2-B21C-0B1948878AB1}" name="Column5884"/>
    <tableColumn id="5885" xr3:uid="{EEA51009-7FEB-4CFC-A631-A950EC87170E}" name="Column5885"/>
    <tableColumn id="5886" xr3:uid="{F2ED8DE9-FDC9-4CAB-B792-2CEE40C42A40}" name="Column5886"/>
    <tableColumn id="5887" xr3:uid="{2CC3A6CB-E8C0-43B7-97AD-259559A8036F}" name="Column5887"/>
    <tableColumn id="5888" xr3:uid="{1EA4DD45-BB41-42D6-92C6-2407315137B6}" name="Column5888"/>
    <tableColumn id="5889" xr3:uid="{91C80059-D252-422C-BBF6-2484857E131D}" name="Column5889"/>
    <tableColumn id="5890" xr3:uid="{E236F7D4-ADB3-45C1-ABD3-3D5110FAD74F}" name="Column5890"/>
    <tableColumn id="5891" xr3:uid="{C87CEECD-F648-4090-8FBB-E705A77496EF}" name="Column5891"/>
    <tableColumn id="5892" xr3:uid="{8C0195EC-28FC-49D1-A3AC-14F2E123B609}" name="Column5892"/>
    <tableColumn id="5893" xr3:uid="{352CEBD7-D4A3-446B-BE42-0146F40CADCA}" name="Column5893"/>
    <tableColumn id="5894" xr3:uid="{E4979989-09D9-4606-ACE7-AB05EB68858D}" name="Column5894"/>
    <tableColumn id="5895" xr3:uid="{3C623BDB-6AFB-4497-9CDD-D253FE5B173D}" name="Column5895"/>
    <tableColumn id="5896" xr3:uid="{BFF78244-9F05-4910-AFEB-C5983C1649A4}" name="Column5896"/>
    <tableColumn id="5897" xr3:uid="{6619E68A-356A-42B8-A240-C649896D3255}" name="Column5897"/>
    <tableColumn id="5898" xr3:uid="{9340B79C-EBDD-4722-AE05-123100D709BE}" name="Column5898"/>
    <tableColumn id="5899" xr3:uid="{5C719363-7639-4EA3-9832-FBFDCE596B06}" name="Column5899"/>
    <tableColumn id="5900" xr3:uid="{1917D9DE-6F8E-47D8-81DD-178E8B83D78B}" name="Column5900"/>
    <tableColumn id="5901" xr3:uid="{DF2AEBDB-F8A9-4662-B9B6-D424C4D60F7F}" name="Column5901"/>
    <tableColumn id="5902" xr3:uid="{689C53D2-AE4D-423A-9659-5C0D308A1ED4}" name="Column5902"/>
    <tableColumn id="5903" xr3:uid="{0F31E5CD-7CFB-4F8E-B0B8-182CE7071665}" name="Column5903"/>
    <tableColumn id="5904" xr3:uid="{7014D0B0-C87B-4E4B-A87B-E3D0F8FEA34E}" name="Column5904"/>
    <tableColumn id="5905" xr3:uid="{4A37CF9B-1AD7-460C-8741-E45D3FE85DCA}" name="Column5905"/>
    <tableColumn id="5906" xr3:uid="{3A980FD0-9B29-4DBC-9681-1FCB9103900A}" name="Column5906"/>
    <tableColumn id="5907" xr3:uid="{6386FDD4-143B-4127-82AD-4C92677D936A}" name="Column5907"/>
    <tableColumn id="5908" xr3:uid="{2D5471A8-7EDD-4BCA-8FB1-A1E82DCD0DBB}" name="Column5908"/>
    <tableColumn id="5909" xr3:uid="{8B878338-E520-4D80-BBDC-64B7F531AE3F}" name="Column5909"/>
    <tableColumn id="5910" xr3:uid="{CBC985AD-00E5-436A-9363-8DC480A0A840}" name="Column5910"/>
    <tableColumn id="5911" xr3:uid="{CA2A29F5-C3E5-4148-B626-1385B001310B}" name="Column5911"/>
    <tableColumn id="5912" xr3:uid="{684369FA-7EC1-4C92-8503-5615C9F28DEA}" name="Column5912"/>
    <tableColumn id="5913" xr3:uid="{25A28C95-7CF6-40F4-A556-F9660AEF15B4}" name="Column5913"/>
    <tableColumn id="5914" xr3:uid="{10BCCC23-2F83-4A20-8070-06364C1267AC}" name="Column5914"/>
    <tableColumn id="5915" xr3:uid="{3C0DC62A-2D85-4B86-B3AB-B7A0D19B89F8}" name="Column5915"/>
    <tableColumn id="5916" xr3:uid="{C422D122-92D9-4673-A97D-9BC11BF5495B}" name="Column5916"/>
    <tableColumn id="5917" xr3:uid="{5EA4D2DD-C874-4C14-982B-87870B5ADB1D}" name="Column5917"/>
    <tableColumn id="5918" xr3:uid="{C881423C-79FB-430D-8428-8991571BDC50}" name="Column5918"/>
    <tableColumn id="5919" xr3:uid="{470CDF04-97AD-4AD9-8BFD-559D8C24584B}" name="Column5919"/>
    <tableColumn id="5920" xr3:uid="{1F916D15-3E82-4E25-A7EE-A33682EC0343}" name="Column5920"/>
    <tableColumn id="5921" xr3:uid="{53D81ACD-F03A-462D-9827-4BACC891DEED}" name="Column5921"/>
    <tableColumn id="5922" xr3:uid="{273AE767-1CE3-47B7-A14C-9FF3F795BB04}" name="Column5922"/>
    <tableColumn id="5923" xr3:uid="{A0085AF7-E94A-48AE-9133-6138B7F44DE5}" name="Column5923"/>
    <tableColumn id="5924" xr3:uid="{E3EF8AA2-4AF1-4703-A1D2-230C4C906B94}" name="Column5924"/>
    <tableColumn id="5925" xr3:uid="{25C3E3B2-EBE4-48D6-8671-7723F6C890D7}" name="Column5925"/>
    <tableColumn id="5926" xr3:uid="{288D4A9C-9424-4B0C-A812-4FC085887E42}" name="Column5926"/>
    <tableColumn id="5927" xr3:uid="{E6984B1D-93A6-4D75-BAC7-7EDD42252A2C}" name="Column5927"/>
    <tableColumn id="5928" xr3:uid="{3813DB40-259F-40F1-8B57-0DEBD83CA5A0}" name="Column5928"/>
    <tableColumn id="5929" xr3:uid="{50FD6B96-06EF-4BC6-81DB-22EE9BE5F8D7}" name="Column5929"/>
    <tableColumn id="5930" xr3:uid="{1A43622B-31BF-4AB7-B9F5-732C25BE18C2}" name="Column5930"/>
    <tableColumn id="5931" xr3:uid="{AC57EC8D-D836-4119-8667-E557D8247991}" name="Column5931"/>
    <tableColumn id="5932" xr3:uid="{EF491ADE-8C83-405C-85D5-0A130943F026}" name="Column5932"/>
    <tableColumn id="5933" xr3:uid="{92F83A69-D738-4FFB-94F7-F7CDE0951773}" name="Column5933"/>
    <tableColumn id="5934" xr3:uid="{2265EBD1-5F21-4F25-BC9A-0921663F3A6A}" name="Column5934"/>
    <tableColumn id="5935" xr3:uid="{18A6E578-8F21-478E-BDEB-9481AAA3BEF3}" name="Column5935"/>
    <tableColumn id="5936" xr3:uid="{F2C9BB26-A08C-4CB9-BC6C-10CE5DDF52AA}" name="Column5936"/>
    <tableColumn id="5937" xr3:uid="{DB0AFA18-A100-42D7-A5D9-6C329736192F}" name="Column5937"/>
    <tableColumn id="5938" xr3:uid="{B7E48D0A-1845-4424-8BD0-FB57DA23C866}" name="Column5938"/>
    <tableColumn id="5939" xr3:uid="{12AA7CAE-0A11-4FC4-86F5-1194107D6EDC}" name="Column5939"/>
    <tableColumn id="5940" xr3:uid="{1DBF8E42-69A9-47E1-BFF6-5AE5945AB837}" name="Column5940"/>
    <tableColumn id="5941" xr3:uid="{05F1FBF8-7383-4712-B17A-6D4B8EAED6B7}" name="Column5941"/>
    <tableColumn id="5942" xr3:uid="{C0E88DF9-BDA5-43A1-9C7E-409EBC5A9D1A}" name="Column5942"/>
    <tableColumn id="5943" xr3:uid="{9C86CE6B-A6A4-4348-B4FB-D990D0344215}" name="Column5943"/>
    <tableColumn id="5944" xr3:uid="{2537BF89-9F35-4761-A5A6-BE8FB7A3DF4D}" name="Column5944"/>
    <tableColumn id="5945" xr3:uid="{14FFFEF1-A0FB-4F01-8E61-A7FC7F65419C}" name="Column5945"/>
    <tableColumn id="5946" xr3:uid="{BE07FF54-109C-4DFF-8A3C-FFE049329CAD}" name="Column5946"/>
    <tableColumn id="5947" xr3:uid="{C82F0793-F3D9-4D28-9998-360C9B9A66C8}" name="Column5947"/>
    <tableColumn id="5948" xr3:uid="{0B5D7781-F12C-416B-B9EB-745279D4FE72}" name="Column5948"/>
    <tableColumn id="5949" xr3:uid="{8DC9DABC-7EB8-4856-B9CB-F70AC6E5EA04}" name="Column5949"/>
    <tableColumn id="5950" xr3:uid="{AE978EF7-C731-48ED-A03B-C720F05DCEEF}" name="Column5950"/>
    <tableColumn id="5951" xr3:uid="{EA29260B-A349-4B32-87F4-A1792326E504}" name="Column5951"/>
    <tableColumn id="5952" xr3:uid="{0B1A82C3-F7BF-4768-A77D-0B984192E541}" name="Column5952"/>
    <tableColumn id="5953" xr3:uid="{DDCA9773-49A8-4CFA-B30D-A0D5E6D2E421}" name="Column5953"/>
    <tableColumn id="5954" xr3:uid="{5F012DDF-1F15-4F8B-A772-88506E999599}" name="Column5954"/>
    <tableColumn id="5955" xr3:uid="{9BE09C62-ECA7-46FC-B1B9-9523083C8794}" name="Column5955"/>
    <tableColumn id="5956" xr3:uid="{9FA27E09-1CFC-4CDC-91E1-4DB187CC5E2D}" name="Column5956"/>
    <tableColumn id="5957" xr3:uid="{5FCA925B-778B-435A-9B93-E58C6044C9AB}" name="Column5957"/>
    <tableColumn id="5958" xr3:uid="{6A6354FA-FA78-4508-9FDC-69F50779C674}" name="Column5958"/>
    <tableColumn id="5959" xr3:uid="{38DB32E5-316A-419D-9178-9FCBBEB655FF}" name="Column5959"/>
    <tableColumn id="5960" xr3:uid="{39A5571C-C2BC-4843-8D6A-16D03DBD12E9}" name="Column5960"/>
    <tableColumn id="5961" xr3:uid="{CFEDD738-4BE2-4E58-B2C0-C5E77E544D77}" name="Column5961"/>
    <tableColumn id="5962" xr3:uid="{A2BEDEC9-68D5-4D18-BDED-6108A3F686E4}" name="Column5962"/>
    <tableColumn id="5963" xr3:uid="{49943ABE-DF3C-4F1D-A057-79757310C6B7}" name="Column5963"/>
    <tableColumn id="5964" xr3:uid="{0D052B55-94F4-43FE-BDA8-964D125C2C7E}" name="Column5964"/>
    <tableColumn id="5965" xr3:uid="{733A028A-96E9-488A-B903-9AB259D4599F}" name="Column5965"/>
    <tableColumn id="5966" xr3:uid="{324BF73D-7946-4A1A-90EB-15BA7D6A41A1}" name="Column5966"/>
    <tableColumn id="5967" xr3:uid="{6B75EAED-E627-49FD-9B22-297348C414A0}" name="Column5967"/>
    <tableColumn id="5968" xr3:uid="{9916980E-D770-4799-AF75-422D87D2B883}" name="Column5968"/>
    <tableColumn id="5969" xr3:uid="{2CA9E1D1-F598-4375-983A-A118C1FD9778}" name="Column5969"/>
    <tableColumn id="5970" xr3:uid="{473ED0EC-C87F-44BF-BA45-DEF2605B58FB}" name="Column5970"/>
    <tableColumn id="5971" xr3:uid="{9A0B4267-4F13-4D78-AA0D-D7BCB1778AE5}" name="Column5971"/>
    <tableColumn id="5972" xr3:uid="{0969D3FA-CF08-4460-9BFC-F6B5E324176C}" name="Column5972"/>
    <tableColumn id="5973" xr3:uid="{CF3922F2-171C-4C11-9403-852AD060E7FF}" name="Column5973"/>
    <tableColumn id="5974" xr3:uid="{028BFDDC-EC3F-4598-A1EC-F8715FCFFC4C}" name="Column5974"/>
    <tableColumn id="5975" xr3:uid="{5C1A6FF3-3502-49A8-ACAA-EA47A73CEE43}" name="Column5975"/>
    <tableColumn id="5976" xr3:uid="{AA899654-8307-47B8-90C0-9D64386DD4BE}" name="Column5976"/>
    <tableColumn id="5977" xr3:uid="{4BB6D806-60DD-4E7B-A0B4-1DE4007FFF50}" name="Column5977"/>
    <tableColumn id="5978" xr3:uid="{B2A86ADD-82A0-4A80-ACA5-2F87020EDC5C}" name="Column5978"/>
    <tableColumn id="5979" xr3:uid="{767EC424-9CFD-4FB3-A001-8A61CE26A2CE}" name="Column5979"/>
    <tableColumn id="5980" xr3:uid="{B6F4947E-EF59-4777-8416-9CFBC3C87428}" name="Column5980"/>
    <tableColumn id="5981" xr3:uid="{F10FB56E-9D5E-439D-ACF9-DD7CA44BBF99}" name="Column5981"/>
    <tableColumn id="5982" xr3:uid="{75E9D681-FD46-4FA8-A733-35424B68A246}" name="Column5982"/>
    <tableColumn id="5983" xr3:uid="{93DA7EF0-E087-4563-8E46-7ADC6B94C06C}" name="Column5983"/>
    <tableColumn id="5984" xr3:uid="{59ACA9B8-52FD-4739-8A54-0656058E8EF9}" name="Column5984"/>
    <tableColumn id="5985" xr3:uid="{FD3083F7-B2F3-4A5A-A1CD-DA1F934BE6B7}" name="Column5985"/>
    <tableColumn id="5986" xr3:uid="{F7C34502-751D-4DDB-A696-0FF6DD5F8938}" name="Column5986"/>
    <tableColumn id="5987" xr3:uid="{90C63720-3E6D-45ED-B902-03D4CB92DDB5}" name="Column5987"/>
    <tableColumn id="5988" xr3:uid="{31B7EA15-8DCA-41C8-B2F4-168A3D743739}" name="Column5988"/>
    <tableColumn id="5989" xr3:uid="{F892111F-9C67-4373-BD76-6BE49B384420}" name="Column5989"/>
    <tableColumn id="5990" xr3:uid="{DE0578C1-D587-41FF-8288-5EAA4C205E1D}" name="Column5990"/>
    <tableColumn id="5991" xr3:uid="{EFC3DE23-C7E6-45C1-88CA-A2AFBE88FBE9}" name="Column5991"/>
    <tableColumn id="5992" xr3:uid="{497605CB-624C-4CA8-A8D8-E2E46AA5A5DE}" name="Column5992"/>
    <tableColumn id="5993" xr3:uid="{64FC6D98-4AB7-4C15-9644-67B4A1AF47B4}" name="Column5993"/>
    <tableColumn id="5994" xr3:uid="{C573D20A-CBF8-47CF-A9B1-CC90F56044C2}" name="Column5994"/>
    <tableColumn id="5995" xr3:uid="{C6629788-1CB9-4BD2-B081-D2C092554FB4}" name="Column5995"/>
    <tableColumn id="5996" xr3:uid="{AD9E3116-D9CE-4F4C-B8DB-33124671BFF3}" name="Column5996"/>
    <tableColumn id="5997" xr3:uid="{654529D9-94BF-4C5B-A425-69B57E946E95}" name="Column5997"/>
    <tableColumn id="5998" xr3:uid="{D4E315BB-D53A-4F2E-811B-FA7D0972F3FA}" name="Column5998"/>
    <tableColumn id="5999" xr3:uid="{644BA569-40D2-40CF-A1E3-45659C0DC3FB}" name="Column5999"/>
    <tableColumn id="6000" xr3:uid="{D13D7257-4DDF-43A3-9F43-6CC0FFB83CBF}" name="Column6000"/>
    <tableColumn id="6001" xr3:uid="{84BAA54B-494A-424A-BBF8-2C7063D558EF}" name="Column6001"/>
    <tableColumn id="6002" xr3:uid="{BC91D80B-75E0-4594-8415-F3EAB48BD3D1}" name="Column6002"/>
    <tableColumn id="6003" xr3:uid="{00D63759-3707-4A3D-9F99-0A2BEFC84F6B}" name="Column6003"/>
    <tableColumn id="6004" xr3:uid="{8015E83C-4F93-41C8-A1AC-F301DCEA8F87}" name="Column6004"/>
    <tableColumn id="6005" xr3:uid="{7145DC4E-DB48-4052-91C7-D872DF0D79B0}" name="Column6005"/>
    <tableColumn id="6006" xr3:uid="{3CEC3CC7-A2B1-40EC-8400-5EABF5BF1A43}" name="Column6006"/>
    <tableColumn id="6007" xr3:uid="{1C8E006F-3C38-4AE2-9D9E-D239256F322F}" name="Column6007"/>
    <tableColumn id="6008" xr3:uid="{DC6F7BD1-8EE1-4573-A9F9-C386B7F1546C}" name="Column6008"/>
    <tableColumn id="6009" xr3:uid="{0189151D-EDAC-45F7-9637-1B8FE3454158}" name="Column6009"/>
    <tableColumn id="6010" xr3:uid="{516F1443-8EFD-4D3D-A917-D70F0EE871C5}" name="Column6010"/>
    <tableColumn id="6011" xr3:uid="{1375567E-9DF7-40C8-AD03-10147BD87084}" name="Column6011"/>
    <tableColumn id="6012" xr3:uid="{0C327DA8-0FA0-430E-A836-14E322C17C72}" name="Column6012"/>
    <tableColumn id="6013" xr3:uid="{F7B40006-8938-4242-8403-13F1087418FD}" name="Column6013"/>
    <tableColumn id="6014" xr3:uid="{8ADF2D1F-3F12-4A25-A931-8A7CBC5CBB18}" name="Column6014"/>
    <tableColumn id="6015" xr3:uid="{938A92E6-31E3-4557-869B-C164288955BE}" name="Column6015"/>
    <tableColumn id="6016" xr3:uid="{F753ACBE-F602-40DE-A728-9AF321075B06}" name="Column6016"/>
    <tableColumn id="6017" xr3:uid="{24D24A63-DE42-4C2C-A75C-DB8F485C5169}" name="Column6017"/>
    <tableColumn id="6018" xr3:uid="{8B08992B-3F2C-4D54-8DB2-C79B33CF743E}" name="Column6018"/>
    <tableColumn id="6019" xr3:uid="{F5CBCEFC-48FF-47CC-A17A-1D65666F9934}" name="Column6019"/>
    <tableColumn id="6020" xr3:uid="{D36BC6B9-F003-4515-B9F7-F146140D4BE4}" name="Column6020"/>
    <tableColumn id="6021" xr3:uid="{B7B0D45E-18AE-4E9D-AEAE-BB894918BBE4}" name="Column6021"/>
    <tableColumn id="6022" xr3:uid="{7EB2BB78-197E-4816-9B4A-93B848736913}" name="Column6022"/>
    <tableColumn id="6023" xr3:uid="{E81D2069-5E7C-470E-BDDD-C4929496DD28}" name="Column6023"/>
    <tableColumn id="6024" xr3:uid="{64E55173-797F-4A92-A685-12A7D4202339}" name="Column6024"/>
    <tableColumn id="6025" xr3:uid="{0D39984B-5A86-4D2C-B954-E84881D91ADD}" name="Column6025"/>
    <tableColumn id="6026" xr3:uid="{C252D1AF-449D-41DC-8469-21C7C00E5774}" name="Column6026"/>
    <tableColumn id="6027" xr3:uid="{CB3471D4-5954-4E77-AF15-A429AF061C91}" name="Column6027"/>
    <tableColumn id="6028" xr3:uid="{8D9126D5-ED52-4985-BCDE-6B99A463C600}" name="Column6028"/>
    <tableColumn id="6029" xr3:uid="{5B47D451-F79F-46C3-A42D-CE1C60C88445}" name="Column6029"/>
    <tableColumn id="6030" xr3:uid="{4F57B945-5199-4EA3-9FB2-AE990407E73F}" name="Column6030"/>
    <tableColumn id="6031" xr3:uid="{2BB3927E-6629-4442-AB41-0083761F828E}" name="Column6031"/>
    <tableColumn id="6032" xr3:uid="{A4342120-CB5F-4FCE-A059-2A00FA7810B6}" name="Column6032"/>
    <tableColumn id="6033" xr3:uid="{BA4EC85B-7FE9-456E-AF7B-B95C271B5313}" name="Column6033"/>
    <tableColumn id="6034" xr3:uid="{5255EB7C-12D2-41E6-B100-FC836E63C664}" name="Column6034"/>
    <tableColumn id="6035" xr3:uid="{5B530E07-5102-4C1A-B103-666602067775}" name="Column6035"/>
    <tableColumn id="6036" xr3:uid="{E2D6F0BF-A9B1-40D4-A274-D2DBDCFDC0B0}" name="Column6036"/>
    <tableColumn id="6037" xr3:uid="{EB3C2BA6-7C82-4435-95C9-4FC596C9E348}" name="Column6037"/>
    <tableColumn id="6038" xr3:uid="{3737C7A1-7EC6-412C-A83D-EEC4B527DF20}" name="Column6038"/>
    <tableColumn id="6039" xr3:uid="{1B2B07E2-455D-4699-9375-5F5073CBD974}" name="Column6039"/>
    <tableColumn id="6040" xr3:uid="{1C019B93-A0D6-43FE-BA2F-72F001AAC5EF}" name="Column6040"/>
    <tableColumn id="6041" xr3:uid="{6AFEFB9F-E19D-4478-AD82-591A99796889}" name="Column6041"/>
    <tableColumn id="6042" xr3:uid="{D76C0A6B-B8C2-4AFE-86D7-41A0B261C9D0}" name="Column6042"/>
    <tableColumn id="6043" xr3:uid="{00C6EE1A-E961-4BAA-8E56-8D201CA6CECC}" name="Column6043"/>
    <tableColumn id="6044" xr3:uid="{125130A9-DC58-4096-AFEB-DC6AD873AB6C}" name="Column6044"/>
    <tableColumn id="6045" xr3:uid="{CA369224-52E6-4914-8C86-09CE9AFE62A3}" name="Column6045"/>
    <tableColumn id="6046" xr3:uid="{F01A269A-3814-4796-B872-96210F40BDD8}" name="Column6046"/>
    <tableColumn id="6047" xr3:uid="{2EB4217D-24AD-45D7-B191-69CEEEE3215D}" name="Column6047"/>
    <tableColumn id="6048" xr3:uid="{2CF2CD3E-1FDD-4BC7-A4E3-6AF3691CF660}" name="Column6048"/>
    <tableColumn id="6049" xr3:uid="{13E60333-AE12-4456-9C39-60A8794CE02C}" name="Column6049"/>
    <tableColumn id="6050" xr3:uid="{B438EC08-5EB4-4D99-83D7-263B6910E40C}" name="Column6050"/>
    <tableColumn id="6051" xr3:uid="{ACE3185F-3F40-47EE-909D-A5EA0874BAD9}" name="Column6051"/>
    <tableColumn id="6052" xr3:uid="{C0C345C7-B712-46DF-BFEB-C61B8760AF11}" name="Column6052"/>
    <tableColumn id="6053" xr3:uid="{566E5875-8CC2-4493-814A-FBD576FD85DD}" name="Column6053"/>
    <tableColumn id="6054" xr3:uid="{8B0C776F-606D-48AF-A085-CA96F9497528}" name="Column6054"/>
    <tableColumn id="6055" xr3:uid="{767B3332-7393-4721-9363-052015D3F439}" name="Column6055"/>
    <tableColumn id="6056" xr3:uid="{2F9CCBD1-F34A-4F51-8522-764C50444223}" name="Column6056"/>
    <tableColumn id="6057" xr3:uid="{C5AC130A-7D1B-4AA7-85E7-0EB363DBC0C6}" name="Column6057"/>
    <tableColumn id="6058" xr3:uid="{5A1F8749-DBCA-4735-A933-6C3880EAA068}" name="Column6058"/>
    <tableColumn id="6059" xr3:uid="{2AA64A07-35CA-4A88-AFBA-C85D0A39647B}" name="Column6059"/>
    <tableColumn id="6060" xr3:uid="{FA0F2598-439D-476C-8642-AB1E4A99EC33}" name="Column6060"/>
    <tableColumn id="6061" xr3:uid="{7DC18331-FD02-4A93-B65B-518CEFE629DF}" name="Column6061"/>
    <tableColumn id="6062" xr3:uid="{04CB9728-97D5-4939-BA01-363D7AF29E50}" name="Column6062"/>
    <tableColumn id="6063" xr3:uid="{6D4ECD0E-6813-411B-98B3-C09569AD7FAA}" name="Column6063"/>
    <tableColumn id="6064" xr3:uid="{C35D3018-F632-4E00-B4BC-73F1FF888DC2}" name="Column6064"/>
    <tableColumn id="6065" xr3:uid="{19394D04-87EE-4121-BD54-A3F949B62601}" name="Column6065"/>
    <tableColumn id="6066" xr3:uid="{E4DCF683-4B91-48FC-B59F-00B941ADBBA5}" name="Column6066"/>
    <tableColumn id="6067" xr3:uid="{6CB16163-6A92-46BB-83DF-DCDA7A0C4D20}" name="Column6067"/>
    <tableColumn id="6068" xr3:uid="{857BC4AA-6E9B-4FA5-A3EA-2C0CC5A55568}" name="Column6068"/>
    <tableColumn id="6069" xr3:uid="{5EAF4B60-7D6B-4971-BF7E-4AE92C536411}" name="Column6069"/>
    <tableColumn id="6070" xr3:uid="{2D878C86-B906-44AA-8A3F-E00529BBA6B1}" name="Column6070"/>
    <tableColumn id="6071" xr3:uid="{1F925DB1-156A-4FE6-9D86-9E316A337217}" name="Column6071"/>
    <tableColumn id="6072" xr3:uid="{F0CCAC66-4EA7-4333-B5DA-DF533F5F4E30}" name="Column6072"/>
    <tableColumn id="6073" xr3:uid="{0480B431-D04E-4B0F-A24A-42E850A130CF}" name="Column6073"/>
    <tableColumn id="6074" xr3:uid="{942F87D7-D6AA-44EF-96D5-C8C29D975DC1}" name="Column6074"/>
    <tableColumn id="6075" xr3:uid="{7A4C8A4E-24C1-43DD-8CCE-6AE827E560F1}" name="Column6075"/>
    <tableColumn id="6076" xr3:uid="{50806968-83D7-4CCF-BA9F-CCADDA9D71E1}" name="Column6076"/>
    <tableColumn id="6077" xr3:uid="{9EC0F98D-91E7-4F6B-8001-AFDAA4175A9A}" name="Column6077"/>
    <tableColumn id="6078" xr3:uid="{C363CB5B-3E71-4B15-842B-35AAF71E2CDF}" name="Column6078"/>
    <tableColumn id="6079" xr3:uid="{BAE1373C-E205-486B-B3BE-CED914341195}" name="Column6079"/>
    <tableColumn id="6080" xr3:uid="{BE049B2A-E86D-444A-BEBF-2059385CC34F}" name="Column6080"/>
    <tableColumn id="6081" xr3:uid="{0068697A-A66F-4279-A6B0-07C8F79197E4}" name="Column6081"/>
    <tableColumn id="6082" xr3:uid="{1C20B7F3-2EB6-41D2-A664-666D6557DDC2}" name="Column6082"/>
    <tableColumn id="6083" xr3:uid="{20C8A901-57DA-4FC1-BB1E-C7751005A839}" name="Column6083"/>
    <tableColumn id="6084" xr3:uid="{062264D6-840C-4C39-8EC4-8692F6F72432}" name="Column6084"/>
    <tableColumn id="6085" xr3:uid="{318C5463-1EA0-4D70-90BA-876AC04AEF03}" name="Column6085"/>
    <tableColumn id="6086" xr3:uid="{B37779BD-C00C-4D36-A752-668B552F482C}" name="Column6086"/>
    <tableColumn id="6087" xr3:uid="{64A02C0D-F28C-4DF5-B437-FD9FB7AFB08B}" name="Column6087"/>
    <tableColumn id="6088" xr3:uid="{C9A3F810-0BE4-443D-8C19-3858A5CE6350}" name="Column6088"/>
    <tableColumn id="6089" xr3:uid="{046E7803-5A9F-4936-9254-C14859389FB0}" name="Column6089"/>
    <tableColumn id="6090" xr3:uid="{48E98782-E2A8-4462-8178-57555F782657}" name="Column6090"/>
    <tableColumn id="6091" xr3:uid="{A976FC29-A233-415D-8574-A2B68ECF8B2F}" name="Column6091"/>
    <tableColumn id="6092" xr3:uid="{53AC3E5B-3ED4-44D3-8485-736FE5A51AE6}" name="Column6092"/>
    <tableColumn id="6093" xr3:uid="{26003082-4AF8-442F-A8F8-EC61CD32BAE1}" name="Column6093"/>
    <tableColumn id="6094" xr3:uid="{2B22B56D-906F-47BF-BE39-5A320D19D6CC}" name="Column6094"/>
    <tableColumn id="6095" xr3:uid="{95944986-CAA9-4108-B5CB-576464E847EE}" name="Column6095"/>
    <tableColumn id="6096" xr3:uid="{C89C04FA-C941-4D3C-ACBD-5BBE1EFAEF5F}" name="Column6096"/>
    <tableColumn id="6097" xr3:uid="{C0990D06-6A08-4542-A915-B3DD3AF46E1B}" name="Column6097"/>
    <tableColumn id="6098" xr3:uid="{19AE3AE7-D8B5-4853-B916-A1E75C596697}" name="Column6098"/>
    <tableColumn id="6099" xr3:uid="{639A3F8A-3A14-4E97-838F-9897F7E0DBE5}" name="Column6099"/>
    <tableColumn id="6100" xr3:uid="{8F09AB91-09DA-4195-978D-9BF1FF683DF2}" name="Column6100"/>
    <tableColumn id="6101" xr3:uid="{CCFEE14A-7148-49D0-ABDD-FE786DBAC806}" name="Column6101"/>
    <tableColumn id="6102" xr3:uid="{CF96BEDE-2630-4C56-BD3B-CF10C1306BFC}" name="Column6102"/>
    <tableColumn id="6103" xr3:uid="{065D9DCA-F175-4375-B127-EACD3F2C2A50}" name="Column6103"/>
    <tableColumn id="6104" xr3:uid="{CAC31582-7BB3-425A-B451-54F1C73C8386}" name="Column6104"/>
    <tableColumn id="6105" xr3:uid="{D0D0173A-3CD7-4BC7-8911-E3C560525651}" name="Column6105"/>
    <tableColumn id="6106" xr3:uid="{7845D362-8C9F-4AB8-A370-C99433970E3F}" name="Column6106"/>
    <tableColumn id="6107" xr3:uid="{7E00056F-7F2C-4147-B116-04ED4E0CEBD0}" name="Column6107"/>
    <tableColumn id="6108" xr3:uid="{2B8836F5-29AA-4119-B64D-F2D0B57D6205}" name="Column6108"/>
    <tableColumn id="6109" xr3:uid="{A9FFAA33-394B-41AA-8B5E-6B5D7898A55B}" name="Column6109"/>
    <tableColumn id="6110" xr3:uid="{818F86DF-7FB9-4ED2-B58B-B497CEC6ACF0}" name="Column6110"/>
    <tableColumn id="6111" xr3:uid="{B4A86ADC-1D4E-49BF-8E63-D99E00B34D65}" name="Column6111"/>
    <tableColumn id="6112" xr3:uid="{E99CDA6A-1438-4A04-A3E7-7D77BEF9E144}" name="Column6112"/>
    <tableColumn id="6113" xr3:uid="{2D2AE9AC-A30B-4CF1-9501-A605740A0344}" name="Column6113"/>
    <tableColumn id="6114" xr3:uid="{2373B574-19A4-4691-ABD8-8F2F6CBEFED6}" name="Column6114"/>
    <tableColumn id="6115" xr3:uid="{A8E3D3AD-1A52-4530-A271-5E9E5F477160}" name="Column6115"/>
    <tableColumn id="6116" xr3:uid="{3DB2CDFE-72B3-4A64-A557-DB9B9517CA01}" name="Column6116"/>
    <tableColumn id="6117" xr3:uid="{9360D9AA-455D-4927-9134-E9F06C25320A}" name="Column6117"/>
    <tableColumn id="6118" xr3:uid="{6AFA1EE1-4BC3-4CC3-9B9B-8EE281893931}" name="Column6118"/>
    <tableColumn id="6119" xr3:uid="{09635CBD-04E7-453C-A576-294411E9CE45}" name="Column6119"/>
    <tableColumn id="6120" xr3:uid="{350D4D28-1955-4357-9801-F57256ABFB3B}" name="Column6120"/>
    <tableColumn id="6121" xr3:uid="{4218D4D7-E15E-4BD1-9E5B-55604006B654}" name="Column6121"/>
    <tableColumn id="6122" xr3:uid="{4F039DAE-6ECA-4196-8033-98F98A9159A1}" name="Column6122"/>
    <tableColumn id="6123" xr3:uid="{B948A933-54FB-4B1E-8DDB-D73305691427}" name="Column6123"/>
    <tableColumn id="6124" xr3:uid="{E9004511-C9AA-429B-9E26-9B2F9ACBC61B}" name="Column6124"/>
    <tableColumn id="6125" xr3:uid="{EA6901E9-66EA-43D8-AD49-11163FDC66A5}" name="Column6125"/>
    <tableColumn id="6126" xr3:uid="{DE1C19D1-876E-4B9E-891A-1A20F28F9E7E}" name="Column6126"/>
    <tableColumn id="6127" xr3:uid="{0AD88AC5-5FE5-4376-A6F7-5CBA9EF103D3}" name="Column6127"/>
    <tableColumn id="6128" xr3:uid="{19957F81-A77C-4AAF-9360-7C73BE858458}" name="Column6128"/>
    <tableColumn id="6129" xr3:uid="{58832B89-C01F-4927-AD56-5A83371E5045}" name="Column6129"/>
    <tableColumn id="6130" xr3:uid="{053B0BB4-629C-4F9F-8461-33F7B320BE2D}" name="Column6130"/>
    <tableColumn id="6131" xr3:uid="{C23BEFF8-88F6-4662-B129-7664BFFD9702}" name="Column6131"/>
    <tableColumn id="6132" xr3:uid="{932BFF4B-BC6A-4264-97E9-701B2232F384}" name="Column6132"/>
    <tableColumn id="6133" xr3:uid="{CE9FEE7A-A13A-4D44-8D94-3894EE3E4FFE}" name="Column6133"/>
    <tableColumn id="6134" xr3:uid="{78B0B40F-27B7-48B9-80C2-EBC720344076}" name="Column6134"/>
    <tableColumn id="6135" xr3:uid="{BF76EDEA-E11E-44AD-B28A-473A650FD30E}" name="Column6135"/>
    <tableColumn id="6136" xr3:uid="{67FD8A72-15D2-4AE6-8ED6-C1A586A9948E}" name="Column6136"/>
    <tableColumn id="6137" xr3:uid="{02F9A840-30AC-46CB-A78F-80E83F0B5A41}" name="Column6137"/>
    <tableColumn id="6138" xr3:uid="{63018EC6-63B7-4EDD-9D43-C47DDC005132}" name="Column6138"/>
    <tableColumn id="6139" xr3:uid="{7837AC66-923D-4D5A-90DC-2A5269A27CD3}" name="Column6139"/>
    <tableColumn id="6140" xr3:uid="{FFE8C04A-89FB-44F2-981F-9BFD90E461BD}" name="Column6140"/>
    <tableColumn id="6141" xr3:uid="{B05EF642-1931-4181-9D8B-2FD1956B81B8}" name="Column6141"/>
    <tableColumn id="6142" xr3:uid="{B7BBCB73-66D5-4B28-B607-011177BE4BC1}" name="Column6142"/>
    <tableColumn id="6143" xr3:uid="{51D8BE85-EF09-43FC-907F-C58D0BF6C8C0}" name="Column6143"/>
    <tableColumn id="6144" xr3:uid="{635AC9E7-E311-4700-B7C3-ACDB82AC5C69}" name="Column6144"/>
    <tableColumn id="6145" xr3:uid="{6696A59B-9B68-476B-9E17-50958DD0ECBF}" name="Column6145"/>
    <tableColumn id="6146" xr3:uid="{E16A467C-5BB8-4D52-A424-485EFAFC777B}" name="Column6146"/>
    <tableColumn id="6147" xr3:uid="{DDC56EDD-22C8-4944-96BB-54080660BB04}" name="Column6147"/>
    <tableColumn id="6148" xr3:uid="{BFF9BF2D-E05F-4653-919F-C4C68E2DDADF}" name="Column6148"/>
    <tableColumn id="6149" xr3:uid="{85D5F2DF-5DA0-49C7-89F9-A5C46F0C7F04}" name="Column6149"/>
    <tableColumn id="6150" xr3:uid="{CDB284D3-F33D-496C-9C1A-45D205073C80}" name="Column6150"/>
    <tableColumn id="6151" xr3:uid="{9E0BAAEA-D89E-4150-8A56-2D81B1B7C157}" name="Column6151"/>
    <tableColumn id="6152" xr3:uid="{A72ADAA5-F010-47EB-B73C-737DF97CFBC3}" name="Column6152"/>
    <tableColumn id="6153" xr3:uid="{6AD37FC4-5E4D-423D-9E16-6737CA45B268}" name="Column6153"/>
    <tableColumn id="6154" xr3:uid="{1F6FDDDE-5FE0-401F-86C9-66A062F4BF13}" name="Column6154"/>
    <tableColumn id="6155" xr3:uid="{6ED124AB-0ADC-4D65-B45C-02DDBE2C2593}" name="Column6155"/>
    <tableColumn id="6156" xr3:uid="{897B04F8-7933-4A14-B882-550EC1B781ED}" name="Column6156"/>
    <tableColumn id="6157" xr3:uid="{AEE8F775-34A1-47D4-A200-07DF494A4C0D}" name="Column6157"/>
    <tableColumn id="6158" xr3:uid="{FD335013-E29D-4C97-9A18-25D387948A96}" name="Column6158"/>
    <tableColumn id="6159" xr3:uid="{62130C54-AAE0-439C-A4E6-A6A512847219}" name="Column6159"/>
    <tableColumn id="6160" xr3:uid="{63035E92-206C-43B2-9CB3-4E2EB027D835}" name="Column6160"/>
    <tableColumn id="6161" xr3:uid="{6F92BEAB-A5C6-43FE-977F-9B7A4A3FF4F8}" name="Column6161"/>
    <tableColumn id="6162" xr3:uid="{E6EE60E1-0432-4EDF-AAE8-A6747982B8B7}" name="Column6162"/>
    <tableColumn id="6163" xr3:uid="{45ED71ED-7805-4195-9DF3-C55AEACED0F0}" name="Column6163"/>
    <tableColumn id="6164" xr3:uid="{35A45419-186B-44A5-A501-51DC4BC717FE}" name="Column6164"/>
    <tableColumn id="6165" xr3:uid="{67AA518B-5304-4858-960E-CB508965C9F4}" name="Column6165"/>
    <tableColumn id="6166" xr3:uid="{24371B49-1E1B-4D92-945D-378635777351}" name="Column6166"/>
    <tableColumn id="6167" xr3:uid="{0D60501B-8D11-49B7-8894-E28B1A617796}" name="Column6167"/>
    <tableColumn id="6168" xr3:uid="{5B71081A-74FE-4ADE-ABD0-618DB3CCC764}" name="Column6168"/>
    <tableColumn id="6169" xr3:uid="{0A3826BA-C9B9-4DC1-95A6-ABDC057C8D1D}" name="Column6169"/>
    <tableColumn id="6170" xr3:uid="{4C993C9B-AAAE-483E-B499-EDCF46D2CA75}" name="Column6170"/>
    <tableColumn id="6171" xr3:uid="{05861FCA-6934-4565-BFE5-6E43DE2E74F3}" name="Column6171"/>
    <tableColumn id="6172" xr3:uid="{08D2F47F-460D-4A44-A1DC-47F02C55AC52}" name="Column6172"/>
    <tableColumn id="6173" xr3:uid="{80220691-94C7-4093-8583-9FF5303577A2}" name="Column6173"/>
    <tableColumn id="6174" xr3:uid="{EDB02037-EC33-4BC0-8DDD-F9B63474C23F}" name="Column6174"/>
    <tableColumn id="6175" xr3:uid="{D468DDC6-4A0E-42DE-B7A9-E495638EA2CA}" name="Column6175"/>
    <tableColumn id="6176" xr3:uid="{4449C3EB-B6E6-412C-9EF2-2469129337DC}" name="Column6176"/>
    <tableColumn id="6177" xr3:uid="{ADC33917-B98E-436D-9C50-8C2FC5B491BE}" name="Column6177"/>
    <tableColumn id="6178" xr3:uid="{F71D07C7-F132-44C1-AE60-6F21B20E142F}" name="Column6178"/>
    <tableColumn id="6179" xr3:uid="{33EC9E55-1ECC-4D8E-9ABC-2E48A7D6CDD5}" name="Column6179"/>
    <tableColumn id="6180" xr3:uid="{668C9753-0D79-4FD2-961D-1CA36DF021BD}" name="Column6180"/>
    <tableColumn id="6181" xr3:uid="{6E8C91AF-F38E-42C3-B404-6E90F99595DD}" name="Column6181"/>
    <tableColumn id="6182" xr3:uid="{E199BFFA-5388-4DF7-8ADF-BA284D0057C0}" name="Column6182"/>
    <tableColumn id="6183" xr3:uid="{BBA0AC34-40FC-4228-B7BC-0F71C8675E82}" name="Column6183"/>
    <tableColumn id="6184" xr3:uid="{B9F884A5-D942-4735-ADC6-68BBDCDA0D3D}" name="Column6184"/>
    <tableColumn id="6185" xr3:uid="{545C4816-F989-49B5-BA62-CF5D633077B8}" name="Column6185"/>
    <tableColumn id="6186" xr3:uid="{7C459B2B-759D-4D62-8750-488B1AD00AAA}" name="Column6186"/>
    <tableColumn id="6187" xr3:uid="{055A5643-EA29-4CC3-9DFE-7F725FFA902B}" name="Column6187"/>
    <tableColumn id="6188" xr3:uid="{75F780AF-5C9C-4F57-91D5-E84D8A7D80FD}" name="Column6188"/>
    <tableColumn id="6189" xr3:uid="{A9A162A4-E17E-4751-A5CF-A6F2EC993071}" name="Column6189"/>
    <tableColumn id="6190" xr3:uid="{9F2ECC4C-08CE-47F1-BEE5-F5D56B47BB44}" name="Column6190"/>
    <tableColumn id="6191" xr3:uid="{F84A2AD4-4437-4B20-B463-B6A4100FBFAA}" name="Column6191"/>
    <tableColumn id="6192" xr3:uid="{76DB7D94-47E5-4B0C-AFF5-AFE1E76655A2}" name="Column6192"/>
    <tableColumn id="6193" xr3:uid="{25FC41F6-1C03-4493-8545-0A4EB9057D56}" name="Column6193"/>
    <tableColumn id="6194" xr3:uid="{7D8C2ABE-38FA-4A79-ADCF-31B5C91C251E}" name="Column6194"/>
    <tableColumn id="6195" xr3:uid="{FBFF8066-EE33-4463-BD77-ED011454E143}" name="Column6195"/>
    <tableColumn id="6196" xr3:uid="{CA10B8BD-E186-4DA5-9AA0-7BB869847B6E}" name="Column6196"/>
    <tableColumn id="6197" xr3:uid="{68113605-7D30-43FE-86A5-005B8B095DA8}" name="Column6197"/>
    <tableColumn id="6198" xr3:uid="{B30DF80A-5113-4806-8B31-C932B98A72BD}" name="Column6198"/>
    <tableColumn id="6199" xr3:uid="{855B67EE-DEDD-47CB-A2E9-6391D08EE325}" name="Column6199"/>
    <tableColumn id="6200" xr3:uid="{B799005E-8C59-4238-A489-E903950BF750}" name="Column6200"/>
    <tableColumn id="6201" xr3:uid="{DE6D148F-EE80-43B7-93DA-3C4F93BFF8E8}" name="Column6201"/>
    <tableColumn id="6202" xr3:uid="{28CBEA16-FF3A-493A-8864-391F419B1CC7}" name="Column6202"/>
    <tableColumn id="6203" xr3:uid="{F58CE8A9-A49C-493C-BE9E-6F335D800890}" name="Column6203"/>
    <tableColumn id="6204" xr3:uid="{7ECC7A76-E2AD-4A50-8F23-E7469B9763C8}" name="Column6204"/>
    <tableColumn id="6205" xr3:uid="{F1CF6E97-8E50-4407-A9AC-69F7833D4F3D}" name="Column6205"/>
    <tableColumn id="6206" xr3:uid="{E6D6A96F-F967-4449-AC13-0AB9B07E9376}" name="Column6206"/>
    <tableColumn id="6207" xr3:uid="{BE9D7CE3-0F4D-4686-91F9-E242D0B30876}" name="Column6207"/>
    <tableColumn id="6208" xr3:uid="{B133B753-F5A5-4A63-9073-C3446086F584}" name="Column6208"/>
    <tableColumn id="6209" xr3:uid="{82E7E721-9168-47C6-B6E4-0FBC5CF9E732}" name="Column6209"/>
    <tableColumn id="6210" xr3:uid="{6DB89C32-E145-4189-B6E7-BCD94753F327}" name="Column6210"/>
    <tableColumn id="6211" xr3:uid="{55CA4873-696B-4F5D-A540-4AA21504748D}" name="Column6211"/>
    <tableColumn id="6212" xr3:uid="{2390C7D9-ACBE-48D4-89FB-19F62280B1E2}" name="Column6212"/>
    <tableColumn id="6213" xr3:uid="{2CB66069-6DEE-4081-9E0F-2E962F66064C}" name="Column6213"/>
    <tableColumn id="6214" xr3:uid="{C56335F5-BE9B-4437-8ABD-CEC9C4DF990B}" name="Column6214"/>
    <tableColumn id="6215" xr3:uid="{7C0B694A-2A3F-4BAD-984B-10CBC376F389}" name="Column6215"/>
    <tableColumn id="6216" xr3:uid="{1808D313-1A91-4F6D-8352-02AFFBAAD6DA}" name="Column6216"/>
    <tableColumn id="6217" xr3:uid="{224BA6F0-B46F-4F6F-AD27-EFF620BE83EB}" name="Column6217"/>
    <tableColumn id="6218" xr3:uid="{1536EBD4-04B6-433D-8FD1-8C74EB7498D4}" name="Column6218"/>
    <tableColumn id="6219" xr3:uid="{1F4CE8BF-CE38-4CAF-822A-6CA4358A8A53}" name="Column6219"/>
    <tableColumn id="6220" xr3:uid="{0A5BE575-9B97-44D8-BFE7-8B84B460684A}" name="Column6220"/>
    <tableColumn id="6221" xr3:uid="{5F2D7D25-F491-496B-A1D1-45B4FE9678E7}" name="Column6221"/>
    <tableColumn id="6222" xr3:uid="{0D1A0127-3421-4128-A312-ECA3D02D7016}" name="Column6222"/>
    <tableColumn id="6223" xr3:uid="{642CDB89-BEBC-4DED-A105-0014901EC1D8}" name="Column6223"/>
    <tableColumn id="6224" xr3:uid="{D714367D-9FA6-4846-BFA1-A6D377DF7927}" name="Column6224"/>
    <tableColumn id="6225" xr3:uid="{7CFEEB27-CB83-446A-B2FC-98476922C7B7}" name="Column6225"/>
    <tableColumn id="6226" xr3:uid="{B3B6AE27-FCA6-4022-8409-946BC472E63D}" name="Column6226"/>
    <tableColumn id="6227" xr3:uid="{BAC1CF13-BD96-4FDD-BE9C-6889AD1F38EA}" name="Column6227"/>
    <tableColumn id="6228" xr3:uid="{76C6BE5A-4DC8-4669-AF7D-F10F66222862}" name="Column6228"/>
    <tableColumn id="6229" xr3:uid="{B8DBA8DF-197A-4DD1-955E-7EB4A8919120}" name="Column6229"/>
    <tableColumn id="6230" xr3:uid="{39B2416B-E122-4199-87A7-60C2F29451C7}" name="Column6230"/>
    <tableColumn id="6231" xr3:uid="{E384FA25-9403-4D3E-B822-C6762DBBDA88}" name="Column6231"/>
    <tableColumn id="6232" xr3:uid="{D82613AB-0759-4379-B6DA-2836C7311C67}" name="Column6232"/>
    <tableColumn id="6233" xr3:uid="{4015C077-815B-4235-B2C5-7C8F65B38E2C}" name="Column6233"/>
    <tableColumn id="6234" xr3:uid="{FF32D8BE-4991-479E-ABE6-C531578B40B7}" name="Column6234"/>
    <tableColumn id="6235" xr3:uid="{1E309545-F7B7-40FD-AC01-2EB78CAB1801}" name="Column6235"/>
    <tableColumn id="6236" xr3:uid="{5623DD12-2A13-46E9-9071-C00BAD1C91BC}" name="Column6236"/>
    <tableColumn id="6237" xr3:uid="{2C4592DF-9162-4450-B84F-539A8BC3CCE9}" name="Column6237"/>
    <tableColumn id="6238" xr3:uid="{94A70CC0-81D0-4314-92AE-E0B5BAB171A1}" name="Column6238"/>
    <tableColumn id="6239" xr3:uid="{9F5489F1-D68E-4AC9-9937-A70886F46B15}" name="Column6239"/>
    <tableColumn id="6240" xr3:uid="{F01E51D6-1C65-4BC1-8252-03997AF0DC33}" name="Column6240"/>
    <tableColumn id="6241" xr3:uid="{81B2AA51-6317-49DF-8196-ED9D562B00E5}" name="Column6241"/>
    <tableColumn id="6242" xr3:uid="{47415970-B6C5-4501-BC6C-8FBA55EF155C}" name="Column6242"/>
    <tableColumn id="6243" xr3:uid="{FE79EC7E-EAB0-42E6-AD45-DA0B7FEFEA29}" name="Column6243"/>
    <tableColumn id="6244" xr3:uid="{7EC47B73-EAEF-4C7D-A226-DD890B294F74}" name="Column6244"/>
    <tableColumn id="6245" xr3:uid="{3905F44B-87BD-4D3C-ACBF-B29A2625ABFD}" name="Column6245"/>
    <tableColumn id="6246" xr3:uid="{C783BAC1-4C0B-490C-A1A1-8F4789FF8095}" name="Column6246"/>
    <tableColumn id="6247" xr3:uid="{615F55A3-6810-45C1-9CDC-AB5D516C2B16}" name="Column6247"/>
    <tableColumn id="6248" xr3:uid="{8D714354-8736-407E-9D15-289E517E572B}" name="Column6248"/>
    <tableColumn id="6249" xr3:uid="{ABF1A663-19AE-4342-BB6E-932885BC1B78}" name="Column6249"/>
    <tableColumn id="6250" xr3:uid="{2C0E152F-D464-4828-895D-06B15E70A313}" name="Column6250"/>
    <tableColumn id="6251" xr3:uid="{DF0A20D8-5280-4EC8-883B-722477A144A4}" name="Column6251"/>
    <tableColumn id="6252" xr3:uid="{FB1BDDA8-50BD-4654-970E-C32822F0A8E8}" name="Column6252"/>
    <tableColumn id="6253" xr3:uid="{10C72A03-00C1-42D4-9008-204F23E3C0C2}" name="Column6253"/>
    <tableColumn id="6254" xr3:uid="{6C5552C8-ED7D-43D0-A677-CB2E0630C9DA}" name="Column6254"/>
    <tableColumn id="6255" xr3:uid="{5C5A2DE0-C933-4581-8ECD-96BB42B431FE}" name="Column6255"/>
    <tableColumn id="6256" xr3:uid="{39F8AA9D-7D86-4391-9174-BFA8399AC7AF}" name="Column6256"/>
    <tableColumn id="6257" xr3:uid="{054A042F-5079-4DCC-8D59-4BC42149B625}" name="Column6257"/>
    <tableColumn id="6258" xr3:uid="{BBC3384A-A2B5-4608-AD9B-86A5EA58257C}" name="Column6258"/>
    <tableColumn id="6259" xr3:uid="{222FF618-21F9-46B6-B1AB-1A70F697066D}" name="Column6259"/>
    <tableColumn id="6260" xr3:uid="{A812D5FB-06C3-4C8B-B7B0-88BCA118AF78}" name="Column6260"/>
    <tableColumn id="6261" xr3:uid="{52F24768-D962-486D-AE9F-E59848B1E6D4}" name="Column6261"/>
    <tableColumn id="6262" xr3:uid="{F110FCA3-D4BB-4284-835A-33ACC9342869}" name="Column6262"/>
    <tableColumn id="6263" xr3:uid="{578EE343-58A5-445A-8B7B-B192B988AAA0}" name="Column6263"/>
    <tableColumn id="6264" xr3:uid="{784D4D74-8FEF-4DFF-B58C-3E0132B0156F}" name="Column6264"/>
    <tableColumn id="6265" xr3:uid="{A66731C4-B97E-44EF-A2C1-78027F5037E5}" name="Column6265"/>
    <tableColumn id="6266" xr3:uid="{86749EAC-A4CB-4E1D-BA03-FD2CA1414991}" name="Column6266"/>
    <tableColumn id="6267" xr3:uid="{39301D62-1994-484E-87FC-37D678880DF4}" name="Column6267"/>
    <tableColumn id="6268" xr3:uid="{8F430606-C38A-4997-9973-AF23467CA231}" name="Column6268"/>
    <tableColumn id="6269" xr3:uid="{56177747-A397-4E3C-B1BE-3C7EB2B191AB}" name="Column6269"/>
    <tableColumn id="6270" xr3:uid="{31576DA6-C8DB-4335-977E-4E3FE5AA280A}" name="Column6270"/>
    <tableColumn id="6271" xr3:uid="{B7871EE8-F04D-40EA-90D3-43DC398DEF68}" name="Column6271"/>
    <tableColumn id="6272" xr3:uid="{FDFDB94E-435F-4CB9-8F74-F0B3A35F38E0}" name="Column6272"/>
    <tableColumn id="6273" xr3:uid="{41851414-2F62-4ACC-8AFC-78DDBEDB6B8D}" name="Column6273"/>
    <tableColumn id="6274" xr3:uid="{108F70C7-95D5-4F72-A55E-13CC104A2707}" name="Column6274"/>
    <tableColumn id="6275" xr3:uid="{0F4F4C8E-3A0F-4AD1-B16C-C43B024A9421}" name="Column6275"/>
    <tableColumn id="6276" xr3:uid="{7973194C-1A46-4998-95B3-B195BCAEA7A1}" name="Column6276"/>
    <tableColumn id="6277" xr3:uid="{F745C696-2D66-417F-907B-75025F6050C0}" name="Column6277"/>
    <tableColumn id="6278" xr3:uid="{ABD4F38A-038D-48B3-9914-FDE8ECF084EB}" name="Column6278"/>
    <tableColumn id="6279" xr3:uid="{16AEB5C5-FB86-41A1-A288-B53DC6F1EFD5}" name="Column6279"/>
    <tableColumn id="6280" xr3:uid="{6904E86D-E4BC-40E7-8200-9FD506A8AE1B}" name="Column6280"/>
    <tableColumn id="6281" xr3:uid="{449C3464-DBD6-4007-8D55-DEDA1F408A98}" name="Column6281"/>
    <tableColumn id="6282" xr3:uid="{F6784513-9748-4E87-AFD8-A8A3630A86AE}" name="Column6282"/>
    <tableColumn id="6283" xr3:uid="{0903375E-4190-44B6-9670-1D4C86156C7F}" name="Column6283"/>
    <tableColumn id="6284" xr3:uid="{7E5CCE16-8AF1-4DF7-9C4F-4D11FCEE2287}" name="Column6284"/>
    <tableColumn id="6285" xr3:uid="{32674211-1D8F-47C3-9A59-F8890D7CF8F6}" name="Column6285"/>
    <tableColumn id="6286" xr3:uid="{01C0BF8D-2F64-4830-B8C1-8492AFF3996E}" name="Column6286"/>
    <tableColumn id="6287" xr3:uid="{EEABAC58-E10F-4174-BE37-5EF557C44EEE}" name="Column6287"/>
    <tableColumn id="6288" xr3:uid="{B41823D9-DE90-40D5-B300-9DECD00DBA84}" name="Column6288"/>
    <tableColumn id="6289" xr3:uid="{5C96E789-0251-4C89-B52A-904D9B3FAE3A}" name="Column6289"/>
    <tableColumn id="6290" xr3:uid="{15C1E3FC-52C4-44C9-8822-B93CBDB316AC}" name="Column6290"/>
    <tableColumn id="6291" xr3:uid="{FAE53811-C171-4B9D-BBD0-682C78652B51}" name="Column6291"/>
    <tableColumn id="6292" xr3:uid="{122E3112-A5CF-4F29-B900-CEA6071661B3}" name="Column6292"/>
    <tableColumn id="6293" xr3:uid="{FA928DDA-34A4-4FCE-900A-108F1F9B5922}" name="Column6293"/>
    <tableColumn id="6294" xr3:uid="{CC2AAFEA-30E9-4E50-A109-25B37C55D942}" name="Column6294"/>
    <tableColumn id="6295" xr3:uid="{033EBF1B-0CB2-48DD-A094-A469F62CCC1C}" name="Column6295"/>
    <tableColumn id="6296" xr3:uid="{AAC67CCF-F064-48DF-AB6B-C18B0AE660CB}" name="Column6296"/>
    <tableColumn id="6297" xr3:uid="{C7D8897F-7D81-4CC7-B0DA-BB5747DFE05F}" name="Column6297"/>
    <tableColumn id="6298" xr3:uid="{BBDD51E4-78A3-4440-8091-164B22C1EF69}" name="Column6298"/>
    <tableColumn id="6299" xr3:uid="{3CC49C16-4FE4-4BC6-A805-5BC3AF95E354}" name="Column6299"/>
    <tableColumn id="6300" xr3:uid="{E89ACFEE-CA7A-4020-AC1B-0D981C2E0BBA}" name="Column6300"/>
    <tableColumn id="6301" xr3:uid="{653EBE20-4FB8-4C89-B8AD-169A372E819B}" name="Column6301"/>
    <tableColumn id="6302" xr3:uid="{496630DE-29CC-4E13-9FA0-33DFF4E62A6B}" name="Column6302"/>
    <tableColumn id="6303" xr3:uid="{4BE6EB40-F010-4D1E-8145-BF19E2CC6221}" name="Column6303"/>
    <tableColumn id="6304" xr3:uid="{5B807E76-1418-4827-8B58-2E16AAAE376A}" name="Column6304"/>
    <tableColumn id="6305" xr3:uid="{CB2AEE77-3065-4B04-A63E-DF35665442D5}" name="Column6305"/>
    <tableColumn id="6306" xr3:uid="{A8960D04-5439-4504-A55E-DA64196D07CE}" name="Column6306"/>
    <tableColumn id="6307" xr3:uid="{6149B542-F226-412F-8BF8-3772261DD0C9}" name="Column6307"/>
    <tableColumn id="6308" xr3:uid="{DC96E3FE-42A3-440E-B952-CF2A6C8B15D8}" name="Column6308"/>
    <tableColumn id="6309" xr3:uid="{BADD9843-2CBB-4AA6-A024-663A1F813DFB}" name="Column6309"/>
    <tableColumn id="6310" xr3:uid="{83D213BD-8F92-4106-A777-728B22540A63}" name="Column6310"/>
    <tableColumn id="6311" xr3:uid="{49BEE3F7-0A9D-4888-A7C6-587393CF44F0}" name="Column6311"/>
    <tableColumn id="6312" xr3:uid="{D95C6653-709D-44C5-AEF6-2B214283032F}" name="Column6312"/>
    <tableColumn id="6313" xr3:uid="{BAC4B76E-1D4F-4A31-9080-A684EC7B75E0}" name="Column6313"/>
    <tableColumn id="6314" xr3:uid="{45924E81-A185-4488-9B76-5D2371A984B4}" name="Column6314"/>
    <tableColumn id="6315" xr3:uid="{010D5A35-F0C5-44A7-80B1-CB313C0D7FE7}" name="Column6315"/>
    <tableColumn id="6316" xr3:uid="{36545712-DC0F-484F-BF43-30683AA5D0ED}" name="Column6316"/>
    <tableColumn id="6317" xr3:uid="{042D66BD-F1AF-4569-9A26-A0494F35D8AC}" name="Column6317"/>
    <tableColumn id="6318" xr3:uid="{88CF71A9-C427-4520-B89A-86982604FCE1}" name="Column6318"/>
    <tableColumn id="6319" xr3:uid="{D8703896-C349-4076-AAB9-40B0F431A1D4}" name="Column6319"/>
    <tableColumn id="6320" xr3:uid="{48ED3DAE-773F-48E3-BD8D-38E6351F3A4B}" name="Column6320"/>
    <tableColumn id="6321" xr3:uid="{C35BAEFC-CDA5-4FBD-989C-1BC64423275A}" name="Column6321"/>
    <tableColumn id="6322" xr3:uid="{5A2C38B3-642A-4ED1-9F52-2575185EBBF6}" name="Column6322"/>
    <tableColumn id="6323" xr3:uid="{95B98810-84D3-4D72-B06E-EFFF4176AA6D}" name="Column6323"/>
    <tableColumn id="6324" xr3:uid="{5B3BF198-D3EB-4ED8-B507-458D8773E993}" name="Column6324"/>
    <tableColumn id="6325" xr3:uid="{E79812ED-B324-43FB-AF02-7D79732E52AC}" name="Column6325"/>
    <tableColumn id="6326" xr3:uid="{00C51396-2CAF-446F-BF7E-D67E802CED3D}" name="Column6326"/>
    <tableColumn id="6327" xr3:uid="{AE3F6D5A-1623-4AEA-AC5D-0628F96B8897}" name="Column6327"/>
    <tableColumn id="6328" xr3:uid="{1454F456-EFFD-4233-964B-936325730C88}" name="Column6328"/>
    <tableColumn id="6329" xr3:uid="{24028240-84AB-4C40-993B-73C695B42607}" name="Column6329"/>
    <tableColumn id="6330" xr3:uid="{617DB860-9339-43EF-958C-C5AF254E1AB5}" name="Column6330"/>
    <tableColumn id="6331" xr3:uid="{C64BAD7D-BDF5-43C9-856C-F98131FC6968}" name="Column6331"/>
    <tableColumn id="6332" xr3:uid="{70C6E166-1433-43B3-91DC-B997712919A0}" name="Column6332"/>
    <tableColumn id="6333" xr3:uid="{E455C5D8-91EF-439C-8707-82ADB4E3AEBD}" name="Column6333"/>
    <tableColumn id="6334" xr3:uid="{79F01002-C669-4A67-804B-B90CDDF0A60C}" name="Column6334"/>
    <tableColumn id="6335" xr3:uid="{6A145212-EDDD-4A77-92CA-408CF1312AFD}" name="Column6335"/>
    <tableColumn id="6336" xr3:uid="{CA547ACD-7122-42C3-A77A-FBF5543A1FAC}" name="Column6336"/>
    <tableColumn id="6337" xr3:uid="{2F5BBF66-B768-430D-91D0-97E09F5AC555}" name="Column6337"/>
    <tableColumn id="6338" xr3:uid="{D687BDD4-4F5B-46FE-97FC-83068F9A98D3}" name="Column6338"/>
    <tableColumn id="6339" xr3:uid="{D8F1BBFC-1565-41EC-9C60-19A14A352946}" name="Column6339"/>
    <tableColumn id="6340" xr3:uid="{44C36BF8-8ABF-411E-BF61-3C6D71124CB1}" name="Column6340"/>
    <tableColumn id="6341" xr3:uid="{CC842426-5D82-48D9-9032-A04416EF0D96}" name="Column6341"/>
    <tableColumn id="6342" xr3:uid="{C71EF225-0108-4ED4-9774-8363B390AB6C}" name="Column6342"/>
    <tableColumn id="6343" xr3:uid="{0C521C14-F41B-48E0-826C-F167E71194BD}" name="Column6343"/>
    <tableColumn id="6344" xr3:uid="{1D223A04-CC97-4A44-8526-243F06386DA0}" name="Column6344"/>
    <tableColumn id="6345" xr3:uid="{D44D0FA7-234B-4AF9-84C5-432AC33011B6}" name="Column6345"/>
    <tableColumn id="6346" xr3:uid="{5CD87D7C-0AD4-43EE-A26A-45C8061C2A8E}" name="Column6346"/>
    <tableColumn id="6347" xr3:uid="{4FB5DD7A-7B17-4C12-BD0A-12E713FB0E74}" name="Column6347"/>
    <tableColumn id="6348" xr3:uid="{F2079D6E-4645-464E-9277-F2C56F963052}" name="Column6348"/>
    <tableColumn id="6349" xr3:uid="{0BD6154A-2628-4FB7-BB27-40B1EBEA697E}" name="Column6349"/>
    <tableColumn id="6350" xr3:uid="{A0A3E19D-F6B3-4E1C-8A54-15FE5AFE66E5}" name="Column6350"/>
    <tableColumn id="6351" xr3:uid="{288FD888-CF28-4016-A7CA-2E1E564430C8}" name="Column6351"/>
    <tableColumn id="6352" xr3:uid="{77A65914-402B-48A1-88DC-2D39E16C19C7}" name="Column6352"/>
    <tableColumn id="6353" xr3:uid="{141FEF7F-BA7B-42D4-8510-DFEF2BCE1721}" name="Column6353"/>
    <tableColumn id="6354" xr3:uid="{09E56EE7-48E8-4757-A149-CB7705F67B70}" name="Column6354"/>
    <tableColumn id="6355" xr3:uid="{6FD13DFF-B4D7-4972-90E0-6AB3B1E7D52B}" name="Column6355"/>
    <tableColumn id="6356" xr3:uid="{B77847AB-02FC-483A-9D6F-1D2115B1A20C}" name="Column6356"/>
    <tableColumn id="6357" xr3:uid="{25EE6B03-F0BD-4A39-8504-2542B50FC873}" name="Column6357"/>
    <tableColumn id="6358" xr3:uid="{80B6C763-83BF-4553-ADF6-B709AAFB5C69}" name="Column6358"/>
    <tableColumn id="6359" xr3:uid="{71EEB088-6789-47EF-8283-4DBA5BC45924}" name="Column6359"/>
    <tableColumn id="6360" xr3:uid="{DCA153CD-8EFB-401A-A089-3D326AE28EF4}" name="Column6360"/>
    <tableColumn id="6361" xr3:uid="{28AF61E4-E446-4A0F-A26B-F5E642AA0183}" name="Column6361"/>
    <tableColumn id="6362" xr3:uid="{62086EAE-259B-41EA-91F9-5DFE875A0EEF}" name="Column6362"/>
    <tableColumn id="6363" xr3:uid="{B7A8E1C1-E07E-48BA-8C45-F0DA7DDAFC00}" name="Column6363"/>
    <tableColumn id="6364" xr3:uid="{22A5B670-F215-470F-B658-C1391E9F2A26}" name="Column6364"/>
    <tableColumn id="6365" xr3:uid="{AD3D50AF-EB6E-4113-A97F-03DB8FE49852}" name="Column6365"/>
    <tableColumn id="6366" xr3:uid="{CF13977D-D775-4D34-BCCD-0DD63B05ACA8}" name="Column6366"/>
    <tableColumn id="6367" xr3:uid="{B5C28089-6B0A-446A-B63E-0657D4DC2273}" name="Column6367"/>
    <tableColumn id="6368" xr3:uid="{E8D79C42-CF2D-4EBD-AB81-04D7C5C2C561}" name="Column6368"/>
    <tableColumn id="6369" xr3:uid="{C89DEDC7-F283-44D0-B021-C049134AA63D}" name="Column6369"/>
    <tableColumn id="6370" xr3:uid="{74161130-521D-4615-A07A-CAA3680BF9DE}" name="Column6370"/>
    <tableColumn id="6371" xr3:uid="{A8214711-4475-4C06-B07B-89DDD0DA90D7}" name="Column6371"/>
    <tableColumn id="6372" xr3:uid="{276DA335-197F-4332-B90A-D656A5766835}" name="Column6372"/>
    <tableColumn id="6373" xr3:uid="{7C25D835-1709-4C7E-B438-D16A41395561}" name="Column6373"/>
    <tableColumn id="6374" xr3:uid="{D53F6FDD-CE2A-46A0-9C9D-DDD557564B0E}" name="Column6374"/>
    <tableColumn id="6375" xr3:uid="{F9502D2A-2BE8-4613-AE79-B029672295AD}" name="Column6375"/>
    <tableColumn id="6376" xr3:uid="{43C9A32A-A4E1-4FF0-B1C4-FFD4FA118C3C}" name="Column6376"/>
    <tableColumn id="6377" xr3:uid="{58C77889-6ED0-415E-9F86-A44DA5B2675F}" name="Column6377"/>
    <tableColumn id="6378" xr3:uid="{750757B7-F36F-42E4-B884-DBE9B2483415}" name="Column6378"/>
    <tableColumn id="6379" xr3:uid="{F7B3D888-CCDE-4E3A-A017-4FCD10A944D0}" name="Column6379"/>
    <tableColumn id="6380" xr3:uid="{06854D26-341E-44DC-BD82-C42E2F2A5FF0}" name="Column6380"/>
    <tableColumn id="6381" xr3:uid="{20BF86E6-EDEB-429E-96F9-B5A3699F00F4}" name="Column6381"/>
    <tableColumn id="6382" xr3:uid="{BA068E2A-C594-4771-8B03-38B99267186E}" name="Column6382"/>
    <tableColumn id="6383" xr3:uid="{77D65105-ED4B-487F-84FF-C20B591DC865}" name="Column6383"/>
    <tableColumn id="6384" xr3:uid="{B4AC0CA8-4AF1-4090-BD6A-518C38C87E96}" name="Column6384"/>
    <tableColumn id="6385" xr3:uid="{B98F0B8C-7AE4-4643-B5B2-1CF7002C08CC}" name="Column6385"/>
    <tableColumn id="6386" xr3:uid="{D743D530-18B2-49BA-BE08-DE6B0D28BB10}" name="Column6386"/>
    <tableColumn id="6387" xr3:uid="{086829B3-E365-474F-82AE-B2A5FCAEA48B}" name="Column6387"/>
    <tableColumn id="6388" xr3:uid="{7C32D2ED-6670-4109-8ADA-86FB268332C9}" name="Column6388"/>
    <tableColumn id="6389" xr3:uid="{7A0F91DA-EFCC-4177-8427-CB027D036C03}" name="Column6389"/>
    <tableColumn id="6390" xr3:uid="{8654A240-6492-45CB-971C-92E4933C6161}" name="Column6390"/>
    <tableColumn id="6391" xr3:uid="{542CBB29-F5D5-4E89-9439-D06A264B4F9F}" name="Column6391"/>
    <tableColumn id="6392" xr3:uid="{C4B0657C-FE70-4AF7-82A0-1D966F823923}" name="Column6392"/>
    <tableColumn id="6393" xr3:uid="{34707FC7-A2BD-48E6-A6F4-DA0DEB241882}" name="Column6393"/>
    <tableColumn id="6394" xr3:uid="{7A850725-BC9F-40CF-9E14-6EC48534E296}" name="Column6394"/>
    <tableColumn id="6395" xr3:uid="{FCCAE2B5-1F1A-462F-9E6D-8970BE911EB4}" name="Column6395"/>
    <tableColumn id="6396" xr3:uid="{E8029994-673B-4034-8E44-FC7324F631ED}" name="Column6396"/>
    <tableColumn id="6397" xr3:uid="{CB3662B3-9810-4931-97BA-60CD7FF53A57}" name="Column6397"/>
    <tableColumn id="6398" xr3:uid="{1AC1DE59-C90C-49AF-A7DA-B802A2983426}" name="Column6398"/>
    <tableColumn id="6399" xr3:uid="{B66195AB-BF26-49FC-80AB-7C28F721F48A}" name="Column6399"/>
    <tableColumn id="6400" xr3:uid="{A1484034-620E-476A-B68A-9454508FCE53}" name="Column6400"/>
    <tableColumn id="6401" xr3:uid="{072F6735-A317-4AD3-8B8E-F0DFEC8B06A1}" name="Column6401"/>
    <tableColumn id="6402" xr3:uid="{4183BFAB-D60E-4563-BBB0-E438AA3F5314}" name="Column6402"/>
    <tableColumn id="6403" xr3:uid="{C67AA525-3EB4-4B2A-BFBF-39481960FAF3}" name="Column6403"/>
    <tableColumn id="6404" xr3:uid="{A71E3ADE-528B-421C-9BCC-DE53F12072D8}" name="Column6404"/>
    <tableColumn id="6405" xr3:uid="{AA9F8CF3-6C90-4DCA-B8C4-79379B4BA92D}" name="Column6405"/>
    <tableColumn id="6406" xr3:uid="{F2E78BF2-B8E5-4DFC-98B2-CE85698E3BCB}" name="Column6406"/>
    <tableColumn id="6407" xr3:uid="{60DBD7D7-EAC8-4D95-9C9B-A87F68C3BC0B}" name="Column6407"/>
    <tableColumn id="6408" xr3:uid="{5D4A27E5-695F-4E5B-8E0E-FB8688F33C7F}" name="Column6408"/>
    <tableColumn id="6409" xr3:uid="{45746AD9-1B0F-4A95-B0B7-057ED0210D2F}" name="Column6409"/>
    <tableColumn id="6410" xr3:uid="{576D7528-E4DB-4A81-8B8E-04B2EF2F835B}" name="Column6410"/>
    <tableColumn id="6411" xr3:uid="{F20DACE0-7558-436A-91F0-A581C4E5EDB2}" name="Column6411"/>
    <tableColumn id="6412" xr3:uid="{569EF344-FF5F-461D-861D-236EC487D4FE}" name="Column6412"/>
    <tableColumn id="6413" xr3:uid="{051BAB6A-E9E2-4942-BBEE-4F8EABE8DF43}" name="Column6413"/>
    <tableColumn id="6414" xr3:uid="{0E152102-C21B-4E1A-8576-D249EAEB660E}" name="Column6414"/>
    <tableColumn id="6415" xr3:uid="{A9064183-EF36-4DC9-B1E3-B3658541C8B6}" name="Column6415"/>
    <tableColumn id="6416" xr3:uid="{EA2391C8-153B-4A4A-B407-AC77169E0BC9}" name="Column6416"/>
    <tableColumn id="6417" xr3:uid="{DE06C48F-5ECF-4C60-AA97-FBF1BD165D49}" name="Column6417"/>
    <tableColumn id="6418" xr3:uid="{8B17DAA2-8BFE-4D3D-A7A3-69FEDB598D0F}" name="Column6418"/>
    <tableColumn id="6419" xr3:uid="{5F3156E6-5ADD-4672-8BEC-3ACE0F50E0F4}" name="Column6419"/>
    <tableColumn id="6420" xr3:uid="{E5F063B2-720B-4A67-A3E4-8B7F37FFB9A0}" name="Column6420"/>
    <tableColumn id="6421" xr3:uid="{598D87E3-983C-4958-9BCA-050C4B54BD46}" name="Column6421"/>
    <tableColumn id="6422" xr3:uid="{B0C81722-3CE4-421A-996B-2E0208F7B65C}" name="Column6422"/>
    <tableColumn id="6423" xr3:uid="{9C0636AE-8C52-4BE7-9CA6-58F1A4BD06DB}" name="Column6423"/>
    <tableColumn id="6424" xr3:uid="{CCF19219-FC63-4264-B9B4-829406B1557D}" name="Column6424"/>
    <tableColumn id="6425" xr3:uid="{A6C2E2EB-470F-4694-9D17-03CCE5EB170D}" name="Column6425"/>
    <tableColumn id="6426" xr3:uid="{51E87291-D485-47B0-95A8-E8243F2A3051}" name="Column6426"/>
    <tableColumn id="6427" xr3:uid="{65EB052F-CF84-437E-BF31-0820D17BCC75}" name="Column6427"/>
    <tableColumn id="6428" xr3:uid="{0334F8B4-1345-446F-B8B6-046B7AE3942A}" name="Column6428"/>
    <tableColumn id="6429" xr3:uid="{9A372E8E-1288-4965-BB59-554C1B05EEAE}" name="Column6429"/>
    <tableColumn id="6430" xr3:uid="{47785CD8-9E6C-44BC-966A-FA983663AE07}" name="Column6430"/>
    <tableColumn id="6431" xr3:uid="{0D0628FF-9A2E-4E17-9E5D-C6C7432FFE0A}" name="Column6431"/>
    <tableColumn id="6432" xr3:uid="{3DC8C9C0-1F00-4CC1-8637-DDF62884C5E8}" name="Column6432"/>
    <tableColumn id="6433" xr3:uid="{E52F60E8-D1C0-4463-9893-E6399503CAD4}" name="Column6433"/>
    <tableColumn id="6434" xr3:uid="{5AA543CE-F38C-4E55-9BF5-1D61FE64505C}" name="Column6434"/>
    <tableColumn id="6435" xr3:uid="{87BB0628-20B1-48FC-8313-28F0FAEAEC22}" name="Column6435"/>
    <tableColumn id="6436" xr3:uid="{CBFFE03C-48A2-4EED-A05E-3E254C2B82B4}" name="Column6436"/>
    <tableColumn id="6437" xr3:uid="{E970FF61-79F6-464E-8AB2-9518181C7AD8}" name="Column6437"/>
    <tableColumn id="6438" xr3:uid="{7A465E81-22D7-431C-893B-FD157914284E}" name="Column6438"/>
    <tableColumn id="6439" xr3:uid="{CF2B6E4E-8FA5-44AA-A837-2C068493D7C6}" name="Column6439"/>
    <tableColumn id="6440" xr3:uid="{D880BEB4-D1CC-4E4C-A120-C4586FC909F5}" name="Column6440"/>
    <tableColumn id="6441" xr3:uid="{DC9E6EFF-51C8-46E5-BC54-93498C20FE01}" name="Column6441"/>
    <tableColumn id="6442" xr3:uid="{651D37D4-0B4D-44CC-A05C-FA028AC91D3E}" name="Column6442"/>
    <tableColumn id="6443" xr3:uid="{958A17F1-F6E9-401E-9A0F-F1E3A40B7872}" name="Column6443"/>
    <tableColumn id="6444" xr3:uid="{040946DA-DFD0-4E8B-8129-A052271FC289}" name="Column6444"/>
    <tableColumn id="6445" xr3:uid="{55F3D66A-5569-4ED0-9D77-A21D4048F9D2}" name="Column6445"/>
    <tableColumn id="6446" xr3:uid="{F2DF9A2A-D8A5-4C72-8474-E3A512141EFA}" name="Column6446"/>
    <tableColumn id="6447" xr3:uid="{10E07CA9-8A44-449F-8778-7E74CA0B2918}" name="Column6447"/>
    <tableColumn id="6448" xr3:uid="{F8FC2983-4CB6-439E-8C4A-D349DB3F4BF8}" name="Column6448"/>
    <tableColumn id="6449" xr3:uid="{8DF53F80-6150-4BC9-BB8B-F2B170CB8772}" name="Column6449"/>
    <tableColumn id="6450" xr3:uid="{9BCB2C68-A101-486E-ABE8-8E7B989C0547}" name="Column6450"/>
    <tableColumn id="6451" xr3:uid="{30EE27E8-CD91-4BC2-A25C-D408543173E6}" name="Column6451"/>
    <tableColumn id="6452" xr3:uid="{3082D5E5-7EC4-41B7-BF21-2CB91465C96A}" name="Column6452"/>
    <tableColumn id="6453" xr3:uid="{C91FC5F2-2A9B-4EC2-97AB-B621FAC74B5F}" name="Column6453"/>
    <tableColumn id="6454" xr3:uid="{894F21DE-32BA-4FB5-A9DB-53E331BFC09C}" name="Column6454"/>
    <tableColumn id="6455" xr3:uid="{602A720D-AEA0-4ED1-AB45-C89EA2BBE60E}" name="Column6455"/>
    <tableColumn id="6456" xr3:uid="{1D9FE9AB-3FD4-4273-A945-6DD6DEBE8E98}" name="Column6456"/>
    <tableColumn id="6457" xr3:uid="{07360878-D84C-4808-975D-EDEC98090478}" name="Column6457"/>
    <tableColumn id="6458" xr3:uid="{9CF09EE0-CFBD-4A4D-A5A2-42ABEA12C7C7}" name="Column6458"/>
    <tableColumn id="6459" xr3:uid="{24D9E7A1-D1CD-4595-B109-EBED7FE82B78}" name="Column6459"/>
    <tableColumn id="6460" xr3:uid="{424DF7B3-F715-4D39-8E6B-D0257147B3B1}" name="Column6460"/>
    <tableColumn id="6461" xr3:uid="{49F61A78-E1F8-42E5-B424-4FFC09AF3CDE}" name="Column6461"/>
    <tableColumn id="6462" xr3:uid="{8881CE16-6DA3-45C6-ADD0-0F077520F5C2}" name="Column6462"/>
    <tableColumn id="6463" xr3:uid="{0699FA07-F0C3-40CF-909E-1B791FB0BBBF}" name="Column6463"/>
    <tableColumn id="6464" xr3:uid="{123660E3-1788-4960-8881-24629FBDA374}" name="Column6464"/>
    <tableColumn id="6465" xr3:uid="{6720C628-6A92-412B-A29E-BD15A1205EF9}" name="Column6465"/>
    <tableColumn id="6466" xr3:uid="{FFABF1D3-4A05-4BCA-A063-623D55823663}" name="Column6466"/>
    <tableColumn id="6467" xr3:uid="{056908C5-90F9-4A57-9FFB-168EBD6A19F9}" name="Column6467"/>
    <tableColumn id="6468" xr3:uid="{6CEF64BB-5433-4A4F-BA25-CE8B1E3C6224}" name="Column6468"/>
    <tableColumn id="6469" xr3:uid="{3FA9F8AF-249F-4EDD-8119-D5118EB45A2E}" name="Column6469"/>
    <tableColumn id="6470" xr3:uid="{86934954-B4FA-4B5F-8E43-003C4D7F33B1}" name="Column6470"/>
    <tableColumn id="6471" xr3:uid="{8DF469BE-258E-4028-939B-A632F68E03D7}" name="Column6471"/>
    <tableColumn id="6472" xr3:uid="{5571134E-C8CE-4114-8EDC-3F4136E583BC}" name="Column6472"/>
    <tableColumn id="6473" xr3:uid="{1F5FC752-2026-43E2-878E-6E9BD5E6F9FF}" name="Column6473"/>
    <tableColumn id="6474" xr3:uid="{3458097C-FD2E-42F4-867B-19503FA5C401}" name="Column6474"/>
    <tableColumn id="6475" xr3:uid="{D91050E0-F9D9-44DD-B129-1DBFFA88CCCB}" name="Column6475"/>
    <tableColumn id="6476" xr3:uid="{56E3AB9A-9144-4961-992D-E55D2C86C55D}" name="Column6476"/>
    <tableColumn id="6477" xr3:uid="{5BAA52F4-3F0D-42C7-B165-C536B7790360}" name="Column6477"/>
    <tableColumn id="6478" xr3:uid="{0EEC8A3F-DEE7-43E2-8B71-AF0342889E81}" name="Column6478"/>
    <tableColumn id="6479" xr3:uid="{4B2648A8-C796-4605-81B6-2B4F2E92E1C0}" name="Column6479"/>
    <tableColumn id="6480" xr3:uid="{7083C43E-7CE4-4792-8A2B-5FD36F8BCD35}" name="Column6480"/>
    <tableColumn id="6481" xr3:uid="{D455F379-0D44-4B3B-9693-1F8E01110D53}" name="Column6481"/>
    <tableColumn id="6482" xr3:uid="{A6EE01D6-6054-4C6C-9333-F1D71F251B82}" name="Column6482"/>
    <tableColumn id="6483" xr3:uid="{BC28A609-A368-46FD-80EE-736ED69586BE}" name="Column6483"/>
    <tableColumn id="6484" xr3:uid="{80049DB1-37A0-403A-A786-82EC6E213BA6}" name="Column6484"/>
    <tableColumn id="6485" xr3:uid="{6E39680C-3E42-4DBE-B2CD-D7A5A7C66BFA}" name="Column6485"/>
    <tableColumn id="6486" xr3:uid="{B77F1E20-AB5A-4248-96EA-4F221069D7D1}" name="Column6486"/>
    <tableColumn id="6487" xr3:uid="{DFCEA6EE-51F8-4C30-9949-BC0BC2DD0FAE}" name="Column6487"/>
    <tableColumn id="6488" xr3:uid="{CCDD73E4-9076-46D2-B475-11D198E93D9D}" name="Column6488"/>
    <tableColumn id="6489" xr3:uid="{10D9DFBF-5D42-443E-840A-4002C48CCA05}" name="Column6489"/>
    <tableColumn id="6490" xr3:uid="{8E4DCB6B-E42E-4F0C-B3A3-BB6140C82F60}" name="Column6490"/>
    <tableColumn id="6491" xr3:uid="{9243F0FF-9046-4086-8483-B236B0DA5D0C}" name="Column6491"/>
    <tableColumn id="6492" xr3:uid="{6970C918-44DB-49DA-8377-0992607C5781}" name="Column6492"/>
    <tableColumn id="6493" xr3:uid="{F43368E5-B246-4CA7-8407-C90007C6779C}" name="Column6493"/>
    <tableColumn id="6494" xr3:uid="{9EDBF6E9-F0D7-47EC-B703-C8CD7EAB3611}" name="Column6494"/>
    <tableColumn id="6495" xr3:uid="{0D95244E-6E84-4934-9AA6-5196536293D3}" name="Column6495"/>
    <tableColumn id="6496" xr3:uid="{251033A7-754A-44AF-8F58-1332A96B0AA7}" name="Column6496"/>
    <tableColumn id="6497" xr3:uid="{08F1A208-8C1F-4A9C-9290-ECC942AE0AF2}" name="Column6497"/>
    <tableColumn id="6498" xr3:uid="{C921D805-9CF2-4FF4-97EC-4B5CBE5C8902}" name="Column6498"/>
    <tableColumn id="6499" xr3:uid="{7F16E25C-EE41-409C-A6DB-F73486C3236F}" name="Column6499"/>
    <tableColumn id="6500" xr3:uid="{81FCE96B-DC0C-4EFA-AC8C-07263733B7F8}" name="Column6500"/>
    <tableColumn id="6501" xr3:uid="{312F7EDC-3E7D-4B16-B4AE-6B932DFCC702}" name="Column6501"/>
    <tableColumn id="6502" xr3:uid="{CD54D62A-C408-4303-853D-C57B8A539828}" name="Column6502"/>
    <tableColumn id="6503" xr3:uid="{AC20DB97-C233-49AF-BEB2-CF46B98EC2FF}" name="Column6503"/>
    <tableColumn id="6504" xr3:uid="{B213202B-4E8D-4DA8-86A8-9638BE9F13AC}" name="Column6504"/>
    <tableColumn id="6505" xr3:uid="{312AB9B4-133A-4956-862A-700355E6B680}" name="Column6505"/>
    <tableColumn id="6506" xr3:uid="{BDB2EF38-1F3A-4E6B-9F7A-0471084CADD5}" name="Column6506"/>
    <tableColumn id="6507" xr3:uid="{0F55B56D-1E47-43D1-8004-29205C7C57AA}" name="Column6507"/>
    <tableColumn id="6508" xr3:uid="{6FDF8A35-B2F9-4563-8B30-4E4D26D1E707}" name="Column6508"/>
    <tableColumn id="6509" xr3:uid="{11AFBC23-6A70-4D38-82F3-9A6E63A916DF}" name="Column6509"/>
    <tableColumn id="6510" xr3:uid="{E50833F3-0FB3-49C6-8D21-EE01E779CA03}" name="Column6510"/>
    <tableColumn id="6511" xr3:uid="{3962CA16-F496-4909-A80A-E048FAC7086B}" name="Column6511"/>
    <tableColumn id="6512" xr3:uid="{93C2294E-A46C-43CD-9B07-D492149C2D6E}" name="Column6512"/>
    <tableColumn id="6513" xr3:uid="{25B0F5B5-AF23-47AF-AFF1-BA461EC820A0}" name="Column6513"/>
    <tableColumn id="6514" xr3:uid="{7A66A154-C138-4ED2-A221-3EED2EC94DBA}" name="Column6514"/>
    <tableColumn id="6515" xr3:uid="{B424C4DF-E056-4D1B-9711-690DC7912187}" name="Column6515"/>
    <tableColumn id="6516" xr3:uid="{376C938A-0CCF-4083-913A-EEB4921FC952}" name="Column6516"/>
    <tableColumn id="6517" xr3:uid="{AE29AF93-151B-4CF8-AA29-A620D86896DC}" name="Column6517"/>
    <tableColumn id="6518" xr3:uid="{2A1626AD-642A-4E66-B7D8-B47DB8BF8C53}" name="Column6518"/>
    <tableColumn id="6519" xr3:uid="{3DE6778F-223C-4FA3-B997-3537463D7811}" name="Column6519"/>
    <tableColumn id="6520" xr3:uid="{5D7347C2-F8B3-4816-892E-F50F9476C211}" name="Column6520"/>
    <tableColumn id="6521" xr3:uid="{65E15A34-762E-40DA-8E99-1F7E09D97CE3}" name="Column6521"/>
    <tableColumn id="6522" xr3:uid="{C0674A8B-593F-4205-AD77-0DE8D5542704}" name="Column6522"/>
    <tableColumn id="6523" xr3:uid="{5147C490-F44A-4936-856B-CDBFB6B2325A}" name="Column6523"/>
    <tableColumn id="6524" xr3:uid="{CE319652-CE4C-4DAD-87BD-F6A037A82C35}" name="Column6524"/>
    <tableColumn id="6525" xr3:uid="{783C2C8C-9CB3-4D8C-AD94-3AE895C84A67}" name="Column6525"/>
    <tableColumn id="6526" xr3:uid="{C63B8958-8489-4435-A85A-456B31C38D38}" name="Column6526"/>
    <tableColumn id="6527" xr3:uid="{1930E306-75EE-4303-810E-A445162B6DF8}" name="Column6527"/>
    <tableColumn id="6528" xr3:uid="{FDDB35C8-3FC8-4E61-BB69-BCC50C30FA3B}" name="Column6528"/>
    <tableColumn id="6529" xr3:uid="{1E635356-7F0B-49D0-9D07-0B72AC48723E}" name="Column6529"/>
    <tableColumn id="6530" xr3:uid="{6D695AE4-5830-4205-A914-E5DE8FC61D8D}" name="Column6530"/>
    <tableColumn id="6531" xr3:uid="{E5E7EEA6-EDDE-44F4-9E38-85C7DBB7137B}" name="Column6531"/>
    <tableColumn id="6532" xr3:uid="{D7A3F228-FA9E-49E4-887B-3051CC74FBBC}" name="Column6532"/>
    <tableColumn id="6533" xr3:uid="{EE210D1A-A336-4396-8391-22200BAAECD1}" name="Column6533"/>
    <tableColumn id="6534" xr3:uid="{C546BAE7-91CA-4737-9BF3-9AA58F64EC44}" name="Column6534"/>
    <tableColumn id="6535" xr3:uid="{75C04EF4-6880-4F23-9445-FB7C1832520F}" name="Column6535"/>
    <tableColumn id="6536" xr3:uid="{087EF4A7-BF55-4ED7-952B-D628B10B28E5}" name="Column6536"/>
    <tableColumn id="6537" xr3:uid="{256FB826-FC4D-46A8-B9B1-6EF2FF73E2D4}" name="Column6537"/>
    <tableColumn id="6538" xr3:uid="{7DED4A23-8714-492B-B09D-76A8B1CF39D0}" name="Column6538"/>
    <tableColumn id="6539" xr3:uid="{F03DF94E-6215-447F-BBD4-0B1712A26636}" name="Column6539"/>
    <tableColumn id="6540" xr3:uid="{9EF3A132-1826-4914-9DE8-8154C1CE94A7}" name="Column6540"/>
    <tableColumn id="6541" xr3:uid="{9B33C2B4-78D4-40A2-B104-47EFCCE8148F}" name="Column6541"/>
    <tableColumn id="6542" xr3:uid="{97E52260-1E12-468A-A72F-C8F9A9396CF7}" name="Column6542"/>
    <tableColumn id="6543" xr3:uid="{286A860C-C8F3-407C-A260-760A2FFA1FE3}" name="Column6543"/>
    <tableColumn id="6544" xr3:uid="{687043BE-6D06-461F-A59E-6BE5C9AB0E94}" name="Column6544"/>
    <tableColumn id="6545" xr3:uid="{844673C7-F6B3-4921-A465-A51F72A05389}" name="Column6545"/>
    <tableColumn id="6546" xr3:uid="{66145A67-1C7A-435F-BBE7-7727FDBB358F}" name="Column6546"/>
    <tableColumn id="6547" xr3:uid="{3524079D-C312-433C-9F0F-FB2A4D8ABA6B}" name="Column6547"/>
    <tableColumn id="6548" xr3:uid="{B8476A6C-DFFB-4DD4-90DD-311C46FC4639}" name="Column6548"/>
    <tableColumn id="6549" xr3:uid="{22C771A2-F3D3-4355-9A3D-0B5605506C54}" name="Column6549"/>
    <tableColumn id="6550" xr3:uid="{1B173776-1D5B-45C1-A9B3-0B9FD5743EF7}" name="Column6550"/>
    <tableColumn id="6551" xr3:uid="{78A1520D-6836-41CA-A8D0-5CEF7209FEF1}" name="Column6551"/>
    <tableColumn id="6552" xr3:uid="{1EC79224-5793-4DE7-9AE8-D3547AD8BDBD}" name="Column6552"/>
    <tableColumn id="6553" xr3:uid="{C3CC9BAA-64C9-4331-AC18-8CA7030F9610}" name="Column6553"/>
    <tableColumn id="6554" xr3:uid="{FB3C7FB6-51B7-47F0-A37B-F50E814EF6D7}" name="Column6554"/>
    <tableColumn id="6555" xr3:uid="{4E2273C3-5CB3-4A4E-960B-26247F7D37CD}" name="Column6555"/>
    <tableColumn id="6556" xr3:uid="{78DCA3AB-99EF-4705-9B3F-045C56DEFD4B}" name="Column6556"/>
    <tableColumn id="6557" xr3:uid="{724DB0E2-4541-41AB-85DA-8D503DED1554}" name="Column6557"/>
    <tableColumn id="6558" xr3:uid="{B4C6F659-8D8E-472A-8F25-699281F62FBE}" name="Column6558"/>
    <tableColumn id="6559" xr3:uid="{8519C0C5-ABD8-4B33-9F0A-97F314554EB9}" name="Column6559"/>
    <tableColumn id="6560" xr3:uid="{737FDB56-CE79-4AA2-8B28-C5979C4E3A4A}" name="Column6560"/>
    <tableColumn id="6561" xr3:uid="{E345AF42-4173-433D-890A-129CEB391F5D}" name="Column6561"/>
    <tableColumn id="6562" xr3:uid="{CDBC6D5F-137D-4F02-B21E-B34A64668FEC}" name="Column6562"/>
    <tableColumn id="6563" xr3:uid="{639D2ED3-6016-4E71-9536-77F0777187B7}" name="Column6563"/>
    <tableColumn id="6564" xr3:uid="{A9A83F8B-3CD7-4811-B68D-13A5F33866C1}" name="Column6564"/>
    <tableColumn id="6565" xr3:uid="{D756C6C2-C19D-4C5F-9AF2-4D25302BEDED}" name="Column6565"/>
    <tableColumn id="6566" xr3:uid="{BC3D9B3C-B1CA-4F52-B8E4-898466C6EF56}" name="Column6566"/>
    <tableColumn id="6567" xr3:uid="{3C70DC6C-5388-4603-A050-B64F50873E8F}" name="Column6567"/>
    <tableColumn id="6568" xr3:uid="{C8CFBBCA-E1EC-45F4-823E-D517B070580A}" name="Column6568"/>
    <tableColumn id="6569" xr3:uid="{9572B3AA-2C95-4AE1-885C-2F605C81EB10}" name="Column6569"/>
    <tableColumn id="6570" xr3:uid="{20287658-4DD5-4DAA-AA95-70F80862BC57}" name="Column6570"/>
    <tableColumn id="6571" xr3:uid="{810F8B82-83D1-4170-8ED2-3518C0710AA0}" name="Column6571"/>
    <tableColumn id="6572" xr3:uid="{0B96A8D6-00D5-488F-9A52-B04BFCEC9256}" name="Column6572"/>
    <tableColumn id="6573" xr3:uid="{20EDF3CB-536C-4B91-91A1-5CE35CBC3D70}" name="Column6573"/>
    <tableColumn id="6574" xr3:uid="{22B6C48D-41AF-4DEE-955C-89EBFCA34F06}" name="Column6574"/>
    <tableColumn id="6575" xr3:uid="{39DE4B33-95BC-4779-8883-284D2E64DCF3}" name="Column6575"/>
    <tableColumn id="6576" xr3:uid="{D4583FCD-7939-4C40-B3EC-CC37549E3288}" name="Column6576"/>
    <tableColumn id="6577" xr3:uid="{70A268BA-613E-4C90-BD10-8131BEB13FED}" name="Column6577"/>
    <tableColumn id="6578" xr3:uid="{3E9B3E8A-53EE-4AE5-91B5-83C2B0F54D67}" name="Column6578"/>
    <tableColumn id="6579" xr3:uid="{A2C011E5-F5BB-466F-94A5-836C8E58A68E}" name="Column6579"/>
    <tableColumn id="6580" xr3:uid="{2462244C-A72B-464C-BBB3-4A27EF1C4892}" name="Column6580"/>
    <tableColumn id="6581" xr3:uid="{851CC120-B07E-4415-80B4-1696513A807E}" name="Column6581"/>
    <tableColumn id="6582" xr3:uid="{B195026D-AD26-48B6-B686-840DB57E75C3}" name="Column6582"/>
    <tableColumn id="6583" xr3:uid="{27471E34-4D8B-4CA1-A360-1EE60098CCFE}" name="Column6583"/>
    <tableColumn id="6584" xr3:uid="{FA41E742-39F6-4DF5-88B9-F06ABCFDC107}" name="Column6584"/>
    <tableColumn id="6585" xr3:uid="{E901D596-B859-4CC9-9FF4-2F8EBC91C91A}" name="Column6585"/>
    <tableColumn id="6586" xr3:uid="{8C71B201-3A66-4689-A92A-7DD369528764}" name="Column6586"/>
    <tableColumn id="6587" xr3:uid="{69400DC6-F69D-449F-A768-BE11C19E11E5}" name="Column6587"/>
    <tableColumn id="6588" xr3:uid="{F35C18FE-1DF3-4C06-8053-C2EFFAF118B1}" name="Column6588"/>
    <tableColumn id="6589" xr3:uid="{63FDF7C9-59FA-49A3-9945-C35384B04E58}" name="Column6589"/>
    <tableColumn id="6590" xr3:uid="{D9014C64-7D58-43BD-BF0B-AE05167FE85D}" name="Column6590"/>
    <tableColumn id="6591" xr3:uid="{19A0F430-0DB4-4EB6-9448-163A0D3F90D8}" name="Column6591"/>
    <tableColumn id="6592" xr3:uid="{FAADCFC8-915E-4445-905F-E9673492A179}" name="Column6592"/>
    <tableColumn id="6593" xr3:uid="{8CE1D396-1BEC-4EB9-AAD9-191B93EEAB01}" name="Column6593"/>
    <tableColumn id="6594" xr3:uid="{19269153-7C87-4284-B9AF-2D238FCB3DF8}" name="Column6594"/>
    <tableColumn id="6595" xr3:uid="{634E28A9-5E9C-428C-A2C3-0AE1E75D6E4C}" name="Column6595"/>
    <tableColumn id="6596" xr3:uid="{84C53FEC-103E-49C0-8288-82B67ECAB470}" name="Column6596"/>
    <tableColumn id="6597" xr3:uid="{0A746839-529D-4338-90D1-9509C896116C}" name="Column6597"/>
    <tableColumn id="6598" xr3:uid="{14705007-8E59-4954-8335-6EBD149F18CC}" name="Column6598"/>
    <tableColumn id="6599" xr3:uid="{79017EDE-410A-44FE-9ECF-395CDCE38823}" name="Column6599"/>
    <tableColumn id="6600" xr3:uid="{51BC134D-A07A-4C79-B4E6-A73E11C9BB5D}" name="Column6600"/>
    <tableColumn id="6601" xr3:uid="{5CC2E06F-F3BD-4880-9898-1785284DD8BC}" name="Column6601"/>
    <tableColumn id="6602" xr3:uid="{A407552C-A499-440E-BD91-E7B239C363CF}" name="Column6602"/>
    <tableColumn id="6603" xr3:uid="{E5F087E8-9EEB-461E-97CF-5597AC833945}" name="Column6603"/>
    <tableColumn id="6604" xr3:uid="{5CDA0D0E-B9AC-4FE7-BCB9-EA953440F45B}" name="Column6604"/>
    <tableColumn id="6605" xr3:uid="{D47D666E-C994-41DC-A718-D094CA5E0386}" name="Column6605"/>
    <tableColumn id="6606" xr3:uid="{2907ABC5-01AC-400D-99F4-DC318AA19F11}" name="Column6606"/>
    <tableColumn id="6607" xr3:uid="{FFFEDA22-C791-4DAA-AC43-0469DCAF3CA9}" name="Column6607"/>
    <tableColumn id="6608" xr3:uid="{4AA69CEF-9D76-4D06-923B-B265EEE06BA6}" name="Column6608"/>
    <tableColumn id="6609" xr3:uid="{6E5B90A8-8F0A-4F87-A521-8DC7F7738599}" name="Column6609"/>
    <tableColumn id="6610" xr3:uid="{BDBD5780-AF71-4A34-BFDF-8B0D006AB519}" name="Column6610"/>
    <tableColumn id="6611" xr3:uid="{9DCFA972-19E1-4B7D-8152-9A204E52DAC8}" name="Column6611"/>
    <tableColumn id="6612" xr3:uid="{34058EF0-5EE3-44E8-9906-4F578228A65B}" name="Column6612"/>
    <tableColumn id="6613" xr3:uid="{DE178838-55FB-4202-8A2A-E4CC88459666}" name="Column6613"/>
    <tableColumn id="6614" xr3:uid="{282B9496-61F6-4662-8C6C-944D52E10528}" name="Column6614"/>
    <tableColumn id="6615" xr3:uid="{AB8043EE-92C0-431E-A6C7-FC5E7D9AA781}" name="Column6615"/>
    <tableColumn id="6616" xr3:uid="{5EF7EF9E-D5C2-4EAA-B905-9B43CF6C1AF5}" name="Column6616"/>
    <tableColumn id="6617" xr3:uid="{F00BC73A-F296-4301-878A-7FD0FF7EC87D}" name="Column6617"/>
    <tableColumn id="6618" xr3:uid="{CFAC5EAF-6DDD-4AE6-A75D-13AA9FEF4E6E}" name="Column6618"/>
    <tableColumn id="6619" xr3:uid="{12077D3F-13C2-4E3C-A4CB-3B793F0EF967}" name="Column6619"/>
    <tableColumn id="6620" xr3:uid="{35ACA4C3-FFBC-425D-9B09-04B8CEB11E8A}" name="Column6620"/>
    <tableColumn id="6621" xr3:uid="{3358B956-D1F6-4539-9126-FACEBD6DC5A1}" name="Column6621"/>
    <tableColumn id="6622" xr3:uid="{83C28E76-DB15-45F9-94AF-5C82434D5BD2}" name="Column6622"/>
    <tableColumn id="6623" xr3:uid="{1DD94A45-D7DC-489F-B934-06CA0ACAA3ED}" name="Column6623"/>
    <tableColumn id="6624" xr3:uid="{4F23A504-ED8F-4DA9-8690-EAEBBE2AC629}" name="Column6624"/>
    <tableColumn id="6625" xr3:uid="{98C49372-BE0F-4C59-A9A6-988967AD5AD9}" name="Column6625"/>
    <tableColumn id="6626" xr3:uid="{CE0272E4-120C-49CA-A95C-C1250C41BDC4}" name="Column6626"/>
    <tableColumn id="6627" xr3:uid="{C18475B5-8286-4EE0-951C-B5B3A4F1E171}" name="Column6627"/>
    <tableColumn id="6628" xr3:uid="{92A637DB-9149-44B1-A058-7D1445788273}" name="Column6628"/>
    <tableColumn id="6629" xr3:uid="{758DBE4C-1D9A-4256-BC0C-D588B83EDE51}" name="Column6629"/>
    <tableColumn id="6630" xr3:uid="{38DA8DED-3E6D-49FF-AF8A-AC6F22E296C8}" name="Column6630"/>
    <tableColumn id="6631" xr3:uid="{E73C59B2-8799-476B-952F-10F0824973CD}" name="Column6631"/>
    <tableColumn id="6632" xr3:uid="{1A20D538-0DF7-40AB-86BD-460B4B7BE997}" name="Column6632"/>
    <tableColumn id="6633" xr3:uid="{2B382C4F-4163-43B3-A1FB-814BA470469C}" name="Column6633"/>
    <tableColumn id="6634" xr3:uid="{7B613463-8966-4283-9497-98B76916B0E0}" name="Column6634"/>
    <tableColumn id="6635" xr3:uid="{2A8C7A51-D704-4364-89E2-F718171D807A}" name="Column6635"/>
    <tableColumn id="6636" xr3:uid="{452DFC01-4C40-4EA5-B1B0-906B557D295A}" name="Column6636"/>
    <tableColumn id="6637" xr3:uid="{DAA03951-2D20-402B-9FE8-248703F5B216}" name="Column6637"/>
    <tableColumn id="6638" xr3:uid="{4F166E91-0911-4CC2-9563-D66FF47FFB5B}" name="Column6638"/>
    <tableColumn id="6639" xr3:uid="{5521BED9-F7CB-4038-9361-1BE54C744330}" name="Column6639"/>
    <tableColumn id="6640" xr3:uid="{6F25BB85-7BB3-49F0-868B-9CD2F9DA30C2}" name="Column6640"/>
    <tableColumn id="6641" xr3:uid="{57DCACE2-CACE-48C4-B8EB-751F6F54EEAE}" name="Column6641"/>
    <tableColumn id="6642" xr3:uid="{D628D81C-3F6B-4069-907D-6D02DBAF5F2A}" name="Column6642"/>
    <tableColumn id="6643" xr3:uid="{7F88509E-32AA-4D78-95C8-06F324332941}" name="Column6643"/>
    <tableColumn id="6644" xr3:uid="{08D5BD5C-4CD0-48A1-AAB3-13DEBB32F842}" name="Column6644"/>
    <tableColumn id="6645" xr3:uid="{D7AEEF79-834A-4A1A-BD97-1B91CA5B2285}" name="Column6645"/>
    <tableColumn id="6646" xr3:uid="{77617B4A-3537-437B-836B-6A7BE55112E5}" name="Column6646"/>
    <tableColumn id="6647" xr3:uid="{48917790-071A-4140-8F9C-3C2F7021DFD8}" name="Column6647"/>
    <tableColumn id="6648" xr3:uid="{2C472409-E1A1-4532-A6C5-91E730269A08}" name="Column6648"/>
    <tableColumn id="6649" xr3:uid="{5C5DBD8F-B407-42A9-B82B-FEFF90CF8389}" name="Column6649"/>
    <tableColumn id="6650" xr3:uid="{B2F54BDA-247E-4C16-BD37-B7318223B8DE}" name="Column6650"/>
    <tableColumn id="6651" xr3:uid="{847B042D-95A6-49EB-8197-93B400B7E292}" name="Column6651"/>
    <tableColumn id="6652" xr3:uid="{A5E2F726-B342-4501-9E23-D1589684916D}" name="Column6652"/>
    <tableColumn id="6653" xr3:uid="{C0083CA5-B53B-4708-81B2-E4F6166977D2}" name="Column6653"/>
    <tableColumn id="6654" xr3:uid="{C95295F6-83C4-4252-8F50-4CD646168EE1}" name="Column6654"/>
    <tableColumn id="6655" xr3:uid="{8118268F-0835-4085-9331-341FC3D170C8}" name="Column6655"/>
    <tableColumn id="6656" xr3:uid="{7ADF6242-B3FD-4C22-9FC1-35328D66EFAC}" name="Column6656"/>
    <tableColumn id="6657" xr3:uid="{3BDB389E-BAD0-4260-985C-3CC183BEB48D}" name="Column6657"/>
    <tableColumn id="6658" xr3:uid="{A84E7F60-8713-4B91-86E9-E141301F4480}" name="Column6658"/>
    <tableColumn id="6659" xr3:uid="{6F563DB9-9309-4D34-854C-618AD435A5A8}" name="Column6659"/>
    <tableColumn id="6660" xr3:uid="{91DDEE24-D9D1-448E-9910-A81883EEFFC1}" name="Column6660"/>
    <tableColumn id="6661" xr3:uid="{94BB7FC3-7976-4DC4-88FA-DA4984A84C75}" name="Column6661"/>
    <tableColumn id="6662" xr3:uid="{645B47D7-9991-41DD-BF34-2E6E6A4D6C27}" name="Column6662"/>
    <tableColumn id="6663" xr3:uid="{91B21D56-1ED0-4FD7-A57C-DDADD3185703}" name="Column6663"/>
    <tableColumn id="6664" xr3:uid="{D78C9013-E0BD-49A8-BF35-054EE3AF68BD}" name="Column6664"/>
    <tableColumn id="6665" xr3:uid="{BFA13FA9-F80B-40FC-9DB4-948DA6AD3C1D}" name="Column6665"/>
    <tableColumn id="6666" xr3:uid="{2E3581FA-B941-4898-9440-26E15B8E9967}" name="Column6666"/>
    <tableColumn id="6667" xr3:uid="{F0B23F66-9997-4A09-AB6A-5958722FDD29}" name="Column6667"/>
    <tableColumn id="6668" xr3:uid="{B3D92828-CF1C-49EB-BB8C-545544B16D91}" name="Column6668"/>
    <tableColumn id="6669" xr3:uid="{E9A972DC-4B3B-4034-8293-FF044ED63E56}" name="Column6669"/>
    <tableColumn id="6670" xr3:uid="{3690C080-EBF8-492F-B2FE-0A8CAEA0446A}" name="Column6670"/>
    <tableColumn id="6671" xr3:uid="{D30EA340-CDB2-4C19-877F-3E43DEEB9822}" name="Column6671"/>
    <tableColumn id="6672" xr3:uid="{AC8629F1-7B5C-4640-9671-77DB24D17C80}" name="Column6672"/>
    <tableColumn id="6673" xr3:uid="{CE8243B1-309D-4B62-B643-FE08EDD5E891}" name="Column6673"/>
    <tableColumn id="6674" xr3:uid="{7BEEB891-60DF-4271-B426-7E94FD61494E}" name="Column6674"/>
    <tableColumn id="6675" xr3:uid="{AA15505E-3542-401B-8222-F1255B6F5261}" name="Column6675"/>
    <tableColumn id="6676" xr3:uid="{110983DA-ACE2-4049-B734-2A8F3C40189B}" name="Column6676"/>
    <tableColumn id="6677" xr3:uid="{9FEC355C-B4B3-498E-9EF6-67ADFEEE7604}" name="Column6677"/>
    <tableColumn id="6678" xr3:uid="{FCA87F6A-197A-419A-AA55-4E4F4528B20B}" name="Column6678"/>
    <tableColumn id="6679" xr3:uid="{676E3789-AE3C-4A71-890E-0C1355AECF87}" name="Column6679"/>
    <tableColumn id="6680" xr3:uid="{4F98FBA7-C8AA-4DFB-B7A3-3288897AC3B1}" name="Column6680"/>
    <tableColumn id="6681" xr3:uid="{ECC72457-D51A-4219-95DA-FC2A0AFD08F2}" name="Column6681"/>
    <tableColumn id="6682" xr3:uid="{8AE7BBF5-3B0E-458D-814F-5B7579522DAB}" name="Column6682"/>
    <tableColumn id="6683" xr3:uid="{3C305263-B326-4AB0-A07B-CE73E398C015}" name="Column6683"/>
    <tableColumn id="6684" xr3:uid="{70B82392-8273-4E74-B9F9-D7DB55389BFD}" name="Column6684"/>
    <tableColumn id="6685" xr3:uid="{D763A82B-88C8-4D9C-82E5-DE6C2786DF62}" name="Column6685"/>
    <tableColumn id="6686" xr3:uid="{7FA128A1-C7C6-4CD9-B249-F26D2C56B102}" name="Column6686"/>
    <tableColumn id="6687" xr3:uid="{6ABCAF40-3A9C-4E26-8A03-76370E522A83}" name="Column6687"/>
    <tableColumn id="6688" xr3:uid="{C00DDCBD-3204-4C55-9CF8-661AA2602A0C}" name="Column6688"/>
    <tableColumn id="6689" xr3:uid="{4EF756A4-6C0C-492B-85C9-5F74AF8F55D9}" name="Column6689"/>
    <tableColumn id="6690" xr3:uid="{DB06A5EC-B98B-4654-9F3C-99CC86E34785}" name="Column6690"/>
    <tableColumn id="6691" xr3:uid="{BE26B4EA-5351-4689-BD24-5349AF8AB508}" name="Column6691"/>
    <tableColumn id="6692" xr3:uid="{F80D1259-F4AE-4F13-8FF0-27D0535771AC}" name="Column6692"/>
    <tableColumn id="6693" xr3:uid="{C7916C23-D08D-4951-A965-B8A305E6F35C}" name="Column6693"/>
    <tableColumn id="6694" xr3:uid="{54AD935B-D43A-418B-89BD-9F71038C1B53}" name="Column6694"/>
    <tableColumn id="6695" xr3:uid="{00DBFC28-D949-4170-8E70-BF161041D916}" name="Column6695"/>
    <tableColumn id="6696" xr3:uid="{2ADAD582-4A7E-400F-B580-4B79D59D58CC}" name="Column6696"/>
    <tableColumn id="6697" xr3:uid="{E7CEDE94-64B0-485B-BDEA-1724B8D8FE02}" name="Column6697"/>
    <tableColumn id="6698" xr3:uid="{362AD4D1-B2E4-4283-A7E5-F36C8ABDD541}" name="Column6698"/>
    <tableColumn id="6699" xr3:uid="{9E9495A5-A111-4EC9-B0B5-63D02000BF8F}" name="Column6699"/>
    <tableColumn id="6700" xr3:uid="{BF3FDAEA-B79A-4033-BE97-2A5F05A377BB}" name="Column6700"/>
    <tableColumn id="6701" xr3:uid="{2EAD311F-7F2B-4F2A-8508-8B4FA57A3A20}" name="Column6701"/>
    <tableColumn id="6702" xr3:uid="{2D0C1A04-7067-4017-9A46-7A18A00F3649}" name="Column6702"/>
    <tableColumn id="6703" xr3:uid="{A7DE1524-7C29-43EE-B739-3EFEE43C7CCC}" name="Column6703"/>
    <tableColumn id="6704" xr3:uid="{676670F9-A424-4E13-96B6-D97F45355E1F}" name="Column6704"/>
    <tableColumn id="6705" xr3:uid="{6FC34CBF-E847-49C6-9A23-F54E335A7C69}" name="Column6705"/>
    <tableColumn id="6706" xr3:uid="{BA2E59CD-CA7B-4618-8026-D602A7CA75C6}" name="Column6706"/>
    <tableColumn id="6707" xr3:uid="{E26BB84F-9C92-4FB5-8D65-277B8CA0A8EE}" name="Column6707"/>
    <tableColumn id="6708" xr3:uid="{77A71184-5F64-465D-9C7B-E895FBFC2F7E}" name="Column6708"/>
    <tableColumn id="6709" xr3:uid="{DCDA1163-8241-409C-A4E0-B39AA9E222A8}" name="Column6709"/>
    <tableColumn id="6710" xr3:uid="{87C10A76-20AA-4550-985E-6B8DB3CEFAFD}" name="Column6710"/>
    <tableColumn id="6711" xr3:uid="{CEA978F0-FE93-48CA-BFEE-D6A7E83AC539}" name="Column6711"/>
    <tableColumn id="6712" xr3:uid="{7751B466-1348-4CDB-BF54-384D7E54B4BB}" name="Column6712"/>
    <tableColumn id="6713" xr3:uid="{DC1DD7F9-0E0F-4043-AC21-155297CA5829}" name="Column6713"/>
    <tableColumn id="6714" xr3:uid="{57A0619B-4FC7-4037-A1DA-E0265FFE8FD5}" name="Column6714"/>
    <tableColumn id="6715" xr3:uid="{82FB6F8C-248C-49FB-B7BD-097C9215ECD8}" name="Column6715"/>
    <tableColumn id="6716" xr3:uid="{77F5FFAF-90E3-4385-9490-06FDB1428FD9}" name="Column6716"/>
    <tableColumn id="6717" xr3:uid="{B459D6B1-6F6C-43A0-A30E-3366E9BC7C2A}" name="Column6717"/>
    <tableColumn id="6718" xr3:uid="{87AC3F1D-33AA-482C-8C4D-B801DBAC0FDC}" name="Column6718"/>
    <tableColumn id="6719" xr3:uid="{ECDABB63-9303-442C-83E3-CA698B8F70A7}" name="Column6719"/>
    <tableColumn id="6720" xr3:uid="{C5FA0B40-F91E-43F3-AF5F-16250E5EFBC9}" name="Column6720"/>
    <tableColumn id="6721" xr3:uid="{8F214A56-3E71-494D-9919-1CB563BD2EA9}" name="Column6721"/>
    <tableColumn id="6722" xr3:uid="{8C0D7143-A4E8-42D8-8754-D43394397F60}" name="Column6722"/>
    <tableColumn id="6723" xr3:uid="{32D105FF-7A4D-47C3-A8DC-FE05645AF076}" name="Column6723"/>
    <tableColumn id="6724" xr3:uid="{DE807E11-8992-42FF-8AD9-B23CEF58E9C1}" name="Column6724"/>
    <tableColumn id="6725" xr3:uid="{9C66DF42-13D5-4D07-AAC8-986209A3841F}" name="Column6725"/>
    <tableColumn id="6726" xr3:uid="{D073BA80-A9CE-4F6F-8C6A-E2E560A9F672}" name="Column6726"/>
    <tableColumn id="6727" xr3:uid="{CC26BE64-6299-4545-86EB-7EFFDE95410D}" name="Column6727"/>
    <tableColumn id="6728" xr3:uid="{793A7EAB-2E02-410F-B99E-30F4457CACCB}" name="Column6728"/>
    <tableColumn id="6729" xr3:uid="{9AB4A784-1710-40FD-BF0D-2233CED777E1}" name="Column6729"/>
    <tableColumn id="6730" xr3:uid="{9FD09A80-FDF7-45DA-A0F4-93A1A930F4CD}" name="Column6730"/>
    <tableColumn id="6731" xr3:uid="{3A0E521F-E52E-4D9B-BE0E-049A03539A96}" name="Column6731"/>
    <tableColumn id="6732" xr3:uid="{440F1579-5C49-4F0B-84C8-6F6B93E2A2D0}" name="Column6732"/>
    <tableColumn id="6733" xr3:uid="{3F7F3584-F01F-4864-AC90-647D58211EC4}" name="Column6733"/>
    <tableColumn id="6734" xr3:uid="{DBC43556-3077-49D7-8529-120FE159AA94}" name="Column6734"/>
    <tableColumn id="6735" xr3:uid="{14F2262D-6632-42D8-BC92-11D40952AD94}" name="Column6735"/>
    <tableColumn id="6736" xr3:uid="{1B255E2B-5D47-4152-AAA4-45DD693D07A7}" name="Column6736"/>
    <tableColumn id="6737" xr3:uid="{FDCC954B-B53D-4CA4-8943-BE94C540ED6F}" name="Column6737"/>
    <tableColumn id="6738" xr3:uid="{443FAF84-DF66-48A2-A815-55D78668815A}" name="Column6738"/>
    <tableColumn id="6739" xr3:uid="{74F84CCC-B268-4412-9F8E-21E598E04564}" name="Column6739"/>
    <tableColumn id="6740" xr3:uid="{7CFE8D06-355E-43D9-B77F-0C3C34AF8334}" name="Column6740"/>
    <tableColumn id="6741" xr3:uid="{E661DD47-B794-4A2D-8EDB-268B93373360}" name="Column6741"/>
    <tableColumn id="6742" xr3:uid="{B66E7B34-D329-459F-A8C6-73CC0294E041}" name="Column6742"/>
    <tableColumn id="6743" xr3:uid="{4EA85DCE-4BDB-4EDC-A84C-75A9C14D43FA}" name="Column6743"/>
    <tableColumn id="6744" xr3:uid="{18D93586-43E5-47BA-8E43-CB0601757C09}" name="Column6744"/>
    <tableColumn id="6745" xr3:uid="{D58CDC02-6144-4F3D-814C-8EB5DB9C2518}" name="Column6745"/>
    <tableColumn id="6746" xr3:uid="{4884C015-41ED-4366-84B1-6313F4DB2EF4}" name="Column6746"/>
    <tableColumn id="6747" xr3:uid="{78FB9C85-BA90-4659-9F06-3CEFC41669FF}" name="Column6747"/>
    <tableColumn id="6748" xr3:uid="{3A260D12-A3A4-4FCE-B2E8-DE440D0B07A2}" name="Column6748"/>
    <tableColumn id="6749" xr3:uid="{B756FBC3-5230-4ADC-B61F-C79E2B63FCA2}" name="Column6749"/>
    <tableColumn id="6750" xr3:uid="{F906E1B2-9E1B-4108-AB34-B90343B6A1B5}" name="Column6750"/>
    <tableColumn id="6751" xr3:uid="{B672B66A-1E20-4DC2-BECD-4C1ECAF8900D}" name="Column6751"/>
    <tableColumn id="6752" xr3:uid="{4973AA86-1F1B-44DA-B442-BD21D5800875}" name="Column6752"/>
    <tableColumn id="6753" xr3:uid="{8829D48E-92C2-4B67-90D5-F1D99C54BFD6}" name="Column6753"/>
    <tableColumn id="6754" xr3:uid="{8B6F7798-D671-4764-A2B7-908D6785E832}" name="Column6754"/>
    <tableColumn id="6755" xr3:uid="{92335E46-52EF-450B-B3FA-1534E448D9DE}" name="Column6755"/>
    <tableColumn id="6756" xr3:uid="{99C6A66D-452E-4A3D-A509-99A5D303D0F4}" name="Column6756"/>
    <tableColumn id="6757" xr3:uid="{8EA87339-EA7B-47C7-9960-DFD131C10E54}" name="Column6757"/>
    <tableColumn id="6758" xr3:uid="{D0C23BB6-5C65-45DC-844E-72D4C1F79B05}" name="Column6758"/>
    <tableColumn id="6759" xr3:uid="{E68F629A-9B9A-4D5F-8672-38629808C301}" name="Column6759"/>
    <tableColumn id="6760" xr3:uid="{8DBD1EF8-BE5F-4E90-8257-CA98DD6DF5DF}" name="Column6760"/>
    <tableColumn id="6761" xr3:uid="{8EE49DC2-922C-4E47-A9C1-DADFDC8FC86F}" name="Column6761"/>
    <tableColumn id="6762" xr3:uid="{D7C3D850-50BA-4246-A301-7D8ACFE1F219}" name="Column6762"/>
    <tableColumn id="6763" xr3:uid="{DB6FDCA1-1963-4FF5-8C9E-C4F81DEC4DF7}" name="Column6763"/>
    <tableColumn id="6764" xr3:uid="{2266B43B-8AE7-4B0A-809F-8BC614331565}" name="Column6764"/>
    <tableColumn id="6765" xr3:uid="{D1600FB5-9D80-4B3E-87CB-7A726CE990C4}" name="Column6765"/>
    <tableColumn id="6766" xr3:uid="{03359A70-DB8E-45AA-8A0A-0536131A9CDD}" name="Column6766"/>
    <tableColumn id="6767" xr3:uid="{F8D4D5A6-F240-4952-9F41-F1FC5890865A}" name="Column6767"/>
    <tableColumn id="6768" xr3:uid="{4952274F-3F82-4D11-AC1E-AF0CCFD56993}" name="Column6768"/>
    <tableColumn id="6769" xr3:uid="{6A674413-1066-44F0-A6B2-A47CFE0B7C10}" name="Column6769"/>
    <tableColumn id="6770" xr3:uid="{0B27665D-7A1A-4B8A-8EDC-B9C9BF1B4CCC}" name="Column6770"/>
    <tableColumn id="6771" xr3:uid="{EDB9E76B-E703-4D85-838D-5E7A07B56B5E}" name="Column6771"/>
    <tableColumn id="6772" xr3:uid="{D518E4F9-8AE5-4A78-9010-C7B625E65FE3}" name="Column6772"/>
    <tableColumn id="6773" xr3:uid="{19DFBD0C-383B-43DA-8630-137743E46EDB}" name="Column6773"/>
    <tableColumn id="6774" xr3:uid="{CCFF353B-77D0-4BA3-955F-FEBFCF3B014A}" name="Column6774"/>
    <tableColumn id="6775" xr3:uid="{3C282769-811A-478A-90CD-F648E0C3AA9C}" name="Column6775"/>
    <tableColumn id="6776" xr3:uid="{F10E3BE4-5F48-48B7-B22A-DB6135CB3D87}" name="Column6776"/>
    <tableColumn id="6777" xr3:uid="{50F88230-D4EB-41A6-B9DD-B39C79CB032F}" name="Column6777"/>
    <tableColumn id="6778" xr3:uid="{3663711A-12D8-4559-86D7-C2A0035FE70E}" name="Column6778"/>
    <tableColumn id="6779" xr3:uid="{38672462-4B44-4D9F-8C51-462813FE59E0}" name="Column6779"/>
    <tableColumn id="6780" xr3:uid="{561A3DC4-F71D-4CFB-987E-503DCED4AE2C}" name="Column6780"/>
    <tableColumn id="6781" xr3:uid="{98659FD0-9C29-434F-A2EE-EDFD0C2A2FA7}" name="Column6781"/>
    <tableColumn id="6782" xr3:uid="{F561B58D-3F5E-4F17-885A-72D25AE59311}" name="Column6782"/>
    <tableColumn id="6783" xr3:uid="{0D9C2F47-302F-4823-A4D5-07CFFDBB2107}" name="Column6783"/>
    <tableColumn id="6784" xr3:uid="{3540783A-5B76-493A-8171-A93E550CEED4}" name="Column6784"/>
    <tableColumn id="6785" xr3:uid="{911353A1-863F-4A9A-99C0-179499D1E2B8}" name="Column6785"/>
    <tableColumn id="6786" xr3:uid="{F85F3915-8927-49BB-B3D3-EF2E54AABCD5}" name="Column6786"/>
    <tableColumn id="6787" xr3:uid="{5E3C6133-47C7-43DA-B91D-E433212364BB}" name="Column6787"/>
    <tableColumn id="6788" xr3:uid="{19622AA7-EA3F-4462-AF95-2FFF940869C3}" name="Column6788"/>
    <tableColumn id="6789" xr3:uid="{982070F0-A74E-4787-8A09-8908D6E8597B}" name="Column6789"/>
    <tableColumn id="6790" xr3:uid="{368D70BD-AFB5-48B7-8E2E-72684C63E352}" name="Column6790"/>
    <tableColumn id="6791" xr3:uid="{A9EAE589-B24A-496B-98BA-438DC1C54DA3}" name="Column6791"/>
    <tableColumn id="6792" xr3:uid="{DDFCDAFF-C45D-415A-8CA4-33A73A9FBF54}" name="Column6792"/>
    <tableColumn id="6793" xr3:uid="{490819C1-3222-47B4-B0D5-634987411F84}" name="Column6793"/>
    <tableColumn id="6794" xr3:uid="{E9055579-B9CD-43B9-A0A4-567687C857C3}" name="Column6794"/>
    <tableColumn id="6795" xr3:uid="{C78CF04B-5932-4613-A03B-5902A79E2185}" name="Column6795"/>
    <tableColumn id="6796" xr3:uid="{50CA5E2C-F65F-404E-9EA4-7B39BE5C728A}" name="Column6796"/>
    <tableColumn id="6797" xr3:uid="{0D401431-570C-4DB3-A727-E86394170CFB}" name="Column6797"/>
    <tableColumn id="6798" xr3:uid="{452D20A2-0807-42F0-9481-F54CCCF79153}" name="Column6798"/>
    <tableColumn id="6799" xr3:uid="{4AC7688A-625D-407E-9973-41C6781EC2BB}" name="Column6799"/>
    <tableColumn id="6800" xr3:uid="{3844FFFF-B803-4A4F-98BA-9DA15AAB2041}" name="Column6800"/>
    <tableColumn id="6801" xr3:uid="{88B07D4D-B728-4699-B15C-4679AD9FCD2F}" name="Column6801"/>
    <tableColumn id="6802" xr3:uid="{0599DC5D-B0DC-4974-BD02-48E895B864C5}" name="Column6802"/>
    <tableColumn id="6803" xr3:uid="{BF2D85EC-76DD-4B94-AC06-463F7F55C249}" name="Column6803"/>
    <tableColumn id="6804" xr3:uid="{8DBE8656-B7BF-4108-87E3-DCE9C0AA436B}" name="Column6804"/>
    <tableColumn id="6805" xr3:uid="{7400DDAE-06ED-4A15-A615-04AD4FD808BE}" name="Column6805"/>
    <tableColumn id="6806" xr3:uid="{2307F998-91A3-4539-A792-BDFA9D1BB969}" name="Column6806"/>
    <tableColumn id="6807" xr3:uid="{44B86F64-A95F-48BE-AD38-EC3936DCF0BF}" name="Column6807"/>
    <tableColumn id="6808" xr3:uid="{79DBCE72-5D4A-40A4-BD88-D52A2B3B3AF9}" name="Column6808"/>
    <tableColumn id="6809" xr3:uid="{B3C781E0-00FB-40EB-901B-B96878DF84F3}" name="Column6809"/>
    <tableColumn id="6810" xr3:uid="{55608A1C-F0CA-44B0-B375-72785BF67820}" name="Column6810"/>
    <tableColumn id="6811" xr3:uid="{8AB76D68-F342-45AC-9BE4-F161BCACEA81}" name="Column6811"/>
    <tableColumn id="6812" xr3:uid="{95FEEEC0-BD23-4AE6-ABB9-9AAF5C7B3F55}" name="Column6812"/>
    <tableColumn id="6813" xr3:uid="{3AC11006-EF5B-4E19-9933-7E007636B0D7}" name="Column6813"/>
    <tableColumn id="6814" xr3:uid="{058CECC3-A1D0-4994-BABB-AFE9ABA56F61}" name="Column6814"/>
    <tableColumn id="6815" xr3:uid="{1724B58D-AB53-4453-B154-B1C4CC18CDE6}" name="Column6815"/>
    <tableColumn id="6816" xr3:uid="{FE665F6F-8BBB-4BEC-886F-75B65CB62292}" name="Column6816"/>
    <tableColumn id="6817" xr3:uid="{D68D281D-AFC1-4F3B-B54C-B9A1D174828B}" name="Column6817"/>
    <tableColumn id="6818" xr3:uid="{F3FB76A5-8880-4D22-A023-F6C287E697BA}" name="Column6818"/>
    <tableColumn id="6819" xr3:uid="{FA81355A-6CBF-4797-A5F5-7E1FD8E294EF}" name="Column6819"/>
    <tableColumn id="6820" xr3:uid="{C523FB1B-B852-4AB8-BABC-CA38569FC122}" name="Column6820"/>
    <tableColumn id="6821" xr3:uid="{DC358EDB-2749-4152-8E8F-245B48A5A1F7}" name="Column6821"/>
    <tableColumn id="6822" xr3:uid="{115907EE-F714-43CA-ADE0-ED35E5F578ED}" name="Column6822"/>
    <tableColumn id="6823" xr3:uid="{509B4690-AE0A-4F59-95A4-54D9BE20A815}" name="Column6823"/>
    <tableColumn id="6824" xr3:uid="{F4485DED-08D5-400A-A52B-F451B424E77F}" name="Column6824"/>
    <tableColumn id="6825" xr3:uid="{FA74E843-CC7B-46D2-87CF-F13BCAB3969C}" name="Column6825"/>
    <tableColumn id="6826" xr3:uid="{CFDB4B28-A998-4B71-9649-B4A901EBFA08}" name="Column6826"/>
    <tableColumn id="6827" xr3:uid="{73129208-3D50-4050-8BBD-D6FB1D8EEA14}" name="Column6827"/>
    <tableColumn id="6828" xr3:uid="{7958D2F3-4CFC-4F1E-86A3-95D601BC3B44}" name="Column6828"/>
    <tableColumn id="6829" xr3:uid="{3697B201-104C-49C4-9BCB-F7082FD7028B}" name="Column6829"/>
    <tableColumn id="6830" xr3:uid="{29A83F63-03DD-443F-98BF-54AA79D6D3A6}" name="Column6830"/>
    <tableColumn id="6831" xr3:uid="{329D8FDE-9C57-4DDE-869C-09BE0DD95D3E}" name="Column6831"/>
    <tableColumn id="6832" xr3:uid="{7CD07D91-AD33-4A5E-9CA7-FA48499BD719}" name="Column6832"/>
    <tableColumn id="6833" xr3:uid="{621B85D2-6C24-4EBE-B4BE-B2AD29DF40B7}" name="Column6833"/>
    <tableColumn id="6834" xr3:uid="{0A7BB1BD-2374-4217-9337-D669B3AC4811}" name="Column6834"/>
    <tableColumn id="6835" xr3:uid="{D90BF36D-D4AB-4711-9451-3090FFA6E3B0}" name="Column6835"/>
    <tableColumn id="6836" xr3:uid="{A67C115D-F5BC-41D7-AA90-44A213570A25}" name="Column6836"/>
    <tableColumn id="6837" xr3:uid="{D4ED9926-7CF2-4F72-AF37-8A1F19447F25}" name="Column6837"/>
    <tableColumn id="6838" xr3:uid="{65690C91-F204-4EA6-A634-42EDD2887825}" name="Column6838"/>
    <tableColumn id="6839" xr3:uid="{AEEF29C6-FE3D-4A8C-8657-60F41A828152}" name="Column6839"/>
    <tableColumn id="6840" xr3:uid="{3D5EC360-ACAD-4F93-8306-29A8ABB7FC52}" name="Column6840"/>
    <tableColumn id="6841" xr3:uid="{0BCC74D8-29E0-4B9D-BA3B-6CED211067F1}" name="Column6841"/>
    <tableColumn id="6842" xr3:uid="{E82F63B2-F0DB-4618-B5E2-2D1765888EA8}" name="Column6842"/>
    <tableColumn id="6843" xr3:uid="{4C678BDE-8714-4DF8-AF0D-72D414F171F8}" name="Column6843"/>
    <tableColumn id="6844" xr3:uid="{658DEF77-49CD-4577-85E9-BE58B87098E4}" name="Column6844"/>
    <tableColumn id="6845" xr3:uid="{6AE7BF19-7B26-48C4-BCF4-7CC3E5B4E089}" name="Column6845"/>
    <tableColumn id="6846" xr3:uid="{124115A7-DC6F-4710-9972-0D998144CC1A}" name="Column6846"/>
    <tableColumn id="6847" xr3:uid="{E1F6BBE0-E7DD-4629-ACE7-A7653F7E692F}" name="Column6847"/>
    <tableColumn id="6848" xr3:uid="{0673FF0D-0293-4D8A-83DE-6F3D316F4CA1}" name="Column6848"/>
    <tableColumn id="6849" xr3:uid="{A7BC0EDA-0FC0-4100-95A5-163DC0B80A73}" name="Column6849"/>
    <tableColumn id="6850" xr3:uid="{E928EEA6-10E1-40E9-9422-29CAFF69E7E3}" name="Column6850"/>
    <tableColumn id="6851" xr3:uid="{049DD6DF-C6B5-49A7-90B9-FB98A4F86D6D}" name="Column6851"/>
    <tableColumn id="6852" xr3:uid="{068B0322-7F30-4F4C-9E06-6892689D848B}" name="Column6852"/>
    <tableColumn id="6853" xr3:uid="{9FE76E85-2E3E-4658-8B8D-24F77757269F}" name="Column6853"/>
    <tableColumn id="6854" xr3:uid="{E7EF9560-AB3B-4D52-8192-1C716BC4632B}" name="Column6854"/>
    <tableColumn id="6855" xr3:uid="{C163FF83-9CAB-479B-811E-4849811C8FCC}" name="Column6855"/>
    <tableColumn id="6856" xr3:uid="{7D322A08-A2C8-44F2-A975-1D7B3730283D}" name="Column6856"/>
    <tableColumn id="6857" xr3:uid="{7086346E-0576-42CC-B149-7AAE68A782EF}" name="Column6857"/>
    <tableColumn id="6858" xr3:uid="{79B1D3BC-86DE-4A3E-AD5D-B674180205A3}" name="Column6858"/>
    <tableColumn id="6859" xr3:uid="{240BA71F-8B8D-45D0-A81E-EAA90D1BF167}" name="Column6859"/>
    <tableColumn id="6860" xr3:uid="{6B81AE4B-55DF-458B-BD61-6AE6C6FF33B0}" name="Column6860"/>
    <tableColumn id="6861" xr3:uid="{85FC7E4C-AF40-426A-990C-E607D4E17DB7}" name="Column6861"/>
    <tableColumn id="6862" xr3:uid="{833B84E3-2997-480D-B577-F3F9BF35D641}" name="Column6862"/>
    <tableColumn id="6863" xr3:uid="{C2D33013-1089-4F25-AD4A-8F0C4869CF69}" name="Column6863"/>
    <tableColumn id="6864" xr3:uid="{A0B08B5D-A6BD-4103-BCA6-3623822DAAD6}" name="Column6864"/>
    <tableColumn id="6865" xr3:uid="{B3D0A6F6-9873-45E5-8E6A-F2A456F188AF}" name="Column6865"/>
    <tableColumn id="6866" xr3:uid="{421D4EA0-9557-4CA5-A673-C281A45E682A}" name="Column6866"/>
    <tableColumn id="6867" xr3:uid="{E4C9EFFC-5D32-4ACF-8231-E8C68959C34C}" name="Column6867"/>
    <tableColumn id="6868" xr3:uid="{7B72CB83-772C-4C1D-9502-49E00F4ADC74}" name="Column6868"/>
    <tableColumn id="6869" xr3:uid="{DADBFB05-2AA5-4E5E-9733-6F042DAF6D41}" name="Column6869"/>
    <tableColumn id="6870" xr3:uid="{EE8AC3ED-7F42-4845-9C43-C0A4120A3057}" name="Column6870"/>
    <tableColumn id="6871" xr3:uid="{5919C351-B87A-4D4A-B44A-7BBD2DF95185}" name="Column6871"/>
    <tableColumn id="6872" xr3:uid="{975EE6F7-99F5-411E-87F1-42DCC771E957}" name="Column6872"/>
    <tableColumn id="6873" xr3:uid="{6BBBBEF4-B68C-4222-8735-BEF2EA26E20F}" name="Column6873"/>
    <tableColumn id="6874" xr3:uid="{40CFAB4D-B862-4DC8-B139-A53F85428037}" name="Column6874"/>
    <tableColumn id="6875" xr3:uid="{013C31DE-706F-498B-A396-A2913DC9E6E0}" name="Column6875"/>
    <tableColumn id="6876" xr3:uid="{F5C4660D-8DB1-4F9A-B6CC-4CD2A4399F29}" name="Column6876"/>
    <tableColumn id="6877" xr3:uid="{E85E76D2-D874-42AC-9CC5-F2C7434E5A95}" name="Column6877"/>
    <tableColumn id="6878" xr3:uid="{CD291E51-A375-4993-84A0-76A784BB6A99}" name="Column6878"/>
    <tableColumn id="6879" xr3:uid="{AD2E69EF-EE9D-42EA-905C-BC52D025392F}" name="Column6879"/>
    <tableColumn id="6880" xr3:uid="{53B5E69F-C18F-4D62-93E5-D1EAEB09E11E}" name="Column6880"/>
    <tableColumn id="6881" xr3:uid="{29820C86-9DB9-49B2-ABB4-3C264BBB1952}" name="Column6881"/>
    <tableColumn id="6882" xr3:uid="{11F61C79-81BB-4BE5-B3B9-8C5DED5DF210}" name="Column6882"/>
    <tableColumn id="6883" xr3:uid="{8AD2158C-22C6-42EA-B08E-F59CF5330E35}" name="Column6883"/>
    <tableColumn id="6884" xr3:uid="{7D256327-B8FE-4A65-A652-1DF00C9DE13C}" name="Column6884"/>
    <tableColumn id="6885" xr3:uid="{87F8BCAF-362B-463B-A036-0915317A08EB}" name="Column6885"/>
    <tableColumn id="6886" xr3:uid="{AC704062-4CFD-4228-8CB6-E62F02C3E1A8}" name="Column6886"/>
    <tableColumn id="6887" xr3:uid="{12708986-CC55-41C0-9A4D-C22DA5D48C23}" name="Column6887"/>
    <tableColumn id="6888" xr3:uid="{74AD27E8-5839-4221-8AC5-F77353B76D53}" name="Column6888"/>
    <tableColumn id="6889" xr3:uid="{7BFF8889-37CF-405B-982D-1765B6E9C31A}" name="Column6889"/>
    <tableColumn id="6890" xr3:uid="{E6A14485-5183-4E30-B146-22684A34BB79}" name="Column6890"/>
    <tableColumn id="6891" xr3:uid="{726BD2A2-F21A-4FEF-85E0-EBA99CA10BA7}" name="Column6891"/>
    <tableColumn id="6892" xr3:uid="{D19D4108-0F99-43E3-A0DA-A066D96B93E0}" name="Column6892"/>
    <tableColumn id="6893" xr3:uid="{DC909AA9-B619-4535-B076-7A28120461C4}" name="Column6893"/>
    <tableColumn id="6894" xr3:uid="{D4BBBB7C-366F-4671-8BA1-3EE072AF2DAD}" name="Column6894"/>
    <tableColumn id="6895" xr3:uid="{37343ACC-51C0-4DE6-9906-FE996C34BC08}" name="Column6895"/>
    <tableColumn id="6896" xr3:uid="{C0F1D326-2EA4-46E9-87D4-48260C816267}" name="Column6896"/>
    <tableColumn id="6897" xr3:uid="{8EF23FDD-AC32-4B93-A5AF-D38E1A8600F8}" name="Column6897"/>
    <tableColumn id="6898" xr3:uid="{930CB99E-90F6-43B9-A828-FD90DF9B1886}" name="Column6898"/>
    <tableColumn id="6899" xr3:uid="{D6F13545-2EB0-4493-ABB9-33D95B8454BD}" name="Column6899"/>
    <tableColumn id="6900" xr3:uid="{8E9604C3-58C1-42DE-A693-8FDF606CA5DE}" name="Column6900"/>
    <tableColumn id="6901" xr3:uid="{5CB86778-1655-4F3B-8207-377F9E8DFCEE}" name="Column6901"/>
    <tableColumn id="6902" xr3:uid="{BC5EEC81-9DC7-4DAE-9F2E-CA9371B0BEAB}" name="Column6902"/>
    <tableColumn id="6903" xr3:uid="{A56F7380-403D-4325-AC60-463B76C1572B}" name="Column6903"/>
    <tableColumn id="6904" xr3:uid="{BCE55D86-A841-4343-A149-7268271BEEFD}" name="Column6904"/>
    <tableColumn id="6905" xr3:uid="{97107783-7877-47D1-8D7E-2FF618396190}" name="Column6905"/>
    <tableColumn id="6906" xr3:uid="{D0436E69-D102-40B9-B869-714C970B484E}" name="Column6906"/>
    <tableColumn id="6907" xr3:uid="{3B18F8CA-9692-4435-BF81-55C62548C9C5}" name="Column6907"/>
    <tableColumn id="6908" xr3:uid="{FEA5B009-149E-46D3-9CFA-B44BFB76F418}" name="Column6908"/>
    <tableColumn id="6909" xr3:uid="{72F3A7A7-37F8-4F13-BDBA-7327E0CA830C}" name="Column6909"/>
    <tableColumn id="6910" xr3:uid="{5793CEE8-8273-4084-A915-42CB9EA55F1B}" name="Column6910"/>
    <tableColumn id="6911" xr3:uid="{E3169D5C-4018-4974-85DA-3A78F5ED9164}" name="Column6911"/>
    <tableColumn id="6912" xr3:uid="{5110ACEF-D4BD-495B-9376-055D80EEB6ED}" name="Column6912"/>
    <tableColumn id="6913" xr3:uid="{495D02BA-F269-4145-9BA4-8E32B6B78192}" name="Column6913"/>
    <tableColumn id="6914" xr3:uid="{A256CEE7-7218-4F87-AB4C-20312DCD96E2}" name="Column6914"/>
    <tableColumn id="6915" xr3:uid="{ABA6C856-7C12-4CC3-BBBA-02D36878E607}" name="Column6915"/>
    <tableColumn id="6916" xr3:uid="{8C16969D-D1E3-429F-9A66-832B1FCC096D}" name="Column6916"/>
    <tableColumn id="6917" xr3:uid="{C532189A-9CD7-43F5-B45F-81826EFA9714}" name="Column6917"/>
    <tableColumn id="6918" xr3:uid="{66489F6F-E83F-497E-A34D-09D682E12F53}" name="Column6918"/>
    <tableColumn id="6919" xr3:uid="{35BEA292-F0A7-497C-B69B-175B5117850B}" name="Column6919"/>
    <tableColumn id="6920" xr3:uid="{199AD11C-00BC-4318-BD3B-26086EB11DDC}" name="Column6920"/>
    <tableColumn id="6921" xr3:uid="{0AA03652-48E2-4B86-B9EC-EAEFBA3CC3FB}" name="Column6921"/>
    <tableColumn id="6922" xr3:uid="{3ED0B3A3-258E-43E9-9356-88EBEE8ED244}" name="Column6922"/>
    <tableColumn id="6923" xr3:uid="{4118E1BC-A669-4832-92F6-264A177E465C}" name="Column6923"/>
    <tableColumn id="6924" xr3:uid="{E7EFB852-806C-4C04-9305-B9D201C79371}" name="Column6924"/>
    <tableColumn id="6925" xr3:uid="{9BED4C03-381B-4536-AB57-BC3EBA0B233F}" name="Column6925"/>
    <tableColumn id="6926" xr3:uid="{DCE1E360-E24F-46A9-85BF-8200577AD721}" name="Column6926"/>
    <tableColumn id="6927" xr3:uid="{64295F05-0D5F-4AE8-ADEE-AB310B6F9B0E}" name="Column6927"/>
    <tableColumn id="6928" xr3:uid="{C06EA0E3-5273-4F37-B1F3-C21BF6136AA1}" name="Column6928"/>
    <tableColumn id="6929" xr3:uid="{C156D9AF-5A6F-46FF-954E-A94CD64B81A1}" name="Column6929"/>
    <tableColumn id="6930" xr3:uid="{7ECEEF98-EE42-4715-B3B0-80475BD35E2D}" name="Column6930"/>
    <tableColumn id="6931" xr3:uid="{B344F272-3D84-4E50-A5C1-F452077F0F62}" name="Column6931"/>
    <tableColumn id="6932" xr3:uid="{21272157-EE66-4A12-B5B4-E1DF95A240C9}" name="Column6932"/>
    <tableColumn id="6933" xr3:uid="{BD9E1C83-243D-420C-B69F-427485221788}" name="Column6933"/>
    <tableColumn id="6934" xr3:uid="{1F08132E-CE15-439F-84DF-F01678BC1907}" name="Column6934"/>
    <tableColumn id="6935" xr3:uid="{87118425-A937-4F2C-B703-0B176643C796}" name="Column6935"/>
    <tableColumn id="6936" xr3:uid="{84E6D2B2-22E4-4F1A-ABD6-E0FE23E3B2E5}" name="Column6936"/>
    <tableColumn id="6937" xr3:uid="{BDFD3659-C5C6-46C5-8387-26F5E7A0F19A}" name="Column6937"/>
    <tableColumn id="6938" xr3:uid="{D547C05A-DA49-459D-A56E-1B5191F1A770}" name="Column6938"/>
    <tableColumn id="6939" xr3:uid="{717C7836-2ECC-4E98-9FE6-96DD47718C65}" name="Column6939"/>
    <tableColumn id="6940" xr3:uid="{A237DBDA-785B-4477-8310-A08E559BC50D}" name="Column6940"/>
    <tableColumn id="6941" xr3:uid="{66937ED1-8071-44FD-86C9-86134B06197E}" name="Column6941"/>
    <tableColumn id="6942" xr3:uid="{9B4267B1-09C6-48C9-B727-282005D60E6F}" name="Column6942"/>
    <tableColumn id="6943" xr3:uid="{49894ABD-4E4E-476C-AF8F-21CC06C06EE8}" name="Column6943"/>
    <tableColumn id="6944" xr3:uid="{09CA16D1-1CC9-4CF0-8CEA-311CCCDD719E}" name="Column6944"/>
    <tableColumn id="6945" xr3:uid="{A7C03F68-C907-4038-987D-548EE054BA09}" name="Column6945"/>
    <tableColumn id="6946" xr3:uid="{3E929373-6ADE-4031-BEAB-49042B9F4CAB}" name="Column6946"/>
    <tableColumn id="6947" xr3:uid="{977866C7-8427-41D6-B3BD-0C7241A74709}" name="Column6947"/>
    <tableColumn id="6948" xr3:uid="{D54FBF1D-2158-4F99-AF9A-0771FDD2A047}" name="Column6948"/>
    <tableColumn id="6949" xr3:uid="{31A6C7F9-A9D3-4A3E-9870-D7332DB3282D}" name="Column6949"/>
    <tableColumn id="6950" xr3:uid="{72025A9A-A6E0-4620-857C-BA792500D978}" name="Column6950"/>
    <tableColumn id="6951" xr3:uid="{20DC7AB8-D599-4899-80AE-E5F82A7B9905}" name="Column6951"/>
    <tableColumn id="6952" xr3:uid="{600117CE-1487-42FD-BE26-DDACE3DEF6FC}" name="Column6952"/>
    <tableColumn id="6953" xr3:uid="{3C684835-BFB9-488B-BF6E-96BA8FB26F45}" name="Column6953"/>
    <tableColumn id="6954" xr3:uid="{12E20077-4225-45A9-8D23-A022D4EF18E9}" name="Column6954"/>
    <tableColumn id="6955" xr3:uid="{FC17EB51-D3F5-4D49-B3AB-20316C3EC5D5}" name="Column6955"/>
    <tableColumn id="6956" xr3:uid="{74E25969-B392-4A8B-92E8-17293D8685C5}" name="Column6956"/>
    <tableColumn id="6957" xr3:uid="{40E85E37-BD0D-400C-84BD-A95D46B0C56F}" name="Column6957"/>
    <tableColumn id="6958" xr3:uid="{C2F3C9F2-6CD8-4674-81F8-118D3BB1F565}" name="Column6958"/>
    <tableColumn id="6959" xr3:uid="{522D3E79-0BD6-4216-B0EE-9E1F7F69291D}" name="Column6959"/>
    <tableColumn id="6960" xr3:uid="{DF020044-81FD-45FD-B0DA-6A15D40818CC}" name="Column6960"/>
    <tableColumn id="6961" xr3:uid="{E6D09DCA-F84A-43F8-B30C-4257FEEC9593}" name="Column6961"/>
    <tableColumn id="6962" xr3:uid="{82E22321-8B48-4679-B1E0-A88D370B40B7}" name="Column6962"/>
    <tableColumn id="6963" xr3:uid="{A64B7A9B-AB50-4A96-8D4A-97172246C1D4}" name="Column6963"/>
    <tableColumn id="6964" xr3:uid="{B01456BC-7B42-4762-A846-129CE36631D4}" name="Column6964"/>
    <tableColumn id="6965" xr3:uid="{F9263692-3A55-4BCA-881E-3A68C0511CAC}" name="Column6965"/>
    <tableColumn id="6966" xr3:uid="{BA61D6C3-44D7-4C3C-9051-D84446F258C5}" name="Column6966"/>
    <tableColumn id="6967" xr3:uid="{5A63C237-59BF-4046-A0E3-7D7CB844E682}" name="Column6967"/>
    <tableColumn id="6968" xr3:uid="{9880A41C-9578-4902-BA0F-BBA971BBB2DC}" name="Column6968"/>
    <tableColumn id="6969" xr3:uid="{D22FEFCB-735A-42DE-BEB1-F461B49646C8}" name="Column6969"/>
    <tableColumn id="6970" xr3:uid="{D2ED1BE1-0B80-4CE7-A01A-7A9570D1AB7B}" name="Column6970"/>
    <tableColumn id="6971" xr3:uid="{A631B679-851C-4A56-9FA0-B7490E138473}" name="Column6971"/>
    <tableColumn id="6972" xr3:uid="{0D272839-945D-4567-819C-8965BB79FA67}" name="Column6972"/>
    <tableColumn id="6973" xr3:uid="{270BA435-5953-4528-9CE3-AD224A97F202}" name="Column6973"/>
    <tableColumn id="6974" xr3:uid="{4C17ED30-4B4C-4BA9-B119-97EBE81BD3D7}" name="Column6974"/>
    <tableColumn id="6975" xr3:uid="{DA5299D9-CAB1-4F9D-8023-F520A3B66335}" name="Column6975"/>
    <tableColumn id="6976" xr3:uid="{BB95662F-175B-4B05-9C98-C26782CDB6B1}" name="Column6976"/>
    <tableColumn id="6977" xr3:uid="{18E0FB52-99E2-4ED9-81D6-D7EB5C250E00}" name="Column6977"/>
    <tableColumn id="6978" xr3:uid="{FBB6E008-8B86-4A87-8CDF-C79A4DB2B320}" name="Column6978"/>
    <tableColumn id="6979" xr3:uid="{2B0A2458-C24B-410B-8812-93C49D1D3B54}" name="Column6979"/>
    <tableColumn id="6980" xr3:uid="{DFF67399-3FDA-49C2-9DDB-6925D4B2B9C8}" name="Column6980"/>
    <tableColumn id="6981" xr3:uid="{9A06076B-193D-482F-A689-DB2DE1B17C9E}" name="Column6981"/>
    <tableColumn id="6982" xr3:uid="{2A696D26-A9A5-47FD-8865-40D195B0EBB9}" name="Column6982"/>
    <tableColumn id="6983" xr3:uid="{5FDA3167-B48A-4E30-B036-85686850FE56}" name="Column6983"/>
    <tableColumn id="6984" xr3:uid="{E2A03A19-5410-40BB-A9E4-1293B8A50249}" name="Column6984"/>
    <tableColumn id="6985" xr3:uid="{2E11F4A4-0927-4D52-84BF-93517F42DE01}" name="Column6985"/>
    <tableColumn id="6986" xr3:uid="{A3E894D5-D048-4CDF-B85D-C53397CDBC8B}" name="Column6986"/>
    <tableColumn id="6987" xr3:uid="{C32114C5-CE57-4C15-B062-7599DD115F4D}" name="Column6987"/>
    <tableColumn id="6988" xr3:uid="{073A04FF-81FF-4FBA-AA6A-F0F67B9F363E}" name="Column6988"/>
    <tableColumn id="6989" xr3:uid="{093AD5C6-22D6-4A6D-A037-8E4E699FA83B}" name="Column6989"/>
    <tableColumn id="6990" xr3:uid="{0510EF13-A556-4C29-81A7-34AFC0808835}" name="Column6990"/>
    <tableColumn id="6991" xr3:uid="{D97FB893-30A9-41A7-A3FA-2F3087201D24}" name="Column6991"/>
    <tableColumn id="6992" xr3:uid="{B3F1F633-3809-4D8C-98D5-B2C79AD84EB0}" name="Column6992"/>
    <tableColumn id="6993" xr3:uid="{E171B15F-B9B2-428B-AD6C-6CB16B7C4899}" name="Column6993"/>
    <tableColumn id="6994" xr3:uid="{6C032CF6-EC86-49E5-91CE-C8F9D9F7C4FF}" name="Column6994"/>
    <tableColumn id="6995" xr3:uid="{2FF7BFDD-ECC3-49BB-A3CF-D8BB66668982}" name="Column6995"/>
    <tableColumn id="6996" xr3:uid="{A40AE6A9-C31A-4E0A-AB5E-D705DAD598EB}" name="Column6996"/>
    <tableColumn id="6997" xr3:uid="{835C7057-1A03-47AF-95F3-AAA311EAA021}" name="Column6997"/>
    <tableColumn id="6998" xr3:uid="{E6662F05-A706-428B-8D0C-54969B948B56}" name="Column6998"/>
    <tableColumn id="6999" xr3:uid="{87AC046A-733F-4231-8E58-4095A5B4F0DC}" name="Column6999"/>
    <tableColumn id="7000" xr3:uid="{DCD30A5E-F4FD-4E66-B5D5-6986818A5D4F}" name="Column7000"/>
    <tableColumn id="7001" xr3:uid="{F0F40CB9-F034-4B4F-AC19-E06605FF16A2}" name="Column7001"/>
    <tableColumn id="7002" xr3:uid="{D07D0A82-B9C6-4742-AF76-A8072B0DB980}" name="Column7002"/>
    <tableColumn id="7003" xr3:uid="{DD29F384-2A12-4704-9E2F-053FEB79119B}" name="Column7003"/>
    <tableColumn id="7004" xr3:uid="{022185FE-3C82-4B52-B2ED-E3666B0FB011}" name="Column7004"/>
    <tableColumn id="7005" xr3:uid="{AD306064-0867-4FCA-9C46-CDB8A73D8C24}" name="Column7005"/>
    <tableColumn id="7006" xr3:uid="{D813CA8E-C4EC-4F32-9882-64A16CFC3133}" name="Column7006"/>
    <tableColumn id="7007" xr3:uid="{5D3C5773-BB32-496C-908B-293FB1ED087D}" name="Column7007"/>
    <tableColumn id="7008" xr3:uid="{CC9F1DAC-D9F3-4A77-ADFB-D5EFAFC07A02}" name="Column7008"/>
    <tableColumn id="7009" xr3:uid="{32E6D3C1-98D0-4E0F-B331-AA50C469B840}" name="Column7009"/>
    <tableColumn id="7010" xr3:uid="{105A0AD9-014A-4AD8-9893-2403DF9802AC}" name="Column7010"/>
    <tableColumn id="7011" xr3:uid="{8480BD1D-2169-4DD8-9D72-DD3185A102CD}" name="Column7011"/>
    <tableColumn id="7012" xr3:uid="{14533E2A-F539-4EE3-B500-8DC489C4E9A8}" name="Column7012"/>
    <tableColumn id="7013" xr3:uid="{A296D555-7B7B-4FD0-9353-79147FF5619E}" name="Column7013"/>
    <tableColumn id="7014" xr3:uid="{BAB761A4-EF77-4B39-B40E-03D2208CB620}" name="Column7014"/>
    <tableColumn id="7015" xr3:uid="{0A447B14-4750-4792-B198-3F7B2B19A015}" name="Column7015"/>
    <tableColumn id="7016" xr3:uid="{CAB3130E-062B-4341-B17C-756B9C3F6709}" name="Column7016"/>
    <tableColumn id="7017" xr3:uid="{96607E23-D85E-46A7-A3FA-25076210B92C}" name="Column7017"/>
    <tableColumn id="7018" xr3:uid="{DDDEDB9A-FE1D-4DDA-B542-EAB10E7F4461}" name="Column7018"/>
    <tableColumn id="7019" xr3:uid="{0DEA0526-D1B6-425A-923C-1D4B4C2B7A59}" name="Column7019"/>
    <tableColumn id="7020" xr3:uid="{21878F3D-6F15-44BF-BD01-75A0A66233DC}" name="Column7020"/>
    <tableColumn id="7021" xr3:uid="{98965C7F-036D-4216-A013-C9EF8A94E531}" name="Column7021"/>
    <tableColumn id="7022" xr3:uid="{559C6DED-DF81-48AF-9C78-05DED36B0FF6}" name="Column7022"/>
    <tableColumn id="7023" xr3:uid="{BCED2E69-EC0C-4B0F-A210-863FCCCE9299}" name="Column7023"/>
    <tableColumn id="7024" xr3:uid="{E46070FF-F530-45C8-84AD-C90EC82571AB}" name="Column7024"/>
    <tableColumn id="7025" xr3:uid="{70E21C5F-8A8F-47FF-AB86-630A727B664E}" name="Column7025"/>
    <tableColumn id="7026" xr3:uid="{C20A299E-0D7B-4778-A38B-1BDEF0992754}" name="Column7026"/>
    <tableColumn id="7027" xr3:uid="{45F0A532-4CB0-495F-92BE-B93A909D748C}" name="Column7027"/>
    <tableColumn id="7028" xr3:uid="{3A1502FD-7D30-44DD-B75F-01EA9AE8189C}" name="Column7028"/>
    <tableColumn id="7029" xr3:uid="{67B2B28C-90AF-476B-87DF-94718DD05375}" name="Column7029"/>
    <tableColumn id="7030" xr3:uid="{1E58BD01-2EA3-4638-AC8D-8A2B28FBF0C0}" name="Column7030"/>
    <tableColumn id="7031" xr3:uid="{920738D5-6AEF-43F9-8C07-F270A7078F09}" name="Column7031"/>
    <tableColumn id="7032" xr3:uid="{FAB2BDF4-F9AC-46AB-B2B8-46AD26D284B0}" name="Column7032"/>
    <tableColumn id="7033" xr3:uid="{A0B7500D-C55A-471B-B7E9-8245A891517C}" name="Column7033"/>
    <tableColumn id="7034" xr3:uid="{E48C8356-C852-48C5-BEB2-AFF44749497B}" name="Column7034"/>
    <tableColumn id="7035" xr3:uid="{D1174577-70DC-4F35-A6EC-4309A7A8FD4F}" name="Column7035"/>
    <tableColumn id="7036" xr3:uid="{D960C38B-1CA4-47A5-8CD7-121E666C8BE9}" name="Column7036"/>
    <tableColumn id="7037" xr3:uid="{8C613848-13D5-485C-BBFA-89D21B6366F1}" name="Column7037"/>
    <tableColumn id="7038" xr3:uid="{6F1EE483-5CE4-4596-B07E-6252C72BCCBA}" name="Column7038"/>
    <tableColumn id="7039" xr3:uid="{93510C0A-3054-4FBB-98E0-B0198DD94475}" name="Column7039"/>
    <tableColumn id="7040" xr3:uid="{EC425746-8932-4816-8984-051FE239C1D9}" name="Column7040"/>
    <tableColumn id="7041" xr3:uid="{CD4282F7-DFD7-4FA9-B03B-32E23A2E33CA}" name="Column7041"/>
    <tableColumn id="7042" xr3:uid="{EA923FFA-05EC-487D-A54E-619BBDBE90C5}" name="Column7042"/>
    <tableColumn id="7043" xr3:uid="{6C453AEF-CCA0-4B83-8EF4-0FF5E8E9CB11}" name="Column7043"/>
    <tableColumn id="7044" xr3:uid="{0E1D3090-3F5C-421B-905C-62D2F61E8DA6}" name="Column7044"/>
    <tableColumn id="7045" xr3:uid="{4568AF68-233B-4D97-ACDD-AFD90B090120}" name="Column7045"/>
    <tableColumn id="7046" xr3:uid="{03753865-28D9-4EA9-9AF9-B9E8F5D57F80}" name="Column7046"/>
    <tableColumn id="7047" xr3:uid="{42AC7D9C-EAB9-4298-8D00-0D7F339A7FAD}" name="Column7047"/>
    <tableColumn id="7048" xr3:uid="{6392B8E2-F79A-4742-AD2E-944E80A209CD}" name="Column7048"/>
    <tableColumn id="7049" xr3:uid="{C5E1D5DF-51ED-445D-9F23-9CE0650B3D58}" name="Column7049"/>
    <tableColumn id="7050" xr3:uid="{40FACDA7-70AA-4D29-BDB5-417706D0E4D6}" name="Column7050"/>
    <tableColumn id="7051" xr3:uid="{BFF4D5BF-012C-487B-89CE-9589943B468D}" name="Column7051"/>
    <tableColumn id="7052" xr3:uid="{6ACFFA28-335E-4CE0-AB52-06494321E063}" name="Column7052"/>
    <tableColumn id="7053" xr3:uid="{045B4ADC-3878-40C3-B306-5E59DA1A5C55}" name="Column7053"/>
    <tableColumn id="7054" xr3:uid="{356CDC1D-8446-4301-A025-32F34B688279}" name="Column7054"/>
    <tableColumn id="7055" xr3:uid="{98DDF0F9-A5C1-4B33-BE36-C2AEB6574B3F}" name="Column7055"/>
    <tableColumn id="7056" xr3:uid="{C6351C64-C58E-442E-B13E-44E2EC6A74DC}" name="Column7056"/>
    <tableColumn id="7057" xr3:uid="{2444E9C6-AE52-48EE-96C7-9804AF052A76}" name="Column7057"/>
    <tableColumn id="7058" xr3:uid="{716CD76F-9E69-4519-B018-BDA3D34E4B4E}" name="Column7058"/>
    <tableColumn id="7059" xr3:uid="{ACD8C0C3-BAE6-4521-AE1E-EBAAB881DFF3}" name="Column7059"/>
    <tableColumn id="7060" xr3:uid="{2C173FE0-0B38-444E-8C90-534212EC8A84}" name="Column7060"/>
    <tableColumn id="7061" xr3:uid="{0DDA8960-6401-4D36-AB47-F97BD21D34C7}" name="Column7061"/>
    <tableColumn id="7062" xr3:uid="{859FB177-7A4D-4427-993B-84DDB2A800B8}" name="Column7062"/>
    <tableColumn id="7063" xr3:uid="{D704C224-9490-4CF2-A9F7-777DB3C5E66F}" name="Column7063"/>
    <tableColumn id="7064" xr3:uid="{7EE194A4-518E-400E-A7BA-F79CE8AC1AB0}" name="Column7064"/>
    <tableColumn id="7065" xr3:uid="{FDA0C06E-A0AE-4E24-A5E2-72BC07066323}" name="Column7065"/>
    <tableColumn id="7066" xr3:uid="{8D82E73B-1082-4A22-874E-B2222CAED53A}" name="Column7066"/>
    <tableColumn id="7067" xr3:uid="{79D8CC36-0A05-4580-9116-2C2C24E89CF5}" name="Column7067"/>
    <tableColumn id="7068" xr3:uid="{2BFE7DAA-F762-4632-81D2-A93938C9C3A4}" name="Column7068"/>
    <tableColumn id="7069" xr3:uid="{6C1AFD86-ECB9-4C1E-8B46-0C2E7A93D4B7}" name="Column7069"/>
    <tableColumn id="7070" xr3:uid="{4F50A039-1175-48D6-8F29-214DE60EB7F4}" name="Column7070"/>
    <tableColumn id="7071" xr3:uid="{3DC8584A-8905-4324-8B27-4334C41CCE11}" name="Column7071"/>
    <tableColumn id="7072" xr3:uid="{324F45BA-4FA3-43FA-AF14-191AA112B608}" name="Column7072"/>
    <tableColumn id="7073" xr3:uid="{A970A079-ED06-4EEA-9554-8F1D3AA30E0D}" name="Column7073"/>
    <tableColumn id="7074" xr3:uid="{E567E256-FC4F-4BFA-AFA6-16BDAE245D3F}" name="Column7074"/>
    <tableColumn id="7075" xr3:uid="{1A58C0EF-0C3D-4AA5-BB6E-B878905E1C41}" name="Column7075"/>
    <tableColumn id="7076" xr3:uid="{F793635E-B067-4CA8-8579-C4BAEC299081}" name="Column7076"/>
    <tableColumn id="7077" xr3:uid="{0499EFAE-5BD5-41C0-AA68-268F9BDF92F8}" name="Column7077"/>
    <tableColumn id="7078" xr3:uid="{0A8D62AE-B002-48F8-B07F-5C4613D0602D}" name="Column7078"/>
    <tableColumn id="7079" xr3:uid="{B7AA3B25-6063-4E15-A5CB-01B909EAA754}" name="Column7079"/>
    <tableColumn id="7080" xr3:uid="{0768AAD9-6369-4728-9A36-4536F66BFB2E}" name="Column7080"/>
    <tableColumn id="7081" xr3:uid="{E3B02479-1568-49D1-B4BB-D0F9AB2C772C}" name="Column7081"/>
    <tableColumn id="7082" xr3:uid="{433C9731-1946-40FB-ADD1-DA34965F0EB8}" name="Column7082"/>
    <tableColumn id="7083" xr3:uid="{FA85EF19-A6B4-40D0-8CF9-1B94435D1EE1}" name="Column7083"/>
    <tableColumn id="7084" xr3:uid="{1EB87EFB-1045-4E54-BD5C-F5709126B761}" name="Column7084"/>
    <tableColumn id="7085" xr3:uid="{F0C27C9D-AF93-45F0-BF1C-94C76825DEB7}" name="Column7085"/>
    <tableColumn id="7086" xr3:uid="{26BE02E5-7C85-4AD8-8000-C30B64E531CA}" name="Column7086"/>
    <tableColumn id="7087" xr3:uid="{3C9581D1-6EC5-42BD-8353-D8F878252C1A}" name="Column7087"/>
    <tableColumn id="7088" xr3:uid="{698681AE-E01F-4C6B-9FF6-BF84BC92B0BE}" name="Column7088"/>
    <tableColumn id="7089" xr3:uid="{E85970BC-FA93-4999-89C6-5EA848514535}" name="Column7089"/>
    <tableColumn id="7090" xr3:uid="{9DBB3F9B-2332-4991-A660-5BF69B295D0D}" name="Column7090"/>
    <tableColumn id="7091" xr3:uid="{C4934422-7431-4B74-882B-67D52D1E21FE}" name="Column7091"/>
    <tableColumn id="7092" xr3:uid="{4CC55716-CE2A-4606-94D6-A061EA6AF3E0}" name="Column7092"/>
    <tableColumn id="7093" xr3:uid="{6B4773A2-79AB-4F42-9E11-164E4B233FD5}" name="Column7093"/>
    <tableColumn id="7094" xr3:uid="{0D088725-EA21-43F6-A166-9852DFE09A1C}" name="Column7094"/>
    <tableColumn id="7095" xr3:uid="{B5B5D06C-D321-4DC9-B751-157D949810A1}" name="Column7095"/>
    <tableColumn id="7096" xr3:uid="{205AE57E-B957-4A17-A6CF-7ED0931E1ECE}" name="Column7096"/>
    <tableColumn id="7097" xr3:uid="{52FD6326-692C-416A-BE57-4EBEBA0C9E7F}" name="Column7097"/>
    <tableColumn id="7098" xr3:uid="{A3E1A864-BD22-44FA-94CF-873DB699F7B6}" name="Column7098"/>
    <tableColumn id="7099" xr3:uid="{D7E34061-8207-4735-A9F4-371BC2C94A11}" name="Column7099"/>
    <tableColumn id="7100" xr3:uid="{2CD251D0-3895-4691-85F5-9BBF1BA455EF}" name="Column7100"/>
    <tableColumn id="7101" xr3:uid="{8C224B2B-7C5F-4566-96CD-B98F182B0158}" name="Column7101"/>
    <tableColumn id="7102" xr3:uid="{AC171876-AC8C-4C45-954E-6ED3AB6A2E30}" name="Column7102"/>
    <tableColumn id="7103" xr3:uid="{9CCC305A-274E-437C-A8DD-111055A5A4B8}" name="Column7103"/>
    <tableColumn id="7104" xr3:uid="{7207EC97-F650-4073-BB23-BC4922BA2D99}" name="Column7104"/>
    <tableColumn id="7105" xr3:uid="{3B722FF3-4C55-497D-9419-6D1692D82161}" name="Column7105"/>
    <tableColumn id="7106" xr3:uid="{5889972E-321F-444A-8D26-19D1BA25F4E9}" name="Column7106"/>
    <tableColumn id="7107" xr3:uid="{47A12A4C-F2D3-41B1-9097-8AFB1D5CC831}" name="Column7107"/>
    <tableColumn id="7108" xr3:uid="{56800E25-6722-4E39-AA0E-CFE9B8D737E7}" name="Column7108"/>
    <tableColumn id="7109" xr3:uid="{49262B6B-1B99-4477-870D-43E423B68AEA}" name="Column7109"/>
    <tableColumn id="7110" xr3:uid="{C44D00B0-7032-438C-A19C-38C3566CF8BD}" name="Column7110"/>
    <tableColumn id="7111" xr3:uid="{EBC3BFFD-BFDF-4C2E-92FB-5A167362F198}" name="Column7111"/>
    <tableColumn id="7112" xr3:uid="{96D4783C-8BD5-43B3-9C86-CBE064684717}" name="Column7112"/>
    <tableColumn id="7113" xr3:uid="{4627DFDC-730A-4706-B43E-7F59B6CDF5E9}" name="Column7113"/>
    <tableColumn id="7114" xr3:uid="{1514B588-57F9-46D4-9868-FA702C547BCD}" name="Column7114"/>
    <tableColumn id="7115" xr3:uid="{9F1A6127-E32F-4059-BB90-DA5AF03658A0}" name="Column7115"/>
    <tableColumn id="7116" xr3:uid="{0085B20E-7C25-4DDC-89C7-55DCDB1114B8}" name="Column7116"/>
    <tableColumn id="7117" xr3:uid="{CBF2FB16-DC47-4E3D-957F-9622EA69BD91}" name="Column7117"/>
    <tableColumn id="7118" xr3:uid="{0A76D58A-2148-4245-A909-5CCE30243C50}" name="Column7118"/>
    <tableColumn id="7119" xr3:uid="{8B5A63F7-2B38-4082-8B1D-D6743F2227C9}" name="Column7119"/>
    <tableColumn id="7120" xr3:uid="{2FA1FFAB-A5F3-4472-8C4E-370BEFB1B91A}" name="Column7120"/>
    <tableColumn id="7121" xr3:uid="{DC6C7C7F-7018-42C0-A8D5-B9DC4C76EE07}" name="Column7121"/>
    <tableColumn id="7122" xr3:uid="{16B78F67-D39B-4EAC-BAD8-260E2C65E01C}" name="Column7122"/>
    <tableColumn id="7123" xr3:uid="{A9D71424-F30F-4C90-9B98-EBCC17EDA0E4}" name="Column7123"/>
    <tableColumn id="7124" xr3:uid="{BD1CA411-99E0-47DF-B993-AA1E35C60C66}" name="Column7124"/>
    <tableColumn id="7125" xr3:uid="{FB5DD0DB-7F52-432A-BCFD-7B46EE5F7060}" name="Column7125"/>
    <tableColumn id="7126" xr3:uid="{B5436C1E-9127-4589-BCC7-1D7748176D12}" name="Column7126"/>
    <tableColumn id="7127" xr3:uid="{EF150661-506B-48DC-A72E-CBF0EC2AB7B8}" name="Column7127"/>
    <tableColumn id="7128" xr3:uid="{8EDB3615-9EBE-4C3F-97EA-B3C9A2BB1EBE}" name="Column7128"/>
    <tableColumn id="7129" xr3:uid="{2C68A11D-81CA-4FF7-BC21-70950CBB74F4}" name="Column7129"/>
    <tableColumn id="7130" xr3:uid="{B5C0D178-24F5-42AF-B2C8-0FAEFE343202}" name="Column7130"/>
    <tableColumn id="7131" xr3:uid="{EB4DACB7-E1B3-4CBB-917C-F8F503809BD7}" name="Column7131"/>
    <tableColumn id="7132" xr3:uid="{BE1104AD-7BB8-4710-B643-81D7C4DB7C98}" name="Column7132"/>
    <tableColumn id="7133" xr3:uid="{B89FE8D7-0BEC-4344-A499-53A12D75D19B}" name="Column7133"/>
    <tableColumn id="7134" xr3:uid="{0B1F17ED-64DA-4703-A33B-86BFF91C522B}" name="Column7134"/>
    <tableColumn id="7135" xr3:uid="{0FBA50FA-0C66-4B20-919B-F49B18080E65}" name="Column7135"/>
    <tableColumn id="7136" xr3:uid="{60E89BB8-3129-415D-9867-8149DAD9606B}" name="Column7136"/>
    <tableColumn id="7137" xr3:uid="{5E8034FA-AB8D-4526-947E-3DD6FC75A225}" name="Column7137"/>
    <tableColumn id="7138" xr3:uid="{D5FE813C-7682-42F2-B12B-B9D821A495FC}" name="Column7138"/>
    <tableColumn id="7139" xr3:uid="{DC42DD39-6396-4CCC-8B84-02CFAEE5C6FC}" name="Column7139"/>
    <tableColumn id="7140" xr3:uid="{7D2371D4-08A9-4AFF-A282-29E195F5054F}" name="Column7140"/>
    <tableColumn id="7141" xr3:uid="{679A6CE8-E5FD-4610-A9E7-EFF3729EE15A}" name="Column7141"/>
    <tableColumn id="7142" xr3:uid="{04857703-FEBD-47AC-B17E-882487557F10}" name="Column7142"/>
    <tableColumn id="7143" xr3:uid="{A68BD49A-F7FF-4D98-937E-39FD385D5DBB}" name="Column7143"/>
    <tableColumn id="7144" xr3:uid="{A32A03CD-E4E9-4A55-82C2-372A3AA28786}" name="Column7144"/>
    <tableColumn id="7145" xr3:uid="{FD96DAA2-6C4B-4989-BD58-40AE3F826844}" name="Column7145"/>
    <tableColumn id="7146" xr3:uid="{527130FA-2CF4-4F03-9FEB-02C948710658}" name="Column7146"/>
    <tableColumn id="7147" xr3:uid="{765FFB0F-7482-43C3-93DA-2420A1CB76BD}" name="Column7147"/>
    <tableColumn id="7148" xr3:uid="{62F50704-670D-4775-845B-7CF1F2B92BDD}" name="Column7148"/>
    <tableColumn id="7149" xr3:uid="{1CFFA5CE-8AF1-4F84-AADF-5CF770AFC048}" name="Column7149"/>
    <tableColumn id="7150" xr3:uid="{A092832B-6256-49A9-B934-B2FD9EAED1BA}" name="Column7150"/>
    <tableColumn id="7151" xr3:uid="{4C3837B0-E366-4477-A47F-DB3C3CC90DD5}" name="Column7151"/>
    <tableColumn id="7152" xr3:uid="{7F6723D1-B65E-43FA-847A-F974DBB4C790}" name="Column7152"/>
    <tableColumn id="7153" xr3:uid="{699C44F2-3EA6-4C88-A330-F30E1C93B697}" name="Column7153"/>
    <tableColumn id="7154" xr3:uid="{2B080EE4-A6EA-4981-BF87-85654CCB6BFA}" name="Column7154"/>
    <tableColumn id="7155" xr3:uid="{C1F90C2C-B123-4E0A-8DB5-8C30CE93A9BE}" name="Column7155"/>
    <tableColumn id="7156" xr3:uid="{3350D776-8044-4B80-8D42-A981131C27F0}" name="Column7156"/>
    <tableColumn id="7157" xr3:uid="{BAE3BC03-631A-436D-A532-0296DEAAA21F}" name="Column7157"/>
    <tableColumn id="7158" xr3:uid="{7442E0BC-D058-4894-B7C1-3BE96D6C9E61}" name="Column7158"/>
    <tableColumn id="7159" xr3:uid="{94E9352C-276B-4A3A-A9B9-E5946B820E0E}" name="Column7159"/>
    <tableColumn id="7160" xr3:uid="{F2C75C73-F56D-45E6-B3C1-B84A177F9537}" name="Column7160"/>
    <tableColumn id="7161" xr3:uid="{192FAABE-E747-4E46-8F64-F7BA5DA450EF}" name="Column7161"/>
    <tableColumn id="7162" xr3:uid="{D0D4BC91-2E36-436A-BE51-BE3395BB3D20}" name="Column7162"/>
    <tableColumn id="7163" xr3:uid="{3B8A2F07-9E47-4D57-9892-9428BB84149A}" name="Column7163"/>
    <tableColumn id="7164" xr3:uid="{1C72A966-7239-426C-AD2E-84C0EDBC10A1}" name="Column7164"/>
    <tableColumn id="7165" xr3:uid="{0BC68633-8C3D-4380-8CE2-2F2A22A8D6BA}" name="Column7165"/>
    <tableColumn id="7166" xr3:uid="{F8836608-1BD5-4A9D-A895-908765DE142B}" name="Column7166"/>
    <tableColumn id="7167" xr3:uid="{466E32DA-7FB5-455A-8F00-933B8453014B}" name="Column7167"/>
    <tableColumn id="7168" xr3:uid="{675FD3F6-B193-40B8-8BED-06302AD03291}" name="Column7168"/>
    <tableColumn id="7169" xr3:uid="{F19F01F2-5AE9-4C3D-9CDB-F7206710C863}" name="Column7169"/>
    <tableColumn id="7170" xr3:uid="{49D6757C-3B85-46F1-B152-08EAF8F53E25}" name="Column7170"/>
    <tableColumn id="7171" xr3:uid="{9A7DE504-4223-44DA-9D1A-5F985B6AD265}" name="Column7171"/>
    <tableColumn id="7172" xr3:uid="{02135896-8A47-45DA-A875-6581A3EA13EC}" name="Column7172"/>
    <tableColumn id="7173" xr3:uid="{C0E0B280-A135-46E3-B33F-38F70DEBEE8E}" name="Column7173"/>
    <tableColumn id="7174" xr3:uid="{8EEE42A1-A3E4-43F6-AAAA-14191B643A72}" name="Column7174"/>
    <tableColumn id="7175" xr3:uid="{76F64252-6738-4C48-BF5D-DC543CCB42B4}" name="Column7175"/>
    <tableColumn id="7176" xr3:uid="{7851B253-72A4-464F-8CC8-598734894CB5}" name="Column7176"/>
    <tableColumn id="7177" xr3:uid="{2681078F-AC09-4CE4-AED8-1ECA5ACEC372}" name="Column7177"/>
    <tableColumn id="7178" xr3:uid="{FF2236B4-6396-4E18-A122-2FEABC381FE4}" name="Column7178"/>
    <tableColumn id="7179" xr3:uid="{F5BDB8C4-80B4-4950-86B5-6A47F1A448EB}" name="Column7179"/>
    <tableColumn id="7180" xr3:uid="{3D7C574E-5125-4897-9F57-B596C65C3418}" name="Column7180"/>
    <tableColumn id="7181" xr3:uid="{2B9326F5-9BFA-4F9D-852A-9A2D6F550D1D}" name="Column7181"/>
    <tableColumn id="7182" xr3:uid="{AF91417D-57C0-4F9C-97E4-B78C7D5C1B17}" name="Column7182"/>
    <tableColumn id="7183" xr3:uid="{EA16A6DA-3EF8-482F-AEBD-B0DAA29FBD58}" name="Column7183"/>
    <tableColumn id="7184" xr3:uid="{1A19D904-F5B0-46CA-A132-A1DC840427BB}" name="Column7184"/>
    <tableColumn id="7185" xr3:uid="{A1669957-EC5E-4CB5-9825-798F8550E31A}" name="Column7185"/>
    <tableColumn id="7186" xr3:uid="{7380278D-1B2F-41FF-8404-8C603C513DFD}" name="Column7186"/>
    <tableColumn id="7187" xr3:uid="{636A470B-68EA-4D27-92F2-4EB7F6E4E33E}" name="Column7187"/>
    <tableColumn id="7188" xr3:uid="{C21204A2-1629-45EC-A952-74A8D88AD770}" name="Column7188"/>
    <tableColumn id="7189" xr3:uid="{19F238BC-C9DA-41C2-A230-3CEC1D86D6EC}" name="Column7189"/>
    <tableColumn id="7190" xr3:uid="{994FD013-A116-430E-9714-9129FC725ADF}" name="Column7190"/>
    <tableColumn id="7191" xr3:uid="{A6FCD592-6FF7-4B64-A4D5-E4E370F3193C}" name="Column7191"/>
    <tableColumn id="7192" xr3:uid="{0C87AE90-3ABC-4108-94B0-5A128BA3E6C9}" name="Column7192"/>
    <tableColumn id="7193" xr3:uid="{058EF73C-D0B1-4A5C-AE45-5140F153BB91}" name="Column7193"/>
    <tableColumn id="7194" xr3:uid="{8278E5E4-C03F-4092-BB18-E963915347F3}" name="Column7194"/>
    <tableColumn id="7195" xr3:uid="{7A197584-507E-4BD2-B853-F78589AE6223}" name="Column7195"/>
    <tableColumn id="7196" xr3:uid="{33CAABAF-63FC-440B-817C-EBB2C2F8FA70}" name="Column7196"/>
    <tableColumn id="7197" xr3:uid="{819D2D64-69AB-4EA1-BE76-57E1D0028247}" name="Column7197"/>
    <tableColumn id="7198" xr3:uid="{5F42BCE6-DD5D-43EA-B7FB-927CE7BEED3F}" name="Column7198"/>
    <tableColumn id="7199" xr3:uid="{E1CB1154-81D9-4ADB-A45F-3C614E62D5BF}" name="Column7199"/>
    <tableColumn id="7200" xr3:uid="{5B590325-D43E-4640-860F-D3DD24E5A161}" name="Column7200"/>
    <tableColumn id="7201" xr3:uid="{2E4700B1-2DDA-4CF0-8FD6-F40DD7E2CD58}" name="Column7201"/>
    <tableColumn id="7202" xr3:uid="{56ACF4D6-5E50-4366-8A75-1505B7C2E63A}" name="Column7202"/>
    <tableColumn id="7203" xr3:uid="{CED3CC5E-CCA3-4C91-BFAE-0ECF38A0D7A6}" name="Column7203"/>
    <tableColumn id="7204" xr3:uid="{C140D989-0FCA-482A-A3A7-C3F38286546B}" name="Column7204"/>
    <tableColumn id="7205" xr3:uid="{6BA9189B-6DFC-4C6C-907E-B173819E279E}" name="Column7205"/>
    <tableColumn id="7206" xr3:uid="{764E04E5-2878-4554-A14D-4F6A8A158605}" name="Column7206"/>
    <tableColumn id="7207" xr3:uid="{C9FA2C82-6020-4345-82AC-318EBDC52EA3}" name="Column7207"/>
    <tableColumn id="7208" xr3:uid="{09EB5E8E-CBB7-4463-B797-302C4FEF96B7}" name="Column7208"/>
    <tableColumn id="7209" xr3:uid="{E5569243-BA35-4F60-BA31-D1989F7A658E}" name="Column7209"/>
    <tableColumn id="7210" xr3:uid="{4B0B9311-0A40-40F0-A2B9-666798FE19FE}" name="Column7210"/>
    <tableColumn id="7211" xr3:uid="{49B52CC9-B620-4631-A5A4-1517F4FC670B}" name="Column7211"/>
    <tableColumn id="7212" xr3:uid="{FA2CD8A2-49B7-4C1F-9AD5-46BA43CB7913}" name="Column7212"/>
    <tableColumn id="7213" xr3:uid="{836481D6-08E7-41D3-8FC3-6F34669F440D}" name="Column7213"/>
    <tableColumn id="7214" xr3:uid="{A8CD8FB5-D896-422F-9C01-C9AEE8E694D5}" name="Column7214"/>
    <tableColumn id="7215" xr3:uid="{8295812F-ECAF-4C8B-92CC-7A1FFE3D5489}" name="Column7215"/>
    <tableColumn id="7216" xr3:uid="{3ADA15A3-1A59-4D14-AAE2-7AB24AB5728C}" name="Column7216"/>
    <tableColumn id="7217" xr3:uid="{40FD61DD-0DEA-4408-BBED-76E4FA75A05B}" name="Column7217"/>
    <tableColumn id="7218" xr3:uid="{9725582F-2EE5-4348-B6D5-B673AB8EA045}" name="Column7218"/>
    <tableColumn id="7219" xr3:uid="{803AAB2D-FEB0-4F09-9104-45B6FCD2291E}" name="Column7219"/>
    <tableColumn id="7220" xr3:uid="{A0D48C9C-2DAB-46A6-9033-EA5ABA4CDC17}" name="Column7220"/>
    <tableColumn id="7221" xr3:uid="{0023D1D4-77F3-4DE4-946C-14EB96C11768}" name="Column7221"/>
    <tableColumn id="7222" xr3:uid="{3AEF9515-CB32-4DB7-A27D-8E7FE936C07C}" name="Column7222"/>
    <tableColumn id="7223" xr3:uid="{519BE139-C10E-4147-A78D-016509A73DE0}" name="Column7223"/>
    <tableColumn id="7224" xr3:uid="{455FAF2D-B6F1-4607-B473-96AAC00E6BF9}" name="Column7224"/>
    <tableColumn id="7225" xr3:uid="{7C300ED3-3549-48AD-B3A3-A4241C1F52D4}" name="Column7225"/>
    <tableColumn id="7226" xr3:uid="{9C39D8B4-864E-4E40-A7F4-8F80067A882D}" name="Column7226"/>
    <tableColumn id="7227" xr3:uid="{1EED7CEA-E8E7-4C08-816D-642E02DD6B98}" name="Column7227"/>
    <tableColumn id="7228" xr3:uid="{1CCE43B1-CB2D-444A-9AAC-900CBA679353}" name="Column7228"/>
    <tableColumn id="7229" xr3:uid="{0C5094A0-EDFF-4DC4-B260-F5028B192056}" name="Column7229"/>
    <tableColumn id="7230" xr3:uid="{5E91D031-5B78-4E14-87B3-A12B16DBE301}" name="Column7230"/>
    <tableColumn id="7231" xr3:uid="{24E2BDED-67EE-4C52-BEEC-CB29C80E0E00}" name="Column7231"/>
    <tableColumn id="7232" xr3:uid="{BA8B977E-A698-43D7-8478-50D2EC5DF3D0}" name="Column7232"/>
    <tableColumn id="7233" xr3:uid="{6B9CE37B-D13A-43D2-BE6D-A53892555CDB}" name="Column7233"/>
    <tableColumn id="7234" xr3:uid="{5E858D29-3747-4E3D-B6E1-5872900F60AD}" name="Column7234"/>
    <tableColumn id="7235" xr3:uid="{50AF3716-AEF6-4014-B5B0-60BA82D9810E}" name="Column7235"/>
    <tableColumn id="7236" xr3:uid="{69E51C0F-2CC3-4391-A1D1-3D77674FECCB}" name="Column7236"/>
    <tableColumn id="7237" xr3:uid="{FCEF9387-321D-4E28-BB1B-F0E5D19A40FC}" name="Column7237"/>
    <tableColumn id="7238" xr3:uid="{B519B7D4-84F7-40D3-BF17-E51A31920BD1}" name="Column7238"/>
    <tableColumn id="7239" xr3:uid="{8EE3904E-F474-4D67-AD5E-9E8BFDE59352}" name="Column7239"/>
    <tableColumn id="7240" xr3:uid="{FD093BB7-6F9D-4B98-BEE6-F2360D026C8D}" name="Column7240"/>
    <tableColumn id="7241" xr3:uid="{7F8725A1-C05F-41B2-81AE-0CF8ADBC7231}" name="Column7241"/>
    <tableColumn id="7242" xr3:uid="{13637A08-B27E-47E3-8426-F14473D56C86}" name="Column7242"/>
    <tableColumn id="7243" xr3:uid="{551BE335-EDC4-43F8-985E-136B4715AA80}" name="Column7243"/>
    <tableColumn id="7244" xr3:uid="{DF9EBF54-F61A-4234-9186-027693480817}" name="Column7244"/>
    <tableColumn id="7245" xr3:uid="{EFD901B1-8E08-4A5D-A21B-0E41FF89EE5C}" name="Column7245"/>
    <tableColumn id="7246" xr3:uid="{752F5B19-E0C0-47D5-B86A-E5C79353F390}" name="Column7246"/>
    <tableColumn id="7247" xr3:uid="{F39F4DC1-F214-4A22-A889-2C1DD72D40E7}" name="Column7247"/>
    <tableColumn id="7248" xr3:uid="{50233027-64F2-4116-9B2C-14CFE8AB3FF7}" name="Column7248"/>
    <tableColumn id="7249" xr3:uid="{486536F5-4E8C-4A72-877D-AE9E03454632}" name="Column7249"/>
    <tableColumn id="7250" xr3:uid="{321335F7-9E9C-4BAB-8F84-0D1B6B996F53}" name="Column7250"/>
    <tableColumn id="7251" xr3:uid="{479F3424-783F-4DCA-B1F4-84B6EC215F15}" name="Column7251"/>
    <tableColumn id="7252" xr3:uid="{25BEE034-5F70-49AF-9D00-B9296A3D4034}" name="Column7252"/>
    <tableColumn id="7253" xr3:uid="{2F621BBA-AE64-445D-AADD-999982044E64}" name="Column7253"/>
    <tableColumn id="7254" xr3:uid="{010A56E4-ABDC-4378-A0E3-CCAC5A019DED}" name="Column7254"/>
    <tableColumn id="7255" xr3:uid="{DA340985-A19E-4630-BDC9-83DEF74BD562}" name="Column7255"/>
    <tableColumn id="7256" xr3:uid="{7ADF57A4-BC05-4C55-B2DA-AF405E92ADBE}" name="Column7256"/>
    <tableColumn id="7257" xr3:uid="{BA49213D-6504-4BED-96A4-00AF6FAD9992}" name="Column7257"/>
    <tableColumn id="7258" xr3:uid="{48DD618C-0345-4883-A1B6-FFCC2EF967D4}" name="Column7258"/>
    <tableColumn id="7259" xr3:uid="{955436D0-83F9-4B20-8244-B7DF05B978AD}" name="Column7259"/>
    <tableColumn id="7260" xr3:uid="{0CABFA7F-1E56-4C29-88F4-273807F9EBA8}" name="Column7260"/>
    <tableColumn id="7261" xr3:uid="{A12CBF82-04C7-4579-80D5-1DAA77E69C78}" name="Column7261"/>
    <tableColumn id="7262" xr3:uid="{28DBC1E7-C53A-4ECF-AD50-00B58BA1A813}" name="Column7262"/>
    <tableColumn id="7263" xr3:uid="{6D55B292-4C5C-40FD-ADF5-13DFC6E409FD}" name="Column7263"/>
    <tableColumn id="7264" xr3:uid="{826627C4-8818-4B3D-A55C-4864D9C3A486}" name="Column7264"/>
    <tableColumn id="7265" xr3:uid="{7E2E7FFE-4329-4E19-A8E7-9C07FC710880}" name="Column7265"/>
    <tableColumn id="7266" xr3:uid="{9B1FB014-8BDD-4EDA-B0A9-04AA695AAC17}" name="Column7266"/>
    <tableColumn id="7267" xr3:uid="{4FCF3E9D-5EC6-4E9D-95DB-A063E09DC111}" name="Column7267"/>
    <tableColumn id="7268" xr3:uid="{C82CDC4A-C3F0-4CC2-A63C-4B4D7AF2794D}" name="Column7268"/>
    <tableColumn id="7269" xr3:uid="{FC1DA678-C952-42E5-B2DB-F35E24BBB755}" name="Column7269"/>
    <tableColumn id="7270" xr3:uid="{92FAC1F6-0934-4FF9-8C3C-9B5B25428797}" name="Column7270"/>
    <tableColumn id="7271" xr3:uid="{8F19B2A1-D4DC-4D61-8CFC-B26199C17352}" name="Column7271"/>
    <tableColumn id="7272" xr3:uid="{9998F112-88A7-497B-A524-43A713F0EB89}" name="Column7272"/>
    <tableColumn id="7273" xr3:uid="{8220F129-618C-43FA-95DB-735458248E6D}" name="Column7273"/>
    <tableColumn id="7274" xr3:uid="{F8450423-CF71-4F1C-B7A9-716EFEAFD7DF}" name="Column7274"/>
    <tableColumn id="7275" xr3:uid="{54E8B10A-F085-4D7F-8715-1D586CF6A173}" name="Column7275"/>
    <tableColumn id="7276" xr3:uid="{41BABB45-1A4E-420B-84B7-17737236C5AD}" name="Column7276"/>
    <tableColumn id="7277" xr3:uid="{E4E4BD23-FA3F-4D1B-9778-BAAE55089C8B}" name="Column7277"/>
    <tableColumn id="7278" xr3:uid="{2EA1894A-4D82-4E5A-A512-71E3CB699C2F}" name="Column7278"/>
    <tableColumn id="7279" xr3:uid="{F9AAF847-7A7A-496F-8A38-21E5144BCBCB}" name="Column7279"/>
    <tableColumn id="7280" xr3:uid="{B5B12DB3-3A4A-404E-95C0-5D0086729C0D}" name="Column7280"/>
    <tableColumn id="7281" xr3:uid="{1BE7621C-69A2-4C32-A865-4B8572E547AA}" name="Column7281"/>
    <tableColumn id="7282" xr3:uid="{E29069D5-98EE-4004-9CD8-E434ED677D87}" name="Column7282"/>
    <tableColumn id="7283" xr3:uid="{BB9E2B04-7A68-41B5-8DFC-1685926A26ED}" name="Column7283"/>
    <tableColumn id="7284" xr3:uid="{8BA95BF5-C125-4CBF-93CF-F23460350AAB}" name="Column7284"/>
    <tableColumn id="7285" xr3:uid="{B6B737E0-5B52-48B3-B62C-0BCB2849246C}" name="Column7285"/>
    <tableColumn id="7286" xr3:uid="{7431E9E8-5D52-4A9B-8183-7986BC12608B}" name="Column7286"/>
    <tableColumn id="7287" xr3:uid="{3E095899-9F77-43AD-A23A-6AE277363940}" name="Column7287"/>
    <tableColumn id="7288" xr3:uid="{44CD10D9-8373-41B4-9C9D-85078A73DEDC}" name="Column7288"/>
    <tableColumn id="7289" xr3:uid="{2D2BECD1-22E5-407F-B90C-0811702A9DBA}" name="Column7289"/>
    <tableColumn id="7290" xr3:uid="{C69E5B1E-CAC9-43D8-B4A5-E69F8D70575D}" name="Column7290"/>
    <tableColumn id="7291" xr3:uid="{85E36715-4923-409D-B7AC-DDF90E99199F}" name="Column7291"/>
    <tableColumn id="7292" xr3:uid="{3B063272-D0DA-447F-9685-BBFC279C272E}" name="Column7292"/>
    <tableColumn id="7293" xr3:uid="{8A8E2EDD-3A64-4F66-BE1B-ADC1ADDE0EE5}" name="Column7293"/>
    <tableColumn id="7294" xr3:uid="{3AB6DE56-062A-4B13-B251-CBE2C236FB4D}" name="Column7294"/>
    <tableColumn id="7295" xr3:uid="{58FC90B4-0ADB-4B23-A622-5C9150C70C24}" name="Column7295"/>
    <tableColumn id="7296" xr3:uid="{55375DFD-7F2A-4780-BE5A-0F0C22378C2E}" name="Column7296"/>
    <tableColumn id="7297" xr3:uid="{EBD4AFE4-FF43-45DE-9F62-31C25D3056AC}" name="Column7297"/>
    <tableColumn id="7298" xr3:uid="{78EFCFCE-8982-4FCF-97A4-C7CC6DA57B68}" name="Column7298"/>
    <tableColumn id="7299" xr3:uid="{B67E7AFF-068D-4131-8888-62D6792A51D6}" name="Column7299"/>
    <tableColumn id="7300" xr3:uid="{5903A5A6-779C-4826-984F-4447085B8F84}" name="Column7300"/>
    <tableColumn id="7301" xr3:uid="{8871D651-94FC-4D1A-B082-58D8F293ABCC}" name="Column7301"/>
    <tableColumn id="7302" xr3:uid="{B21CB304-A1C9-4050-B1C3-18B809EE931C}" name="Column7302"/>
    <tableColumn id="7303" xr3:uid="{F2A1F538-730B-49F5-BD94-CCBCBD9A90DB}" name="Column7303"/>
    <tableColumn id="7304" xr3:uid="{BBAAB9C1-003D-474A-85DE-0CE34ED7E359}" name="Column7304"/>
    <tableColumn id="7305" xr3:uid="{A7022C93-038F-4E74-BCA4-6F9B37BDEABB}" name="Column7305"/>
    <tableColumn id="7306" xr3:uid="{34828CF6-7435-4527-978B-E31E0DAAC698}" name="Column7306"/>
    <tableColumn id="7307" xr3:uid="{DAA4325E-48C0-4B4F-969E-77937FEF533F}" name="Column7307"/>
    <tableColumn id="7308" xr3:uid="{E97F55AD-DBFB-475F-89B5-4EAF809DFC1D}" name="Column7308"/>
    <tableColumn id="7309" xr3:uid="{57330B22-17CF-4BC0-ACCD-2C0B1CEE6223}" name="Column7309"/>
    <tableColumn id="7310" xr3:uid="{6F5DE8FC-FF70-43B9-AB1C-EB3574ECB260}" name="Column7310"/>
    <tableColumn id="7311" xr3:uid="{132E9384-226E-4CAD-8464-835F38ED7103}" name="Column7311"/>
    <tableColumn id="7312" xr3:uid="{9FDD7281-7BEF-487E-8BE4-CD0719910DEB}" name="Column7312"/>
    <tableColumn id="7313" xr3:uid="{AA33059E-6030-4202-883A-D11894D551BB}" name="Column7313"/>
    <tableColumn id="7314" xr3:uid="{597D4BF8-1C70-46D6-9DE2-3D76D28404D1}" name="Column7314"/>
    <tableColumn id="7315" xr3:uid="{8CCB1BEA-F7D0-4B08-B198-C5CA9CCDD44B}" name="Column7315"/>
    <tableColumn id="7316" xr3:uid="{43A46A24-E715-4DE4-9981-F46C244A30CE}" name="Column7316"/>
    <tableColumn id="7317" xr3:uid="{EE05E6A8-0992-482A-ACBB-0EAB1AA20195}" name="Column7317"/>
    <tableColumn id="7318" xr3:uid="{0A2A0FFB-B0E7-4C77-B891-14023A36CD25}" name="Column7318"/>
    <tableColumn id="7319" xr3:uid="{9690BEDF-2F73-47E8-B7CF-6BD522100F99}" name="Column7319"/>
    <tableColumn id="7320" xr3:uid="{92F76B21-0B3C-4CFD-AD4E-ADCED5A42397}" name="Column7320"/>
    <tableColumn id="7321" xr3:uid="{FAFF3227-F6D3-4D42-84C8-6D738A4E00A1}" name="Column7321"/>
    <tableColumn id="7322" xr3:uid="{D709541D-7B0C-4673-8685-987BD2362A62}" name="Column7322"/>
    <tableColumn id="7323" xr3:uid="{C50861D7-9595-496A-860A-18C4F4F17DF1}" name="Column7323"/>
    <tableColumn id="7324" xr3:uid="{BF6D5EA8-1F0B-488A-9978-1477A1EFAB7A}" name="Column7324"/>
    <tableColumn id="7325" xr3:uid="{1C55A377-5BBD-456A-87A5-B04C7204F270}" name="Column7325"/>
    <tableColumn id="7326" xr3:uid="{05EC2206-2B95-4472-AC64-19F83596C152}" name="Column7326"/>
    <tableColumn id="7327" xr3:uid="{4CC71117-47B1-46A1-A855-DBEFB7C39F46}" name="Column7327"/>
    <tableColumn id="7328" xr3:uid="{870E2F1D-9DD2-44F1-AE50-B9F6E0C514E8}" name="Column7328"/>
    <tableColumn id="7329" xr3:uid="{FEEF2283-8524-4312-B08F-4BDC1CA65FF0}" name="Column7329"/>
    <tableColumn id="7330" xr3:uid="{112B8BDC-6CAF-476F-8B79-B8EE903DAD8A}" name="Column7330"/>
    <tableColumn id="7331" xr3:uid="{61F60299-3F2C-44FA-ABD6-08BBDB954673}" name="Column7331"/>
    <tableColumn id="7332" xr3:uid="{A07FE62C-9D8D-4D90-8B7F-E268525A62A3}" name="Column7332"/>
    <tableColumn id="7333" xr3:uid="{A8FE2D4E-F981-41A2-887D-E49459744769}" name="Column7333"/>
    <tableColumn id="7334" xr3:uid="{D3B3F601-7268-4BDB-94E2-963488140DF8}" name="Column7334"/>
    <tableColumn id="7335" xr3:uid="{722B620E-31C5-4D1C-A954-6B91E01BA2A9}" name="Column7335"/>
    <tableColumn id="7336" xr3:uid="{BFDF394A-22D3-4343-8B60-6A1F95E91EBB}" name="Column7336"/>
    <tableColumn id="7337" xr3:uid="{52ACE09C-44D0-4DC3-BB85-8B8C0FBB4AEE}" name="Column7337"/>
    <tableColumn id="7338" xr3:uid="{A2D0C618-FE68-4991-BB40-8BBCC91A772E}" name="Column7338"/>
    <tableColumn id="7339" xr3:uid="{B39E5473-8490-4065-A1DE-C775BD38FACF}" name="Column7339"/>
    <tableColumn id="7340" xr3:uid="{E9CA9F9D-72DD-44D4-B4D5-77312612F118}" name="Column7340"/>
    <tableColumn id="7341" xr3:uid="{3C547DE5-3ACA-429D-9C15-850F28D17985}" name="Column7341"/>
    <tableColumn id="7342" xr3:uid="{B99D2D6F-C9F9-446A-877D-C355953E01B7}" name="Column7342"/>
    <tableColumn id="7343" xr3:uid="{3F8E40B2-7752-4E38-B06B-EA90C3E297DA}" name="Column7343"/>
    <tableColumn id="7344" xr3:uid="{4BEF332A-E7F5-4748-9FA1-7E735663BDA0}" name="Column7344"/>
    <tableColumn id="7345" xr3:uid="{1430A4E3-B7E4-40ED-8068-2986C536CCC2}" name="Column7345"/>
    <tableColumn id="7346" xr3:uid="{3BA59289-07D6-4CF2-B72C-EB1A180307FE}" name="Column7346"/>
    <tableColumn id="7347" xr3:uid="{89FD1622-4733-4C93-80C1-B4883CD2F713}" name="Column7347"/>
    <tableColumn id="7348" xr3:uid="{B817A04D-B3B8-4FE6-8756-FB80900D17D6}" name="Column7348"/>
    <tableColumn id="7349" xr3:uid="{89135BD8-1CAB-42EE-B275-2E0EBBBACCCE}" name="Column7349"/>
    <tableColumn id="7350" xr3:uid="{5CD08CA5-DBAB-4BCA-8ED0-7CF355E1CBC6}" name="Column7350"/>
    <tableColumn id="7351" xr3:uid="{46E42DA4-7D8F-42E0-A922-6EBC060F83F8}" name="Column7351"/>
    <tableColumn id="7352" xr3:uid="{2A6A891E-3DE1-4736-9641-A9BF84E1DCC2}" name="Column7352"/>
    <tableColumn id="7353" xr3:uid="{B9039D20-9499-4CBA-B877-9D68E4686B4C}" name="Column7353"/>
    <tableColumn id="7354" xr3:uid="{C97699C7-FF17-408B-81E9-A8DD4CCA10C1}" name="Column7354"/>
    <tableColumn id="7355" xr3:uid="{4B1A0108-4F46-4732-AFA1-0D50396199BD}" name="Column7355"/>
    <tableColumn id="7356" xr3:uid="{B533849B-DA15-4B09-82D1-10D2031C0173}" name="Column7356"/>
    <tableColumn id="7357" xr3:uid="{3801B993-F25D-4AA3-92B8-3D11139A7538}" name="Column7357"/>
    <tableColumn id="7358" xr3:uid="{BDD08DBB-3C10-409A-A1C2-EE74CD2F8839}" name="Column7358"/>
    <tableColumn id="7359" xr3:uid="{2EB6A3A6-8B6A-4562-87F1-BEBC8E777093}" name="Column7359"/>
    <tableColumn id="7360" xr3:uid="{360748A4-5C2F-48A1-9496-8BFFBA226548}" name="Column7360"/>
    <tableColumn id="7361" xr3:uid="{25335C60-9E02-47B9-AC7D-0CE8A5E470CF}" name="Column7361"/>
    <tableColumn id="7362" xr3:uid="{DFA3CB59-E11A-42AC-8A4D-18533E681188}" name="Column7362"/>
    <tableColumn id="7363" xr3:uid="{E006B4A0-83ED-4321-8E00-5EC82D0EE376}" name="Column7363"/>
    <tableColumn id="7364" xr3:uid="{3128FC02-BF03-48B9-9356-F61F46A3594E}" name="Column7364"/>
    <tableColumn id="7365" xr3:uid="{4DECE2BF-BBDB-4F82-B12F-4D82EE1F2BDF}" name="Column7365"/>
    <tableColumn id="7366" xr3:uid="{6A09F5FE-6AE1-4E50-926B-9F7566912C59}" name="Column7366"/>
    <tableColumn id="7367" xr3:uid="{71ADFDED-9C95-4DE9-A4F9-B37ECB32A65B}" name="Column7367"/>
    <tableColumn id="7368" xr3:uid="{7BA4EEE1-C896-4814-8C0E-773136E97BA8}" name="Column7368"/>
    <tableColumn id="7369" xr3:uid="{BF9462EB-0280-402B-ABDA-7AD8C6DD9F0C}" name="Column7369"/>
    <tableColumn id="7370" xr3:uid="{7D5C3445-6A42-4075-844A-DC1A3EBE91E2}" name="Column7370"/>
    <tableColumn id="7371" xr3:uid="{54BAA306-DCB5-45D3-A96B-2F70189EFB75}" name="Column7371"/>
    <tableColumn id="7372" xr3:uid="{30E5F4BE-13A4-4C4F-A526-CAE69EA0D2B1}" name="Column7372"/>
    <tableColumn id="7373" xr3:uid="{6A55589C-4857-49FC-BB95-CF3152A67B3D}" name="Column7373"/>
    <tableColumn id="7374" xr3:uid="{6E656314-4D57-4C52-85CC-E6CA89A3F4CB}" name="Column7374"/>
    <tableColumn id="7375" xr3:uid="{77F66315-ABCC-472E-8907-03B8DD617FE9}" name="Column7375"/>
    <tableColumn id="7376" xr3:uid="{D8462A78-B06A-45E7-9B65-C0A8DEDC1E49}" name="Column7376"/>
    <tableColumn id="7377" xr3:uid="{F13BE54A-5276-4388-B85E-CC8EA1D39E70}" name="Column7377"/>
    <tableColumn id="7378" xr3:uid="{A9D52289-1BEE-4F4E-B457-EAA39BA8C4B5}" name="Column7378"/>
    <tableColumn id="7379" xr3:uid="{5B629A4C-2A44-4623-8CD8-202769B0E3E8}" name="Column7379"/>
    <tableColumn id="7380" xr3:uid="{C2F027FB-D2B8-4E83-8473-731901CD2D5A}" name="Column7380"/>
    <tableColumn id="7381" xr3:uid="{5A0D175E-4218-4EB3-81B6-2499F6B3D33D}" name="Column7381"/>
    <tableColumn id="7382" xr3:uid="{4B18EA26-7233-4C0A-8A4D-FDC26717D17C}" name="Column7382"/>
    <tableColumn id="7383" xr3:uid="{011EA424-548D-4D62-BE09-40F7527F7DE1}" name="Column7383"/>
    <tableColumn id="7384" xr3:uid="{743D39E5-8EE7-4E78-8866-70D7302C4E8C}" name="Column7384"/>
    <tableColumn id="7385" xr3:uid="{44CAF872-F1A7-48AC-949D-6D0F5EBF1256}" name="Column7385"/>
    <tableColumn id="7386" xr3:uid="{FD45F1D8-9171-47B8-9D9F-B6D68CF8ADCA}" name="Column7386"/>
    <tableColumn id="7387" xr3:uid="{315FF349-068A-42CA-BDD5-3ECDD8EB128D}" name="Column7387"/>
    <tableColumn id="7388" xr3:uid="{E9B4DDFC-83E5-403D-B763-AAC64D745F86}" name="Column7388"/>
    <tableColumn id="7389" xr3:uid="{4917F943-CCA3-4E00-B164-D1C43EAFF02C}" name="Column7389"/>
    <tableColumn id="7390" xr3:uid="{1057D04A-A4FA-43F6-9AB4-7AF0E98D5BFB}" name="Column7390"/>
    <tableColumn id="7391" xr3:uid="{D63A2E87-22F5-4E4C-89CE-926B662D1B95}" name="Column7391"/>
    <tableColumn id="7392" xr3:uid="{1B13F1B0-0C83-4F35-9B25-8DC55C210400}" name="Column7392"/>
    <tableColumn id="7393" xr3:uid="{37D095FC-88D8-4512-89BE-8430CF234667}" name="Column7393"/>
    <tableColumn id="7394" xr3:uid="{4DF7D773-0BA3-41E5-B0D2-3AA8CB1D0C02}" name="Column7394"/>
    <tableColumn id="7395" xr3:uid="{4CA0FF10-9E20-4BF0-8EC1-8BE597DBBFFD}" name="Column7395"/>
    <tableColumn id="7396" xr3:uid="{79A63D1B-8455-4258-8044-CAE089487038}" name="Column7396"/>
    <tableColumn id="7397" xr3:uid="{F1944016-2F9D-4565-B445-0A7911899B55}" name="Column7397"/>
    <tableColumn id="7398" xr3:uid="{13C9F957-057E-4524-8137-EE8AE25EF1E6}" name="Column7398"/>
    <tableColumn id="7399" xr3:uid="{A70370E0-77F4-45F1-9F77-3F8E8135A723}" name="Column7399"/>
    <tableColumn id="7400" xr3:uid="{7CF11DED-4C73-42A9-8A69-7F64D6A67DC0}" name="Column7400"/>
    <tableColumn id="7401" xr3:uid="{35173305-9301-480D-9B18-6EC6DA571637}" name="Column7401"/>
    <tableColumn id="7402" xr3:uid="{BB324CEE-2398-458B-9B71-C25478A1BF0F}" name="Column7402"/>
    <tableColumn id="7403" xr3:uid="{C2AE1E74-FA99-43A3-AF54-C6A5C0400507}" name="Column7403"/>
    <tableColumn id="7404" xr3:uid="{B8420F82-A776-414E-A0D7-548C265EEF1D}" name="Column7404"/>
    <tableColumn id="7405" xr3:uid="{45E677DF-645B-464A-AD1A-F638C1DABF32}" name="Column7405"/>
    <tableColumn id="7406" xr3:uid="{07AC18A1-5808-4476-85E1-F297EC6BF9FB}" name="Column7406"/>
    <tableColumn id="7407" xr3:uid="{07C8E522-53C0-458C-A079-F07B16D48BB7}" name="Column7407"/>
    <tableColumn id="7408" xr3:uid="{1E2BAABC-7D2D-4AC8-B6FF-BB6C6270B526}" name="Column7408"/>
    <tableColumn id="7409" xr3:uid="{F2E6C558-3B28-460A-AB49-879F7499D123}" name="Column7409"/>
    <tableColumn id="7410" xr3:uid="{AE5B7B35-239D-41A7-B504-5661D77982E7}" name="Column7410"/>
    <tableColumn id="7411" xr3:uid="{C1015ECA-E8FF-497A-BA58-BF5C52881E1B}" name="Column7411"/>
    <tableColumn id="7412" xr3:uid="{B30A42FB-0A26-437C-B62F-581F4673D7AD}" name="Column7412"/>
    <tableColumn id="7413" xr3:uid="{34ACF777-48D6-44F4-9F6E-20A7BFBE8E75}" name="Column7413"/>
    <tableColumn id="7414" xr3:uid="{1F5B9728-684F-4460-9790-7C4651A6EF64}" name="Column7414"/>
    <tableColumn id="7415" xr3:uid="{8C639404-D7EF-4E17-86B4-E2DF61144609}" name="Column7415"/>
    <tableColumn id="7416" xr3:uid="{572F62DF-BBE8-4C2C-A910-3E98620FC1D8}" name="Column7416"/>
    <tableColumn id="7417" xr3:uid="{0AA93E41-824D-4A38-AFA5-0B8E34D0257B}" name="Column7417"/>
    <tableColumn id="7418" xr3:uid="{F605D1D9-E69B-402C-A1B9-03410D3F57C2}" name="Column7418"/>
    <tableColumn id="7419" xr3:uid="{CBF59B5A-7C62-4BD1-ACFF-EAC3B671CDD8}" name="Column7419"/>
    <tableColumn id="7420" xr3:uid="{84583A06-D65D-4284-BBE5-F1E371957180}" name="Column7420"/>
    <tableColumn id="7421" xr3:uid="{8B581B00-8BA5-4C88-87B2-423D026242BD}" name="Column7421"/>
    <tableColumn id="7422" xr3:uid="{AEBF8677-FF23-428C-863D-21E7200FC07A}" name="Column7422"/>
    <tableColumn id="7423" xr3:uid="{3E3BE5E1-D963-465E-A551-B68B1B3C535C}" name="Column7423"/>
    <tableColumn id="7424" xr3:uid="{8EF9CA4A-DCA9-4F17-B262-48AB30BA144C}" name="Column7424"/>
    <tableColumn id="7425" xr3:uid="{69B0047D-9FB8-49EA-BE99-818AD5617F56}" name="Column7425"/>
    <tableColumn id="7426" xr3:uid="{55D8ED33-211B-4142-A0B4-E7C120BA3332}" name="Column7426"/>
    <tableColumn id="7427" xr3:uid="{1D19AC10-224C-48FC-9729-BEA1BA1577B4}" name="Column7427"/>
    <tableColumn id="7428" xr3:uid="{34C7C149-7379-4542-8282-8A2239C7BDD9}" name="Column7428"/>
    <tableColumn id="7429" xr3:uid="{E6547833-C04D-4BE9-A718-9A2BD7C1B3D8}" name="Column7429"/>
    <tableColumn id="7430" xr3:uid="{64F69922-8EAB-4BC0-B117-217A3A2BE865}" name="Column7430"/>
    <tableColumn id="7431" xr3:uid="{5B94D582-E902-4755-92E7-6D1CF82E899A}" name="Column7431"/>
    <tableColumn id="7432" xr3:uid="{EBC974A0-66E1-42EF-A75F-5318445438D4}" name="Column7432"/>
    <tableColumn id="7433" xr3:uid="{2C59186B-A750-41E0-9F24-EDB29CC89CDA}" name="Column7433"/>
    <tableColumn id="7434" xr3:uid="{5E9101E1-235B-47D7-B54A-EC37BC80A2D4}" name="Column7434"/>
    <tableColumn id="7435" xr3:uid="{DB4591E2-FF47-4062-A0DF-4ACDCDFB529B}" name="Column7435"/>
    <tableColumn id="7436" xr3:uid="{D2A890C4-6863-4513-A170-25E96891512A}" name="Column7436"/>
    <tableColumn id="7437" xr3:uid="{2FFE1CDD-D446-411C-8049-7787E8B92509}" name="Column7437"/>
    <tableColumn id="7438" xr3:uid="{96F30D0F-CEC1-46D7-8840-74219E9420C9}" name="Column7438"/>
    <tableColumn id="7439" xr3:uid="{F487648D-9D52-4595-A78F-7E0F3FCC2A1F}" name="Column7439"/>
    <tableColumn id="7440" xr3:uid="{6860F5E8-2299-4A1B-AACF-C220514273D0}" name="Column7440"/>
    <tableColumn id="7441" xr3:uid="{6132B500-27FD-4952-A9EC-B1D967A4428C}" name="Column7441"/>
    <tableColumn id="7442" xr3:uid="{CF424595-9081-4606-95E3-8B468DC80328}" name="Column7442"/>
    <tableColumn id="7443" xr3:uid="{CBAABF2F-4743-4F00-B772-EA9233C22C66}" name="Column7443"/>
    <tableColumn id="7444" xr3:uid="{9E39C9C2-3A8A-4CB0-A54C-5239AD8B9D42}" name="Column7444"/>
    <tableColumn id="7445" xr3:uid="{76DCFBDE-B983-4A94-A6A4-91D729DC2BA0}" name="Column7445"/>
    <tableColumn id="7446" xr3:uid="{79966463-A8DD-4987-8D09-1E16EB5EA205}" name="Column7446"/>
    <tableColumn id="7447" xr3:uid="{F3AD52B1-7E21-4FCB-BE64-943DC954D2CC}" name="Column7447"/>
    <tableColumn id="7448" xr3:uid="{8426AFB9-91AD-4A64-9D63-8C855DA20A25}" name="Column7448"/>
    <tableColumn id="7449" xr3:uid="{49A20E30-7050-4FBF-B33B-30BEE6516925}" name="Column7449"/>
    <tableColumn id="7450" xr3:uid="{055E3336-EB60-4077-B356-8CE54ECB8BD6}" name="Column7450"/>
    <tableColumn id="7451" xr3:uid="{BD4D17D6-C27A-424C-9D0E-4FD5B94045CB}" name="Column7451"/>
    <tableColumn id="7452" xr3:uid="{38E3EC43-2C6A-47FE-B6DB-E10F2048C717}" name="Column7452"/>
    <tableColumn id="7453" xr3:uid="{1BCAA2E3-2A2F-4DD3-A583-3B120E8C925E}" name="Column7453"/>
    <tableColumn id="7454" xr3:uid="{73CF03CE-88BB-4CA0-B5DD-D92C3A986785}" name="Column7454"/>
    <tableColumn id="7455" xr3:uid="{9B0D264F-4861-4481-8D70-42E6C5C2AAE1}" name="Column7455"/>
    <tableColumn id="7456" xr3:uid="{68BD6876-DB15-4AB6-8496-17E4D3CAD1B3}" name="Column7456"/>
    <tableColumn id="7457" xr3:uid="{89101BA4-A929-473F-B382-2F437C50BC10}" name="Column7457"/>
    <tableColumn id="7458" xr3:uid="{AA4F2D96-6819-48DC-AD04-C6A7EC911581}" name="Column7458"/>
    <tableColumn id="7459" xr3:uid="{41EB6C59-DD55-4A60-8A49-90EDF191CE48}" name="Column7459"/>
    <tableColumn id="7460" xr3:uid="{8151B550-C75B-40C0-A509-FC524A80686E}" name="Column7460"/>
    <tableColumn id="7461" xr3:uid="{E2F67FC2-6350-4BEA-A85C-7D0A53451A64}" name="Column7461"/>
    <tableColumn id="7462" xr3:uid="{1B806D91-1D2B-46E5-88BE-EE136CB23579}" name="Column7462"/>
    <tableColumn id="7463" xr3:uid="{6A48125B-C555-4A78-945E-5F69231AB5DA}" name="Column7463"/>
    <tableColumn id="7464" xr3:uid="{9AF23C96-8BC0-4162-B6C8-BC754AC0BF29}" name="Column7464"/>
    <tableColumn id="7465" xr3:uid="{0EBF1E0F-BDE1-4992-8264-8CA129C2B9B3}" name="Column7465"/>
    <tableColumn id="7466" xr3:uid="{05BDCE6F-0E77-416A-BD29-12588AC5530B}" name="Column7466"/>
    <tableColumn id="7467" xr3:uid="{374688B0-3FA8-4568-9329-2CE9E90FCA5A}" name="Column7467"/>
    <tableColumn id="7468" xr3:uid="{33C71346-F961-467D-B0C9-CC645497054E}" name="Column7468"/>
    <tableColumn id="7469" xr3:uid="{09117ABE-3668-4CA1-85AF-1C7E79FF1474}" name="Column7469"/>
    <tableColumn id="7470" xr3:uid="{653BA8F4-346D-415B-A1F5-04F62FDF6CFA}" name="Column7470"/>
    <tableColumn id="7471" xr3:uid="{830B20D2-0A14-4B5A-9764-BA8EB9B20800}" name="Column7471"/>
    <tableColumn id="7472" xr3:uid="{AAD9DB34-45E8-4E26-B5EC-0099DD6BEF44}" name="Column7472"/>
    <tableColumn id="7473" xr3:uid="{29C287CA-CCCE-40AD-AD96-937807FF619E}" name="Column7473"/>
    <tableColumn id="7474" xr3:uid="{A0A3ACB9-FCB7-410E-9833-3F2EB350565B}" name="Column7474"/>
    <tableColumn id="7475" xr3:uid="{72279F74-53CF-46BB-9D67-EEBD0B599D83}" name="Column7475"/>
    <tableColumn id="7476" xr3:uid="{59F595A2-738E-486A-861E-93B28F83715A}" name="Column7476"/>
    <tableColumn id="7477" xr3:uid="{DF9683E6-5627-4F69-92DC-AD97946623B2}" name="Column7477"/>
    <tableColumn id="7478" xr3:uid="{946F941E-9B1C-4665-8418-52670A047B18}" name="Column7478"/>
    <tableColumn id="7479" xr3:uid="{F335844C-D76B-4DEC-828E-A2C9347FCD7E}" name="Column7479"/>
    <tableColumn id="7480" xr3:uid="{68EEE65A-177F-4E9A-A000-3E64427CF07D}" name="Column7480"/>
    <tableColumn id="7481" xr3:uid="{58E751D5-42DC-407E-BF11-2B96C4C8627E}" name="Column7481"/>
    <tableColumn id="7482" xr3:uid="{13BC3347-0A6A-42FC-9DD8-E44D15969FA5}" name="Column7482"/>
    <tableColumn id="7483" xr3:uid="{8E6782B2-2DDA-40B0-A712-975800F291EF}" name="Column7483"/>
    <tableColumn id="7484" xr3:uid="{11D8814D-36AA-483B-983B-4FCC4B3FC7B6}" name="Column7484"/>
    <tableColumn id="7485" xr3:uid="{BB4C5BFD-8380-41DC-808B-3C27DC82275F}" name="Column7485"/>
    <tableColumn id="7486" xr3:uid="{E9D03BEC-2676-4B6F-BB01-F283C4FDCDFE}" name="Column7486"/>
    <tableColumn id="7487" xr3:uid="{175FC0B0-087D-4D02-8E85-D6FB60445E21}" name="Column7487"/>
    <tableColumn id="7488" xr3:uid="{CBDBDD77-D66F-4D3A-B385-27C4ECE210F2}" name="Column7488"/>
    <tableColumn id="7489" xr3:uid="{6FE59D69-82DA-4E22-8C7C-2872FD5CB19C}" name="Column7489"/>
    <tableColumn id="7490" xr3:uid="{4CE40CCE-4669-42D8-BADC-9506372EFF97}" name="Column7490"/>
    <tableColumn id="7491" xr3:uid="{ECA3D15C-B719-4EC1-B541-3EBAB413FF7B}" name="Column7491"/>
    <tableColumn id="7492" xr3:uid="{1F9AFB30-AC4D-4752-A114-F82584D74C49}" name="Column7492"/>
    <tableColumn id="7493" xr3:uid="{747D71CF-BC8F-4E56-8550-A1474A767415}" name="Column7493"/>
    <tableColumn id="7494" xr3:uid="{8351CF03-B1F0-443C-9588-3D777D902849}" name="Column7494"/>
    <tableColumn id="7495" xr3:uid="{486D871A-3694-4A0D-9B90-2769B3C0B6A3}" name="Column7495"/>
    <tableColumn id="7496" xr3:uid="{A9B36557-9D76-4AD0-8743-D634B4F5652B}" name="Column7496"/>
    <tableColumn id="7497" xr3:uid="{CCE39D1C-5194-4872-9259-A137DE29F556}" name="Column7497"/>
    <tableColumn id="7498" xr3:uid="{36272C82-8790-439C-8AC7-A6CBE7AFCB11}" name="Column7498"/>
    <tableColumn id="7499" xr3:uid="{F50F931B-7EC1-4D59-BEEE-ECB8C066C1C2}" name="Column7499"/>
    <tableColumn id="7500" xr3:uid="{E0DE88B9-9AEE-4FAD-8E9A-511321C498B1}" name="Column7500"/>
    <tableColumn id="7501" xr3:uid="{67DEEF0E-25D7-4345-A65E-7FCCD49A5506}" name="Column7501"/>
    <tableColumn id="7502" xr3:uid="{4E911C5D-5DCB-4C6B-B74F-6E001973FC26}" name="Column7502"/>
    <tableColumn id="7503" xr3:uid="{41F882A3-457B-4A45-A30C-A8AAB758ED77}" name="Column7503"/>
    <tableColumn id="7504" xr3:uid="{76D0A5CE-E6E0-4F84-B7E1-BD41B3084C5D}" name="Column7504"/>
    <tableColumn id="7505" xr3:uid="{5355953F-0D2B-44B8-9D15-471DB5CFEB1A}" name="Column7505"/>
    <tableColumn id="7506" xr3:uid="{30F53B25-855A-458A-BE6E-84383CC0F840}" name="Column7506"/>
    <tableColumn id="7507" xr3:uid="{9A1D54E4-BFFE-4B7C-9658-48E6018317D4}" name="Column7507"/>
    <tableColumn id="7508" xr3:uid="{93864644-234A-408C-BDAC-9D93E7B7A3CB}" name="Column7508"/>
    <tableColumn id="7509" xr3:uid="{8D476F6B-3AE7-4DB3-A38E-4464313BD2DA}" name="Column7509"/>
    <tableColumn id="7510" xr3:uid="{F60AA533-8260-4BC1-86B1-215FD56B940A}" name="Column7510"/>
    <tableColumn id="7511" xr3:uid="{610A96BA-A914-436E-8E84-D73D421326EF}" name="Column7511"/>
    <tableColumn id="7512" xr3:uid="{3CFAAB67-F9E3-4110-8B84-07C201FF886C}" name="Column7512"/>
    <tableColumn id="7513" xr3:uid="{FB8A7A87-F7E0-4CE9-A2CB-33A00103107B}" name="Column7513"/>
    <tableColumn id="7514" xr3:uid="{CFE70DB0-9AB3-4E86-A91C-8A260DF21683}" name="Column7514"/>
    <tableColumn id="7515" xr3:uid="{9A40F2E9-D4C0-450C-A7E0-C800C7CC7E26}" name="Column7515"/>
    <tableColumn id="7516" xr3:uid="{019444C9-0CAF-411F-ADB3-CC1E6D3D6E57}" name="Column7516"/>
    <tableColumn id="7517" xr3:uid="{9F8A4728-298E-410A-A52F-71A8241074D5}" name="Column7517"/>
    <tableColumn id="7518" xr3:uid="{9C4849CD-BE0D-4E45-8469-1AB0876793D7}" name="Column7518"/>
    <tableColumn id="7519" xr3:uid="{A0A1490D-8848-4754-8310-A433275F2FB5}" name="Column7519"/>
    <tableColumn id="7520" xr3:uid="{52576AB9-89A5-48E2-BF59-740C9E94CBDC}" name="Column7520"/>
    <tableColumn id="7521" xr3:uid="{B98D4E71-3D08-45B9-B2E3-EF59E3E3F9AF}" name="Column7521"/>
    <tableColumn id="7522" xr3:uid="{6D1AE225-7B15-43B3-ABB6-528B26FA0BC3}" name="Column7522"/>
    <tableColumn id="7523" xr3:uid="{E40E6A43-25E6-4903-A823-66F1C53111BE}" name="Column7523"/>
    <tableColumn id="7524" xr3:uid="{511A9AC8-91C2-4783-A0EA-355D8E7A99A2}" name="Column7524"/>
    <tableColumn id="7525" xr3:uid="{C9899597-6BF5-40B8-9A47-A368709CF485}" name="Column7525"/>
    <tableColumn id="7526" xr3:uid="{21C9DDD1-6A71-4EA5-8938-D18613D5517C}" name="Column7526"/>
    <tableColumn id="7527" xr3:uid="{8B20A8D4-FC37-4961-8EA1-7A6885FD666C}" name="Column7527"/>
    <tableColumn id="7528" xr3:uid="{98615247-42B2-4C2D-A4B5-7861826300A6}" name="Column7528"/>
    <tableColumn id="7529" xr3:uid="{7EA154BF-2ADA-46D5-A132-AB3E5C0E648D}" name="Column7529"/>
    <tableColumn id="7530" xr3:uid="{3545AC41-1B6B-4BBD-84A8-A02F8B49BA47}" name="Column7530"/>
    <tableColumn id="7531" xr3:uid="{EF71DC98-2456-46BC-9271-790128925441}" name="Column7531"/>
    <tableColumn id="7532" xr3:uid="{9FD63F26-B0DF-4FCE-A461-E4ABF6EE0491}" name="Column7532"/>
    <tableColumn id="7533" xr3:uid="{2B1FE7F9-AD1D-4233-813B-2AB5A37A5CFB}" name="Column7533"/>
    <tableColumn id="7534" xr3:uid="{A1E0BB0C-C9DE-49A2-A2AF-DFF493BD8A16}" name="Column7534"/>
    <tableColumn id="7535" xr3:uid="{101D64AE-61DF-48AD-93B8-5144A0445204}" name="Column7535"/>
    <tableColumn id="7536" xr3:uid="{D4FCE1B6-2BA2-40C5-BDBC-73108504CF43}" name="Column7536"/>
    <tableColumn id="7537" xr3:uid="{80A2F68E-5858-4195-8716-A4FADF8819E4}" name="Column7537"/>
    <tableColumn id="7538" xr3:uid="{C16FAEA1-A1C4-4D21-AD3D-D39329CB52B8}" name="Column7538"/>
    <tableColumn id="7539" xr3:uid="{6BCC6C3A-831F-4772-9EA9-4C4F5A5CB56E}" name="Column7539"/>
    <tableColumn id="7540" xr3:uid="{22F91FF0-1E39-4BC3-B6B3-677F1DB026DA}" name="Column7540"/>
    <tableColumn id="7541" xr3:uid="{CD00D91E-2FF2-472C-AD46-36736142D6E9}" name="Column7541"/>
    <tableColumn id="7542" xr3:uid="{68B3342A-7880-4284-AA42-B603C69571BF}" name="Column7542"/>
    <tableColumn id="7543" xr3:uid="{6EA38F46-503E-4C06-916D-1733D1DB7633}" name="Column7543"/>
    <tableColumn id="7544" xr3:uid="{36E56104-BE30-4E44-9DB8-F17BC8EB19AA}" name="Column7544"/>
    <tableColumn id="7545" xr3:uid="{1B7DB641-A909-4C67-B5D4-36AE2AD77440}" name="Column7545"/>
    <tableColumn id="7546" xr3:uid="{843CE816-AE21-42AE-9A18-5C13C9929099}" name="Column7546"/>
    <tableColumn id="7547" xr3:uid="{AC22DC86-845A-4652-803F-8520D688984A}" name="Column7547"/>
    <tableColumn id="7548" xr3:uid="{1B9B4E79-FCB6-430C-A564-C9920869A92D}" name="Column7548"/>
    <tableColumn id="7549" xr3:uid="{BBFDC8B0-D1CE-4C30-AA4C-9B9E21DF4C87}" name="Column7549"/>
    <tableColumn id="7550" xr3:uid="{9158D141-DCCB-4ADD-9B3D-25D4074C4A37}" name="Column7550"/>
    <tableColumn id="7551" xr3:uid="{B6BDD80B-CED6-4BF9-8294-19B28880F0C2}" name="Column7551"/>
    <tableColumn id="7552" xr3:uid="{FE184F44-E28D-4525-A948-07C9E06D4C17}" name="Column7552"/>
    <tableColumn id="7553" xr3:uid="{3ABD3A00-D23A-457D-9B67-38B340E6442B}" name="Column7553"/>
    <tableColumn id="7554" xr3:uid="{F3FD97E8-3256-440E-B5B1-75CA8729EF30}" name="Column7554"/>
    <tableColumn id="7555" xr3:uid="{92754C15-05F2-4B8B-B47F-188C7D37E878}" name="Column7555"/>
    <tableColumn id="7556" xr3:uid="{25876E41-D8EE-4FBD-A6B0-0298CC94CA2A}" name="Column7556"/>
    <tableColumn id="7557" xr3:uid="{22AB8294-464F-4FFD-9A1F-1CE4DB472F3D}" name="Column7557"/>
    <tableColumn id="7558" xr3:uid="{36090122-C29A-4336-9AE0-31F6138F7249}" name="Column7558"/>
    <tableColumn id="7559" xr3:uid="{9DDC7A67-9BDE-45C8-BD9E-534C4194DE6D}" name="Column7559"/>
    <tableColumn id="7560" xr3:uid="{9F39F630-53E4-4A7A-97D4-5E0EAD808528}" name="Column7560"/>
    <tableColumn id="7561" xr3:uid="{B65A306D-C725-4B30-8E6F-8858A8F5BE02}" name="Column7561"/>
    <tableColumn id="7562" xr3:uid="{B0DF983D-58A2-4966-917B-94B82FE6F24F}" name="Column7562"/>
    <tableColumn id="7563" xr3:uid="{2ADF4ECF-FF4A-417B-B479-09A1A81012C9}" name="Column7563"/>
    <tableColumn id="7564" xr3:uid="{3742E948-A802-4473-BF2B-22F00A8EDE88}" name="Column7564"/>
    <tableColumn id="7565" xr3:uid="{61C9633A-BEAA-44BF-A4BE-E3D050B128C7}" name="Column7565"/>
    <tableColumn id="7566" xr3:uid="{8B4ED043-71F8-495B-8293-AA88EB786729}" name="Column7566"/>
    <tableColumn id="7567" xr3:uid="{55A0B0AE-DC15-4163-B978-B22263B0C9AA}" name="Column7567"/>
    <tableColumn id="7568" xr3:uid="{33049726-9588-46D6-8CCD-FF2F7D874637}" name="Column7568"/>
    <tableColumn id="7569" xr3:uid="{C712D5C5-5C91-4BDA-AECA-16770561D2EC}" name="Column7569"/>
    <tableColumn id="7570" xr3:uid="{AC9A4C9B-9A55-4F0E-BEF7-4D72615BAE3E}" name="Column7570"/>
    <tableColumn id="7571" xr3:uid="{9E96B273-1C16-4805-A3E2-C199A7798329}" name="Column7571"/>
    <tableColumn id="7572" xr3:uid="{630167B8-47A5-42C5-8EA5-E51AF9033176}" name="Column7572"/>
    <tableColumn id="7573" xr3:uid="{5E302C73-26E5-4897-BC29-9DC7C2F61AD8}" name="Column7573"/>
    <tableColumn id="7574" xr3:uid="{4C1FC2C5-C4EC-41BA-B5CF-634795D71145}" name="Column7574"/>
    <tableColumn id="7575" xr3:uid="{DBA1A75C-2CD9-4BE6-949C-B3F9A407D55B}" name="Column7575"/>
    <tableColumn id="7576" xr3:uid="{9671F2D5-5932-4CB1-BB19-54690E059EE9}" name="Column7576"/>
    <tableColumn id="7577" xr3:uid="{03C98BF0-3116-4EDB-871C-6D91F5F237FC}" name="Column7577"/>
    <tableColumn id="7578" xr3:uid="{02875BB4-7BEE-4410-8204-00113877DB4A}" name="Column7578"/>
    <tableColumn id="7579" xr3:uid="{6417DF36-ACC3-4A50-B6F0-6D88C4C78117}" name="Column7579"/>
    <tableColumn id="7580" xr3:uid="{17F88591-51F8-4F16-A82E-4D9DF94B43C1}" name="Column7580"/>
    <tableColumn id="7581" xr3:uid="{A6B2F7D7-53B0-42E1-B5CE-2692F1FEB011}" name="Column7581"/>
    <tableColumn id="7582" xr3:uid="{EAC0E08F-A59F-44EF-9CB9-D3880F444423}" name="Column7582"/>
    <tableColumn id="7583" xr3:uid="{50258BCA-7A8D-46BB-84A4-A5A323ADB66C}" name="Column7583"/>
    <tableColumn id="7584" xr3:uid="{AAC5B828-49E0-4FFD-AFA8-7D9C91519BA5}" name="Column7584"/>
    <tableColumn id="7585" xr3:uid="{B0336CAE-F5E6-4FDA-B29B-AB3AB7B0E88C}" name="Column7585"/>
    <tableColumn id="7586" xr3:uid="{A1BB7365-21E4-4021-99B3-A49CFAF0F07D}" name="Column7586"/>
    <tableColumn id="7587" xr3:uid="{B101302C-C706-4C87-A2CD-9F728E69D70F}" name="Column7587"/>
    <tableColumn id="7588" xr3:uid="{8CF12B15-87A6-4787-B416-C4EDEB2A9AF8}" name="Column7588"/>
    <tableColumn id="7589" xr3:uid="{54DF00B4-F39F-4747-9009-83F643D824B8}" name="Column7589"/>
    <tableColumn id="7590" xr3:uid="{4ACA5D7F-B7C2-4A54-8CD5-62D3B480425D}" name="Column7590"/>
    <tableColumn id="7591" xr3:uid="{40AFB284-109D-40A7-AEA7-2B67C7ABCA57}" name="Column7591"/>
    <tableColumn id="7592" xr3:uid="{6C7339BA-CFE5-4E7A-93C8-5E614B6E48E3}" name="Column7592"/>
    <tableColumn id="7593" xr3:uid="{0B4DAD05-4A02-4BDF-B608-9F565B4F52D3}" name="Column7593"/>
    <tableColumn id="7594" xr3:uid="{9915FF21-3468-415D-9369-AF81078FC73B}" name="Column7594"/>
    <tableColumn id="7595" xr3:uid="{991D2FF1-4F4D-4EA3-85D0-6BBD207AF4F1}" name="Column7595"/>
    <tableColumn id="7596" xr3:uid="{B2495DFF-C277-4754-BC6B-00B28F8D5B10}" name="Column7596"/>
    <tableColumn id="7597" xr3:uid="{DBE63338-FB40-4FD4-88E7-B28A5FF9A776}" name="Column7597"/>
    <tableColumn id="7598" xr3:uid="{46350EAA-BD5C-4302-8B08-380A14D2F169}" name="Column7598"/>
    <tableColumn id="7599" xr3:uid="{A19077F4-A499-4216-AC1F-00578BEE1BAA}" name="Column7599"/>
    <tableColumn id="7600" xr3:uid="{11B4E90F-D0E6-4524-B1F1-99E4705A8D3C}" name="Column7600"/>
    <tableColumn id="7601" xr3:uid="{2EB4DB86-F6C3-4A7D-9E40-7980A54B6B73}" name="Column7601"/>
    <tableColumn id="7602" xr3:uid="{0DFBEDCC-233F-423C-B34E-F1B1D1AA90BC}" name="Column7602"/>
    <tableColumn id="7603" xr3:uid="{226A5734-B7E5-4FB3-9E55-51D5253CDA75}" name="Column7603"/>
    <tableColumn id="7604" xr3:uid="{824F3287-BD2E-4FDE-B0FE-F8EB82D1B545}" name="Column7604"/>
    <tableColumn id="7605" xr3:uid="{9B898D18-9BB6-4B57-B82F-6EFA79EE80EA}" name="Column7605"/>
    <tableColumn id="7606" xr3:uid="{45F321CB-B79C-454D-BB10-C9F53D637BA4}" name="Column7606"/>
    <tableColumn id="7607" xr3:uid="{1DC675E0-D4F3-4870-A5E7-D06800A246D6}" name="Column7607"/>
    <tableColumn id="7608" xr3:uid="{EA1FA406-9441-4CC6-8317-FE62FDE9DA15}" name="Column7608"/>
    <tableColumn id="7609" xr3:uid="{19ACACAA-CBC4-4284-A3BC-A23E37A3081A}" name="Column7609"/>
    <tableColumn id="7610" xr3:uid="{AA4E07A8-D8BB-4617-B6FB-7B4BD2E10198}" name="Column7610"/>
    <tableColumn id="7611" xr3:uid="{DC185BBB-579B-45B7-92FE-D3AD0F1A514C}" name="Column7611"/>
    <tableColumn id="7612" xr3:uid="{80E1266C-0895-4F28-8D1E-95365A35F745}" name="Column7612"/>
    <tableColumn id="7613" xr3:uid="{46CB0266-C369-469F-A1D7-EC7D1E3B7CF5}" name="Column7613"/>
    <tableColumn id="7614" xr3:uid="{C88F7CAC-7351-4E71-B5AB-BC76CD6F7D59}" name="Column7614"/>
    <tableColumn id="7615" xr3:uid="{E4BD9260-C72E-4147-AC25-8A2B1D32D733}" name="Column7615"/>
    <tableColumn id="7616" xr3:uid="{B30B8858-7685-4490-9C20-0A9D9358DDB0}" name="Column7616"/>
    <tableColumn id="7617" xr3:uid="{5E98AAC2-7441-4849-A432-3CA21C91DBFD}" name="Column7617"/>
    <tableColumn id="7618" xr3:uid="{3306AFC5-5774-4487-BA0A-A44E2EA398CB}" name="Column7618"/>
    <tableColumn id="7619" xr3:uid="{9440A2D6-A4CD-4055-8C8B-9FB716465C67}" name="Column7619"/>
    <tableColumn id="7620" xr3:uid="{C9657CF0-561C-456E-A813-56C1E8AFFF0E}" name="Column7620"/>
    <tableColumn id="7621" xr3:uid="{7C78F1CF-3AC3-4AEC-AE7F-7E9D63188C26}" name="Column7621"/>
    <tableColumn id="7622" xr3:uid="{9C6056D1-5502-491C-84AF-74D7CAFF9396}" name="Column7622"/>
    <tableColumn id="7623" xr3:uid="{8580441D-CC80-4655-A94D-B5F012940E98}" name="Column7623"/>
    <tableColumn id="7624" xr3:uid="{E54759E5-BD42-4D6B-A7E6-CACDA14FDFCF}" name="Column7624"/>
    <tableColumn id="7625" xr3:uid="{D14AF24A-D6B2-4186-8368-97FBA64E3B6F}" name="Column7625"/>
    <tableColumn id="7626" xr3:uid="{1968FA91-25F2-448D-AC65-F73C79F9B187}" name="Column7626"/>
    <tableColumn id="7627" xr3:uid="{545A958F-4C41-4AFF-9A5C-800D3A06DB75}" name="Column7627"/>
    <tableColumn id="7628" xr3:uid="{B9CC36DB-78BF-4B7A-8863-5948CB9DE118}" name="Column7628"/>
    <tableColumn id="7629" xr3:uid="{142E7A51-FA09-49ED-AC62-090D56821FE2}" name="Column7629"/>
    <tableColumn id="7630" xr3:uid="{FD50C08F-FAC9-498B-9D5A-02BA882341AB}" name="Column7630"/>
    <tableColumn id="7631" xr3:uid="{D9450A61-2057-4F6E-8207-77EC12EA2A8B}" name="Column7631"/>
    <tableColumn id="7632" xr3:uid="{3BBD9524-F8A4-4548-902E-A38E2ED85048}" name="Column7632"/>
    <tableColumn id="7633" xr3:uid="{9A43C68D-045F-4D3D-A9ED-114830E3D1EE}" name="Column7633"/>
    <tableColumn id="7634" xr3:uid="{1B171242-AE35-4071-890E-28E9B16783CF}" name="Column7634"/>
    <tableColumn id="7635" xr3:uid="{4851B30E-BF53-4065-9B80-5E1DDB37055F}" name="Column7635"/>
    <tableColumn id="7636" xr3:uid="{4C63E5E3-5B5E-49C4-B5BF-F6CF8F264CE5}" name="Column7636"/>
    <tableColumn id="7637" xr3:uid="{C8FE9471-9913-4632-B50A-96491569700C}" name="Column7637"/>
    <tableColumn id="7638" xr3:uid="{1E534C86-089F-4D88-B9F8-9BCC94C00A35}" name="Column7638"/>
    <tableColumn id="7639" xr3:uid="{286CC4B1-62C5-49EE-AF9E-357E28D10622}" name="Column7639"/>
    <tableColumn id="7640" xr3:uid="{886E5AAD-4D5C-4036-A9C9-E22D2EE0B44D}" name="Column7640"/>
    <tableColumn id="7641" xr3:uid="{6152B21D-5540-4EA5-A37A-CF16310930F2}" name="Column7641"/>
    <tableColumn id="7642" xr3:uid="{367E17D1-2168-4C01-9C04-63D3072CCD05}" name="Column7642"/>
    <tableColumn id="7643" xr3:uid="{10854F88-9FBB-4F90-8579-12EEB0F1C41D}" name="Column7643"/>
    <tableColumn id="7644" xr3:uid="{31B48A5F-AEB2-435A-A271-5868CABB3705}" name="Column7644"/>
    <tableColumn id="7645" xr3:uid="{12A12C71-FCBA-4027-AB4D-C39C5C41A5D8}" name="Column7645"/>
    <tableColumn id="7646" xr3:uid="{9B07B037-ACDA-4DAB-95BA-E58A97CE3CC8}" name="Column7646"/>
    <tableColumn id="7647" xr3:uid="{62627DB7-B1E3-4251-8997-23B795E2E745}" name="Column7647"/>
    <tableColumn id="7648" xr3:uid="{0A530AEA-8F5C-44AE-8AA2-7557E8DD20E2}" name="Column7648"/>
    <tableColumn id="7649" xr3:uid="{BDCD151E-03A1-4F18-8339-263913108FA0}" name="Column7649"/>
    <tableColumn id="7650" xr3:uid="{9CD0223B-B042-45BE-89E7-05499879212E}" name="Column7650"/>
    <tableColumn id="7651" xr3:uid="{C125E184-F12D-4888-885D-4AEB5F804CB0}" name="Column7651"/>
    <tableColumn id="7652" xr3:uid="{0B52AB22-2B0B-4B22-ACD4-41A50AD462D0}" name="Column7652"/>
    <tableColumn id="7653" xr3:uid="{9312CC45-7C6D-4253-8D3C-479B0AF02A5B}" name="Column7653"/>
    <tableColumn id="7654" xr3:uid="{49D4D226-C000-4D27-9F67-1CED8536CD45}" name="Column7654"/>
    <tableColumn id="7655" xr3:uid="{C95B5D84-A320-4443-B2A3-DA211FFB15F3}" name="Column7655"/>
    <tableColumn id="7656" xr3:uid="{7FD23152-95D7-4EA4-A848-85EDCDC2ACF0}" name="Column7656"/>
    <tableColumn id="7657" xr3:uid="{E1AD6944-F412-4A1B-A097-3E9B2F0F1CAB}" name="Column7657"/>
    <tableColumn id="7658" xr3:uid="{8FE98270-D51A-4843-995E-43C493690F15}" name="Column7658"/>
    <tableColumn id="7659" xr3:uid="{DEDDC405-E6B0-4826-9882-E63C4464492C}" name="Column7659"/>
    <tableColumn id="7660" xr3:uid="{A98F7706-E841-44AC-9E07-15D97C085001}" name="Column7660"/>
    <tableColumn id="7661" xr3:uid="{B32AB019-EEAB-4BFB-B62E-2178B538A6B2}" name="Column7661"/>
    <tableColumn id="7662" xr3:uid="{575DC720-C760-4A9B-AE96-C748647F450F}" name="Column7662"/>
    <tableColumn id="7663" xr3:uid="{E441BE5B-678B-4D97-875E-ACDB19DDDCE6}" name="Column7663"/>
    <tableColumn id="7664" xr3:uid="{CBE9B43B-8FFD-4F20-986D-A2FA6D57AF34}" name="Column7664"/>
    <tableColumn id="7665" xr3:uid="{0BED3786-6320-4054-8028-E2D7B3227ABD}" name="Column7665"/>
    <tableColumn id="7666" xr3:uid="{6A553FFD-5AE1-46F5-9972-D36C6D55068C}" name="Column7666"/>
    <tableColumn id="7667" xr3:uid="{7F3071FC-DFB0-453C-8035-9E876B86B433}" name="Column7667"/>
    <tableColumn id="7668" xr3:uid="{35E9FBE7-1484-4EC1-BE26-C0F374B3759B}" name="Column7668"/>
    <tableColumn id="7669" xr3:uid="{0FFE278A-23B8-4805-8ADE-0ACEA6F23A9F}" name="Column7669"/>
    <tableColumn id="7670" xr3:uid="{33FEC256-C83D-44D3-9FDD-4A86EE18355A}" name="Column7670"/>
    <tableColumn id="7671" xr3:uid="{10219B60-6F2F-4B7C-8470-33B7401D535A}" name="Column7671"/>
    <tableColumn id="7672" xr3:uid="{6AE678CC-6427-479A-8ADC-32E02AE7E7B9}" name="Column7672"/>
    <tableColumn id="7673" xr3:uid="{0255F17B-3CD9-4370-ACD3-DEFF3CE4C625}" name="Column7673"/>
    <tableColumn id="7674" xr3:uid="{4C9E8722-0CAA-40CA-B3C0-03E650A16B06}" name="Column7674"/>
    <tableColumn id="7675" xr3:uid="{4C0BC29A-93C2-455B-B276-571580EC208C}" name="Column7675"/>
    <tableColumn id="7676" xr3:uid="{0E7C8CFD-B570-45E2-839C-71AC38C2019B}" name="Column7676"/>
    <tableColumn id="7677" xr3:uid="{6F425B6B-ECD8-4343-963B-66E28D41ABBF}" name="Column7677"/>
    <tableColumn id="7678" xr3:uid="{FF261D39-482A-4C7F-9E05-C9A89325101F}" name="Column7678"/>
    <tableColumn id="7679" xr3:uid="{442C1A17-BCB8-438F-832A-DDEAD6A52D73}" name="Column7679"/>
    <tableColumn id="7680" xr3:uid="{1EB4B152-A259-427B-9717-E68DA87B3A2D}" name="Column7680"/>
    <tableColumn id="7681" xr3:uid="{10189520-23D2-4AAC-9A5B-E3B3D5BAC718}" name="Column7681"/>
    <tableColumn id="7682" xr3:uid="{29ED9FAC-D829-40C1-B0BC-8B97A0AFCE9A}" name="Column7682"/>
    <tableColumn id="7683" xr3:uid="{1A153D53-7899-4200-B93E-F83EF2390B92}" name="Column7683"/>
    <tableColumn id="7684" xr3:uid="{FDEF64AB-98F5-4CE4-B1A5-69D6903E7604}" name="Column7684"/>
    <tableColumn id="7685" xr3:uid="{C63B107F-D94C-4B1A-AAF6-4A60F07E7481}" name="Column7685"/>
    <tableColumn id="7686" xr3:uid="{BBC5DD87-9BBA-46D6-8061-162FE4C31006}" name="Column7686"/>
    <tableColumn id="7687" xr3:uid="{F6469C9A-2050-498B-83EC-AFE5B6017216}" name="Column7687"/>
    <tableColumn id="7688" xr3:uid="{711A44C7-8C23-405B-BB26-F5724833ACC3}" name="Column7688"/>
    <tableColumn id="7689" xr3:uid="{696C4C20-E441-446D-957F-D87232D13AE0}" name="Column7689"/>
    <tableColumn id="7690" xr3:uid="{908F2229-A139-4D48-9376-C69A76A1A803}" name="Column7690"/>
    <tableColumn id="7691" xr3:uid="{BA96EA4A-CA52-4C59-8518-4C386C7A6707}" name="Column7691"/>
    <tableColumn id="7692" xr3:uid="{E8CEF4EE-1A7A-4929-B093-C9145C5076F7}" name="Column7692"/>
    <tableColumn id="7693" xr3:uid="{DB70FC9E-1049-4C38-881B-2731B6C9BB50}" name="Column7693"/>
    <tableColumn id="7694" xr3:uid="{2BF0E2FC-830B-46DA-A311-33F5EC783320}" name="Column7694"/>
    <tableColumn id="7695" xr3:uid="{6962878A-D790-4286-916F-A54BD75CBB47}" name="Column7695"/>
    <tableColumn id="7696" xr3:uid="{36198C08-6EC6-44B8-8A8F-F6AD81362CD8}" name="Column7696"/>
    <tableColumn id="7697" xr3:uid="{372DFAED-E53C-4B4F-B562-07C0431D5F4B}" name="Column7697"/>
    <tableColumn id="7698" xr3:uid="{B462C84E-ABB2-4AD3-A4B2-5C3F237532F3}" name="Column7698"/>
    <tableColumn id="7699" xr3:uid="{858C0A65-8EE6-402E-8EB2-D5722E2274F8}" name="Column7699"/>
    <tableColumn id="7700" xr3:uid="{EE5A9F04-A276-4DAA-A651-03265D347206}" name="Column7700"/>
    <tableColumn id="7701" xr3:uid="{0143A4BE-ABD8-486C-BE77-AB39CC5E0E40}" name="Column7701"/>
    <tableColumn id="7702" xr3:uid="{088A550B-2372-484B-BD1B-B424797AFDEF}" name="Column7702"/>
    <tableColumn id="7703" xr3:uid="{629E2597-8F1B-46FB-AB36-52488922F39F}" name="Column7703"/>
    <tableColumn id="7704" xr3:uid="{1885EEEC-A81E-41B1-BF01-FF97223BD890}" name="Column7704"/>
    <tableColumn id="7705" xr3:uid="{8FEB931E-24DF-46A7-8D49-05A345BCCC8E}" name="Column7705"/>
    <tableColumn id="7706" xr3:uid="{0E46DF6B-9FA1-4F5A-841A-55D8DFEAADBC}" name="Column7706"/>
    <tableColumn id="7707" xr3:uid="{88CB7911-4C8A-49F0-BA37-ABFED967ED93}" name="Column7707"/>
    <tableColumn id="7708" xr3:uid="{46B064B6-1886-4FFE-8162-5C3DD593A645}" name="Column7708"/>
    <tableColumn id="7709" xr3:uid="{D1B5D577-91D0-4E9B-B072-FDC34FE109C5}" name="Column7709"/>
    <tableColumn id="7710" xr3:uid="{C9B061F6-6B27-4043-8DCD-AF036F7CE53F}" name="Column7710"/>
    <tableColumn id="7711" xr3:uid="{0E18C6EC-7061-4F5C-9A53-87699312BA78}" name="Column7711"/>
    <tableColumn id="7712" xr3:uid="{8F19C2BF-A252-47DE-9C29-B18C66A4AA52}" name="Column7712"/>
    <tableColumn id="7713" xr3:uid="{A12533E4-81EB-4300-9953-2DD41819448E}" name="Column7713"/>
    <tableColumn id="7714" xr3:uid="{553C4F01-D335-44A2-9FF1-F68D824371CA}" name="Column7714"/>
    <tableColumn id="7715" xr3:uid="{ADC5806D-1908-45D1-83BB-F4BF131C3EBA}" name="Column7715"/>
    <tableColumn id="7716" xr3:uid="{08EB7B32-E66C-4CAC-B458-2383111506F8}" name="Column7716"/>
    <tableColumn id="7717" xr3:uid="{B707E90E-FF8C-466F-BEF6-848F061D1B46}" name="Column7717"/>
    <tableColumn id="7718" xr3:uid="{A364814A-50AD-4B3D-89CF-331B1DEB1488}" name="Column7718"/>
    <tableColumn id="7719" xr3:uid="{8ED0DC61-3330-4B9D-9E4C-69EC2243C610}" name="Column7719"/>
    <tableColumn id="7720" xr3:uid="{C4E41534-332E-41A6-855D-80135438B88D}" name="Column7720"/>
    <tableColumn id="7721" xr3:uid="{238CD323-D871-4313-87FB-38D2AD5C97C0}" name="Column7721"/>
    <tableColumn id="7722" xr3:uid="{48CB818F-CD67-4BCF-9375-AD1AFE284F9D}" name="Column7722"/>
    <tableColumn id="7723" xr3:uid="{690C6483-FF16-4990-9B90-A54B9101CD15}" name="Column7723"/>
    <tableColumn id="7724" xr3:uid="{0E24E51C-AF5E-4D90-89D4-32A99FFFFEF2}" name="Column7724"/>
    <tableColumn id="7725" xr3:uid="{5D82A731-4799-4F22-A162-F16C000E14ED}" name="Column7725"/>
    <tableColumn id="7726" xr3:uid="{A1F4E3AC-7B2A-4431-A48E-6AF5EA0D645E}" name="Column7726"/>
    <tableColumn id="7727" xr3:uid="{043E9A80-432E-4A5A-A0E8-CF6A4DE62FD9}" name="Column7727"/>
    <tableColumn id="7728" xr3:uid="{98BF0FBD-EDD0-4B83-B082-202FCBBE6A4F}" name="Column7728"/>
    <tableColumn id="7729" xr3:uid="{2A472A43-85D4-4927-B110-C3FB348F331A}" name="Column7729"/>
    <tableColumn id="7730" xr3:uid="{5C3E2BFE-B0A5-416D-A66A-E24557E7DB63}" name="Column7730"/>
    <tableColumn id="7731" xr3:uid="{305737AE-5AE6-4EF4-B3A1-F7A3DE47A28D}" name="Column7731"/>
    <tableColumn id="7732" xr3:uid="{06EC90B1-E322-4E3E-9C2C-240B33915081}" name="Column7732"/>
    <tableColumn id="7733" xr3:uid="{26275C2B-D365-4ACA-9FAF-5DA76FF82903}" name="Column7733"/>
    <tableColumn id="7734" xr3:uid="{80F55BB1-913B-432F-9E9D-957117EB8F23}" name="Column7734"/>
    <tableColumn id="7735" xr3:uid="{CFB580EE-1960-48AA-8749-803A6D9BB184}" name="Column7735"/>
    <tableColumn id="7736" xr3:uid="{84DA4FD2-C7A4-4910-8030-395010E41C60}" name="Column7736"/>
    <tableColumn id="7737" xr3:uid="{1E0625F6-61AA-4D55-A589-B6D48B33AB62}" name="Column7737"/>
    <tableColumn id="7738" xr3:uid="{7E758DF0-F6CB-4049-80CC-A7A9F14A47C1}" name="Column7738"/>
    <tableColumn id="7739" xr3:uid="{68A0AD6A-673B-4384-B6C7-888404D67257}" name="Column7739"/>
    <tableColumn id="7740" xr3:uid="{8C3977FD-D180-4EC3-9FCD-AFE22A44C947}" name="Column7740"/>
    <tableColumn id="7741" xr3:uid="{B208EAD7-F238-40F7-BF77-CD58EC9A8A02}" name="Column7741"/>
    <tableColumn id="7742" xr3:uid="{63ED5556-9473-461F-8CD5-5E865E6AF2B0}" name="Column7742"/>
    <tableColumn id="7743" xr3:uid="{7A64A545-BF66-460B-B888-0D3D3A6951B0}" name="Column7743"/>
    <tableColumn id="7744" xr3:uid="{910D1E39-527B-4454-B777-3A642D813CB3}" name="Column7744"/>
    <tableColumn id="7745" xr3:uid="{54990EB3-4304-4CBA-A1B8-7679AEE1BEE1}" name="Column7745"/>
    <tableColumn id="7746" xr3:uid="{8DB102CF-53B6-496F-B65B-EE4BBDC040D8}" name="Column7746"/>
    <tableColumn id="7747" xr3:uid="{60D95F18-4664-4380-856D-F2E4E4EAE8A0}" name="Column7747"/>
    <tableColumn id="7748" xr3:uid="{357C2BDA-865C-423B-9C37-4A682BCF51FF}" name="Column7748"/>
    <tableColumn id="7749" xr3:uid="{6DE63C92-189A-49EA-A7BE-BAD2B77C977A}" name="Column7749"/>
    <tableColumn id="7750" xr3:uid="{287AF638-063A-42B5-94D1-1A242595B74A}" name="Column7750"/>
    <tableColumn id="7751" xr3:uid="{5B16F00D-8D26-426E-98EE-FED985B351D3}" name="Column7751"/>
    <tableColumn id="7752" xr3:uid="{C10B622A-FEB0-44B5-8614-3C9B9D34CF7F}" name="Column7752"/>
    <tableColumn id="7753" xr3:uid="{F4AA63A2-9FD0-4632-92B5-6DC4BCF25884}" name="Column7753"/>
    <tableColumn id="7754" xr3:uid="{82731AF1-2956-4CC2-B003-18B3D0907834}" name="Column7754"/>
    <tableColumn id="7755" xr3:uid="{F3D12F92-78B6-416C-9EF8-9DFB5126C777}" name="Column7755"/>
    <tableColumn id="7756" xr3:uid="{3B41D034-AA8D-4759-B3DA-4A5CA1121373}" name="Column7756"/>
    <tableColumn id="7757" xr3:uid="{0156D375-4803-4D4E-9E3F-ADE35EB10FF9}" name="Column7757"/>
    <tableColumn id="7758" xr3:uid="{B3F07B01-E750-4B09-BAA0-A144307D4F45}" name="Column7758"/>
    <tableColumn id="7759" xr3:uid="{A4AE3FC8-F03E-40BC-87B6-4E4E5EFE8763}" name="Column7759"/>
    <tableColumn id="7760" xr3:uid="{E7FABC4E-BADD-45DB-803A-62170C0B4D97}" name="Column7760"/>
    <tableColumn id="7761" xr3:uid="{2DFCD53E-9FAA-462B-B512-9B11846717B3}" name="Column7761"/>
    <tableColumn id="7762" xr3:uid="{001D4771-EC43-476F-8FB2-396BF61CBC01}" name="Column7762"/>
    <tableColumn id="7763" xr3:uid="{05C9F4CC-DB83-4208-8C6A-FA902B43C97E}" name="Column7763"/>
    <tableColumn id="7764" xr3:uid="{B219D16F-0F63-460F-A099-1D9D659D32AC}" name="Column7764"/>
    <tableColumn id="7765" xr3:uid="{026F17D3-742E-497D-8797-0ABF73ED84DF}" name="Column7765"/>
    <tableColumn id="7766" xr3:uid="{2F0ACAA0-ED9E-422D-A531-C83B24B7FF0D}" name="Column7766"/>
    <tableColumn id="7767" xr3:uid="{06D7C785-7428-42E9-87F4-A73B2D975F09}" name="Column7767"/>
    <tableColumn id="7768" xr3:uid="{BBA08A7A-8A83-40AB-AD79-D8BE0C281C18}" name="Column7768"/>
    <tableColumn id="7769" xr3:uid="{4A89FE04-6B63-4422-85C4-5BABC9BE1E34}" name="Column7769"/>
    <tableColumn id="7770" xr3:uid="{F7F122F4-3D67-4690-8000-97C7AE859000}" name="Column7770"/>
    <tableColumn id="7771" xr3:uid="{6FCA1F96-53F3-48BA-B15D-A51B587B575E}" name="Column7771"/>
    <tableColumn id="7772" xr3:uid="{377C41E5-158A-4628-AEC3-D6186F17B48A}" name="Column7772"/>
    <tableColumn id="7773" xr3:uid="{9707724B-7052-423D-81CC-7A1208E489F9}" name="Column7773"/>
    <tableColumn id="7774" xr3:uid="{037BC496-B004-4FDF-B6E1-3297857E35FF}" name="Column7774"/>
    <tableColumn id="7775" xr3:uid="{48C62B7C-9D05-4DB2-B41D-F3B014CDAA82}" name="Column7775"/>
    <tableColumn id="7776" xr3:uid="{AB71FD51-B249-430A-9921-BCC5C3CB6895}" name="Column7776"/>
    <tableColumn id="7777" xr3:uid="{ED4B7F2E-9A16-4553-8429-05D2C9009575}" name="Column7777"/>
    <tableColumn id="7778" xr3:uid="{D7067050-B636-4512-8E28-A6AF333F40AA}" name="Column7778"/>
    <tableColumn id="7779" xr3:uid="{CFB9A533-FF7F-4B78-9527-E4F175767749}" name="Column7779"/>
    <tableColumn id="7780" xr3:uid="{8569C558-9EF2-4A9E-95BD-344A3C26E05C}" name="Column7780"/>
    <tableColumn id="7781" xr3:uid="{1F0142D3-AC42-4238-BBEF-561442080ECC}" name="Column7781"/>
    <tableColumn id="7782" xr3:uid="{BA22DF38-9412-464D-BC9A-972F1B98A4FE}" name="Column7782"/>
    <tableColumn id="7783" xr3:uid="{7C1246B9-E2F2-40F5-9F95-700708482ACC}" name="Column7783"/>
    <tableColumn id="7784" xr3:uid="{37D35C98-E7C4-4A83-B218-AE5CB6E9F873}" name="Column7784"/>
    <tableColumn id="7785" xr3:uid="{5AF09C78-9C8B-49E1-893F-CF7AC2173EB6}" name="Column7785"/>
    <tableColumn id="7786" xr3:uid="{02FF9A0E-EFE3-4AAA-ACB4-02B2234BBC2A}" name="Column7786"/>
    <tableColumn id="7787" xr3:uid="{79EB85CD-83A5-421D-B55D-0C84F64678F3}" name="Column7787"/>
    <tableColumn id="7788" xr3:uid="{0B6D194D-C6FE-40AE-A0CA-898A63AEAC7F}" name="Column7788"/>
    <tableColumn id="7789" xr3:uid="{2A698416-57BD-4B91-9734-9F3C5BC8D37D}" name="Column7789"/>
    <tableColumn id="7790" xr3:uid="{2C7A9C70-64E8-481B-AD80-48056049BA1A}" name="Column7790"/>
    <tableColumn id="7791" xr3:uid="{FDF61781-60FC-400F-BF74-728439ABAA32}" name="Column7791"/>
    <tableColumn id="7792" xr3:uid="{7D96D530-9DBB-4B44-BBB0-35016462F325}" name="Column7792"/>
    <tableColumn id="7793" xr3:uid="{5F017072-0C2B-439C-9012-2274B5B520B0}" name="Column7793"/>
    <tableColumn id="7794" xr3:uid="{78BAB964-5FA3-4F92-91BB-397C0CB2D980}" name="Column7794"/>
    <tableColumn id="7795" xr3:uid="{7396EE62-9E5A-4F94-90FE-B72037B7F652}" name="Column7795"/>
    <tableColumn id="7796" xr3:uid="{D7D0998A-FE1F-4398-92E6-CE91C7BC6770}" name="Column7796"/>
    <tableColumn id="7797" xr3:uid="{5E6B6113-E4EC-417F-893C-95F3E848E6D4}" name="Column7797"/>
    <tableColumn id="7798" xr3:uid="{77468197-28C6-4407-99ED-77E55E473106}" name="Column7798"/>
    <tableColumn id="7799" xr3:uid="{5FCEBDC9-8A8E-48B9-AC1F-2AB3AD4E96F3}" name="Column7799"/>
    <tableColumn id="7800" xr3:uid="{53A303D2-6831-4131-A78A-5C24A9D0C0A8}" name="Column7800"/>
    <tableColumn id="7801" xr3:uid="{C29E7082-E5B9-443E-9A5E-136F6C6C9E95}" name="Column7801"/>
    <tableColumn id="7802" xr3:uid="{1D8BCBE9-697D-4ED5-BCF4-8FF25C7B0915}" name="Column7802"/>
    <tableColumn id="7803" xr3:uid="{08160273-8F5F-4BFF-B407-AB59655E0137}" name="Column7803"/>
    <tableColumn id="7804" xr3:uid="{8E9E50FF-6BE2-4600-B5C3-7853FBE6A495}" name="Column7804"/>
    <tableColumn id="7805" xr3:uid="{3943AEE3-DB1D-4422-9726-0DBF332C3138}" name="Column7805"/>
    <tableColumn id="7806" xr3:uid="{8FB9F1E0-EDB7-460E-B507-E868BCFDA9BC}" name="Column7806"/>
    <tableColumn id="7807" xr3:uid="{1ADE49C5-8E11-44EF-ADB2-116FFBF6B253}" name="Column7807"/>
    <tableColumn id="7808" xr3:uid="{E9E809C2-B707-4CE7-8CC5-8A1204451914}" name="Column7808"/>
    <tableColumn id="7809" xr3:uid="{FFBFD036-24FD-4FAC-B7D9-21CD426D3AE4}" name="Column7809"/>
    <tableColumn id="7810" xr3:uid="{7DAA67BE-2B1D-4CD2-B6F6-0B8EBA8EB948}" name="Column7810"/>
    <tableColumn id="7811" xr3:uid="{75218660-4E75-4B0D-9225-6CF7A2EB4F67}" name="Column7811"/>
    <tableColumn id="7812" xr3:uid="{7E47D8DA-4FD4-42F3-84AC-B934FDA0EA83}" name="Column7812"/>
    <tableColumn id="7813" xr3:uid="{FEF23B2A-0B43-4E6E-95A0-A0AD420D1DD4}" name="Column7813"/>
    <tableColumn id="7814" xr3:uid="{BFF474BF-4FF4-460C-8E8B-1ACC64BFBDE9}" name="Column7814"/>
    <tableColumn id="7815" xr3:uid="{C724586C-B5DA-4A7B-93C3-CF060CBA983F}" name="Column7815"/>
    <tableColumn id="7816" xr3:uid="{D873E8AF-A369-4065-8AAD-EB87CD30F856}" name="Column7816"/>
    <tableColumn id="7817" xr3:uid="{74AB1849-6270-4626-8B68-9734BB541723}" name="Column7817"/>
    <tableColumn id="7818" xr3:uid="{622EE519-4726-4203-BB8A-9E094BAC130A}" name="Column7818"/>
    <tableColumn id="7819" xr3:uid="{605A3BC5-8CAE-4674-A15B-999CE09A38F9}" name="Column7819"/>
    <tableColumn id="7820" xr3:uid="{51E4D1A0-9B69-4470-B9A8-4FB618B23581}" name="Column7820"/>
    <tableColumn id="7821" xr3:uid="{680899B2-3256-4030-B76E-529558A056EE}" name="Column7821"/>
    <tableColumn id="7822" xr3:uid="{0A9BFDB4-46E1-4654-A940-2BA4559E02C6}" name="Column7822"/>
    <tableColumn id="7823" xr3:uid="{539C759F-46BC-49A2-8722-9C7879BD7439}" name="Column7823"/>
    <tableColumn id="7824" xr3:uid="{772A4CB4-0595-4083-8A8C-0A183B1F03AA}" name="Column7824"/>
    <tableColumn id="7825" xr3:uid="{F03C84AB-6289-407C-B4CD-5FCE807AC943}" name="Column7825"/>
    <tableColumn id="7826" xr3:uid="{AB907170-6E98-47A7-A2A3-D5A4538751A0}" name="Column7826"/>
    <tableColumn id="7827" xr3:uid="{FF7F2092-D5B3-4787-97AC-BD599A4F846D}" name="Column7827"/>
    <tableColumn id="7828" xr3:uid="{8AD7B4F0-6589-4854-A016-E42A8D077F75}" name="Column7828"/>
    <tableColumn id="7829" xr3:uid="{54BD8B3D-2DA2-4C52-B856-E3504CB8E2F6}" name="Column7829"/>
    <tableColumn id="7830" xr3:uid="{3F9805B8-4B9E-4D7D-9C78-788EA4153797}" name="Column7830"/>
    <tableColumn id="7831" xr3:uid="{D748B2EF-070A-4B9F-A484-FFA0AC38DA77}" name="Column7831"/>
    <tableColumn id="7832" xr3:uid="{EEABF4DE-2F48-4D7D-BDFB-877658122DAE}" name="Column7832"/>
    <tableColumn id="7833" xr3:uid="{D5CB86CF-D89A-4DFD-B0E5-E5689ACC2734}" name="Column7833"/>
    <tableColumn id="7834" xr3:uid="{1EB37F5D-011A-49B7-AF2B-D5C3B2545019}" name="Column7834"/>
    <tableColumn id="7835" xr3:uid="{0ABB8AB4-7DA5-4AB4-BEDD-3936E6A37D4F}" name="Column7835"/>
    <tableColumn id="7836" xr3:uid="{DAB14CD5-CDB0-432A-9E88-B9033DFB3A47}" name="Column7836"/>
    <tableColumn id="7837" xr3:uid="{D1DEBAB4-5C76-4685-9554-93C2207C46CA}" name="Column7837"/>
    <tableColumn id="7838" xr3:uid="{20089CEF-01D1-4C2F-8E36-12BB6D74D7C5}" name="Column7838"/>
    <tableColumn id="7839" xr3:uid="{EF6E134F-82F7-4230-8D42-DDAA41D12040}" name="Column7839"/>
    <tableColumn id="7840" xr3:uid="{0657E9FF-57C4-4691-9ED8-EEA0AD02C57B}" name="Column7840"/>
    <tableColumn id="7841" xr3:uid="{BFD3E781-2F99-4D5E-AA3F-6AF85FAF4939}" name="Column7841"/>
    <tableColumn id="7842" xr3:uid="{69FCC70E-F19E-4D96-A7FD-8B303CAF9E6D}" name="Column7842"/>
    <tableColumn id="7843" xr3:uid="{354B0955-1DEF-411B-ACFC-720E13A5BD8B}" name="Column7843"/>
    <tableColumn id="7844" xr3:uid="{A1EFBFAA-FC48-469B-A087-02AEDE2B09D2}" name="Column7844"/>
    <tableColumn id="7845" xr3:uid="{778C980C-BD9A-42CA-95C5-2DBC9359CC0B}" name="Column7845"/>
    <tableColumn id="7846" xr3:uid="{F351AD25-32AC-4FA3-BBF0-B1A07A040877}" name="Column7846"/>
    <tableColumn id="7847" xr3:uid="{C8FA3B66-5D48-49B8-8306-EF23D134082D}" name="Column7847"/>
    <tableColumn id="7848" xr3:uid="{8E3EFE63-B2DA-43A0-998A-CC8A7546682D}" name="Column7848"/>
    <tableColumn id="7849" xr3:uid="{0690F4D9-BC68-42E0-B252-2C135FCC2942}" name="Column7849"/>
    <tableColumn id="7850" xr3:uid="{54DE52E6-F1E5-43E2-A7BB-F29E1D6161EC}" name="Column7850"/>
    <tableColumn id="7851" xr3:uid="{04A22160-D7AB-40E8-9E82-AE9584A77090}" name="Column7851"/>
    <tableColumn id="7852" xr3:uid="{293A6C63-6845-44FA-A880-9A0AEA71CACE}" name="Column7852"/>
    <tableColumn id="7853" xr3:uid="{24519290-1011-499F-9E83-42459F7EBEFF}" name="Column7853"/>
    <tableColumn id="7854" xr3:uid="{89047EEB-8AB0-4CD9-9DBD-02567E953C7D}" name="Column7854"/>
    <tableColumn id="7855" xr3:uid="{CDC8CC5E-98EB-424C-A9A9-1CD665745077}" name="Column7855"/>
    <tableColumn id="7856" xr3:uid="{A99E2685-50C8-4108-A19E-7E58395B2348}" name="Column7856"/>
    <tableColumn id="7857" xr3:uid="{406DB47D-EC88-4055-A030-F07A8ECB62EE}" name="Column7857"/>
    <tableColumn id="7858" xr3:uid="{832A9BE6-8D0A-4A11-A915-C26A180ED2CF}" name="Column7858"/>
    <tableColumn id="7859" xr3:uid="{EA9919D6-0DDF-4754-8BFD-1E766403A3BF}" name="Column7859"/>
    <tableColumn id="7860" xr3:uid="{BEA38F6A-AE28-4C24-B967-42058948307A}" name="Column7860"/>
    <tableColumn id="7861" xr3:uid="{B2630F58-4386-42DB-BEA2-E8AD0EAAE693}" name="Column7861"/>
    <tableColumn id="7862" xr3:uid="{5DD88B1F-08FF-4F37-8F80-663927F3930E}" name="Column7862"/>
    <tableColumn id="7863" xr3:uid="{1DE30825-164D-4147-BE1E-923369F64DEE}" name="Column7863"/>
    <tableColumn id="7864" xr3:uid="{CA5FA8FB-FA75-460B-BD5A-57EED6D355F3}" name="Column7864"/>
    <tableColumn id="7865" xr3:uid="{A4557044-FF5F-4D6B-A8F7-DD9BBCAAA15A}" name="Column7865"/>
    <tableColumn id="7866" xr3:uid="{D78F7516-60C0-4E12-BB88-119DEFF46522}" name="Column7866"/>
    <tableColumn id="7867" xr3:uid="{CDDE6678-980E-4148-BAAD-F46D80E7AD47}" name="Column7867"/>
    <tableColumn id="7868" xr3:uid="{6D562466-260C-4A60-A534-DF115F26CDC8}" name="Column7868"/>
    <tableColumn id="7869" xr3:uid="{7D703BA5-36ED-4315-A45E-47F216EE07D2}" name="Column7869"/>
    <tableColumn id="7870" xr3:uid="{0AAB284B-6E74-4144-9B13-EE586AA6CC0C}" name="Column7870"/>
    <tableColumn id="7871" xr3:uid="{D8E92A53-2DBD-49AB-B717-5C6655C1C59E}" name="Column7871"/>
    <tableColumn id="7872" xr3:uid="{8DAB1FA4-38D7-437B-9680-6F4D60A2E089}" name="Column7872"/>
    <tableColumn id="7873" xr3:uid="{0F522951-BA13-402C-9793-7E5272DEEB3F}" name="Column7873"/>
    <tableColumn id="7874" xr3:uid="{69110851-89D9-4B4F-BDF9-D11F9A4390AD}" name="Column7874"/>
    <tableColumn id="7875" xr3:uid="{F971F870-2F4B-4D37-9745-BBC25914271D}" name="Column7875"/>
    <tableColumn id="7876" xr3:uid="{B57024A3-A3BE-40EF-9BAA-3FC5099C7B00}" name="Column7876"/>
    <tableColumn id="7877" xr3:uid="{053489F0-EDC5-4473-87D5-D060D9C4FEF5}" name="Column7877"/>
    <tableColumn id="7878" xr3:uid="{FDBF2DD2-342D-4B23-8C84-31A3AF53DF1C}" name="Column7878"/>
    <tableColumn id="7879" xr3:uid="{55917AF0-0A00-49A6-A7E6-59EC47C0B2A7}" name="Column7879"/>
    <tableColumn id="7880" xr3:uid="{350315BD-8179-4803-A9DE-CAC082022D5F}" name="Column7880"/>
    <tableColumn id="7881" xr3:uid="{D59F9595-267A-4B57-8FEB-CC1462F4533C}" name="Column7881"/>
    <tableColumn id="7882" xr3:uid="{EEA85587-E194-49A2-ABE3-9F403B54EEE9}" name="Column7882"/>
    <tableColumn id="7883" xr3:uid="{53717818-0F91-4B5F-9BC6-A8260A8C9FBA}" name="Column7883"/>
    <tableColumn id="7884" xr3:uid="{CA23D61B-4C6B-49BE-98EC-FAFA98787B0B}" name="Column7884"/>
    <tableColumn id="7885" xr3:uid="{D8F53DFB-474A-445D-B8C6-CCEC04E7C42F}" name="Column7885"/>
    <tableColumn id="7886" xr3:uid="{CE5032AD-16E4-4C6B-99E7-A9AB40A5A64B}" name="Column7886"/>
    <tableColumn id="7887" xr3:uid="{03233AC1-03C0-4A84-9F16-07F6D5201F43}" name="Column7887"/>
    <tableColumn id="7888" xr3:uid="{E2A6F7A2-19D4-4EC5-9FDB-2B9DF44A99C6}" name="Column7888"/>
    <tableColumn id="7889" xr3:uid="{64795F0B-C9E6-454B-9A6E-5D0709829CF6}" name="Column7889"/>
    <tableColumn id="7890" xr3:uid="{82737137-8FA7-40B1-A0AA-32786FC1FF33}" name="Column7890"/>
    <tableColumn id="7891" xr3:uid="{16931F4C-0C6F-4625-ADB4-3731941A6E83}" name="Column7891"/>
    <tableColumn id="7892" xr3:uid="{CC234F45-983D-454C-8AFF-3C09438CCF56}" name="Column7892"/>
    <tableColumn id="7893" xr3:uid="{A147007F-6FE1-4C99-9E81-BCC6AE446988}" name="Column7893"/>
    <tableColumn id="7894" xr3:uid="{910AF4DF-C8EF-459B-873B-2A236689F394}" name="Column7894"/>
    <tableColumn id="7895" xr3:uid="{836FEA97-AA15-4484-9EBC-D16FB055E143}" name="Column7895"/>
    <tableColumn id="7896" xr3:uid="{169A5E7C-3295-4C8B-BA1D-109743D2D5F8}" name="Column7896"/>
    <tableColumn id="7897" xr3:uid="{BD81BEB8-A092-4A7A-8983-B12A3E099118}" name="Column7897"/>
    <tableColumn id="7898" xr3:uid="{C760744E-9CD5-479E-8AF1-9DDEDC82A6F5}" name="Column7898"/>
    <tableColumn id="7899" xr3:uid="{0AE5A0A0-1996-4D6A-86DF-A560CF7A408A}" name="Column7899"/>
    <tableColumn id="7900" xr3:uid="{ED0971B0-9148-43C6-92D5-F3E295DE1A2F}" name="Column7900"/>
    <tableColumn id="7901" xr3:uid="{3723D9D1-7A2E-4998-940C-313A10845A8D}" name="Column7901"/>
    <tableColumn id="7902" xr3:uid="{7785D737-26CE-42C6-88D1-B9B9A336547E}" name="Column7902"/>
    <tableColumn id="7903" xr3:uid="{0A8C1AAE-1885-40C9-A3D6-1CED33DDB995}" name="Column7903"/>
    <tableColumn id="7904" xr3:uid="{0A90F251-CF64-4706-9FFE-18E7C4FDAD07}" name="Column7904"/>
    <tableColumn id="7905" xr3:uid="{287B4A40-8630-4D76-AB78-19D8A154CDB3}" name="Column7905"/>
    <tableColumn id="7906" xr3:uid="{FD97BC2B-B2D9-49B1-B1FE-B062D846E65F}" name="Column7906"/>
    <tableColumn id="7907" xr3:uid="{998FA62F-0B47-4DB9-B62F-28DC55A5DB5B}" name="Column7907"/>
    <tableColumn id="7908" xr3:uid="{D5A8AE6A-EA4A-406A-860B-F5C8B6C8849C}" name="Column7908"/>
    <tableColumn id="7909" xr3:uid="{23DC45CC-ED24-444E-932E-FC5EE53188F8}" name="Column7909"/>
    <tableColumn id="7910" xr3:uid="{C07AF7E7-FCD6-4461-9B16-44CA856EDD52}" name="Column7910"/>
    <tableColumn id="7911" xr3:uid="{72099AB8-4D1D-4CAD-B9EF-65DF00768654}" name="Column7911"/>
    <tableColumn id="7912" xr3:uid="{9F60F6C1-5661-4D9B-883F-5A65FB7BDD1F}" name="Column7912"/>
    <tableColumn id="7913" xr3:uid="{43D3F61C-8C49-4611-820B-5870C882DDDA}" name="Column7913"/>
    <tableColumn id="7914" xr3:uid="{A4FB2B86-8DDB-4A6E-B20B-6010431651B4}" name="Column7914"/>
    <tableColumn id="7915" xr3:uid="{F95E6940-C07B-4308-8522-ADA472AADB57}" name="Column7915"/>
    <tableColumn id="7916" xr3:uid="{E7FA4FFB-CBDC-47BC-8529-1A80EC6C2A20}" name="Column7916"/>
    <tableColumn id="7917" xr3:uid="{20285C1C-7E6F-4417-B157-BFD7513CD913}" name="Column7917"/>
    <tableColumn id="7918" xr3:uid="{D1903AEA-E33E-4B85-93E4-6F34A3E92666}" name="Column7918"/>
    <tableColumn id="7919" xr3:uid="{5000B18E-9C34-4CC8-9013-573AADDB6F15}" name="Column7919"/>
    <tableColumn id="7920" xr3:uid="{0188618D-FEB4-424A-8CE2-C050DC59969D}" name="Column7920"/>
    <tableColumn id="7921" xr3:uid="{FB6E399C-3024-4DE8-B91A-2ABC25DFB683}" name="Column7921"/>
    <tableColumn id="7922" xr3:uid="{304ED066-C713-409E-B88C-465AED8FBA50}" name="Column7922"/>
    <tableColumn id="7923" xr3:uid="{61235F3C-1D82-4037-9ADD-3B69810B4C43}" name="Column7923"/>
    <tableColumn id="7924" xr3:uid="{1C5A5884-29AD-4970-8C7C-25143261AA30}" name="Column7924"/>
    <tableColumn id="7925" xr3:uid="{45899AE1-D1CF-4E80-B148-6BC41DC1C06D}" name="Column7925"/>
    <tableColumn id="7926" xr3:uid="{927F23EE-36BD-4C28-9D30-A7A3484EE9D8}" name="Column7926"/>
    <tableColumn id="7927" xr3:uid="{2629E955-F9DD-4F0E-9BB1-DA52DB19D198}" name="Column7927"/>
    <tableColumn id="7928" xr3:uid="{2EB38616-9DC9-43A6-B639-73C99DD90E9E}" name="Column7928"/>
    <tableColumn id="7929" xr3:uid="{1F84A7AD-D9D5-4F49-8866-2E1FE96B6A2D}" name="Column7929"/>
    <tableColumn id="7930" xr3:uid="{33222064-0822-49E7-8D8B-BA6199DE7472}" name="Column7930"/>
    <tableColumn id="7931" xr3:uid="{8C0FF850-22E2-4751-B1F4-2076D46350D7}" name="Column7931"/>
    <tableColumn id="7932" xr3:uid="{7C4DAD7C-1201-426E-A7EF-8885300A0794}" name="Column7932"/>
    <tableColumn id="7933" xr3:uid="{4D767D42-C6B9-4966-ADFC-7612A3E0A58A}" name="Column7933"/>
    <tableColumn id="7934" xr3:uid="{09786162-9DD9-469A-B617-5EFF7F224395}" name="Column7934"/>
    <tableColumn id="7935" xr3:uid="{94F34254-F7C4-4C54-84C7-3FC591F558D0}" name="Column7935"/>
    <tableColumn id="7936" xr3:uid="{F183419C-0549-4BE6-A78E-8E7D64FDF2EC}" name="Column7936"/>
    <tableColumn id="7937" xr3:uid="{27F65E90-466C-4789-8B68-6702D15F85D5}" name="Column7937"/>
    <tableColumn id="7938" xr3:uid="{87CD39D8-F11D-4603-8AA7-503540AA4121}" name="Column7938"/>
    <tableColumn id="7939" xr3:uid="{5210E9B6-BD24-4DD3-B80F-F225D27D0983}" name="Column7939"/>
    <tableColumn id="7940" xr3:uid="{05F65A9F-458F-4B8F-84CD-7A210B6D403F}" name="Column7940"/>
    <tableColumn id="7941" xr3:uid="{3860A8CA-A3C2-4963-A843-6CF52ED86C20}" name="Column7941"/>
    <tableColumn id="7942" xr3:uid="{EFBA161B-F417-4269-A3E7-3BD413C4D44A}" name="Column7942"/>
    <tableColumn id="7943" xr3:uid="{E9D79706-4E67-4C60-8B16-169D1537FF4E}" name="Column7943"/>
    <tableColumn id="7944" xr3:uid="{CAADF87C-8FAB-46CF-AE78-5405F562DB58}" name="Column7944"/>
    <tableColumn id="7945" xr3:uid="{74BB5D0A-8D42-4C40-93BE-D3E276B3A251}" name="Column7945"/>
    <tableColumn id="7946" xr3:uid="{BFB68EF7-F113-4404-BB55-6FFFB806167B}" name="Column7946"/>
    <tableColumn id="7947" xr3:uid="{0649DBA5-5D4E-4A93-8239-C701E71B666C}" name="Column7947"/>
    <tableColumn id="7948" xr3:uid="{1E93537D-B364-48A7-8445-8DC63AA462D8}" name="Column7948"/>
    <tableColumn id="7949" xr3:uid="{CC195769-7552-43F8-91CC-13F0A05AFD05}" name="Column7949"/>
    <tableColumn id="7950" xr3:uid="{2D1FD494-5749-49A4-B8F0-11DD6DE51DC4}" name="Column7950"/>
    <tableColumn id="7951" xr3:uid="{0F4CBA3E-3787-47B0-9520-89158556E9FA}" name="Column7951"/>
    <tableColumn id="7952" xr3:uid="{5D4BD014-9179-4B46-945C-D6DCEFF09749}" name="Column7952"/>
    <tableColumn id="7953" xr3:uid="{3D29EE61-74CE-4964-A873-47AFB460B46E}" name="Column7953"/>
    <tableColumn id="7954" xr3:uid="{04D7B4B2-B8E6-464A-8467-5E8B4C025E79}" name="Column7954"/>
    <tableColumn id="7955" xr3:uid="{36E9D04E-8273-42EF-A70F-0A71ACAE81F3}" name="Column7955"/>
    <tableColumn id="7956" xr3:uid="{36D75206-052C-46E8-8FC6-833C84C7B233}" name="Column7956"/>
    <tableColumn id="7957" xr3:uid="{37B60EB7-626F-4967-90C9-FF0AFF082F48}" name="Column7957"/>
    <tableColumn id="7958" xr3:uid="{EF2249FD-B1F1-45E9-A5DA-A7D10626F2A9}" name="Column7958"/>
    <tableColumn id="7959" xr3:uid="{37FF5B6A-B545-4B0A-B917-C5F4743B2540}" name="Column7959"/>
    <tableColumn id="7960" xr3:uid="{A8D1C302-5642-4114-8132-6111F985BF91}" name="Column7960"/>
    <tableColumn id="7961" xr3:uid="{307B38E4-1F87-4FE7-9CDC-2FD7AFFD5421}" name="Column7961"/>
    <tableColumn id="7962" xr3:uid="{5A0DEB2F-08FC-496A-BDDE-19C5A26B7246}" name="Column7962"/>
    <tableColumn id="7963" xr3:uid="{3F900246-CC76-4C2F-BCB2-329F2115707A}" name="Column7963"/>
    <tableColumn id="7964" xr3:uid="{1CD1BFD5-4E0D-4142-A68E-0860C9BAC3A1}" name="Column7964"/>
    <tableColumn id="7965" xr3:uid="{E2186450-3E65-400F-ADB0-81DF35B00EB6}" name="Column7965"/>
    <tableColumn id="7966" xr3:uid="{B7C3A66C-B5B0-44A3-8241-DBA89D5E9CBB}" name="Column7966"/>
    <tableColumn id="7967" xr3:uid="{F6792F45-5463-4118-8F4B-EE72D024C6E0}" name="Column7967"/>
    <tableColumn id="7968" xr3:uid="{A3E151E1-244A-48BF-842D-54F61FEED4E6}" name="Column7968"/>
    <tableColumn id="7969" xr3:uid="{B0A40421-2905-4B98-970C-8A9F9D52BB4F}" name="Column7969"/>
    <tableColumn id="7970" xr3:uid="{C9F1C7E2-F568-483C-94E3-2AEAA31D08E3}" name="Column7970"/>
    <tableColumn id="7971" xr3:uid="{E0463793-2C0F-4976-A65F-C5F823A57D92}" name="Column7971"/>
    <tableColumn id="7972" xr3:uid="{2BB92068-DD32-40CA-9EF5-AB1BFBB8CDE8}" name="Column7972"/>
    <tableColumn id="7973" xr3:uid="{0978C486-A5FB-41BD-96E9-F1306E0C3DA8}" name="Column7973"/>
    <tableColumn id="7974" xr3:uid="{D9466622-7AF9-47D2-9835-D017F0365BEF}" name="Column7974"/>
    <tableColumn id="7975" xr3:uid="{1E721AED-CAD9-4576-A64C-A0AF36CAF158}" name="Column7975"/>
    <tableColumn id="7976" xr3:uid="{EB1DE426-3A13-40EC-A921-4778875196A6}" name="Column7976"/>
    <tableColumn id="7977" xr3:uid="{E1432E9F-1D4A-43BC-B0BA-5B33C4445888}" name="Column7977"/>
    <tableColumn id="7978" xr3:uid="{9FB91386-C995-41D4-BE2D-1EC7FB8DFADF}" name="Column7978"/>
    <tableColumn id="7979" xr3:uid="{769C1234-BD7D-480D-8346-63B2D85ADEF3}" name="Column7979"/>
    <tableColumn id="7980" xr3:uid="{A202C523-EC1F-4BEA-BC32-47688D6D284B}" name="Column7980"/>
    <tableColumn id="7981" xr3:uid="{2622E3F7-5B4D-4D78-B831-86329C36333D}" name="Column7981"/>
    <tableColumn id="7982" xr3:uid="{C6434C32-B0FB-43AB-A936-78362AE65B44}" name="Column7982"/>
    <tableColumn id="7983" xr3:uid="{C450FBB7-B889-4D0B-BD90-DB8FA99AEBFE}" name="Column7983"/>
    <tableColumn id="7984" xr3:uid="{8F695909-C88B-4FDC-88A6-698C868B110B}" name="Column7984"/>
    <tableColumn id="7985" xr3:uid="{85F4E544-62AD-4110-AF52-A0EA5F21C20A}" name="Column7985"/>
    <tableColumn id="7986" xr3:uid="{4A2E86B9-B0FF-4E67-B101-4AB636D8F5E0}" name="Column7986"/>
    <tableColumn id="7987" xr3:uid="{57838E91-D5F5-4C04-B1F5-D5A86FD61165}" name="Column7987"/>
    <tableColumn id="7988" xr3:uid="{D848CF7D-6C19-494B-847B-512002A1777F}" name="Column7988"/>
    <tableColumn id="7989" xr3:uid="{8C0634AD-2F82-4114-81B1-CF21257E67EF}" name="Column7989"/>
    <tableColumn id="7990" xr3:uid="{12C7FE21-7EE5-4CF2-8C5B-42403E8CEE20}" name="Column7990"/>
    <tableColumn id="7991" xr3:uid="{88C9EF35-88E4-4CA2-BE53-F3B77805E749}" name="Column7991"/>
    <tableColumn id="7992" xr3:uid="{1F7A3502-519E-431B-BBA5-59AAE72A6241}" name="Column7992"/>
    <tableColumn id="7993" xr3:uid="{4F75BCBF-0C92-47C8-8623-AA07C0352428}" name="Column7993"/>
    <tableColumn id="7994" xr3:uid="{597328DF-3EAC-49A7-B8CF-1BBBDF82FB26}" name="Column7994"/>
    <tableColumn id="7995" xr3:uid="{5E0E397F-5D60-4CBB-8C6B-7BFDFE5FEF04}" name="Column7995"/>
    <tableColumn id="7996" xr3:uid="{70B8C392-C8AB-4837-9D78-941A9AC77909}" name="Column7996"/>
    <tableColumn id="7997" xr3:uid="{8666CE47-FF11-4CCD-9942-9D891C2FF191}" name="Column7997"/>
    <tableColumn id="7998" xr3:uid="{6543B814-D144-442B-A70A-67EC22582AE1}" name="Column7998"/>
    <tableColumn id="7999" xr3:uid="{F3B5E6CF-FDD0-4C42-83B3-7F293A7B5282}" name="Column7999"/>
    <tableColumn id="8000" xr3:uid="{8E9610E9-8F49-4731-B12E-216294D4480D}" name="Column8000"/>
    <tableColumn id="8001" xr3:uid="{A5A43FEA-F549-4872-9AC5-607BE3A72A4F}" name="Column8001"/>
    <tableColumn id="8002" xr3:uid="{85161A21-3BB4-4BC8-8E3B-B7CFF79E6EAB}" name="Column8002"/>
    <tableColumn id="8003" xr3:uid="{90C842DD-C6C3-4ADD-A309-E941E8473C70}" name="Column8003"/>
    <tableColumn id="8004" xr3:uid="{99FE284A-052D-4293-BE40-95DCA4E1CAF4}" name="Column8004"/>
    <tableColumn id="8005" xr3:uid="{85A913C1-2E03-47D3-9405-58160BA42E58}" name="Column8005"/>
    <tableColumn id="8006" xr3:uid="{3A8EA44D-EE3A-43D5-A329-4AB39AA0C39C}" name="Column8006"/>
    <tableColumn id="8007" xr3:uid="{F0079A7C-CB8A-4584-9B24-F3708C8B825D}" name="Column8007"/>
    <tableColumn id="8008" xr3:uid="{A39189CA-AAB7-4D8C-B97B-00B2793F224B}" name="Column8008"/>
    <tableColumn id="8009" xr3:uid="{9CA4D035-DEBB-4019-96C2-7E14EB8EADA6}" name="Column8009"/>
    <tableColumn id="8010" xr3:uid="{45C30459-F0B3-4C6D-B5EE-26803259E25A}" name="Column8010"/>
    <tableColumn id="8011" xr3:uid="{EF16D4D2-730F-472B-A2E6-AE994ABBB368}" name="Column8011"/>
    <tableColumn id="8012" xr3:uid="{7D1FB177-23F0-4CBC-A6DB-B19B1DD9D95F}" name="Column8012"/>
    <tableColumn id="8013" xr3:uid="{028CA499-B4A0-4C1F-99B7-1BA28FB63A4A}" name="Column8013"/>
    <tableColumn id="8014" xr3:uid="{4D5D430F-C14C-4DEA-8CC6-CF597346FD57}" name="Column8014"/>
    <tableColumn id="8015" xr3:uid="{BE54FA4A-E17B-42A5-B8CA-E0FE0DB8EDB6}" name="Column8015"/>
    <tableColumn id="8016" xr3:uid="{0B6EA5A0-5A18-4A38-9772-C8F0D07F5D8B}" name="Column8016"/>
    <tableColumn id="8017" xr3:uid="{69AA02BF-0D5B-4839-AA74-F66377352763}" name="Column8017"/>
    <tableColumn id="8018" xr3:uid="{EC39E349-FB8F-45F7-BCF9-8328F5AE7D4B}" name="Column8018"/>
    <tableColumn id="8019" xr3:uid="{C48FBF07-1E60-4610-93D1-32FDD33D2C43}" name="Column8019"/>
    <tableColumn id="8020" xr3:uid="{BDEE315B-19DD-4B4B-BB51-E9E9DE7A6C17}" name="Column8020"/>
    <tableColumn id="8021" xr3:uid="{DD7B98BC-6FBA-4435-A2E0-483E59CA35E8}" name="Column8021"/>
    <tableColumn id="8022" xr3:uid="{C0739D14-7D37-4B39-A554-6AAD2E205A6F}" name="Column8022"/>
    <tableColumn id="8023" xr3:uid="{F798903F-5C69-4D5F-BC30-3AF846749538}" name="Column8023"/>
    <tableColumn id="8024" xr3:uid="{E77ED4C8-A413-4F01-9127-F624D0BE1F12}" name="Column8024"/>
    <tableColumn id="8025" xr3:uid="{9CA7AF1A-85DF-4F9C-A157-9CE18D00989E}" name="Column8025"/>
    <tableColumn id="8026" xr3:uid="{6EDF63F5-7C2F-4F00-9122-1BEDDA0AE1DA}" name="Column8026"/>
    <tableColumn id="8027" xr3:uid="{4A0F8E7A-22A1-4542-A428-B3A9571E2E0B}" name="Column8027"/>
    <tableColumn id="8028" xr3:uid="{2770D066-DD34-47DE-BB2F-7462D0360644}" name="Column8028"/>
    <tableColumn id="8029" xr3:uid="{901CF405-B5F7-4A62-A176-5FF79C1530D1}" name="Column8029"/>
    <tableColumn id="8030" xr3:uid="{CB69CF37-EDA8-4B65-A6C3-328A77FD9E2B}" name="Column8030"/>
    <tableColumn id="8031" xr3:uid="{0F753136-77C3-4B64-B71F-DDF29877022B}" name="Column8031"/>
    <tableColumn id="8032" xr3:uid="{5587ABFB-E7A2-4508-BC88-E128520AFEF4}" name="Column8032"/>
    <tableColumn id="8033" xr3:uid="{D958468D-5941-48CD-B416-36D7D66136AF}" name="Column8033"/>
    <tableColumn id="8034" xr3:uid="{0F127331-BFFF-4B5C-849D-3FE4DD05080A}" name="Column8034"/>
    <tableColumn id="8035" xr3:uid="{61DAA733-100A-4697-8F60-D6AABC290931}" name="Column8035"/>
    <tableColumn id="8036" xr3:uid="{D90D037C-F39C-40FC-A8D2-330F58B6585E}" name="Column8036"/>
    <tableColumn id="8037" xr3:uid="{44CB24B4-3D50-4226-BFEB-BEAA87CE39BB}" name="Column8037"/>
    <tableColumn id="8038" xr3:uid="{A05A877D-31CA-466D-8CFC-A8DDC506DF82}" name="Column8038"/>
    <tableColumn id="8039" xr3:uid="{7FD86FC4-861C-4B94-9616-401369A15F23}" name="Column8039"/>
    <tableColumn id="8040" xr3:uid="{8F374734-02D8-4953-9724-A30910DB107A}" name="Column8040"/>
    <tableColumn id="8041" xr3:uid="{6EE7D4A7-49C1-4DE7-97E8-BFF241BB51B6}" name="Column8041"/>
    <tableColumn id="8042" xr3:uid="{A6BA364A-2754-4414-A62C-0DCB4438F5FA}" name="Column8042"/>
    <tableColumn id="8043" xr3:uid="{AABA282D-4910-4641-99F8-D9F60E401289}" name="Column8043"/>
    <tableColumn id="8044" xr3:uid="{394FD28C-BFB8-40DF-8C5C-16C0946F3FE7}" name="Column8044"/>
    <tableColumn id="8045" xr3:uid="{12061A14-EFAB-455B-8C25-AC0368A3DBD7}" name="Column8045"/>
    <tableColumn id="8046" xr3:uid="{3108A0C6-914D-4479-B23D-77CDF4D88E9D}" name="Column8046"/>
    <tableColumn id="8047" xr3:uid="{C56C2145-AE37-431D-A663-9F8C0748B065}" name="Column8047"/>
    <tableColumn id="8048" xr3:uid="{84EE3579-C86C-4C6B-A5D5-4AEA5D3AF6B1}" name="Column8048"/>
    <tableColumn id="8049" xr3:uid="{3C235B64-2382-461D-83FC-5E0D2ED1EF58}" name="Column8049"/>
    <tableColumn id="8050" xr3:uid="{8FB88C64-447B-4D95-B823-00D0E65771AD}" name="Column8050"/>
    <tableColumn id="8051" xr3:uid="{CD07D879-FA70-4FDF-9953-21AF206CAEFB}" name="Column8051"/>
    <tableColumn id="8052" xr3:uid="{3DED1C2C-C2F5-4020-9AC6-24C62467A441}" name="Column8052"/>
    <tableColumn id="8053" xr3:uid="{59CA17D5-EC6A-43AD-858A-4FAC4BACC7D6}" name="Column8053"/>
    <tableColumn id="8054" xr3:uid="{8CCD369F-33E4-426D-867F-9DB807000A2B}" name="Column8054"/>
    <tableColumn id="8055" xr3:uid="{00C20350-66FE-4A58-8A44-679EF7670CE0}" name="Column8055"/>
    <tableColumn id="8056" xr3:uid="{2CD463FE-F32A-40C4-8144-C7A8F729BD25}" name="Column8056"/>
    <tableColumn id="8057" xr3:uid="{385D3683-3D59-46E0-95C9-315984A7C77F}" name="Column8057"/>
    <tableColumn id="8058" xr3:uid="{77BD3704-ADE2-48CA-8B8F-4503DD5EC055}" name="Column8058"/>
    <tableColumn id="8059" xr3:uid="{BD12AB8F-89ED-496B-942A-A0B53AFA4706}" name="Column8059"/>
    <tableColumn id="8060" xr3:uid="{3C806F21-7893-4D37-AF6F-7D9C6F517586}" name="Column8060"/>
    <tableColumn id="8061" xr3:uid="{0F8FB6A7-95FA-4068-9C8F-5E87D1C39635}" name="Column8061"/>
    <tableColumn id="8062" xr3:uid="{DE1E3F9A-A5DF-4B51-9382-F2DB1D05F009}" name="Column8062"/>
    <tableColumn id="8063" xr3:uid="{0778CE08-9F46-4926-93C4-0794143DC3B7}" name="Column8063"/>
    <tableColumn id="8064" xr3:uid="{C944A910-3920-4C66-AC18-6C8E09C68025}" name="Column8064"/>
    <tableColumn id="8065" xr3:uid="{4EE1EC14-A55E-41CD-9190-522EADCE10F7}" name="Column8065"/>
    <tableColumn id="8066" xr3:uid="{D7BA824F-0EBD-49A9-A6EF-8DA617D4143E}" name="Column8066"/>
    <tableColumn id="8067" xr3:uid="{4E8FC14D-556B-4378-AD26-129BEB77C1A4}" name="Column8067"/>
    <tableColumn id="8068" xr3:uid="{359E361E-7311-430C-AA9A-DE0EA06AE0C5}" name="Column8068"/>
    <tableColumn id="8069" xr3:uid="{D835718D-5435-4BB9-A5F8-AA49C72259C1}" name="Column8069"/>
    <tableColumn id="8070" xr3:uid="{4C8ABCBA-CF72-4ED8-BBD9-9C11DC191927}" name="Column8070"/>
    <tableColumn id="8071" xr3:uid="{EBF433E8-7FDA-42F1-BB57-B31759EC6917}" name="Column8071"/>
    <tableColumn id="8072" xr3:uid="{2533C128-61CF-4684-8BB4-DA64C148B4FE}" name="Column8072"/>
    <tableColumn id="8073" xr3:uid="{7ACCE068-D7C5-4BCF-AD0B-527DBF1ED2AC}" name="Column8073"/>
    <tableColumn id="8074" xr3:uid="{4309EF05-6C4C-4C7A-87D8-1EE27093C156}" name="Column8074"/>
    <tableColumn id="8075" xr3:uid="{DC0FD145-8593-4217-B5D8-B13C89ACFED5}" name="Column8075"/>
    <tableColumn id="8076" xr3:uid="{68956219-3641-481A-83DF-D9D4AB3E7C25}" name="Column8076"/>
    <tableColumn id="8077" xr3:uid="{23678F32-1D3E-4858-B2E9-8DD7D648F94B}" name="Column8077"/>
    <tableColumn id="8078" xr3:uid="{0601CF74-321A-4CFC-9B5D-2B4E37EDA7D8}" name="Column8078"/>
    <tableColumn id="8079" xr3:uid="{43B8847E-129E-4A12-82E1-817181716172}" name="Column8079"/>
    <tableColumn id="8080" xr3:uid="{6039F8E0-9A86-4A09-83B3-B817D5534112}" name="Column8080"/>
    <tableColumn id="8081" xr3:uid="{36D2C6BF-FBED-4DB7-A754-2CA1E530F1AF}" name="Column8081"/>
    <tableColumn id="8082" xr3:uid="{282A8A37-3ACA-4BE2-8A44-BE44AEBFA851}" name="Column8082"/>
    <tableColumn id="8083" xr3:uid="{44817F92-CB5D-440C-89E8-D0A30191499A}" name="Column8083"/>
    <tableColumn id="8084" xr3:uid="{4D63C675-C83D-4239-AED4-423067FCF138}" name="Column8084"/>
    <tableColumn id="8085" xr3:uid="{C3F97AE9-DE30-4D43-8651-F6B21173FA58}" name="Column8085"/>
    <tableColumn id="8086" xr3:uid="{C92ECF5D-11B2-409F-AB4C-0052D4CC69F3}" name="Column8086"/>
    <tableColumn id="8087" xr3:uid="{D2A3D92B-AC18-49F2-A5A0-927931BF426E}" name="Column8087"/>
    <tableColumn id="8088" xr3:uid="{6E654E85-2E4D-4D49-813F-D6E6F64AD700}" name="Column8088"/>
    <tableColumn id="8089" xr3:uid="{9E0F9E9C-C4B3-4E87-B21D-8167279830D4}" name="Column8089"/>
    <tableColumn id="8090" xr3:uid="{7C3B755B-CB32-429E-86CE-7939A3985640}" name="Column8090"/>
    <tableColumn id="8091" xr3:uid="{D187F9B1-8CF9-4001-AAB8-EE0E42EBC1DA}" name="Column8091"/>
    <tableColumn id="8092" xr3:uid="{34211A94-391F-47E5-910C-81C1C2E97D9A}" name="Column8092"/>
    <tableColumn id="8093" xr3:uid="{9C03649F-C010-40DB-808C-51A927FD825D}" name="Column8093"/>
    <tableColumn id="8094" xr3:uid="{C3ACF625-4C27-40BE-8ACF-70A228A74812}" name="Column8094"/>
    <tableColumn id="8095" xr3:uid="{C8503093-918F-430E-BF09-34B14F35F947}" name="Column8095"/>
    <tableColumn id="8096" xr3:uid="{8B3148B5-A080-4B82-94D3-F4C66244F54C}" name="Column8096"/>
    <tableColumn id="8097" xr3:uid="{D6A074D1-73ED-4A50-B2C0-8614ABAF517F}" name="Column8097"/>
    <tableColumn id="8098" xr3:uid="{DEB1EA57-5261-4C8D-B3EC-08FC5D63E1E1}" name="Column8098"/>
    <tableColumn id="8099" xr3:uid="{0CC81AB1-B0FF-47A4-97A1-5639D93CF9B4}" name="Column8099"/>
    <tableColumn id="8100" xr3:uid="{2C262FF3-E4CC-494D-961A-B1B55AC5C1C7}" name="Column8100"/>
    <tableColumn id="8101" xr3:uid="{A6C7F9F6-A041-4D3D-962E-20E8D48D5AC4}" name="Column8101"/>
    <tableColumn id="8102" xr3:uid="{C472AB30-1911-4B85-BC32-A01AA9224149}" name="Column8102"/>
    <tableColumn id="8103" xr3:uid="{25548CA9-E6E1-441E-A33C-1EAB194E7BF5}" name="Column8103"/>
    <tableColumn id="8104" xr3:uid="{93B21302-9997-4BAD-B5C4-971CC64E5B7D}" name="Column8104"/>
    <tableColumn id="8105" xr3:uid="{97919179-A2E7-46E3-BA2E-A8CD2116F898}" name="Column8105"/>
    <tableColumn id="8106" xr3:uid="{4A8DB0B4-0F16-4952-9180-75F1004A3790}" name="Column8106"/>
    <tableColumn id="8107" xr3:uid="{5417628E-C647-4F77-BF64-644FD7328003}" name="Column8107"/>
    <tableColumn id="8108" xr3:uid="{B78F3A44-934B-42AC-BE23-4BE8C1601BE6}" name="Column8108"/>
    <tableColumn id="8109" xr3:uid="{38530A92-7975-4E1B-BB97-8AF4DF631710}" name="Column8109"/>
    <tableColumn id="8110" xr3:uid="{F3D6805B-1704-4756-AC6F-92E7EBD8C5E8}" name="Column8110"/>
    <tableColumn id="8111" xr3:uid="{FC06EE4A-0BC7-4D7D-B9B2-2D1FD35E1786}" name="Column8111"/>
    <tableColumn id="8112" xr3:uid="{63740401-8097-4C42-A612-62E8D04CA82B}" name="Column8112"/>
    <tableColumn id="8113" xr3:uid="{6BCE0DE1-4E91-4774-9AAD-06D651769719}" name="Column8113"/>
    <tableColumn id="8114" xr3:uid="{A175423B-8A72-4917-8790-9AE037751C82}" name="Column8114"/>
    <tableColumn id="8115" xr3:uid="{3C6D35B4-BC35-41AD-ABDA-223C09C8E109}" name="Column8115"/>
    <tableColumn id="8116" xr3:uid="{09F3DD08-2289-4892-8088-05F604C505C4}" name="Column8116"/>
    <tableColumn id="8117" xr3:uid="{69DB5A5C-1725-419D-9746-3438DC5607C6}" name="Column8117"/>
    <tableColumn id="8118" xr3:uid="{19855CDB-C473-40AD-9A7E-800C2D3BB3E7}" name="Column8118"/>
    <tableColumn id="8119" xr3:uid="{8EDCBD97-C59A-4945-8916-627CDF58761E}" name="Column8119"/>
    <tableColumn id="8120" xr3:uid="{0BCF6BAE-6E5B-4020-99C3-A15A0D7889AD}" name="Column8120"/>
    <tableColumn id="8121" xr3:uid="{17C5D8CC-40C8-441E-835E-C0D3FE73F88F}" name="Column8121"/>
    <tableColumn id="8122" xr3:uid="{66F115F2-B726-4FE6-AC75-DC47CDCED84A}" name="Column8122"/>
    <tableColumn id="8123" xr3:uid="{EFAFF3D1-24D8-43F9-8B9F-2EDBE7F118A3}" name="Column8123"/>
    <tableColumn id="8124" xr3:uid="{85E64A4B-63C8-4AF4-9E12-9073024ED2D2}" name="Column8124"/>
    <tableColumn id="8125" xr3:uid="{C5A638AB-1E6F-4D36-8207-9A598DC18AFF}" name="Column8125"/>
    <tableColumn id="8126" xr3:uid="{63926D5B-EB43-41A2-B41F-423648D09A63}" name="Column8126"/>
    <tableColumn id="8127" xr3:uid="{7CF359D5-19D5-466C-BD8A-B1B80CC0EE8D}" name="Column8127"/>
    <tableColumn id="8128" xr3:uid="{5599C4D8-2A7B-4E55-8A12-13BCF1599B48}" name="Column8128"/>
    <tableColumn id="8129" xr3:uid="{C57B5D29-A410-4389-8957-19B92DEE8647}" name="Column8129"/>
    <tableColumn id="8130" xr3:uid="{6D9414E5-E40C-4722-9FD0-E670FAD42D4D}" name="Column8130"/>
    <tableColumn id="8131" xr3:uid="{5B9E0ED6-C1D8-40CD-A3E7-AC654156B84B}" name="Column8131"/>
    <tableColumn id="8132" xr3:uid="{41448C18-000C-4BB8-AD8F-82AB9DD5E360}" name="Column8132"/>
    <tableColumn id="8133" xr3:uid="{9284AEC2-1E23-492F-A758-981E9BBB955C}" name="Column8133"/>
    <tableColumn id="8134" xr3:uid="{9F5C8DDF-7FC8-4F39-A762-93FAAE43F61D}" name="Column8134"/>
    <tableColumn id="8135" xr3:uid="{DFE9E6B7-0952-4DB3-A55E-959F372AB4B6}" name="Column8135"/>
    <tableColumn id="8136" xr3:uid="{B39FD1B8-9BAE-40CD-B482-F27C3BE12DA0}" name="Column8136"/>
    <tableColumn id="8137" xr3:uid="{E21C00D6-5EBE-43B7-80CC-50D702853E97}" name="Column8137"/>
    <tableColumn id="8138" xr3:uid="{283E88E8-4F4F-4E52-8D4B-BCC7F255440D}" name="Column8138"/>
    <tableColumn id="8139" xr3:uid="{7450F198-5054-4156-A30F-40985C1F6B7A}" name="Column8139"/>
    <tableColumn id="8140" xr3:uid="{CED3EDBD-4E92-448F-BF05-C78DE1604022}" name="Column8140"/>
    <tableColumn id="8141" xr3:uid="{FD4EF0F6-E742-4718-9363-F44E1D329C38}" name="Column8141"/>
    <tableColumn id="8142" xr3:uid="{A4C190B3-C61A-4397-9C68-7F67DE185508}" name="Column8142"/>
    <tableColumn id="8143" xr3:uid="{954053B1-A268-4824-B0EF-BF0CC1F3461F}" name="Column8143"/>
    <tableColumn id="8144" xr3:uid="{BE91A589-456B-4EE6-A058-AF929381A8A3}" name="Column8144"/>
    <tableColumn id="8145" xr3:uid="{79FD965A-2099-401D-921C-27E2E1AFDDB1}" name="Column8145"/>
    <tableColumn id="8146" xr3:uid="{6165F4C1-224A-4203-A327-646007B79CAC}" name="Column8146"/>
    <tableColumn id="8147" xr3:uid="{987A1B66-3D7C-464B-9EC2-C189ECCEAB4F}" name="Column8147"/>
    <tableColumn id="8148" xr3:uid="{CA8641CD-CF3D-4FDF-BA1B-D98EB68E8F5C}" name="Column8148"/>
    <tableColumn id="8149" xr3:uid="{9F225B4E-0473-4725-AD7E-6448F6EA3FF8}" name="Column8149"/>
    <tableColumn id="8150" xr3:uid="{1319E5EA-2DCE-4E42-8E0D-AA56BB14CA41}" name="Column8150"/>
    <tableColumn id="8151" xr3:uid="{9874B319-11E5-4BDB-B488-ED074F75A311}" name="Column8151"/>
    <tableColumn id="8152" xr3:uid="{03B4D4D5-BD90-457D-ADEA-24C4D3E0CDC4}" name="Column8152"/>
    <tableColumn id="8153" xr3:uid="{ED47B837-5A57-4CC8-AA92-580DB1D6B603}" name="Column8153"/>
    <tableColumn id="8154" xr3:uid="{AC28A832-A3B7-4930-B983-796E00C335AB}" name="Column8154"/>
    <tableColumn id="8155" xr3:uid="{A1D8DB1F-DEDC-43B5-A7B3-9D0D46141A30}" name="Column8155"/>
    <tableColumn id="8156" xr3:uid="{B8D7AA8A-45EE-4B73-B121-03141070D7FE}" name="Column8156"/>
    <tableColumn id="8157" xr3:uid="{932D0C7A-EBA2-48C5-B4E4-4E4205DF2CAD}" name="Column8157"/>
    <tableColumn id="8158" xr3:uid="{CE5361B3-BC40-496C-A30A-BC37A7AC33A3}" name="Column8158"/>
    <tableColumn id="8159" xr3:uid="{DAD47070-2179-4633-B38E-4A7DA09E0B29}" name="Column8159"/>
    <tableColumn id="8160" xr3:uid="{17C3329A-5C4D-4326-A576-6D50BEAE9FE3}" name="Column8160"/>
    <tableColumn id="8161" xr3:uid="{7AD5DF3B-1E9D-41F7-AFFA-50F8BCFC8FB5}" name="Column8161"/>
    <tableColumn id="8162" xr3:uid="{359BA92F-28DD-4FDA-99A1-0FBD6E319B0A}" name="Column8162"/>
    <tableColumn id="8163" xr3:uid="{E62727D0-4E0A-49C9-9D0D-FD891D6C7D40}" name="Column8163"/>
    <tableColumn id="8164" xr3:uid="{B8E5EFE7-1124-4392-A031-00670A6F5DC4}" name="Column8164"/>
    <tableColumn id="8165" xr3:uid="{49CE865D-9673-45F2-BBF8-9BE1B6D3058B}" name="Column8165"/>
    <tableColumn id="8166" xr3:uid="{EC7E8822-E208-4DDD-B5C2-1CC38ACF7AC5}" name="Column8166"/>
    <tableColumn id="8167" xr3:uid="{DF687725-71CF-4D28-8EB1-128C175B9792}" name="Column8167"/>
    <tableColumn id="8168" xr3:uid="{CEEDEE12-56CB-4BC9-A45B-97F798FE9EA2}" name="Column8168"/>
    <tableColumn id="8169" xr3:uid="{7AC862A0-80F9-41D5-B866-C4FEEAF1EDD1}" name="Column8169"/>
    <tableColumn id="8170" xr3:uid="{FFE7A64C-7530-41FC-BC26-64E429D2941D}" name="Column8170"/>
    <tableColumn id="8171" xr3:uid="{18D6A7B5-DC7F-4D72-9C6C-F82F1CF731DD}" name="Column8171"/>
    <tableColumn id="8172" xr3:uid="{00EC8476-CFD4-4C53-AC8C-56B3A77BCE84}" name="Column8172"/>
    <tableColumn id="8173" xr3:uid="{5781AF2E-44E8-47AA-9448-35D094AE1AC5}" name="Column8173"/>
    <tableColumn id="8174" xr3:uid="{7B8E4A12-8220-4C51-8DF6-6801EF0400DE}" name="Column8174"/>
    <tableColumn id="8175" xr3:uid="{7F41CEEB-3DE0-4133-B30F-0499A27E582A}" name="Column8175"/>
    <tableColumn id="8176" xr3:uid="{8A63B24C-9642-4AE0-9317-D9B8A631801B}" name="Column8176"/>
    <tableColumn id="8177" xr3:uid="{4BA069A6-4529-45C9-9D0B-86D93C0C220F}" name="Column8177"/>
    <tableColumn id="8178" xr3:uid="{EE4FE39D-D26D-488E-B5EE-AFC3C17124B2}" name="Column8178"/>
    <tableColumn id="8179" xr3:uid="{B15FBE41-A210-43AD-8B8B-BF9295A98325}" name="Column8179"/>
    <tableColumn id="8180" xr3:uid="{C9741D30-346A-4D63-A272-038C845911C8}" name="Column8180"/>
    <tableColumn id="8181" xr3:uid="{A3F80951-F706-4A4F-8FAE-002C00907479}" name="Column8181"/>
    <tableColumn id="8182" xr3:uid="{EFDE9BB7-EB2F-4E05-B3A6-72202F045E7C}" name="Column8182"/>
    <tableColumn id="8183" xr3:uid="{23D6ECFC-8753-4820-B9CE-63C816DFD45C}" name="Column8183"/>
    <tableColumn id="8184" xr3:uid="{2F58AA4D-69F6-433A-9102-53842E89EB8C}" name="Column8184"/>
    <tableColumn id="8185" xr3:uid="{77342240-D96B-408F-897E-1D388F808841}" name="Column8185"/>
    <tableColumn id="8186" xr3:uid="{9F9C4092-25A6-438D-B53F-D20B10535EC5}" name="Column8186"/>
    <tableColumn id="8187" xr3:uid="{147F66BB-A801-4C54-8530-F60515A8F9BB}" name="Column8187"/>
    <tableColumn id="8188" xr3:uid="{51FB152C-D714-4EC7-BD46-27194E5DD182}" name="Column8188"/>
    <tableColumn id="8189" xr3:uid="{0188540C-B3A6-456D-8096-4AE7B42CB919}" name="Column8189"/>
    <tableColumn id="8190" xr3:uid="{937A4F25-CFEF-4316-BA5D-54537C076F4E}" name="Column8190"/>
    <tableColumn id="8191" xr3:uid="{12ED7C5B-544D-4C8C-A314-4779F96AAABA}" name="Column8191"/>
    <tableColumn id="8192" xr3:uid="{F3C576A6-8461-4FF8-9FD7-17D82662ACF4}" name="Column8192"/>
    <tableColumn id="8193" xr3:uid="{5DFF6A86-C33F-4B62-AD37-6F9CA5D96658}" name="Column8193"/>
    <tableColumn id="8194" xr3:uid="{33C50DB0-74DC-40CC-A779-7F29F82D42AC}" name="Column8194"/>
    <tableColumn id="8195" xr3:uid="{DE329546-54BC-4898-91BF-0284E3FA4881}" name="Column8195"/>
    <tableColumn id="8196" xr3:uid="{E319F369-E36B-4F4C-8C2D-CA499D881F36}" name="Column8196"/>
    <tableColumn id="8197" xr3:uid="{6518A798-EEDB-48ED-9775-9FDB8B3B72D0}" name="Column8197"/>
    <tableColumn id="8198" xr3:uid="{0BA8BDEE-5A79-4639-9F7F-B40FC265624A}" name="Column8198"/>
    <tableColumn id="8199" xr3:uid="{4732A2D1-61D5-46F8-9077-65D38C3A9CF7}" name="Column8199"/>
    <tableColumn id="8200" xr3:uid="{CCB887D5-61E1-4E0D-BFF3-65055F5A8508}" name="Column8200"/>
    <tableColumn id="8201" xr3:uid="{6A64AAFA-1089-451C-BC10-CA460091F8E1}" name="Column8201"/>
    <tableColumn id="8202" xr3:uid="{BBF9A418-48B2-4956-B6A7-4316E24EDB23}" name="Column8202"/>
    <tableColumn id="8203" xr3:uid="{CCEC6C8B-90C2-4DC9-B704-5E0F1F432DC4}" name="Column8203"/>
    <tableColumn id="8204" xr3:uid="{452A6CAC-597F-4101-8002-C1C4158FB59F}" name="Column8204"/>
    <tableColumn id="8205" xr3:uid="{B94DEB94-A020-4C67-8728-5B35BACBD148}" name="Column8205"/>
    <tableColumn id="8206" xr3:uid="{E5060001-3C9C-429C-9C73-BB5CE8C15243}" name="Column8206"/>
    <tableColumn id="8207" xr3:uid="{BA591FAD-D35E-425C-AD3D-13CD0EBD4D52}" name="Column8207"/>
    <tableColumn id="8208" xr3:uid="{4187E79C-C97E-4DF9-8682-932359458F03}" name="Column8208"/>
    <tableColumn id="8209" xr3:uid="{717BCBBB-BA0D-4D03-B10A-78E2182E2FCB}" name="Column8209"/>
    <tableColumn id="8210" xr3:uid="{E053AC35-865B-478C-BB36-95675CCC46DF}" name="Column8210"/>
    <tableColumn id="8211" xr3:uid="{C5EC6CEB-9076-4293-9B65-50C25323A370}" name="Column8211"/>
    <tableColumn id="8212" xr3:uid="{91AAE750-DB40-4488-9824-6D7A5997DBE2}" name="Column8212"/>
    <tableColumn id="8213" xr3:uid="{5193B2FC-A621-42A6-A2C7-9EFF222453F0}" name="Column8213"/>
    <tableColumn id="8214" xr3:uid="{1E9D05DB-94E1-4751-831E-9D858A3C930D}" name="Column8214"/>
    <tableColumn id="8215" xr3:uid="{5CA34514-8042-4EB0-9E23-958594CB6AA2}" name="Column8215"/>
    <tableColumn id="8216" xr3:uid="{C81804D3-BFA0-4702-A01F-AB7C9A93E45B}" name="Column8216"/>
    <tableColumn id="8217" xr3:uid="{E1AFFBB2-0CFA-4BBE-AED2-8E0D590EF77E}" name="Column8217"/>
    <tableColumn id="8218" xr3:uid="{58E3BBDC-73D1-4771-BF02-79D1BE0E091F}" name="Column8218"/>
    <tableColumn id="8219" xr3:uid="{C52044C9-4800-42AD-8C1B-2488EB742535}" name="Column8219"/>
    <tableColumn id="8220" xr3:uid="{69E6DDEF-2D92-4F62-B44F-233758F72ED0}" name="Column8220"/>
    <tableColumn id="8221" xr3:uid="{24332ADA-5D56-4F9C-A9CA-E4FB9D5B1C96}" name="Column8221"/>
    <tableColumn id="8222" xr3:uid="{B1047E02-146D-4DFC-AAD7-2C5BAE38DCDE}" name="Column8222"/>
    <tableColumn id="8223" xr3:uid="{CE04117D-B0CF-4BF7-B4FB-CB430B959992}" name="Column8223"/>
    <tableColumn id="8224" xr3:uid="{30116C79-D0CF-46EE-8752-D23CD31D2000}" name="Column8224"/>
    <tableColumn id="8225" xr3:uid="{0B76AAEC-2C3B-404A-82F0-921B9B120513}" name="Column8225"/>
    <tableColumn id="8226" xr3:uid="{BD56B59B-EFDB-44C5-8B7D-BB8C3ED20183}" name="Column8226"/>
    <tableColumn id="8227" xr3:uid="{D786E3FC-2E78-469B-B10F-679E2C240B1F}" name="Column8227"/>
    <tableColumn id="8228" xr3:uid="{78A79843-69C2-43BB-82F8-983F7824AA40}" name="Column8228"/>
    <tableColumn id="8229" xr3:uid="{191245D0-CEF5-4A21-9AC8-3D669F83074A}" name="Column8229"/>
    <tableColumn id="8230" xr3:uid="{FF27C31B-30B0-4778-95B5-325EADF8FF84}" name="Column8230"/>
    <tableColumn id="8231" xr3:uid="{D443BC4E-A64D-4142-8B14-3B73B00A8ABF}" name="Column8231"/>
    <tableColumn id="8232" xr3:uid="{4F168E64-458F-42B0-AF5E-B7261503DBB7}" name="Column8232"/>
    <tableColumn id="8233" xr3:uid="{80E27483-B116-4FA7-9D78-022B7151EA9B}" name="Column8233"/>
    <tableColumn id="8234" xr3:uid="{AD5C3D54-1945-4022-B382-320AE8C5F4E3}" name="Column8234"/>
    <tableColumn id="8235" xr3:uid="{9F2A4D0A-D85D-4F17-89A3-0679B704DB43}" name="Column8235"/>
    <tableColumn id="8236" xr3:uid="{153AAA69-4F7E-49D9-8FC5-2CA9CB22B19D}" name="Column8236"/>
    <tableColumn id="8237" xr3:uid="{7CF4BD35-359F-43CB-95B7-234AAFA6E497}" name="Column8237"/>
    <tableColumn id="8238" xr3:uid="{2EB72FF9-CE86-4873-93B6-C613A0FC66B7}" name="Column8238"/>
    <tableColumn id="8239" xr3:uid="{59B231BB-52CA-460B-A326-211EA505F25F}" name="Column8239"/>
    <tableColumn id="8240" xr3:uid="{DE3B219E-000B-4654-952F-BA2FC0A431CC}" name="Column8240"/>
    <tableColumn id="8241" xr3:uid="{E9933C3C-AC62-450D-B144-CDCEC18A054A}" name="Column8241"/>
    <tableColumn id="8242" xr3:uid="{4B8F3D1D-DBFC-4A74-A570-648A8CC04ACF}" name="Column8242"/>
    <tableColumn id="8243" xr3:uid="{9DD91D05-B60A-4A3B-8B20-C2404D8AF82D}" name="Column8243"/>
    <tableColumn id="8244" xr3:uid="{DF2A464C-6B31-4D00-9480-3CC9760A16A0}" name="Column8244"/>
    <tableColumn id="8245" xr3:uid="{A7EA9CD0-D7DC-4D73-8F0A-6B2AC99C265F}" name="Column8245"/>
    <tableColumn id="8246" xr3:uid="{7013F6C8-AB25-4B88-B63B-38A30B12FB09}" name="Column8246"/>
    <tableColumn id="8247" xr3:uid="{471F98AD-5491-4AE1-9DBB-536B5BA9D427}" name="Column8247"/>
    <tableColumn id="8248" xr3:uid="{E0D0B50C-8277-44E5-A870-951777667D10}" name="Column8248"/>
    <tableColumn id="8249" xr3:uid="{E4419AB8-AAEA-469D-AB77-1F4B6894C20D}" name="Column8249"/>
    <tableColumn id="8250" xr3:uid="{857C8402-A4AA-46AC-BF31-0E486FAF0C13}" name="Column8250"/>
    <tableColumn id="8251" xr3:uid="{432D3DDC-7771-4CBF-97F2-452881BBB6F1}" name="Column8251"/>
    <tableColumn id="8252" xr3:uid="{211D8F35-C51C-44B9-8BCF-296EE5A9183C}" name="Column8252"/>
    <tableColumn id="8253" xr3:uid="{58D03F7C-C5E0-42AE-B40E-1CD6F661C9A7}" name="Column8253"/>
    <tableColumn id="8254" xr3:uid="{BCC85287-7747-4A8F-941E-02A8EED6024C}" name="Column8254"/>
    <tableColumn id="8255" xr3:uid="{EAE804DE-3687-4A5F-9BA9-B521C2D882AC}" name="Column8255"/>
    <tableColumn id="8256" xr3:uid="{4177DD6A-1DAC-4FD2-B1B2-FE649A0B2B71}" name="Column8256"/>
    <tableColumn id="8257" xr3:uid="{D63983B5-9230-46AD-AA8E-5CBD81D8D2AF}" name="Column8257"/>
    <tableColumn id="8258" xr3:uid="{89D15973-8AF9-41AE-8C5F-20FAB5E197C2}" name="Column8258"/>
    <tableColumn id="8259" xr3:uid="{EA5044FA-89E7-4B81-BD29-76F4255549DF}" name="Column8259"/>
    <tableColumn id="8260" xr3:uid="{3637F224-8C40-4BA6-8BA4-E51DCD6BD420}" name="Column8260"/>
    <tableColumn id="8261" xr3:uid="{4F60BC16-50CF-4511-95BD-8775512236EF}" name="Column8261"/>
    <tableColumn id="8262" xr3:uid="{4A15FD03-9E45-404D-BB74-5C3A201551B6}" name="Column8262"/>
    <tableColumn id="8263" xr3:uid="{65CB8F6F-16F9-4BEC-BBEB-8230DEF400EB}" name="Column8263"/>
    <tableColumn id="8264" xr3:uid="{0AF957CE-8178-49A9-9C42-60AD5C1B38FF}" name="Column8264"/>
    <tableColumn id="8265" xr3:uid="{A18B2A88-1965-4F91-857D-FFC0A00CB7E0}" name="Column8265"/>
    <tableColumn id="8266" xr3:uid="{934C32FD-9A5F-4B17-A813-D407961689D0}" name="Column8266"/>
    <tableColumn id="8267" xr3:uid="{46994746-6EAE-4001-97AA-8AE9D894A5C2}" name="Column8267"/>
    <tableColumn id="8268" xr3:uid="{C19B37D7-77A8-433B-8F74-625C432D93B3}" name="Column8268"/>
    <tableColumn id="8269" xr3:uid="{27AA0AB4-8268-4C5D-B560-A583F638B315}" name="Column8269"/>
    <tableColumn id="8270" xr3:uid="{EA2ED402-9E67-4027-8D5E-A6963AA57130}" name="Column8270"/>
    <tableColumn id="8271" xr3:uid="{CC86BD7A-9EEE-4026-A56C-79191309A797}" name="Column8271"/>
    <tableColumn id="8272" xr3:uid="{BA88AD2B-9D10-4177-8931-D31C6801C699}" name="Column8272"/>
    <tableColumn id="8273" xr3:uid="{14385F63-F187-4F95-BAEC-4C5CB572D4C8}" name="Column8273"/>
    <tableColumn id="8274" xr3:uid="{7933575D-3F3D-4B3E-80E1-C156FE5D2BFC}" name="Column8274"/>
    <tableColumn id="8275" xr3:uid="{C49544D1-16AD-413D-B1A4-C424DFF7F81A}" name="Column8275"/>
    <tableColumn id="8276" xr3:uid="{07D333DD-ABA5-4B7A-B93F-5E9CB22C04F4}" name="Column8276"/>
    <tableColumn id="8277" xr3:uid="{9A3E3943-5429-4A82-927B-6989D2B5F3A3}" name="Column8277"/>
    <tableColumn id="8278" xr3:uid="{C17E9B17-6CEE-4856-8C1F-BD941A6C72CB}" name="Column8278"/>
    <tableColumn id="8279" xr3:uid="{EC068E5D-098D-4517-B721-741F0D374D24}" name="Column8279"/>
    <tableColumn id="8280" xr3:uid="{934D6D11-C341-46ED-AF41-581277745EBC}" name="Column8280"/>
    <tableColumn id="8281" xr3:uid="{B3FD7944-463E-468B-8C53-BAEBE3DE5397}" name="Column8281"/>
    <tableColumn id="8282" xr3:uid="{CE496F2C-FAA8-4823-AB83-7DEED0DCEF26}" name="Column8282"/>
    <tableColumn id="8283" xr3:uid="{A346CBE0-0580-4A9B-82FA-4432D567985F}" name="Column8283"/>
    <tableColumn id="8284" xr3:uid="{FA44387B-D3E6-41BF-A0C8-28468B92163C}" name="Column8284"/>
    <tableColumn id="8285" xr3:uid="{8832566C-DEC8-45FC-9672-11D4D95A9C94}" name="Column8285"/>
    <tableColumn id="8286" xr3:uid="{82109B7B-1087-4838-9730-42DF9C783FC2}" name="Column8286"/>
    <tableColumn id="8287" xr3:uid="{8CE252D1-35C6-418D-8DDF-66E16E64867D}" name="Column8287"/>
    <tableColumn id="8288" xr3:uid="{2D335D30-6722-493A-A965-F5CDA770DB49}" name="Column8288"/>
    <tableColumn id="8289" xr3:uid="{24FB3207-5809-49BB-902E-123AD356E4AB}" name="Column8289"/>
    <tableColumn id="8290" xr3:uid="{B6A1B856-6608-4B26-AFCD-2B8FDB3E1311}" name="Column8290"/>
    <tableColumn id="8291" xr3:uid="{F5255547-62C9-4FA5-AF4E-38A9000343B7}" name="Column8291"/>
    <tableColumn id="8292" xr3:uid="{D7313626-CA03-4A9D-9B67-A29E74218C87}" name="Column8292"/>
    <tableColumn id="8293" xr3:uid="{C3BCFA72-5FDB-44EE-93DD-6415C61C3FDA}" name="Column8293"/>
    <tableColumn id="8294" xr3:uid="{35208AA3-B396-4B6F-8BA2-290316159E18}" name="Column8294"/>
    <tableColumn id="8295" xr3:uid="{F394A8C8-469E-4737-B3FB-AACE7DE0682B}" name="Column8295"/>
    <tableColumn id="8296" xr3:uid="{CD9770FD-A701-4448-AF6C-95A193BE706F}" name="Column8296"/>
    <tableColumn id="8297" xr3:uid="{9553CDF2-2625-41BF-837C-F92606DF0690}" name="Column8297"/>
    <tableColumn id="8298" xr3:uid="{C24B2C0E-38E3-4FE2-97CF-4C7A4E2A42E7}" name="Column8298"/>
    <tableColumn id="8299" xr3:uid="{5067A336-FCE9-47FC-A9BA-3694DB51E462}" name="Column8299"/>
    <tableColumn id="8300" xr3:uid="{0861696F-89A8-40B4-A2ED-57BE7A945823}" name="Column8300"/>
    <tableColumn id="8301" xr3:uid="{37A0F649-E8CC-4D82-9992-9CB2D1F32EF6}" name="Column8301"/>
    <tableColumn id="8302" xr3:uid="{5FB4DE6B-CB1D-441D-94F5-6781EA49BF97}" name="Column8302"/>
    <tableColumn id="8303" xr3:uid="{AEBA9264-DE8B-4BC3-907B-CE9B0070A63B}" name="Column8303"/>
    <tableColumn id="8304" xr3:uid="{EE4435FF-347B-4596-9EF3-1ECD00F77611}" name="Column8304"/>
    <tableColumn id="8305" xr3:uid="{B0E0C197-D760-4671-8335-9E08EC115AE8}" name="Column8305"/>
    <tableColumn id="8306" xr3:uid="{14A86E6E-0DA6-4058-AA3B-399C6D9A1F8C}" name="Column8306"/>
    <tableColumn id="8307" xr3:uid="{486091FB-F5C4-477D-AFBC-E858A7E27A7D}" name="Column8307"/>
    <tableColumn id="8308" xr3:uid="{9A7D4646-4A0C-4DD3-91EC-BACBAF889135}" name="Column8308"/>
    <tableColumn id="8309" xr3:uid="{A08476EF-9FC3-4CED-A107-3221B4B557E2}" name="Column8309"/>
    <tableColumn id="8310" xr3:uid="{CED977C1-6E26-4A36-B685-6096F0516B4A}" name="Column8310"/>
    <tableColumn id="8311" xr3:uid="{C586C16D-4943-4FFC-8D52-11521491CE39}" name="Column8311"/>
    <tableColumn id="8312" xr3:uid="{8D8FD635-A7AE-4613-9ACC-AA2229665961}" name="Column8312"/>
    <tableColumn id="8313" xr3:uid="{D0AE055B-3FBE-4B36-94CC-971060898D04}" name="Column8313"/>
    <tableColumn id="8314" xr3:uid="{68ADEC92-2464-4553-A9AF-5B7FFC7EFC21}" name="Column8314"/>
    <tableColumn id="8315" xr3:uid="{B3FC14F5-0632-4FF6-B9CA-85BC2C630972}" name="Column8315"/>
    <tableColumn id="8316" xr3:uid="{536CE960-57DC-4BDA-923B-C290D3F68D09}" name="Column8316"/>
    <tableColumn id="8317" xr3:uid="{B9F2437D-1634-4734-9729-E90917EB7E6A}" name="Column8317"/>
    <tableColumn id="8318" xr3:uid="{FCD9D2A0-3273-46C4-BE49-04FBFEF0A4B8}" name="Column8318"/>
    <tableColumn id="8319" xr3:uid="{D41FC538-B6DB-4B5E-B97F-9613AB9C74D9}" name="Column8319"/>
    <tableColumn id="8320" xr3:uid="{FE1A8EA1-3107-40AF-92C3-610F6C858EDE}" name="Column8320"/>
    <tableColumn id="8321" xr3:uid="{6BC3C50C-CBE7-41BC-B3FA-EB86C71AEA36}" name="Column8321"/>
    <tableColumn id="8322" xr3:uid="{A272C941-A2AF-4A41-AA1E-B5F5A26321CD}" name="Column8322"/>
    <tableColumn id="8323" xr3:uid="{E5C5A3E7-C5AE-422F-A939-7043626FA71A}" name="Column8323"/>
    <tableColumn id="8324" xr3:uid="{DA73A1C2-3634-4042-A7EB-3105869677F8}" name="Column8324"/>
    <tableColumn id="8325" xr3:uid="{4C3EC440-D7AC-4C77-841B-725449D15A0B}" name="Column8325"/>
    <tableColumn id="8326" xr3:uid="{B5C00071-1F38-418B-B120-70A71B905A1B}" name="Column8326"/>
    <tableColumn id="8327" xr3:uid="{F5E4F855-F0B6-4FCF-A33D-A13C91F3B4D7}" name="Column8327"/>
    <tableColumn id="8328" xr3:uid="{E96CF7E5-61E9-4D97-933B-D728B797D787}" name="Column8328"/>
    <tableColumn id="8329" xr3:uid="{A5053E14-C7FC-4614-AF5E-44C0EDED5B72}" name="Column8329"/>
    <tableColumn id="8330" xr3:uid="{8BD580A5-BF8A-4151-8FE1-D97B2E3FCE87}" name="Column8330"/>
    <tableColumn id="8331" xr3:uid="{05E274DA-1D67-4923-B0FF-0C1135B31308}" name="Column8331"/>
    <tableColumn id="8332" xr3:uid="{BA4BF1B0-EDB3-454A-8E50-8BBB33C76715}" name="Column8332"/>
    <tableColumn id="8333" xr3:uid="{A9899346-2040-42BA-A084-459794D9A99C}" name="Column8333"/>
    <tableColumn id="8334" xr3:uid="{31D27314-486E-4AD2-9DC8-E46B6E221EEC}" name="Column8334"/>
    <tableColumn id="8335" xr3:uid="{B654A38E-F1E0-4285-BE92-1BDB406040ED}" name="Column8335"/>
    <tableColumn id="8336" xr3:uid="{71A2DA87-78BE-457E-8F6C-AE0CBB5FA14F}" name="Column8336"/>
    <tableColumn id="8337" xr3:uid="{F36B5737-5102-4293-AE15-60CE10EEF80C}" name="Column8337"/>
    <tableColumn id="8338" xr3:uid="{DC8BF129-E1D2-4CC0-AC8C-60779E0CF4D7}" name="Column8338"/>
    <tableColumn id="8339" xr3:uid="{5DD646AC-0411-4BE1-9D81-D2EE6F4AAC0E}" name="Column8339"/>
    <tableColumn id="8340" xr3:uid="{5C22F596-A8C1-4903-9BB3-15C755DC8AC0}" name="Column8340"/>
    <tableColumn id="8341" xr3:uid="{E40F1851-6190-407F-8B08-F0E118CBA898}" name="Column8341"/>
    <tableColumn id="8342" xr3:uid="{17FE0D05-7151-48B2-BD2B-33887A61F54D}" name="Column8342"/>
    <tableColumn id="8343" xr3:uid="{8707A966-C8A4-4A22-8AE6-5AF287F40F5E}" name="Column8343"/>
    <tableColumn id="8344" xr3:uid="{820723FD-BA1D-451E-B922-F461B27BDB00}" name="Column8344"/>
    <tableColumn id="8345" xr3:uid="{106D5C8A-3870-4963-87D7-2E4911AAED07}" name="Column8345"/>
    <tableColumn id="8346" xr3:uid="{3221D549-FBA4-4C2F-8159-38E62B060254}" name="Column8346"/>
    <tableColumn id="8347" xr3:uid="{F15F7EAE-E3C6-4853-ABDB-B5D3C2F63CA2}" name="Column8347"/>
    <tableColumn id="8348" xr3:uid="{F5E79648-DBF5-4C57-956E-584C99082F9B}" name="Column8348"/>
    <tableColumn id="8349" xr3:uid="{EB51BD24-A895-4472-B97C-59F9CF29BF65}" name="Column8349"/>
    <tableColumn id="8350" xr3:uid="{DFCF3136-317A-4A6E-9C01-6B28959EC801}" name="Column8350"/>
    <tableColumn id="8351" xr3:uid="{7ED0F35B-D04C-42B6-BF0D-40A40D6A7DCA}" name="Column8351"/>
    <tableColumn id="8352" xr3:uid="{765F137B-3952-41D8-B3FE-D21B5FFFFAF6}" name="Column8352"/>
    <tableColumn id="8353" xr3:uid="{DCA82FA8-58F6-4C0B-8BFE-523156FD795C}" name="Column8353"/>
    <tableColumn id="8354" xr3:uid="{66A555D5-9F4E-43DF-B45D-6AA2C85043A5}" name="Column8354"/>
    <tableColumn id="8355" xr3:uid="{D323F9D6-7477-49CA-BF99-17AE5172A8A4}" name="Column8355"/>
    <tableColumn id="8356" xr3:uid="{F46AECB1-77A9-4591-92B8-75DC5866CC9C}" name="Column8356"/>
    <tableColumn id="8357" xr3:uid="{146F367E-67F4-4E9F-BC3A-C17B76DC40DC}" name="Column8357"/>
    <tableColumn id="8358" xr3:uid="{86FCB49A-CB80-410D-913E-3E2F64E0A0CD}" name="Column8358"/>
    <tableColumn id="8359" xr3:uid="{55E111B7-FE01-4377-B1A0-94A02A11F988}" name="Column8359"/>
    <tableColumn id="8360" xr3:uid="{C48D191C-E893-4A7C-9045-1333CA4C14F5}" name="Column8360"/>
    <tableColumn id="8361" xr3:uid="{8421500A-B414-41C6-A9D6-389E6C4FE240}" name="Column8361"/>
    <tableColumn id="8362" xr3:uid="{79A35BDC-BB2C-4896-B501-8EF11EE9AD65}" name="Column8362"/>
    <tableColumn id="8363" xr3:uid="{34DDF2F4-58A5-4CFE-BD65-901F04203FE3}" name="Column8363"/>
    <tableColumn id="8364" xr3:uid="{87CAE2E4-CF68-44F3-B434-A24C305D81CE}" name="Column8364"/>
    <tableColumn id="8365" xr3:uid="{3E43BC5E-A1A1-4312-A3F2-07E26E5260FB}" name="Column8365"/>
    <tableColumn id="8366" xr3:uid="{5FB1777A-F237-4AC9-AFB0-F06692C96677}" name="Column8366"/>
    <tableColumn id="8367" xr3:uid="{9CC451F5-B3B9-41CF-B2EB-1485C9B5E2AB}" name="Column8367"/>
    <tableColumn id="8368" xr3:uid="{D99B15AD-B6E6-4F72-A6CF-1C9E56541C8B}" name="Column8368"/>
    <tableColumn id="8369" xr3:uid="{27F6295E-3649-4766-9F18-2B956A50F2A4}" name="Column8369"/>
    <tableColumn id="8370" xr3:uid="{2B0853F0-05B4-4F54-9B9D-3E57490D34E9}" name="Column8370"/>
    <tableColumn id="8371" xr3:uid="{C6EEACC3-1C1E-4D35-B3C2-3D60231FC712}" name="Column8371"/>
    <tableColumn id="8372" xr3:uid="{0A443578-8394-48EF-8E65-A398B2E5C067}" name="Column8372"/>
    <tableColumn id="8373" xr3:uid="{AA1E2B4C-05D7-4533-9B49-B05E2024D3FD}" name="Column8373"/>
    <tableColumn id="8374" xr3:uid="{1A11C745-2113-400A-BC5B-B16EBEDC7B06}" name="Column8374"/>
    <tableColumn id="8375" xr3:uid="{F5C414AB-C766-4CF7-8238-93388742BFB5}" name="Column8375"/>
    <tableColumn id="8376" xr3:uid="{B079B1B5-750E-436B-8293-3EF9B8AFCEDC}" name="Column8376"/>
    <tableColumn id="8377" xr3:uid="{F1749E6D-4C9C-4F16-AD74-DA9D7F76FE8E}" name="Column8377"/>
    <tableColumn id="8378" xr3:uid="{87253112-6276-47BB-A599-F59DCF491A7E}" name="Column8378"/>
    <tableColumn id="8379" xr3:uid="{FA207AF8-51AA-4C8A-8570-858460AC093D}" name="Column8379"/>
    <tableColumn id="8380" xr3:uid="{BE0EEE37-8745-4029-A987-C4C623E0EDA2}" name="Column8380"/>
    <tableColumn id="8381" xr3:uid="{FADEBCC3-2ECA-4085-9B73-283FA42E3BA5}" name="Column8381"/>
    <tableColumn id="8382" xr3:uid="{8988F324-3A69-4861-9FBE-0AE508563DFE}" name="Column8382"/>
    <tableColumn id="8383" xr3:uid="{990FE638-3C38-4E1C-AD35-E43012F28154}" name="Column8383"/>
    <tableColumn id="8384" xr3:uid="{D9DB1586-4D98-404F-A9B5-8DECC2B2B534}" name="Column8384"/>
    <tableColumn id="8385" xr3:uid="{85D66312-D043-4F89-A066-A4181F9DA124}" name="Column8385"/>
    <tableColumn id="8386" xr3:uid="{E5A9035E-8A9A-4DDC-B734-A4D1645A982C}" name="Column8386"/>
    <tableColumn id="8387" xr3:uid="{6BFDFA5E-41BF-4CA9-970D-59CDB26D7F30}" name="Column8387"/>
    <tableColumn id="8388" xr3:uid="{83C29513-7EC5-4C84-8B99-A3B4F4DBC781}" name="Column8388"/>
    <tableColumn id="8389" xr3:uid="{ABDF4A7F-4A5F-408D-A5E6-4EF2B13F3177}" name="Column8389"/>
    <tableColumn id="8390" xr3:uid="{1E207B76-B59D-477B-89F0-F3C34211FFF8}" name="Column8390"/>
    <tableColumn id="8391" xr3:uid="{2CA9AB78-B7E0-4E32-ACBE-C7BADB1FE933}" name="Column8391"/>
    <tableColumn id="8392" xr3:uid="{A7D01F32-162B-406C-B81D-8C68A61CCDF6}" name="Column8392"/>
    <tableColumn id="8393" xr3:uid="{3C6F26A4-1A51-4C89-A56D-D4D2B496C824}" name="Column8393"/>
    <tableColumn id="8394" xr3:uid="{637F98F6-CCD7-4E26-9CC5-2ACA6CF4EA0A}" name="Column8394"/>
    <tableColumn id="8395" xr3:uid="{98A7D9BA-7665-4A7F-9518-E2CB18DD8CE4}" name="Column8395"/>
    <tableColumn id="8396" xr3:uid="{90AF9D5D-9CBA-4E03-B98F-11A11B81CAB5}" name="Column8396"/>
    <tableColumn id="8397" xr3:uid="{5576B244-28A8-4C6D-83B5-C034BBAA676B}" name="Column8397"/>
    <tableColumn id="8398" xr3:uid="{5BE49187-B988-4367-B196-741B99D4F213}" name="Column8398"/>
    <tableColumn id="8399" xr3:uid="{85097AF8-4078-4A89-812A-8D8AD438FD0A}" name="Column8399"/>
    <tableColumn id="8400" xr3:uid="{2AD2FA9E-1EC0-4550-A4A4-48AFC37C9448}" name="Column8400"/>
    <tableColumn id="8401" xr3:uid="{108EFAD3-54D5-4CD1-9421-5D873F9DDE2C}" name="Column8401"/>
    <tableColumn id="8402" xr3:uid="{CCE0868A-800B-443E-884A-E2F4DFE3AE31}" name="Column8402"/>
    <tableColumn id="8403" xr3:uid="{C11BB80E-C5A5-478C-B4DB-63B129B95C07}" name="Column8403"/>
    <tableColumn id="8404" xr3:uid="{0DA76283-F613-48A8-BD0C-BCFD81504138}" name="Column8404"/>
    <tableColumn id="8405" xr3:uid="{B6524F3C-9714-4AEC-BB35-EA84DD5D8119}" name="Column8405"/>
    <tableColumn id="8406" xr3:uid="{EF513CD5-2B3F-4C79-B9FA-74EE4445BC28}" name="Column8406"/>
    <tableColumn id="8407" xr3:uid="{13A34563-7F58-481E-AECD-DE65395829A1}" name="Column8407"/>
    <tableColumn id="8408" xr3:uid="{03DF1254-8AB1-42AE-B5D8-849D89E93896}" name="Column8408"/>
    <tableColumn id="8409" xr3:uid="{9460479F-3B02-4ABF-AC94-C129537CEE77}" name="Column8409"/>
    <tableColumn id="8410" xr3:uid="{6D66A690-C0E0-46EB-93C0-F15ECE2B6A43}" name="Column8410"/>
    <tableColumn id="8411" xr3:uid="{23753407-2EFF-4DF9-A1CC-9B653AE53285}" name="Column8411"/>
    <tableColumn id="8412" xr3:uid="{49789D10-5E3C-4BB9-8C02-2776C7917133}" name="Column8412"/>
    <tableColumn id="8413" xr3:uid="{59B5735E-F12D-4BF1-9589-36E25D1D0B74}" name="Column8413"/>
    <tableColumn id="8414" xr3:uid="{E94EE95B-38E3-4C21-88E1-A2C997E60F4D}" name="Column8414"/>
    <tableColumn id="8415" xr3:uid="{32B1927C-02E3-4E6A-89B9-762D655BEB12}" name="Column8415"/>
    <tableColumn id="8416" xr3:uid="{3CAC3A2B-DF6C-4AC9-84C6-9F3D6A5C1870}" name="Column8416"/>
    <tableColumn id="8417" xr3:uid="{ED089B5C-2E93-4579-B602-9FF3CE0C8A17}" name="Column8417"/>
    <tableColumn id="8418" xr3:uid="{CB0D88A0-BC53-4569-94B7-A34F5FD38EA9}" name="Column8418"/>
    <tableColumn id="8419" xr3:uid="{C0796779-8E8D-4014-9EB1-CF1132F7611B}" name="Column8419"/>
    <tableColumn id="8420" xr3:uid="{0EB86726-6BE8-41C8-BC9C-4F9DE30439D8}" name="Column8420"/>
    <tableColumn id="8421" xr3:uid="{9094C4EB-0B9B-4038-92D4-C50C7C5B120A}" name="Column8421"/>
    <tableColumn id="8422" xr3:uid="{A31EA645-9076-443F-AC6C-89D272FA6952}" name="Column8422"/>
    <tableColumn id="8423" xr3:uid="{4C9987D7-F34A-4C38-817C-C00038F6FD6E}" name="Column8423"/>
    <tableColumn id="8424" xr3:uid="{6254C0A1-4D3C-49B4-82D9-40626BA2AC49}" name="Column8424"/>
    <tableColumn id="8425" xr3:uid="{BDE60B20-EBE9-4993-8005-CD71F410A352}" name="Column8425"/>
    <tableColumn id="8426" xr3:uid="{8F172F64-9D85-427D-B305-E88EDB7F1396}" name="Column8426"/>
    <tableColumn id="8427" xr3:uid="{AABD10D8-ECBC-410B-91E3-D128678A4901}" name="Column8427"/>
    <tableColumn id="8428" xr3:uid="{82FE778D-B632-40BD-895F-AED86F280353}" name="Column8428"/>
    <tableColumn id="8429" xr3:uid="{D1748F55-4ADE-4E85-931B-54FA5A027B05}" name="Column8429"/>
    <tableColumn id="8430" xr3:uid="{99AD0584-BC9B-4DDB-A194-51B362165597}" name="Column8430"/>
    <tableColumn id="8431" xr3:uid="{80D39D8D-F210-4C5A-9A2E-1C25E4ECCAE3}" name="Column8431"/>
    <tableColumn id="8432" xr3:uid="{61E93F6A-AA21-4812-994A-B9DD70B5BEE1}" name="Column8432"/>
    <tableColumn id="8433" xr3:uid="{D712B7D8-9AFE-4B1C-A28C-8025AFB2E906}" name="Column8433"/>
    <tableColumn id="8434" xr3:uid="{90693888-73EB-4BBC-859C-B331C1CBF2C1}" name="Column8434"/>
    <tableColumn id="8435" xr3:uid="{E2910E46-A96E-4CB5-9948-6C91C20C5214}" name="Column8435"/>
    <tableColumn id="8436" xr3:uid="{F529F4CB-00C6-487A-9F08-E071B6C86DBA}" name="Column8436"/>
    <tableColumn id="8437" xr3:uid="{078565AD-2C80-4267-BDA6-2CEE33553E15}" name="Column8437"/>
    <tableColumn id="8438" xr3:uid="{27253387-A4FA-438C-9E81-BA1A915563FF}" name="Column8438"/>
    <tableColumn id="8439" xr3:uid="{BEF0B66E-8082-4CB0-BF50-8C48302D7E96}" name="Column8439"/>
    <tableColumn id="8440" xr3:uid="{C2CC0CAF-770A-4C47-9B3E-DB4A6105BAA0}" name="Column8440"/>
    <tableColumn id="8441" xr3:uid="{6FDBAD58-5C16-4BC4-AD2E-09F226BA4727}" name="Column8441"/>
    <tableColumn id="8442" xr3:uid="{65FE8A5D-8E4A-45AA-B91F-FD768DCD1001}" name="Column8442"/>
    <tableColumn id="8443" xr3:uid="{3F4A819D-6ABA-4FAC-9B48-882073C6A04F}" name="Column8443"/>
    <tableColumn id="8444" xr3:uid="{B57630FE-FF2B-4FC3-B914-9E07C5610FE2}" name="Column8444"/>
    <tableColumn id="8445" xr3:uid="{73E207C7-5591-448A-9D73-42D87902E89C}" name="Column8445"/>
    <tableColumn id="8446" xr3:uid="{A33BB6C6-F357-430F-9F3F-9E73200387D8}" name="Column8446"/>
    <tableColumn id="8447" xr3:uid="{CB4B3126-A3F7-476D-B66C-57E3B43DA50A}" name="Column8447"/>
    <tableColumn id="8448" xr3:uid="{B8CAE9E5-8A93-46AA-8F7C-225535FE7503}" name="Column8448"/>
    <tableColumn id="8449" xr3:uid="{FDEA15DF-90F0-4491-AF02-4ABC355291C2}" name="Column8449"/>
    <tableColumn id="8450" xr3:uid="{98B0CD6B-82D7-4CDA-877C-4AFB8F4C876C}" name="Column8450"/>
    <tableColumn id="8451" xr3:uid="{93FE868B-52B9-41C3-90BF-E0ED09D2CAE1}" name="Column8451"/>
    <tableColumn id="8452" xr3:uid="{91F027A2-B2E1-4A51-B295-24012493CD8E}" name="Column8452"/>
    <tableColumn id="8453" xr3:uid="{2210A2A9-EE36-45AA-8964-B9A4CC567FB9}" name="Column8453"/>
    <tableColumn id="8454" xr3:uid="{B17A8E7E-5A57-4EBE-A117-CECF8109739A}" name="Column8454"/>
    <tableColumn id="8455" xr3:uid="{C37F3A92-80BB-4444-AEDB-FA07C93E0FF2}" name="Column8455"/>
    <tableColumn id="8456" xr3:uid="{45EFCCC7-C29C-4A65-9A88-F6F0DE63AEFF}" name="Column8456"/>
    <tableColumn id="8457" xr3:uid="{838CBE8F-215B-4A94-9169-C586B07D070A}" name="Column8457"/>
    <tableColumn id="8458" xr3:uid="{266AEA2B-4E1E-469B-BA44-3A1AD9F9FF81}" name="Column8458"/>
    <tableColumn id="8459" xr3:uid="{38E07E45-A7B7-4FBE-A02F-8434D27A54B2}" name="Column8459"/>
    <tableColumn id="8460" xr3:uid="{7B953A80-32EB-423E-8195-CEB8027DCC0A}" name="Column8460"/>
    <tableColumn id="8461" xr3:uid="{C0E465A0-3852-446C-A210-FB72118DBD09}" name="Column8461"/>
    <tableColumn id="8462" xr3:uid="{E0187A7C-AC19-44C8-95C9-32DBDEDA6CAB}" name="Column8462"/>
    <tableColumn id="8463" xr3:uid="{5C6F49B0-75C1-4BCC-846E-1429DE01144A}" name="Column8463"/>
    <tableColumn id="8464" xr3:uid="{A9EE8807-BC51-4F21-B8A1-C02C2B41B77A}" name="Column8464"/>
    <tableColumn id="8465" xr3:uid="{17E31893-8A29-45A7-A96A-83E944E3E5B5}" name="Column8465"/>
    <tableColumn id="8466" xr3:uid="{BDDF73CD-0667-477E-9823-A857EEEDA83A}" name="Column8466"/>
    <tableColumn id="8467" xr3:uid="{FF2B6479-2328-40BB-B6B2-F938150E1BDF}" name="Column8467"/>
    <tableColumn id="8468" xr3:uid="{798C35E6-7A3F-450B-BA00-44B8E281300D}" name="Column8468"/>
    <tableColumn id="8469" xr3:uid="{F279DF7E-FE3B-4B2A-B737-46374FC2FAE6}" name="Column8469"/>
    <tableColumn id="8470" xr3:uid="{9503662E-3D90-4564-B389-C21512A02316}" name="Column8470"/>
    <tableColumn id="8471" xr3:uid="{E55F69EC-82E9-4445-907C-013BEC5318D5}" name="Column8471"/>
    <tableColumn id="8472" xr3:uid="{3EB361FB-4F73-44BE-811F-1E9B3A757949}" name="Column8472"/>
    <tableColumn id="8473" xr3:uid="{11F1C0DB-9B81-483B-B4A5-9AD2F3E29B53}" name="Column8473"/>
    <tableColumn id="8474" xr3:uid="{6C346705-8024-4248-B09F-2F0F5E75C080}" name="Column8474"/>
    <tableColumn id="8475" xr3:uid="{E8063C0E-0661-4552-B0F6-DF2EAA15FE17}" name="Column8475"/>
    <tableColumn id="8476" xr3:uid="{5D886233-D777-4DB8-B059-B8190B1310E8}" name="Column8476"/>
    <tableColumn id="8477" xr3:uid="{8B870253-AC2E-41DF-BD30-7E23FC8ACEA2}" name="Column8477"/>
    <tableColumn id="8478" xr3:uid="{6FAB257C-8607-4007-9758-26BF99F1E1BF}" name="Column8478"/>
    <tableColumn id="8479" xr3:uid="{BC58C72C-15BE-4192-B094-183FD7A5D7A1}" name="Column8479"/>
    <tableColumn id="8480" xr3:uid="{6E2C2351-3FEC-4B33-8344-D9DE8B237968}" name="Column8480"/>
    <tableColumn id="8481" xr3:uid="{33DAFA33-9094-4A81-B518-AB22B9070A7C}" name="Column8481"/>
    <tableColumn id="8482" xr3:uid="{CAFCF727-EB51-4520-A5D9-E0F89B9DFA41}" name="Column8482"/>
    <tableColumn id="8483" xr3:uid="{D523EF4A-5DFC-4767-85C1-659B48F2FDD7}" name="Column8483"/>
    <tableColumn id="8484" xr3:uid="{C4708A32-C693-47EC-A8D3-F911E9A13241}" name="Column8484"/>
    <tableColumn id="8485" xr3:uid="{67F9BBC1-0EBD-4747-8F34-9989FB80A11B}" name="Column8485"/>
    <tableColumn id="8486" xr3:uid="{716F5801-BA34-40B3-8DDB-59A38144FB92}" name="Column8486"/>
    <tableColumn id="8487" xr3:uid="{9C802E4C-419B-4702-96F6-7001E6A70C18}" name="Column8487"/>
    <tableColumn id="8488" xr3:uid="{6D6015D8-A276-42C6-B1D9-68DA29B3D502}" name="Column8488"/>
    <tableColumn id="8489" xr3:uid="{B9C22698-A431-40EA-ADD2-F195C2C5FBF6}" name="Column8489"/>
    <tableColumn id="8490" xr3:uid="{2AA3454A-4DC0-4B33-A1EC-B68F523A9EED}" name="Column8490"/>
    <tableColumn id="8491" xr3:uid="{552C3B4F-EC85-4D77-911D-21AC3CACE551}" name="Column8491"/>
    <tableColumn id="8492" xr3:uid="{70D0D372-810A-4459-8A1C-9B4E747398D2}" name="Column8492"/>
    <tableColumn id="8493" xr3:uid="{DCE6C0EF-DA75-4E01-B536-0AA24FD9EE90}" name="Column8493"/>
    <tableColumn id="8494" xr3:uid="{C340F48D-7787-4D0C-BC61-35AED5E03E6A}" name="Column8494"/>
    <tableColumn id="8495" xr3:uid="{FAE858E3-E79B-4CE7-BCE2-A41FB08A7BAD}" name="Column8495"/>
    <tableColumn id="8496" xr3:uid="{B980CB0C-AD71-4469-BBE1-1F5194C258F7}" name="Column8496"/>
    <tableColumn id="8497" xr3:uid="{0B3BD623-FCAE-4491-9652-3BF48C2D75FE}" name="Column8497"/>
    <tableColumn id="8498" xr3:uid="{C708F816-B78F-43FD-A66E-77530FB706D0}" name="Column8498"/>
    <tableColumn id="8499" xr3:uid="{768BD193-6061-4164-B925-E9DE91B0C4DA}" name="Column8499"/>
    <tableColumn id="8500" xr3:uid="{EA93DDE0-C24D-4D7D-8E18-D3100E825568}" name="Column8500"/>
    <tableColumn id="8501" xr3:uid="{3A7F5FDF-DCDA-4EEA-BA4D-781805374CA0}" name="Column8501"/>
    <tableColumn id="8502" xr3:uid="{4CEFF2EC-CBA8-4779-AFFB-00A2480C2129}" name="Column8502"/>
    <tableColumn id="8503" xr3:uid="{32B80B03-3FF5-467D-A33C-A46124AB8089}" name="Column8503"/>
    <tableColumn id="8504" xr3:uid="{0DBCDDF6-33C2-4522-83EE-1E27A2239752}" name="Column8504"/>
    <tableColumn id="8505" xr3:uid="{180AF84B-CBAA-4297-9B84-0E4F9D55A7EA}" name="Column8505"/>
    <tableColumn id="8506" xr3:uid="{3D7F5F66-1E57-447B-B09D-29AC79302E5C}" name="Column8506"/>
    <tableColumn id="8507" xr3:uid="{B84F67F5-A10C-44D3-92F2-3D6F0E7B596E}" name="Column8507"/>
    <tableColumn id="8508" xr3:uid="{152AC880-B69F-43FE-9647-A84407D5334E}" name="Column8508"/>
    <tableColumn id="8509" xr3:uid="{64934A95-C3EA-4DEA-A15B-74C2909C3702}" name="Column8509"/>
    <tableColumn id="8510" xr3:uid="{CADCBD07-06F0-4B2C-8876-58EEE400C52A}" name="Column8510"/>
    <tableColumn id="8511" xr3:uid="{75E5346F-710E-43F3-877D-C52051CBA851}" name="Column8511"/>
    <tableColumn id="8512" xr3:uid="{B668C0F9-2AEA-4794-A021-0253F798979E}" name="Column8512"/>
    <tableColumn id="8513" xr3:uid="{DD09B9C2-9CDC-43A7-9B92-D5882F039C10}" name="Column8513"/>
    <tableColumn id="8514" xr3:uid="{C31DEB59-6B9F-4FB4-99F6-06358746A798}" name="Column8514"/>
    <tableColumn id="8515" xr3:uid="{13629753-C6EE-42EF-8ECE-806EF629B9A0}" name="Column8515"/>
    <tableColumn id="8516" xr3:uid="{B6B1E80D-F93E-4780-8CE8-C677BEB7093F}" name="Column8516"/>
    <tableColumn id="8517" xr3:uid="{9BECDE72-3E2B-41D1-BE22-754C1ADBB003}" name="Column8517"/>
    <tableColumn id="8518" xr3:uid="{46CE4A86-8E9E-4C9B-B6C6-AA616C16C1DF}" name="Column8518"/>
    <tableColumn id="8519" xr3:uid="{308760FA-0386-465A-81E3-C574AD857F9A}" name="Column8519"/>
    <tableColumn id="8520" xr3:uid="{54FB44E9-46E0-4F48-BAF2-117154432E90}" name="Column8520"/>
    <tableColumn id="8521" xr3:uid="{7C4BEDC8-3555-4F2C-9139-4D6C0640C17D}" name="Column8521"/>
    <tableColumn id="8522" xr3:uid="{A68232C2-B29E-4B6C-837C-FC5215F3606A}" name="Column8522"/>
    <tableColumn id="8523" xr3:uid="{BBDAE99C-30AA-4B94-ABD3-839A356FE1C1}" name="Column8523"/>
    <tableColumn id="8524" xr3:uid="{4CDE8AB0-03DF-4B1B-A54C-C3F87B6F1A36}" name="Column8524"/>
    <tableColumn id="8525" xr3:uid="{30187D59-9704-4679-95EE-B5008E28D9E0}" name="Column8525"/>
    <tableColumn id="8526" xr3:uid="{5D01A1FE-2FFD-4B9A-87C0-DAB97F941B34}" name="Column8526"/>
    <tableColumn id="8527" xr3:uid="{D9FDF7BC-037E-4957-8BB9-784CEA36B2C1}" name="Column8527"/>
    <tableColumn id="8528" xr3:uid="{0C54F83B-A4AD-461E-A61D-D8DA63A57262}" name="Column8528"/>
    <tableColumn id="8529" xr3:uid="{3FD548FA-7231-4803-85BC-D4E7CAADF795}" name="Column8529"/>
    <tableColumn id="8530" xr3:uid="{C7F73D91-4E2A-4502-8788-066935CD4AEF}" name="Column8530"/>
    <tableColumn id="8531" xr3:uid="{7305EBAA-12D6-4D13-AE57-72885ADAB42E}" name="Column8531"/>
    <tableColumn id="8532" xr3:uid="{E8FFBFD0-79D2-4960-A530-EA40C5A31E42}" name="Column8532"/>
    <tableColumn id="8533" xr3:uid="{6A09C0B8-C4D9-40B6-8281-DB6C1CFD0268}" name="Column8533"/>
    <tableColumn id="8534" xr3:uid="{5E90BD43-68C3-4986-B7D9-C0EEC570C289}" name="Column8534"/>
    <tableColumn id="8535" xr3:uid="{F9595A59-2E80-4EDB-8AF4-73F5C16BE137}" name="Column8535"/>
    <tableColumn id="8536" xr3:uid="{D30F051B-552E-4010-BE28-F2C6F7E60B0F}" name="Column8536"/>
    <tableColumn id="8537" xr3:uid="{4660AA22-1AA9-47A6-A6CB-9B167E4C5D31}" name="Column8537"/>
    <tableColumn id="8538" xr3:uid="{53276653-EA39-4670-A6FD-A0F224078223}" name="Column8538"/>
    <tableColumn id="8539" xr3:uid="{07FF519F-B9A7-4193-AB6F-F44017972CBD}" name="Column8539"/>
    <tableColumn id="8540" xr3:uid="{9F11FD9A-1525-4BFF-BD28-E206B1B9B481}" name="Column8540"/>
    <tableColumn id="8541" xr3:uid="{2E43EFC9-296E-436E-AD22-E86D3B1A818F}" name="Column8541"/>
    <tableColumn id="8542" xr3:uid="{B5E7193E-1466-418E-8CE5-2BD3FF08A8C2}" name="Column8542"/>
    <tableColumn id="8543" xr3:uid="{E5A08BC8-7E9B-4D7C-9774-50568A5A548D}" name="Column8543"/>
    <tableColumn id="8544" xr3:uid="{D9B1C163-8A1A-4A55-ABFC-F733A9E96867}" name="Column8544"/>
    <tableColumn id="8545" xr3:uid="{1DFC6A09-19F6-4B17-B3AB-5F11CB6606A0}" name="Column8545"/>
    <tableColumn id="8546" xr3:uid="{0BE1B6D9-D3BE-4C13-A56B-DD2DB8C87239}" name="Column8546"/>
    <tableColumn id="8547" xr3:uid="{6E21AE8B-B13C-4D18-BA03-D3E9ECFC64A0}" name="Column8547"/>
    <tableColumn id="8548" xr3:uid="{8FBA3B55-8E44-4EEE-B0CC-D46934625840}" name="Column8548"/>
    <tableColumn id="8549" xr3:uid="{03725370-4474-424D-9AE5-BE0EEC13AD71}" name="Column8549"/>
    <tableColumn id="8550" xr3:uid="{69BB537D-2AB1-4F07-A6F1-B3EA934C8CD4}" name="Column8550"/>
    <tableColumn id="8551" xr3:uid="{2A2065D2-211F-45F6-97F5-2142572E8530}" name="Column8551"/>
    <tableColumn id="8552" xr3:uid="{73A90BB3-37F0-4569-8205-9B754F11731D}" name="Column8552"/>
    <tableColumn id="8553" xr3:uid="{B5EA8DB3-395B-4B53-8DF0-FEB32F38E024}" name="Column8553"/>
    <tableColumn id="8554" xr3:uid="{F4D4AA02-86CF-4249-A302-CF51AA1B6514}" name="Column8554"/>
    <tableColumn id="8555" xr3:uid="{35F8F732-4762-49A5-9E6F-8213FA766DE2}" name="Column8555"/>
    <tableColumn id="8556" xr3:uid="{6798E159-BEA1-4E4F-8D20-3D7590CEB115}" name="Column8556"/>
    <tableColumn id="8557" xr3:uid="{F2C2267D-E000-4E30-997D-D611F934DB17}" name="Column8557"/>
    <tableColumn id="8558" xr3:uid="{F49197A3-F842-48FF-A30F-824D03B88087}" name="Column8558"/>
    <tableColumn id="8559" xr3:uid="{41894D04-F081-444B-A64E-902AF8A290EC}" name="Column8559"/>
    <tableColumn id="8560" xr3:uid="{95DDAB8D-347D-4135-BFD4-E8C9F2F3B924}" name="Column8560"/>
    <tableColumn id="8561" xr3:uid="{D720E26F-7B69-4C95-B16C-696DB21926AA}" name="Column8561"/>
    <tableColumn id="8562" xr3:uid="{75E6364F-EED1-4723-96A1-24C7C7D8145F}" name="Column8562"/>
    <tableColumn id="8563" xr3:uid="{A9DAF812-1B9B-4F94-B5A9-3D52E7C97A4A}" name="Column8563"/>
    <tableColumn id="8564" xr3:uid="{43AC1DC5-7C38-491A-AC3F-BB4BBB390D67}" name="Column8564"/>
    <tableColumn id="8565" xr3:uid="{A90D6FCF-2F91-4CD3-9FDB-78ABCE48C360}" name="Column8565"/>
    <tableColumn id="8566" xr3:uid="{EAE43506-4EA2-41A6-92C3-15B09A631E95}" name="Column8566"/>
    <tableColumn id="8567" xr3:uid="{65AD0580-C512-47D0-9993-4D6B43CB6525}" name="Column8567"/>
    <tableColumn id="8568" xr3:uid="{FAEBCBF1-91EB-4D90-B296-F83E583EF63C}" name="Column8568"/>
    <tableColumn id="8569" xr3:uid="{9FEF4F33-7BF1-4F91-BFC2-1D1A3D13E73F}" name="Column8569"/>
    <tableColumn id="8570" xr3:uid="{52A1278D-C12F-46FC-933B-FB8D3D91B7C0}" name="Column8570"/>
    <tableColumn id="8571" xr3:uid="{4D499ECC-1241-4C8D-A2AA-3EC893C4CD98}" name="Column8571"/>
    <tableColumn id="8572" xr3:uid="{EF21395B-DD44-4A6D-8124-D35F365503EE}" name="Column8572"/>
    <tableColumn id="8573" xr3:uid="{2DEB9FD5-73D8-407C-8A78-23125DF0B035}" name="Column8573"/>
    <tableColumn id="8574" xr3:uid="{87E7FF87-6BC1-47AA-B936-2EAD5E29E5B0}" name="Column8574"/>
    <tableColumn id="8575" xr3:uid="{6987B8DB-FFCA-4DF0-A109-39E91AFC1E9B}" name="Column8575"/>
    <tableColumn id="8576" xr3:uid="{09C42924-7397-481F-A915-079F8229C781}" name="Column8576"/>
    <tableColumn id="8577" xr3:uid="{E88AD4A5-5BBC-4165-BA79-D29C2F937119}" name="Column8577"/>
    <tableColumn id="8578" xr3:uid="{6F9B2CCF-CE91-489E-AF0E-C4FAF9F85F20}" name="Column8578"/>
    <tableColumn id="8579" xr3:uid="{EC68A088-5DBF-42E5-82D3-C9FC82A75920}" name="Column8579"/>
    <tableColumn id="8580" xr3:uid="{8A630C54-21CB-43E7-A739-E1018B9F023A}" name="Column8580"/>
    <tableColumn id="8581" xr3:uid="{2333A255-5C68-4074-80EF-8119751A2D01}" name="Column8581"/>
    <tableColumn id="8582" xr3:uid="{C0ED5103-452E-46A0-A1BE-347BD5F8CDA7}" name="Column8582"/>
    <tableColumn id="8583" xr3:uid="{93498153-84EB-4B32-9EC0-D798E961121B}" name="Column8583"/>
    <tableColumn id="8584" xr3:uid="{D556DD97-43D1-4E62-B4E0-699027C175F8}" name="Column8584"/>
    <tableColumn id="8585" xr3:uid="{71A601F4-061D-426C-8A45-22B4DAA2A154}" name="Column8585"/>
    <tableColumn id="8586" xr3:uid="{C47CA67E-5E59-44C1-85F3-8028E7834BED}" name="Column8586"/>
    <tableColumn id="8587" xr3:uid="{A66EFFC0-15A3-4FBE-84BF-A755D27B76C5}" name="Column8587"/>
    <tableColumn id="8588" xr3:uid="{A9ED0E84-2C3F-4C5D-90BD-2B58F8549B47}" name="Column8588"/>
    <tableColumn id="8589" xr3:uid="{D2B2CD79-5ED5-4056-952A-7E5154C94B74}" name="Column8589"/>
    <tableColumn id="8590" xr3:uid="{B675167B-9DEE-4A17-A663-70EE7F7D1898}" name="Column8590"/>
    <tableColumn id="8591" xr3:uid="{1274490E-6463-44C5-961D-0D6F63B3C097}" name="Column8591"/>
    <tableColumn id="8592" xr3:uid="{1C5B32D4-9E89-4CB5-9633-3FAFA9AAEBEC}" name="Column8592"/>
    <tableColumn id="8593" xr3:uid="{01EBFF9D-2805-4DF8-9BD6-30CBA4F6411D}" name="Column8593"/>
    <tableColumn id="8594" xr3:uid="{51EE4B40-A3C4-4F02-B841-15EB7066F536}" name="Column8594"/>
    <tableColumn id="8595" xr3:uid="{956B82DB-2797-465D-A4CA-AA54211A70AE}" name="Column8595"/>
    <tableColumn id="8596" xr3:uid="{CD3DCC86-0436-4A1D-A940-611D9EE0E2FB}" name="Column8596"/>
    <tableColumn id="8597" xr3:uid="{D294D4C6-1286-4714-8768-95B54182660D}" name="Column8597"/>
    <tableColumn id="8598" xr3:uid="{A3455837-9FE3-4F5C-BB1A-4E56E88C902B}" name="Column8598"/>
    <tableColumn id="8599" xr3:uid="{E36C852F-FCE4-4411-81C8-87717350D3D1}" name="Column8599"/>
    <tableColumn id="8600" xr3:uid="{FE4B5E17-DB81-4149-96EF-BE92C4BD7C26}" name="Column8600"/>
    <tableColumn id="8601" xr3:uid="{76EECF60-F5AF-488B-B048-A4F06675AD14}" name="Column8601"/>
    <tableColumn id="8602" xr3:uid="{0FA9B69C-0C54-4BD0-AE85-CBB85D6412AE}" name="Column8602"/>
    <tableColumn id="8603" xr3:uid="{C4E230C5-9319-401D-A7D5-DE40CD991300}" name="Column8603"/>
    <tableColumn id="8604" xr3:uid="{38A83171-FADE-43F1-9AB4-C3E6E14C0D17}" name="Column8604"/>
    <tableColumn id="8605" xr3:uid="{42892233-871C-4831-8D55-7B35457CEB1C}" name="Column8605"/>
    <tableColumn id="8606" xr3:uid="{DAC26B76-C185-43C8-8495-BE893F324475}" name="Column8606"/>
    <tableColumn id="8607" xr3:uid="{1932C13C-730C-4A8C-9E06-CDCAE9A29038}" name="Column8607"/>
    <tableColumn id="8608" xr3:uid="{B9C020A7-8DD6-4404-AA29-5D839CA68B2E}" name="Column8608"/>
    <tableColumn id="8609" xr3:uid="{FCCD61CF-08CA-469C-8E12-82B34DD9531B}" name="Column8609"/>
    <tableColumn id="8610" xr3:uid="{669DD936-E330-4D1B-B55A-A50CC3F25EBD}" name="Column8610"/>
    <tableColumn id="8611" xr3:uid="{28D1C298-232A-49DC-84C9-975535D99FC8}" name="Column8611"/>
    <tableColumn id="8612" xr3:uid="{0EA9EA4F-44BE-417B-959D-748C5EC49053}" name="Column8612"/>
    <tableColumn id="8613" xr3:uid="{94CE6A02-6F1E-49FF-8D7D-43A7F698E896}" name="Column8613"/>
    <tableColumn id="8614" xr3:uid="{D91FE05E-45CC-4A64-86DE-D585AA1CFADD}" name="Column8614"/>
    <tableColumn id="8615" xr3:uid="{03DBE27D-7E40-42D6-A8B8-9E77DB3F1045}" name="Column8615"/>
    <tableColumn id="8616" xr3:uid="{D820D2E4-4D1C-42CB-80B6-BCE4728D0B84}" name="Column8616"/>
    <tableColumn id="8617" xr3:uid="{9E888098-010B-42E3-B373-325ED05470DC}" name="Column8617"/>
    <tableColumn id="8618" xr3:uid="{FAA42856-7EA6-42DF-BAA4-751E2F1EEB1F}" name="Column8618"/>
    <tableColumn id="8619" xr3:uid="{8D2D8701-0031-4AC1-9F37-0E0080718CDF}" name="Column8619"/>
    <tableColumn id="8620" xr3:uid="{0B88658D-8C57-426A-BC0F-F5E6EAC48968}" name="Column8620"/>
    <tableColumn id="8621" xr3:uid="{80CB6FEF-4624-4AB8-A71D-562054C721BF}" name="Column8621"/>
    <tableColumn id="8622" xr3:uid="{6D057F04-D63E-41E3-A4EE-E05C8E6037C2}" name="Column8622"/>
    <tableColumn id="8623" xr3:uid="{2BE7BD70-B621-4F33-BEEF-C51B1A1889C5}" name="Column8623"/>
    <tableColumn id="8624" xr3:uid="{EF664A62-9541-4839-AE5D-7F271312441A}" name="Column8624"/>
    <tableColumn id="8625" xr3:uid="{14DD76F3-CF9E-4810-8856-475BAEF24789}" name="Column8625"/>
    <tableColumn id="8626" xr3:uid="{D7A01FD0-2970-4C0E-9DC3-6B0F9336987B}" name="Column8626"/>
    <tableColumn id="8627" xr3:uid="{45B560CD-DB56-40C4-BB58-E2B0F719A729}" name="Column8627"/>
    <tableColumn id="8628" xr3:uid="{59B3B863-8BC0-4BD9-888D-6F1A33805E6A}" name="Column8628"/>
    <tableColumn id="8629" xr3:uid="{07B2719F-05E3-47DC-B6B6-A93A9BAF2E05}" name="Column8629"/>
    <tableColumn id="8630" xr3:uid="{2984D8FD-93AF-4A26-9BDB-94E002D53897}" name="Column8630"/>
    <tableColumn id="8631" xr3:uid="{ABBB9972-1211-487D-A854-E24C4722D6D5}" name="Column8631"/>
    <tableColumn id="8632" xr3:uid="{4FD67926-A346-4BDD-BA2E-6CB84828FE1A}" name="Column8632"/>
    <tableColumn id="8633" xr3:uid="{FF75825D-2C4C-4C7B-9422-DF3B45246C8A}" name="Column8633"/>
    <tableColumn id="8634" xr3:uid="{ABC6AC42-E96E-4C2B-B520-97BB9104E4BC}" name="Column8634"/>
    <tableColumn id="8635" xr3:uid="{D811A55A-B012-4BEB-BABB-EC2E4D03EC60}" name="Column8635"/>
    <tableColumn id="8636" xr3:uid="{50601681-6074-4285-9F4E-EB9365BB02A3}" name="Column8636"/>
    <tableColumn id="8637" xr3:uid="{9AAF01A7-4571-40D6-88DD-E1316EBC0FF1}" name="Column8637"/>
    <tableColumn id="8638" xr3:uid="{C9F1803A-A74B-4269-97DE-3DA668F13E36}" name="Column8638"/>
    <tableColumn id="8639" xr3:uid="{1387B653-4A8D-4E51-BD21-10A53A7C176D}" name="Column8639"/>
    <tableColumn id="8640" xr3:uid="{2CCF4019-34AC-4FE7-ADAC-07BB781A6A98}" name="Column8640"/>
    <tableColumn id="8641" xr3:uid="{8E40D65B-AD99-4109-8273-4A940CE272A9}" name="Column8641"/>
    <tableColumn id="8642" xr3:uid="{328A2B24-C0C6-4FD2-AD3D-5CC97770B7D8}" name="Column8642"/>
    <tableColumn id="8643" xr3:uid="{5E993D59-7752-46A2-B28A-F6A0734F3EB7}" name="Column8643"/>
    <tableColumn id="8644" xr3:uid="{338A38C0-F0C3-44F1-867B-666BFABAEF72}" name="Column8644"/>
    <tableColumn id="8645" xr3:uid="{59A2B97B-4636-47E2-A404-D6CD0CE7ACDF}" name="Column8645"/>
    <tableColumn id="8646" xr3:uid="{F166B3C1-7B2A-49E5-B088-902377288F3F}" name="Column8646"/>
    <tableColumn id="8647" xr3:uid="{AC1EE9D6-CEB7-4E30-B8EC-46658D4F51C5}" name="Column8647"/>
    <tableColumn id="8648" xr3:uid="{7764022F-F1F0-4084-ACB4-F5C377EA06C7}" name="Column8648"/>
    <tableColumn id="8649" xr3:uid="{D4900161-8C71-4DD9-8D51-0EC3A175C1AA}" name="Column8649"/>
    <tableColumn id="8650" xr3:uid="{DC33DB0A-1B48-46EF-9D52-A36570403C66}" name="Column8650"/>
    <tableColumn id="8651" xr3:uid="{F57E304D-D957-4805-8F6C-102AAE5C367E}" name="Column8651"/>
    <tableColumn id="8652" xr3:uid="{2DB3910F-2E33-43F8-89B1-18306F87A24F}" name="Column8652"/>
    <tableColumn id="8653" xr3:uid="{0485EB89-30BE-43F7-BFBD-3F4857F6D719}" name="Column8653"/>
    <tableColumn id="8654" xr3:uid="{3D7210DF-BB9A-4F46-82B5-20A8C50DA8B5}" name="Column8654"/>
    <tableColumn id="8655" xr3:uid="{57CC7214-38B3-4A2E-8DDC-3A98E7A841AD}" name="Column8655"/>
    <tableColumn id="8656" xr3:uid="{ABAD3823-90A2-4904-A696-7203B47DA4CF}" name="Column8656"/>
    <tableColumn id="8657" xr3:uid="{F8157943-1D98-4DF0-B361-08561E6B4A66}" name="Column8657"/>
    <tableColumn id="8658" xr3:uid="{872B1CA9-CABD-415F-9162-54B8B620CDCA}" name="Column8658"/>
    <tableColumn id="8659" xr3:uid="{2EAD8836-2853-42DC-9B79-AFC13E19545D}" name="Column8659"/>
    <tableColumn id="8660" xr3:uid="{1BB6B38B-9BD7-4117-92B2-3D72A9E11049}" name="Column8660"/>
    <tableColumn id="8661" xr3:uid="{2B581F9C-2EB7-4F45-B171-9C96180C2BFF}" name="Column8661"/>
    <tableColumn id="8662" xr3:uid="{C444A337-307A-4D5F-A94F-F2A3DB8752AC}" name="Column8662"/>
    <tableColumn id="8663" xr3:uid="{C17F62FE-E017-4982-B8FF-8E34BC0CED00}" name="Column8663"/>
    <tableColumn id="8664" xr3:uid="{8BBF6B86-3B35-4704-AC02-00F03488D86A}" name="Column8664"/>
    <tableColumn id="8665" xr3:uid="{20B29E9C-957F-469E-B0C0-BA9D1DB63606}" name="Column8665"/>
    <tableColumn id="8666" xr3:uid="{220777C6-755B-49A4-A6FC-EAE9278B3D68}" name="Column8666"/>
    <tableColumn id="8667" xr3:uid="{EDBC5903-B054-46F2-B502-DDE72328203A}" name="Column8667"/>
    <tableColumn id="8668" xr3:uid="{12316AAF-B75D-41F8-8C3A-0D23F6D17523}" name="Column8668"/>
    <tableColumn id="8669" xr3:uid="{EDF7E195-2ED0-46B3-88C0-AA95E68E71EF}" name="Column8669"/>
    <tableColumn id="8670" xr3:uid="{FDD59CD3-BC96-44A7-A225-9F712B0B3D83}" name="Column8670"/>
    <tableColumn id="8671" xr3:uid="{98F1DABF-3978-4D28-A63F-A2D615F44D6F}" name="Column8671"/>
    <tableColumn id="8672" xr3:uid="{6195FD8D-9544-423F-A272-D4663C84EAEE}" name="Column8672"/>
    <tableColumn id="8673" xr3:uid="{1C17EEFF-0337-4F19-851F-A8E3C810C43A}" name="Column8673"/>
    <tableColumn id="8674" xr3:uid="{E5976649-7929-498E-B5ED-C500ECA5B024}" name="Column8674"/>
    <tableColumn id="8675" xr3:uid="{E733AC94-F453-410D-A031-083B3F1DA64D}" name="Column8675"/>
    <tableColumn id="8676" xr3:uid="{9CE90172-1CCF-42A4-93A1-2773D937B8F1}" name="Column8676"/>
    <tableColumn id="8677" xr3:uid="{CF069133-22BC-4D3D-B8A2-F14C05BB8792}" name="Column8677"/>
    <tableColumn id="8678" xr3:uid="{ECC5C6A1-6980-4851-BC9B-82AFE63DF24B}" name="Column8678"/>
    <tableColumn id="8679" xr3:uid="{1C7D19B1-04E5-4D1E-B633-C9FB9A2B68D7}" name="Column8679"/>
    <tableColumn id="8680" xr3:uid="{00990395-3682-43FD-AAE9-629B1BCA7BC6}" name="Column8680"/>
    <tableColumn id="8681" xr3:uid="{6EE62F48-40D7-471E-928C-273EAF5E526B}" name="Column8681"/>
    <tableColumn id="8682" xr3:uid="{2D7D1912-9C3E-4B17-8044-CF2FD3A4F0E2}" name="Column8682"/>
    <tableColumn id="8683" xr3:uid="{AECE12C6-0D0E-4E81-ABDA-3D428EDEA55C}" name="Column8683"/>
    <tableColumn id="8684" xr3:uid="{D62AFBBA-DF20-49AF-B96D-278AD0EB56DB}" name="Column8684"/>
    <tableColumn id="8685" xr3:uid="{9F5BF9A7-0A11-4E65-A4BE-86964354B4F8}" name="Column8685"/>
    <tableColumn id="8686" xr3:uid="{53D447C6-1CAB-4D66-B33A-109FC5682258}" name="Column8686"/>
    <tableColumn id="8687" xr3:uid="{819970C2-35CB-4FC8-9ED5-C6BB384A4C34}" name="Column8687"/>
    <tableColumn id="8688" xr3:uid="{1E660C76-721B-4EC3-8337-FA1AA0CDFDDF}" name="Column8688"/>
    <tableColumn id="8689" xr3:uid="{8DF1B0E3-39E8-4524-93EB-5B2BBA8C9570}" name="Column8689"/>
    <tableColumn id="8690" xr3:uid="{02FA0134-7AD1-430B-A359-D6A4958B81D9}" name="Column8690"/>
    <tableColumn id="8691" xr3:uid="{41E8B26D-0559-4E7D-94BE-893EEC994243}" name="Column8691"/>
    <tableColumn id="8692" xr3:uid="{8AF9D9C6-5D80-4C24-8823-691F87FBFAA1}" name="Column8692"/>
    <tableColumn id="8693" xr3:uid="{263B90CD-3EDD-4584-BF77-31D0382A9522}" name="Column8693"/>
    <tableColumn id="8694" xr3:uid="{29F5B53B-D513-4916-BF79-4E47419F7E64}" name="Column8694"/>
    <tableColumn id="8695" xr3:uid="{199E13AB-53AC-45E5-9FC4-2B204326AFCD}" name="Column8695"/>
    <tableColumn id="8696" xr3:uid="{2AAD1659-BDB2-4DE9-9C92-C852830C8B24}" name="Column8696"/>
    <tableColumn id="8697" xr3:uid="{D54B0549-A615-4BB8-96D3-D78DE1D97F2C}" name="Column8697"/>
    <tableColumn id="8698" xr3:uid="{73CF40C5-63A1-4843-A081-241630A699C2}" name="Column8698"/>
    <tableColumn id="8699" xr3:uid="{6833C052-98AE-414A-840C-A39435D863AE}" name="Column8699"/>
    <tableColumn id="8700" xr3:uid="{6887BE8E-73E8-4464-8BCF-1FC1D2F0F2CB}" name="Column8700"/>
    <tableColumn id="8701" xr3:uid="{24E2140C-AF25-4D6E-8182-90BEC9E554AA}" name="Column8701"/>
    <tableColumn id="8702" xr3:uid="{D3E4AD0F-7E2B-4CA5-B4DA-04CCE7AFD590}" name="Column8702"/>
    <tableColumn id="8703" xr3:uid="{53112F00-AD66-4257-8750-935E94A3746E}" name="Column8703"/>
    <tableColumn id="8704" xr3:uid="{9F4A4931-FECE-4F78-B9D0-7197F48C1461}" name="Column8704"/>
    <tableColumn id="8705" xr3:uid="{FAC2C753-63B5-49BF-AA81-2D7207C131B1}" name="Column8705"/>
    <tableColumn id="8706" xr3:uid="{A47AB24D-E824-47A0-9624-59D4EF22BB04}" name="Column8706"/>
    <tableColumn id="8707" xr3:uid="{B31E9E0B-BBF9-46E1-B001-0CC257F580B8}" name="Column8707"/>
    <tableColumn id="8708" xr3:uid="{3F843B5D-34BA-4CC3-B0C4-88181C39DA69}" name="Column8708"/>
    <tableColumn id="8709" xr3:uid="{5D33604E-B493-4E11-9601-48E63F12AB63}" name="Column8709"/>
    <tableColumn id="8710" xr3:uid="{66E934DF-DD68-4628-9B9D-05E172DA1BDA}" name="Column8710"/>
    <tableColumn id="8711" xr3:uid="{2445986A-C785-46D3-9221-52BFF4771517}" name="Column8711"/>
    <tableColumn id="8712" xr3:uid="{E75CDA41-1754-4BF9-9101-A9F8FA4C794B}" name="Column8712"/>
    <tableColumn id="8713" xr3:uid="{2F8FD3CA-3067-42DB-8D01-2CD60D3CB124}" name="Column8713"/>
    <tableColumn id="8714" xr3:uid="{92D5A237-BFEB-45A9-AD1B-5F955647284A}" name="Column8714"/>
    <tableColumn id="8715" xr3:uid="{FB3735E8-0241-4DF1-989C-B5269B5C5999}" name="Column8715"/>
    <tableColumn id="8716" xr3:uid="{58E52A44-684E-4EB0-93FB-624930004BCE}" name="Column8716"/>
    <tableColumn id="8717" xr3:uid="{91B70490-089F-435B-A450-9A1B316074F7}" name="Column8717"/>
    <tableColumn id="8718" xr3:uid="{B72CAF7C-923C-47B7-BB67-D1AA34D8C02C}" name="Column8718"/>
    <tableColumn id="8719" xr3:uid="{B5F74597-88F5-4513-AB27-109656311BEF}" name="Column8719"/>
    <tableColumn id="8720" xr3:uid="{EAD0ACCF-18AD-41B9-BEC8-4A54345F8817}" name="Column8720"/>
    <tableColumn id="8721" xr3:uid="{7E933260-2EAD-4A25-A2B1-046D8D3E8579}" name="Column8721"/>
    <tableColumn id="8722" xr3:uid="{70B6F55C-45EB-4003-B11C-88D9C8AC5F1E}" name="Column8722"/>
    <tableColumn id="8723" xr3:uid="{455B9A48-857B-43BA-9338-229CEF4963FC}" name="Column8723"/>
    <tableColumn id="8724" xr3:uid="{1D65CA15-9290-4065-A4F8-D6006E8FEFF7}" name="Column8724"/>
    <tableColumn id="8725" xr3:uid="{31081702-F8EB-4FBF-A644-92250D01EEDC}" name="Column8725"/>
    <tableColumn id="8726" xr3:uid="{0BEF49E1-FDAE-402A-978F-8C4FA94E80D1}" name="Column8726"/>
    <tableColumn id="8727" xr3:uid="{1F9D68B5-8383-4384-BEBA-93EDC0907C71}" name="Column8727"/>
    <tableColumn id="8728" xr3:uid="{69E46DD1-0834-4A01-89E3-FA5456629602}" name="Column8728"/>
    <tableColumn id="8729" xr3:uid="{8B8737C8-9D53-4742-A46D-0F47C10BDB52}" name="Column8729"/>
    <tableColumn id="8730" xr3:uid="{79B55508-D739-4F59-A679-0B8AC8ED928B}" name="Column8730"/>
    <tableColumn id="8731" xr3:uid="{1A06F0CC-E255-43DD-A4C4-10C7A41B5674}" name="Column8731"/>
    <tableColumn id="8732" xr3:uid="{1E5A3C12-A951-4A36-A1E3-E5F3FE0CAA3E}" name="Column8732"/>
    <tableColumn id="8733" xr3:uid="{41167B23-6087-4174-A21F-F4F80ABFD0E2}" name="Column8733"/>
    <tableColumn id="8734" xr3:uid="{AF49FD6F-1A71-4DE7-83EB-8346A715CF73}" name="Column8734"/>
    <tableColumn id="8735" xr3:uid="{52C61FB1-E4DB-47D0-9688-BE1A238B07DF}" name="Column8735"/>
    <tableColumn id="8736" xr3:uid="{9909D4E5-5320-45DE-9BA3-E9108407FED4}" name="Column8736"/>
    <tableColumn id="8737" xr3:uid="{C5847110-5BD5-41A7-94BB-39FCE489DD20}" name="Column8737"/>
    <tableColumn id="8738" xr3:uid="{040BB963-F782-46FA-A4A5-0DBF88933BD7}" name="Column8738"/>
    <tableColumn id="8739" xr3:uid="{1DD0887E-90C6-4C71-8CA2-428DA1FEA1D0}" name="Column8739"/>
    <tableColumn id="8740" xr3:uid="{B5E62D9E-C287-4C21-BC38-A31540945853}" name="Column8740"/>
    <tableColumn id="8741" xr3:uid="{86AAEE64-F420-4501-825F-317407699403}" name="Column8741"/>
    <tableColumn id="8742" xr3:uid="{4FBE224C-B11B-47DE-83C9-3751B61CCB59}" name="Column8742"/>
    <tableColumn id="8743" xr3:uid="{A4F9579A-39DF-4D89-ACFE-E26EAF12EC17}" name="Column8743"/>
    <tableColumn id="8744" xr3:uid="{EE5C9A5A-BF11-44E8-84BA-B5DB83B50F33}" name="Column8744"/>
    <tableColumn id="8745" xr3:uid="{362C9FD7-3DAD-4CEA-80E4-CA6C9F83B4CF}" name="Column8745"/>
    <tableColumn id="8746" xr3:uid="{6A5DDBEC-A83B-4B08-8CF2-C01F6612595D}" name="Column8746"/>
    <tableColumn id="8747" xr3:uid="{ADC4A099-6841-4113-B9B3-31BDE5335977}" name="Column8747"/>
    <tableColumn id="8748" xr3:uid="{C46AB11B-F4BE-4D09-A364-4AFDD20DD308}" name="Column8748"/>
    <tableColumn id="8749" xr3:uid="{447E9276-AD19-4E95-A4C2-1CAC5CBFAE09}" name="Column8749"/>
    <tableColumn id="8750" xr3:uid="{3EC623D1-D9E1-4590-96AD-93CF110298D0}" name="Column8750"/>
    <tableColumn id="8751" xr3:uid="{ADB0AC29-B58C-4C08-AF3A-75D29820093C}" name="Column8751"/>
    <tableColumn id="8752" xr3:uid="{7638C60D-55AC-463D-89B1-F2393A3C2321}" name="Column8752"/>
    <tableColumn id="8753" xr3:uid="{AC70A40D-6B96-435E-A442-7ECE54265B41}" name="Column8753"/>
    <tableColumn id="8754" xr3:uid="{AD0922E2-3C55-4573-94F5-561A82081119}" name="Column8754"/>
    <tableColumn id="8755" xr3:uid="{5F0373F4-51E1-418B-A2D8-EF6E6E1B17F7}" name="Column8755"/>
    <tableColumn id="8756" xr3:uid="{F5DEA462-CD69-410B-8150-B897DBA0E77C}" name="Column8756"/>
    <tableColumn id="8757" xr3:uid="{6C6E10FA-8FEE-47D8-926D-E036C634FCAC}" name="Column8757"/>
    <tableColumn id="8758" xr3:uid="{730B3D04-B408-43D0-88ED-8CE8EAD5B5FF}" name="Column8758"/>
    <tableColumn id="8759" xr3:uid="{3DEC6FB5-C107-4E59-A241-453B4F7AF7E1}" name="Column8759"/>
    <tableColumn id="8760" xr3:uid="{579ECB21-10DD-444A-B0D4-DB7036E1FD98}" name="Column8760"/>
    <tableColumn id="8761" xr3:uid="{B36CC982-BF51-40B1-98DE-F7EEF71E383F}" name="Column8761"/>
    <tableColumn id="8762" xr3:uid="{BF4B30E5-AC40-4EEF-955A-00126F381B18}" name="Column8762"/>
    <tableColumn id="8763" xr3:uid="{666D06F8-B1F0-4240-A412-1E5244A12AAB}" name="Column8763"/>
    <tableColumn id="8764" xr3:uid="{8B38789E-DF09-4CAB-B391-FF3F90E79A0D}" name="Column8764"/>
    <tableColumn id="8765" xr3:uid="{C920F83E-5C78-4205-A5B4-846F1D1B88BB}" name="Column8765"/>
    <tableColumn id="8766" xr3:uid="{FC7E9843-5882-4D3C-993D-633D7A9FC460}" name="Column8766"/>
    <tableColumn id="8767" xr3:uid="{67515D55-F756-44EB-B17B-96BF99229E65}" name="Column8767"/>
    <tableColumn id="8768" xr3:uid="{6F8B3214-A5A8-4407-B078-645D32CA016D}" name="Column8768"/>
    <tableColumn id="8769" xr3:uid="{950C8ABC-E30E-4311-878D-C6C3863C8231}" name="Column8769"/>
    <tableColumn id="8770" xr3:uid="{38B61E19-541F-48BD-8A92-B041FEF8A1A8}" name="Column8770"/>
    <tableColumn id="8771" xr3:uid="{2CEE1C34-0244-4EB3-8852-4C8B485F994B}" name="Column8771"/>
    <tableColumn id="8772" xr3:uid="{A15E1FEC-D575-47D9-9654-C9C9A683EBBB}" name="Column8772"/>
    <tableColumn id="8773" xr3:uid="{BF7B9068-E139-4FEB-A8C6-51A55D2B6CC4}" name="Column8773"/>
    <tableColumn id="8774" xr3:uid="{EB74B83F-279C-4AE8-AA7D-10A503D26034}" name="Column8774"/>
    <tableColumn id="8775" xr3:uid="{8542CCCF-8D58-46C7-ABD1-8E63DCCD7B37}" name="Column8775"/>
    <tableColumn id="8776" xr3:uid="{97C24852-2696-49B7-AAA6-0ABD88E34C14}" name="Column8776"/>
    <tableColumn id="8777" xr3:uid="{5B541014-8049-4C20-AE0D-1392C8B49DE1}" name="Column8777"/>
    <tableColumn id="8778" xr3:uid="{5ECE369C-DFFC-4B27-A2EA-50FB10C125F2}" name="Column8778"/>
    <tableColumn id="8779" xr3:uid="{AFFD985F-190E-463E-8415-799BEB3A3619}" name="Column8779"/>
    <tableColumn id="8780" xr3:uid="{11D15AD9-3487-43D9-947F-48FA9F3AC72A}" name="Column8780"/>
    <tableColumn id="8781" xr3:uid="{68309CE9-3E42-412B-A88C-1227A349C7EE}" name="Column8781"/>
    <tableColumn id="8782" xr3:uid="{D205AE60-093A-45F5-9B26-94F68D6FDF24}" name="Column8782"/>
    <tableColumn id="8783" xr3:uid="{4CE03527-BA6D-40CD-BD66-BFECBAA9C885}" name="Column8783"/>
    <tableColumn id="8784" xr3:uid="{9AF9DDB3-6D5D-43E9-BA48-A16AFE0CE9D0}" name="Column8784"/>
    <tableColumn id="8785" xr3:uid="{174D23C0-1913-4E7E-A86A-66D14A7DF0FC}" name="Column8785"/>
    <tableColumn id="8786" xr3:uid="{16B64566-7BD1-48C2-A913-C1C6B7BF1E34}" name="Column8786"/>
    <tableColumn id="8787" xr3:uid="{7BA6A025-C47E-46D1-B518-845117ED121F}" name="Column8787"/>
    <tableColumn id="8788" xr3:uid="{92E28D21-DE04-4E08-B33E-0FB9FE4C8424}" name="Column8788"/>
    <tableColumn id="8789" xr3:uid="{02AD30E9-15CA-44D5-821B-CC60D32813EA}" name="Column8789"/>
    <tableColumn id="8790" xr3:uid="{42ECACE7-A477-4F31-90AA-19854B758380}" name="Column8790"/>
    <tableColumn id="8791" xr3:uid="{2F8953B1-7616-46BC-ABCD-DEE940BF267E}" name="Column8791"/>
    <tableColumn id="8792" xr3:uid="{9B795880-C0B2-4F72-8146-A8DCCED53629}" name="Column8792"/>
    <tableColumn id="8793" xr3:uid="{C889C90F-C8DA-45CB-A8D7-B278709ABA55}" name="Column8793"/>
    <tableColumn id="8794" xr3:uid="{89C54C9F-5DCA-46EB-AD40-7E887CDE06E5}" name="Column8794"/>
    <tableColumn id="8795" xr3:uid="{A701F4B6-D26C-4F67-9498-6ACEE6DCCEF5}" name="Column8795"/>
    <tableColumn id="8796" xr3:uid="{7AE30512-376F-4986-B35B-770F83782E1E}" name="Column8796"/>
    <tableColumn id="8797" xr3:uid="{C2314C10-288C-4A50-8007-8CA4F7A517C7}" name="Column8797"/>
    <tableColumn id="8798" xr3:uid="{3AEE5CED-08FC-4D05-9F93-BC05D462C6BE}" name="Column8798"/>
    <tableColumn id="8799" xr3:uid="{7CE5AB41-BC33-443B-B135-78B48712603A}" name="Column8799"/>
    <tableColumn id="8800" xr3:uid="{378656B6-8EB1-4ECC-AE4D-B7986BC55C54}" name="Column8800"/>
    <tableColumn id="8801" xr3:uid="{C36F8B91-4DFD-4048-BA45-31943FCC6245}" name="Column8801"/>
    <tableColumn id="8802" xr3:uid="{61166143-6903-40A0-A413-DA4EF1FFE971}" name="Column8802"/>
    <tableColumn id="8803" xr3:uid="{0E278E06-B068-478E-8DF4-61C1B5B73A2F}" name="Column8803"/>
    <tableColumn id="8804" xr3:uid="{2AABD2F2-CFD6-4BCA-87FD-E5D549214CEB}" name="Column8804"/>
    <tableColumn id="8805" xr3:uid="{93EA359F-CBDF-469F-BE52-B49A3D67A33D}" name="Column8805"/>
    <tableColumn id="8806" xr3:uid="{C393B75B-F6DA-4FD0-8F62-B0DFB5E72AC8}" name="Column8806"/>
    <tableColumn id="8807" xr3:uid="{29D707AD-4DE4-43F2-A5E9-75384FA91FA0}" name="Column8807"/>
    <tableColumn id="8808" xr3:uid="{C9E00E3D-FDCB-4967-83BC-6CD571E8DD78}" name="Column8808"/>
    <tableColumn id="8809" xr3:uid="{115537C8-034B-4627-A22E-785231274BD9}" name="Column8809"/>
    <tableColumn id="8810" xr3:uid="{F18D30D1-1C3E-4549-9D68-D14507211CF2}" name="Column8810"/>
    <tableColumn id="8811" xr3:uid="{7ADAACD0-D630-4D5D-9AF0-EFC3EBD56596}" name="Column8811"/>
    <tableColumn id="8812" xr3:uid="{34EE26B0-6956-4C60-95B9-E0E4C0D3C15D}" name="Column8812"/>
    <tableColumn id="8813" xr3:uid="{9B4E543A-F7D5-407E-9CD2-5D5BF88B669C}" name="Column8813"/>
    <tableColumn id="8814" xr3:uid="{F16C3D28-330F-4A2D-96E2-AA87A45CF646}" name="Column8814"/>
    <tableColumn id="8815" xr3:uid="{9D5A682E-E60E-4371-9232-F09283B771EB}" name="Column8815"/>
    <tableColumn id="8816" xr3:uid="{37B2DAE4-03D3-4E0B-AD4A-AAA374C5A43E}" name="Column8816"/>
    <tableColumn id="8817" xr3:uid="{6369C97E-A8BA-4539-942F-481DA3C4D58D}" name="Column8817"/>
    <tableColumn id="8818" xr3:uid="{ED8CB7EE-39F1-49BA-99E1-5EDAAE5EC136}" name="Column8818"/>
    <tableColumn id="8819" xr3:uid="{8F425928-8D9F-4687-B4D4-A2A88417DF51}" name="Column8819"/>
    <tableColumn id="8820" xr3:uid="{77CA8D94-35ED-472D-B388-65725D9BA426}" name="Column8820"/>
    <tableColumn id="8821" xr3:uid="{85896AE3-8AC7-4AE8-9F7B-206BCBDF1DCA}" name="Column8821"/>
    <tableColumn id="8822" xr3:uid="{0AAD2D46-3D3C-4F69-AE7F-85B5A9874D9D}" name="Column8822"/>
    <tableColumn id="8823" xr3:uid="{39328010-B750-423E-AEC0-9BFEACC8642D}" name="Column8823"/>
    <tableColumn id="8824" xr3:uid="{341B1137-4908-4D12-97AF-8985C65622F0}" name="Column8824"/>
    <tableColumn id="8825" xr3:uid="{67F545F3-5872-4F4F-BCB5-1413980A9DDF}" name="Column8825"/>
    <tableColumn id="8826" xr3:uid="{DB4A952A-734D-4D1C-898D-E2605CED4212}" name="Column8826"/>
    <tableColumn id="8827" xr3:uid="{82B493CB-67F7-4E67-AD2D-02902405CD3B}" name="Column8827"/>
    <tableColumn id="8828" xr3:uid="{DF874FC5-5663-481B-A22C-9E417BBEB560}" name="Column8828"/>
    <tableColumn id="8829" xr3:uid="{93408376-66E6-420B-A514-E484461D8D5E}" name="Column8829"/>
    <tableColumn id="8830" xr3:uid="{7629A72A-4731-4FFC-9DD8-0C4C3F2FE34F}" name="Column8830"/>
    <tableColumn id="8831" xr3:uid="{ECBC5391-30EC-44A1-B12D-B77E5904FEEA}" name="Column8831"/>
    <tableColumn id="8832" xr3:uid="{E19219B3-F96E-4E27-9BD2-7201382BB68C}" name="Column8832"/>
    <tableColumn id="8833" xr3:uid="{947CFB37-1527-41F9-9382-02FBE677AA4C}" name="Column8833"/>
    <tableColumn id="8834" xr3:uid="{A8172CD7-D9AB-44AA-A46E-E1B6E421D3DA}" name="Column8834"/>
    <tableColumn id="8835" xr3:uid="{5E6909F8-BA11-4602-A17E-94ABDD6568CF}" name="Column8835"/>
    <tableColumn id="8836" xr3:uid="{1F88FFDD-A336-487C-A701-3691B3294368}" name="Column8836"/>
    <tableColumn id="8837" xr3:uid="{0A6083D4-C327-45B7-B4CB-E0240905417B}" name="Column8837"/>
    <tableColumn id="8838" xr3:uid="{AA908EF8-E683-4E26-ABAF-66964ED609C8}" name="Column8838"/>
    <tableColumn id="8839" xr3:uid="{A54C41D0-4C7E-42AB-AF82-E8879C7B6B85}" name="Column8839"/>
    <tableColumn id="8840" xr3:uid="{0C848311-2BE2-4ACE-807E-1EFC7E2FEF8B}" name="Column8840"/>
    <tableColumn id="8841" xr3:uid="{DBFB8FC1-9F8A-4378-B3C4-2D777A8BD8B1}" name="Column8841"/>
    <tableColumn id="8842" xr3:uid="{7658527C-DB07-45A4-A770-242E6E83B374}" name="Column8842"/>
    <tableColumn id="8843" xr3:uid="{EDF60060-7278-4E40-A800-7DFBB6954959}" name="Column8843"/>
    <tableColumn id="8844" xr3:uid="{25661368-E741-49E1-A000-735B410F150B}" name="Column8844"/>
    <tableColumn id="8845" xr3:uid="{DA36EE78-CB3E-44D0-B73E-05F6BE8A6CDA}" name="Column8845"/>
    <tableColumn id="8846" xr3:uid="{27B2E69C-7C10-4BC7-A576-ABE2810158AB}" name="Column8846"/>
    <tableColumn id="8847" xr3:uid="{4669394D-9B27-4D97-BEE6-6ACDEC8AD35F}" name="Column8847"/>
    <tableColumn id="8848" xr3:uid="{5F4CFFF5-78B0-480F-ACAC-737F4950ED04}" name="Column8848"/>
    <tableColumn id="8849" xr3:uid="{F9EC308E-D092-4E21-990D-9B696EE9D1B8}" name="Column8849"/>
    <tableColumn id="8850" xr3:uid="{380D2B98-1B6F-4F2D-A16B-1FB12AD1390E}" name="Column8850"/>
    <tableColumn id="8851" xr3:uid="{E34EC4EA-B3B4-4FB0-B62B-F93D3D7CB074}" name="Column8851"/>
    <tableColumn id="8852" xr3:uid="{B650A3F4-26DD-4F7B-95C0-97A6D30264AE}" name="Column8852"/>
    <tableColumn id="8853" xr3:uid="{7B2DEFEA-BA23-48BF-9B76-CFA019BD98F7}" name="Column8853"/>
    <tableColumn id="8854" xr3:uid="{03925564-704E-492E-9948-E9F099309DB1}" name="Column8854"/>
    <tableColumn id="8855" xr3:uid="{69F7A870-8281-4B5B-A928-6653D56DAA91}" name="Column8855"/>
    <tableColumn id="8856" xr3:uid="{89F5C4E1-96B3-4124-927C-96EC28F588BC}" name="Column8856"/>
    <tableColumn id="8857" xr3:uid="{7F7530E5-B13D-477F-81A1-68232B1B6014}" name="Column8857"/>
    <tableColumn id="8858" xr3:uid="{166D6B35-81C9-4E94-8FD1-ECC5948DD7FA}" name="Column8858"/>
    <tableColumn id="8859" xr3:uid="{EDDE90F9-6096-4E0A-9AC7-476A7B143BC0}" name="Column8859"/>
    <tableColumn id="8860" xr3:uid="{C8F3BF74-A3E2-4642-9B62-0ACE3E9AD9CB}" name="Column8860"/>
    <tableColumn id="8861" xr3:uid="{B0C4571C-D692-49F9-BCE4-781E267498CA}" name="Column8861"/>
    <tableColumn id="8862" xr3:uid="{3AD47784-C451-4C64-95BF-292C3CE9E3FD}" name="Column8862"/>
    <tableColumn id="8863" xr3:uid="{59390D67-FF8F-4086-AEE9-451FF2EB4FB6}" name="Column8863"/>
    <tableColumn id="8864" xr3:uid="{84761DD7-2B2A-4438-8A78-6C3A983E6445}" name="Column8864"/>
    <tableColumn id="8865" xr3:uid="{EA12039E-B144-48B3-8441-621DFBAB2BA7}" name="Column8865"/>
    <tableColumn id="8866" xr3:uid="{531EA0B8-33CC-424C-A915-6077C10FAEE0}" name="Column8866"/>
    <tableColumn id="8867" xr3:uid="{6392710B-065C-427B-840C-B8113424E4DC}" name="Column8867"/>
    <tableColumn id="8868" xr3:uid="{31B86EAE-ECBE-4F81-9823-42FEAB5BF93F}" name="Column8868"/>
    <tableColumn id="8869" xr3:uid="{D9CB2466-84E5-4C9D-A773-072A3B08B3DB}" name="Column8869"/>
    <tableColumn id="8870" xr3:uid="{CA86463A-D747-4DE3-AAED-A8E180855F76}" name="Column8870"/>
    <tableColumn id="8871" xr3:uid="{AA3164B8-D658-4B56-931A-5766602D1D3A}" name="Column8871"/>
    <tableColumn id="8872" xr3:uid="{E294970C-7371-4301-9DFA-2C2BF999CFAD}" name="Column8872"/>
    <tableColumn id="8873" xr3:uid="{FAC5AC34-40AE-4F07-BED1-3C0AB6A1F8F2}" name="Column8873"/>
    <tableColumn id="8874" xr3:uid="{FE5D8901-2EC7-4E49-9F9D-F743F5DC86B8}" name="Column8874"/>
    <tableColumn id="8875" xr3:uid="{E756A99A-B8E6-495E-A4F0-1BAB36FD6488}" name="Column8875"/>
    <tableColumn id="8876" xr3:uid="{C613E125-9219-4F78-BF6A-7CA1AC24C305}" name="Column8876"/>
    <tableColumn id="8877" xr3:uid="{58B8F242-371F-4FC9-9F4C-C7DFCD3CB48B}" name="Column8877"/>
    <tableColumn id="8878" xr3:uid="{0173C98B-AD6F-4684-BD28-F19827AA9D89}" name="Column8878"/>
    <tableColumn id="8879" xr3:uid="{01BE1714-1592-44B2-A758-77845CA9CA60}" name="Column8879"/>
    <tableColumn id="8880" xr3:uid="{E433B17D-6598-4D11-BAD1-612F3AEEB62C}" name="Column8880"/>
    <tableColumn id="8881" xr3:uid="{DE96D8FE-6263-4CDD-98D6-785C71754389}" name="Column8881"/>
    <tableColumn id="8882" xr3:uid="{5BAA474C-7A4E-4F01-A17E-6EA9A6F430B2}" name="Column8882"/>
    <tableColumn id="8883" xr3:uid="{01E2CF6C-932D-4C12-A93E-649050509F2E}" name="Column8883"/>
    <tableColumn id="8884" xr3:uid="{79E9A1A3-51F4-446D-AED5-918B41DD0764}" name="Column8884"/>
    <tableColumn id="8885" xr3:uid="{0A346D30-9E62-4B71-B8B7-5B6F08B7881F}" name="Column8885"/>
    <tableColumn id="8886" xr3:uid="{41684367-00DD-4DF1-8D47-489500F23983}" name="Column8886"/>
    <tableColumn id="8887" xr3:uid="{047D16BC-81DE-4E71-BDCF-04BB833D886C}" name="Column8887"/>
    <tableColumn id="8888" xr3:uid="{02FC5C8B-541C-4A17-A6F8-372A64639B22}" name="Column8888"/>
    <tableColumn id="8889" xr3:uid="{4B317857-7D12-4707-9EBF-0AB6411477D7}" name="Column8889"/>
    <tableColumn id="8890" xr3:uid="{DA414C9E-1493-4405-B3AC-E89D9CDEF6D8}" name="Column8890"/>
    <tableColumn id="8891" xr3:uid="{22276DE3-1F25-4FA3-AF9F-D075B0C7515D}" name="Column8891"/>
    <tableColumn id="8892" xr3:uid="{17734B86-3CA1-4B7C-A4F2-9117B2F36EBB}" name="Column8892"/>
    <tableColumn id="8893" xr3:uid="{FDE5ED86-3318-4843-A42D-F4FD7259F2ED}" name="Column8893"/>
    <tableColumn id="8894" xr3:uid="{49B80B86-2433-408A-AB84-12C0A5C486BA}" name="Column8894"/>
    <tableColumn id="8895" xr3:uid="{AC1B9268-4C55-4E4B-98A4-6A1B6FB2BB4A}" name="Column8895"/>
    <tableColumn id="8896" xr3:uid="{E2674785-07B4-4E01-87A1-0817D2C2CD5C}" name="Column8896"/>
    <tableColumn id="8897" xr3:uid="{11EFB793-9CF0-4284-8546-A18371C9F107}" name="Column8897"/>
    <tableColumn id="8898" xr3:uid="{68625417-B14E-47FE-9745-4F42372BA2C9}" name="Column8898"/>
    <tableColumn id="8899" xr3:uid="{10201A1B-0D54-42DC-8B56-6F0D4B146BCE}" name="Column8899"/>
    <tableColumn id="8900" xr3:uid="{F528C7DC-C6F7-4792-9AE1-FE3C6A787F6B}" name="Column8900"/>
    <tableColumn id="8901" xr3:uid="{9F2E6F84-00F1-4AC7-8AC6-F6D1007B4BA4}" name="Column8901"/>
    <tableColumn id="8902" xr3:uid="{BB59B144-4310-4912-A981-251CBBADB954}" name="Column8902"/>
    <tableColumn id="8903" xr3:uid="{08F0B9B9-A3F1-48C9-8BBD-22248494980C}" name="Column8903"/>
    <tableColumn id="8904" xr3:uid="{69D7B4F6-4178-4F74-B707-223C8DD17F52}" name="Column8904"/>
    <tableColumn id="8905" xr3:uid="{D983D1CF-325F-47F3-A781-F6CD98D6C77D}" name="Column8905"/>
    <tableColumn id="8906" xr3:uid="{190E6261-B26D-4D9E-A2B5-4A83E3D87DD3}" name="Column8906"/>
    <tableColumn id="8907" xr3:uid="{D1A80CF2-C9BC-4E86-9C20-8CCE12ACB075}" name="Column8907"/>
    <tableColumn id="8908" xr3:uid="{8AB7D427-F4D0-4762-AB0F-03CCD0B7A439}" name="Column8908"/>
    <tableColumn id="8909" xr3:uid="{A8807CD6-FAAA-4BF2-BC81-E26F06822ED5}" name="Column8909"/>
    <tableColumn id="8910" xr3:uid="{73A0BD8A-95BD-4426-90DA-89C03F7C3ED7}" name="Column8910"/>
    <tableColumn id="8911" xr3:uid="{DAE4B3AA-ACF7-4A02-80B5-4AD21420E6E9}" name="Column8911"/>
    <tableColumn id="8912" xr3:uid="{E1C2DAB1-2C3D-4683-8D7C-0B0312B1CA20}" name="Column8912"/>
    <tableColumn id="8913" xr3:uid="{0D53FC94-281F-4109-9E36-4E875FD44BDE}" name="Column8913"/>
    <tableColumn id="8914" xr3:uid="{DA53CCD8-210F-4631-9B43-DB348B0F621F}" name="Column8914"/>
    <tableColumn id="8915" xr3:uid="{D129C5E2-25E1-4794-98FE-2CA0EF5E2F6E}" name="Column8915"/>
    <tableColumn id="8916" xr3:uid="{E6CCE85A-C7F9-4F7C-B30E-D97FA00DA3B9}" name="Column8916"/>
    <tableColumn id="8917" xr3:uid="{A747A212-48FE-40A9-A744-377F077AF690}" name="Column8917"/>
    <tableColumn id="8918" xr3:uid="{383D7540-AF26-4C80-ADA8-2C07A11BAEC1}" name="Column8918"/>
    <tableColumn id="8919" xr3:uid="{E6153FB7-FEF5-4DA1-B927-0360F3E106D9}" name="Column8919"/>
    <tableColumn id="8920" xr3:uid="{1784D1C7-410B-4046-82D0-163341EB8CA1}" name="Column8920"/>
    <tableColumn id="8921" xr3:uid="{00936BF1-F9E1-49E8-905D-58EF6C757896}" name="Column8921"/>
    <tableColumn id="8922" xr3:uid="{B19B8EAE-CB1E-40D8-8FFE-D99172AB1667}" name="Column8922"/>
    <tableColumn id="8923" xr3:uid="{2C5C2EB5-136E-40CD-A4EF-92F5C855D1BE}" name="Column8923"/>
    <tableColumn id="8924" xr3:uid="{3F5C3D96-71F4-40AA-B8A2-9C9D7359C641}" name="Column8924"/>
    <tableColumn id="8925" xr3:uid="{CD4883EC-D59B-4BBC-BB04-F3407BDB2348}" name="Column8925"/>
    <tableColumn id="8926" xr3:uid="{B8FA3743-53E6-458F-89E3-9596B1C2ACF7}" name="Column8926"/>
    <tableColumn id="8927" xr3:uid="{4FF2B968-625D-4250-8A67-FA50DF9D3E0E}" name="Column8927"/>
    <tableColumn id="8928" xr3:uid="{7C169C5F-1EBA-4B27-BA87-2F774E42A9D8}" name="Column8928"/>
    <tableColumn id="8929" xr3:uid="{17F42F91-82EA-4F90-8DB5-FC3C09F52A40}" name="Column8929"/>
    <tableColumn id="8930" xr3:uid="{FCC7B393-BB79-487F-B6F8-0534FAB0A0BC}" name="Column8930"/>
    <tableColumn id="8931" xr3:uid="{00280399-4D04-4429-ACDE-E0902DBBDE7E}" name="Column8931"/>
    <tableColumn id="8932" xr3:uid="{91F49EC4-EF76-44BE-8E2A-BEE750D9BA49}" name="Column8932"/>
    <tableColumn id="8933" xr3:uid="{0ABB0F48-B30A-4EAF-A77F-1584575B364F}" name="Column8933"/>
    <tableColumn id="8934" xr3:uid="{B844341D-A123-4FEA-956A-496FDF029F24}" name="Column8934"/>
    <tableColumn id="8935" xr3:uid="{38ADA251-938F-4CF2-B240-C7A6E653FB22}" name="Column8935"/>
    <tableColumn id="8936" xr3:uid="{43092F5C-72B4-492F-AC60-3F3352FBB92F}" name="Column8936"/>
    <tableColumn id="8937" xr3:uid="{2D9B8ACB-3AA7-495E-9E18-C145C9C3B56F}" name="Column8937"/>
    <tableColumn id="8938" xr3:uid="{A45A1256-19E9-4DE9-A5F4-40CCD4B0CCB7}" name="Column8938"/>
    <tableColumn id="8939" xr3:uid="{D1D0EEEB-4CA8-457E-8FB4-42E5A6236F72}" name="Column8939"/>
    <tableColumn id="8940" xr3:uid="{8B880B3C-0D66-4637-97F4-C3968D81C340}" name="Column8940"/>
    <tableColumn id="8941" xr3:uid="{823EC416-8658-43E5-A97D-C25304402053}" name="Column8941"/>
    <tableColumn id="8942" xr3:uid="{A66C06B0-4E46-41B0-A2AC-7DC0D1E8D76E}" name="Column8942"/>
    <tableColumn id="8943" xr3:uid="{9E8FF8B2-6D7A-4674-AB50-01356755598A}" name="Column8943"/>
    <tableColumn id="8944" xr3:uid="{0A7D96E2-3674-4168-BB4D-79129D292E91}" name="Column8944"/>
    <tableColumn id="8945" xr3:uid="{1C4557BC-BB2A-4555-8B46-B43D31A962C3}" name="Column8945"/>
    <tableColumn id="8946" xr3:uid="{17127170-5EB9-4F5F-BD3C-184C3D7CDBD6}" name="Column8946"/>
    <tableColumn id="8947" xr3:uid="{ADF792B7-375B-4706-914A-29D6C7E1A9B4}" name="Column8947"/>
    <tableColumn id="8948" xr3:uid="{A319A075-F905-4921-9B85-2D58092B12C5}" name="Column8948"/>
    <tableColumn id="8949" xr3:uid="{02430A3E-7C8D-4DCB-ABEC-A0D2AAA131A6}" name="Column8949"/>
    <tableColumn id="8950" xr3:uid="{7BB302F9-FF47-4DA7-B616-F33FEA13C10B}" name="Column8950"/>
    <tableColumn id="8951" xr3:uid="{0C77AA21-E9A6-4339-96A0-7EBA4FDB2EFF}" name="Column8951"/>
    <tableColumn id="8952" xr3:uid="{EF139A1C-45BC-408C-9EE1-090A87C892F2}" name="Column8952"/>
    <tableColumn id="8953" xr3:uid="{45C4A991-1070-4D57-A6B4-363ECA6270DF}" name="Column8953"/>
    <tableColumn id="8954" xr3:uid="{B10B1CDC-FDA2-4A93-9665-BC8D6CAE9FF8}" name="Column8954"/>
    <tableColumn id="8955" xr3:uid="{0FD60EFE-9266-46F5-AAF2-A3F1F07F84A3}" name="Column8955"/>
    <tableColumn id="8956" xr3:uid="{606424B7-061E-469B-B69B-FF4269BEFFCF}" name="Column8956"/>
    <tableColumn id="8957" xr3:uid="{9A94DF82-E22E-42C4-8759-E4FC60790CDC}" name="Column8957"/>
    <tableColumn id="8958" xr3:uid="{A8AB73A4-AA39-4148-A66F-9D2BE8591358}" name="Column8958"/>
    <tableColumn id="8959" xr3:uid="{09F2529D-6E8A-4D0A-901B-87872D54569B}" name="Column8959"/>
    <tableColumn id="8960" xr3:uid="{F35CAF99-A7A3-41C1-8A93-F56E2D0F4408}" name="Column8960"/>
    <tableColumn id="8961" xr3:uid="{904C35E9-268E-4429-8E93-414FAF237546}" name="Column8961"/>
    <tableColumn id="8962" xr3:uid="{C2C9D4EA-0618-47B6-8FB6-E691EE79CD26}" name="Column8962"/>
    <tableColumn id="8963" xr3:uid="{B4E0C690-4DE1-47B0-A541-6906D87B417D}" name="Column8963"/>
    <tableColumn id="8964" xr3:uid="{DAFB27BC-0AEC-4EF1-A88D-73368DA75722}" name="Column8964"/>
    <tableColumn id="8965" xr3:uid="{7A0A2FD9-D89C-4D84-AF41-923BBDDFA027}" name="Column8965"/>
    <tableColumn id="8966" xr3:uid="{7094DA5E-7118-489A-B70A-E7836E4F8F92}" name="Column8966"/>
    <tableColumn id="8967" xr3:uid="{A1694A9C-49E0-483A-B51B-70615158F9E0}" name="Column8967"/>
    <tableColumn id="8968" xr3:uid="{FC515B9A-180B-43DB-BA9C-1DF1CF63FA6F}" name="Column8968"/>
    <tableColumn id="8969" xr3:uid="{8E94135C-36B1-4527-B87B-995DE721295A}" name="Column8969"/>
    <tableColumn id="8970" xr3:uid="{8FFF3EDC-6981-4B9A-A52D-CAFA91C025FD}" name="Column8970"/>
    <tableColumn id="8971" xr3:uid="{100F5CE4-580A-400D-B312-6CCC5168BD2C}" name="Column8971"/>
    <tableColumn id="8972" xr3:uid="{3328589B-5497-4D94-BAA0-66F3ECA25EB2}" name="Column8972"/>
    <tableColumn id="8973" xr3:uid="{F317C98B-6628-40AA-8679-6BAE2A997334}" name="Column8973"/>
    <tableColumn id="8974" xr3:uid="{638E641A-BE3C-4349-B078-F474E7785C5A}" name="Column8974"/>
    <tableColumn id="8975" xr3:uid="{5E640C29-A319-48C0-B8CD-B6384FC37103}" name="Column8975"/>
    <tableColumn id="8976" xr3:uid="{6CA23D8F-7824-428F-84AF-3202759B48DB}" name="Column8976"/>
    <tableColumn id="8977" xr3:uid="{DA906DAC-F3B0-4431-AA92-76E051A3027E}" name="Column8977"/>
    <tableColumn id="8978" xr3:uid="{7F008A55-683F-46D2-A4CF-B5860BF6A2B9}" name="Column8978"/>
    <tableColumn id="8979" xr3:uid="{58D0B3A6-0558-4184-BC1C-D62005E0819B}" name="Column8979"/>
    <tableColumn id="8980" xr3:uid="{4468A607-4908-46CE-87BD-2FA2F241FB73}" name="Column8980"/>
    <tableColumn id="8981" xr3:uid="{6DF2BCE3-8EE9-48CD-8804-119879E2856A}" name="Column8981"/>
    <tableColumn id="8982" xr3:uid="{79978869-2930-4124-BF5B-28774D9E6722}" name="Column8982"/>
    <tableColumn id="8983" xr3:uid="{143AB471-2EE0-49AC-8326-53262CEFDAF0}" name="Column8983"/>
    <tableColumn id="8984" xr3:uid="{3B162412-FAFD-48E7-BEA7-76B9E62DD465}" name="Column8984"/>
    <tableColumn id="8985" xr3:uid="{080B6108-393F-4E18-85DA-C609AB1347AD}" name="Column8985"/>
    <tableColumn id="8986" xr3:uid="{A7E59631-1272-4014-A08B-7A1FC62EF507}" name="Column8986"/>
    <tableColumn id="8987" xr3:uid="{A14F232E-A8C7-4210-B524-CC9881C0D8E7}" name="Column8987"/>
    <tableColumn id="8988" xr3:uid="{6AC5FFA6-B947-44F0-90BE-B4F5D126A8A3}" name="Column8988"/>
    <tableColumn id="8989" xr3:uid="{C4E65E60-4DBD-4B19-A1A4-4036A64D42DB}" name="Column8989"/>
    <tableColumn id="8990" xr3:uid="{8CC062BA-46E8-4302-8327-D6825B751793}" name="Column8990"/>
    <tableColumn id="8991" xr3:uid="{2BDC760F-F0FE-4EED-945F-F6834AC84988}" name="Column8991"/>
    <tableColumn id="8992" xr3:uid="{BDB36439-50A2-4C26-AED6-D5FB381788CB}" name="Column8992"/>
    <tableColumn id="8993" xr3:uid="{7C49B80A-C3B8-408B-8F45-7618C2E8CC5B}" name="Column8993"/>
    <tableColumn id="8994" xr3:uid="{DB829105-00E6-4FB6-BF4F-F53C696BB1E8}" name="Column8994"/>
    <tableColumn id="8995" xr3:uid="{1C0CEF32-0348-4275-A650-48C0800A26F6}" name="Column8995"/>
    <tableColumn id="8996" xr3:uid="{B7E2AD29-0678-4E8A-97E6-363D7F01FFA9}" name="Column8996"/>
    <tableColumn id="8997" xr3:uid="{518D6777-9B16-4BDF-8904-A88DCD23B424}" name="Column8997"/>
    <tableColumn id="8998" xr3:uid="{AADCAF62-4066-4960-A48D-7DEDBBC3BC0B}" name="Column8998"/>
    <tableColumn id="8999" xr3:uid="{83E15432-75AA-47E7-8D5E-D74D7AD5B959}" name="Column8999"/>
    <tableColumn id="9000" xr3:uid="{81B3B5ED-8F69-4307-B0B2-BA8DF68F9D38}" name="Column9000"/>
    <tableColumn id="9001" xr3:uid="{E66F1B24-1BD0-4338-85A6-10DDED561D11}" name="Column9001"/>
    <tableColumn id="9002" xr3:uid="{353DDC7A-5875-459D-8041-7741CD7C966B}" name="Column9002"/>
    <tableColumn id="9003" xr3:uid="{B976B583-3135-4FBD-B74D-475F5C9E956C}" name="Column9003"/>
    <tableColumn id="9004" xr3:uid="{9A0001E3-633C-4845-BAE6-139B8DF6A621}" name="Column9004"/>
    <tableColumn id="9005" xr3:uid="{BBE83F50-C328-4D45-8EB8-00D79F84F4C3}" name="Column9005"/>
    <tableColumn id="9006" xr3:uid="{C3768FE2-6791-4FC4-8071-4D8489FAEC41}" name="Column9006"/>
    <tableColumn id="9007" xr3:uid="{2251D67B-B0F8-4185-8C43-DAF922541DAA}" name="Column9007"/>
    <tableColumn id="9008" xr3:uid="{D4EC1F5E-DB19-41BF-9D42-BDD5CDB90092}" name="Column9008"/>
    <tableColumn id="9009" xr3:uid="{2DFC0CF4-93EB-4DF2-821D-8779BD4A91BF}" name="Column9009"/>
    <tableColumn id="9010" xr3:uid="{A49786BC-F7DE-4DBB-B5F7-0534F38D66BB}" name="Column9010"/>
    <tableColumn id="9011" xr3:uid="{399E0CE9-7DAD-467D-941A-606CE6E5F2A5}" name="Column9011"/>
    <tableColumn id="9012" xr3:uid="{A5C44F6C-E9DD-47F0-ADD0-7FC8E2AFFC1E}" name="Column9012"/>
    <tableColumn id="9013" xr3:uid="{6E2A7EC7-52AD-4A0C-A98E-588B39BD20DF}" name="Column9013"/>
    <tableColumn id="9014" xr3:uid="{AE040A71-F15F-4FF7-97F5-6FE6BD76FD4B}" name="Column9014"/>
    <tableColumn id="9015" xr3:uid="{3F037F2D-8A6C-466B-A6AB-8412D00C3E7C}" name="Column9015"/>
    <tableColumn id="9016" xr3:uid="{01ABA63B-E524-4628-A666-31D80D5E16D2}" name="Column9016"/>
    <tableColumn id="9017" xr3:uid="{2C7DE998-2999-4BC7-B363-83AECD73514A}" name="Column9017"/>
    <tableColumn id="9018" xr3:uid="{1ADB6A93-33BD-4A4F-8043-EAF9D6795D63}" name="Column9018"/>
    <tableColumn id="9019" xr3:uid="{C4A3161B-784E-42B0-801F-587C3E5532DB}" name="Column9019"/>
    <tableColumn id="9020" xr3:uid="{4D8CAD2F-F3BB-425C-BCE1-4FF883395FA7}" name="Column9020"/>
    <tableColumn id="9021" xr3:uid="{07D1CC91-893E-4D34-BA1C-F08760DE0EC6}" name="Column9021"/>
    <tableColumn id="9022" xr3:uid="{6FA69C33-EE1B-4E8B-9A06-ED7F1099C348}" name="Column9022"/>
    <tableColumn id="9023" xr3:uid="{C4C4E66D-F288-40F0-89A5-EDC45AAADDFB}" name="Column9023"/>
    <tableColumn id="9024" xr3:uid="{409AF7A0-D33C-43F9-BCA4-C498E8B4BB2D}" name="Column9024"/>
    <tableColumn id="9025" xr3:uid="{EE8C718F-7BC5-489F-83A4-EA2AE4CA1EE0}" name="Column9025"/>
    <tableColumn id="9026" xr3:uid="{7E9D5780-02C5-4E26-B5A0-2FDBB81A6BCA}" name="Column9026"/>
    <tableColumn id="9027" xr3:uid="{16C427AC-CEB1-4430-BF74-A28B6C608021}" name="Column9027"/>
    <tableColumn id="9028" xr3:uid="{05AD3214-1CFC-4649-B715-3815EBC9BAD6}" name="Column9028"/>
    <tableColumn id="9029" xr3:uid="{2276E2D4-55D4-445A-9C31-EBB0ADD66D46}" name="Column9029"/>
    <tableColumn id="9030" xr3:uid="{C76F7243-FB5B-4A27-90F2-160BA97EB6BB}" name="Column9030"/>
    <tableColumn id="9031" xr3:uid="{6C62FC21-1984-4DAE-8391-6E33633F6805}" name="Column9031"/>
    <tableColumn id="9032" xr3:uid="{ECCEAC38-EC64-4488-BA4A-F41BD923D440}" name="Column9032"/>
    <tableColumn id="9033" xr3:uid="{29A75EE4-AE1E-49CF-89E2-123DCAB6F8FC}" name="Column9033"/>
    <tableColumn id="9034" xr3:uid="{9560845E-9482-4852-B056-771CF5463162}" name="Column9034"/>
    <tableColumn id="9035" xr3:uid="{97961270-C9E3-439C-B47A-4FDA0FADCFAA}" name="Column9035"/>
    <tableColumn id="9036" xr3:uid="{68B486CE-6A95-429B-967D-7A9A11D30AE7}" name="Column9036"/>
    <tableColumn id="9037" xr3:uid="{F4E66979-BC85-404B-B179-2245ECED5098}" name="Column9037"/>
    <tableColumn id="9038" xr3:uid="{0068E8E6-8FF8-46A5-8DE5-C91F840A8378}" name="Column9038"/>
    <tableColumn id="9039" xr3:uid="{689805AF-4173-4D04-9F9E-23C6C5934D81}" name="Column9039"/>
    <tableColumn id="9040" xr3:uid="{01B68AAC-3881-49CF-AEB4-51DD96DCB209}" name="Column9040"/>
    <tableColumn id="9041" xr3:uid="{C3359531-0439-4376-B783-924F6A06B2F2}" name="Column9041"/>
    <tableColumn id="9042" xr3:uid="{DC406BFC-F52D-4979-A9DA-7DF452912476}" name="Column9042"/>
    <tableColumn id="9043" xr3:uid="{8BC04E23-9A1E-45D3-8D3C-D22CC7D881F3}" name="Column9043"/>
    <tableColumn id="9044" xr3:uid="{C9E450C5-BEEA-40C7-9298-0A06BA440B8E}" name="Column9044"/>
    <tableColumn id="9045" xr3:uid="{DD24F46A-96C2-4391-8916-E5E11CA05D90}" name="Column9045"/>
    <tableColumn id="9046" xr3:uid="{8DC81A64-69E5-485B-8481-01CF0A1F699E}" name="Column9046"/>
    <tableColumn id="9047" xr3:uid="{437226B1-4F20-433F-92F3-2322521DBF6A}" name="Column9047"/>
    <tableColumn id="9048" xr3:uid="{EF24E532-0FA9-4D07-A2C5-105395A48BC7}" name="Column9048"/>
    <tableColumn id="9049" xr3:uid="{39DB9AC7-FEEF-4691-9180-2B3DB40D41C8}" name="Column9049"/>
    <tableColumn id="9050" xr3:uid="{6B38B8FA-0732-410C-94EF-203CF581B333}" name="Column9050"/>
    <tableColumn id="9051" xr3:uid="{22BDD272-045E-4738-93B2-D198E7A15C98}" name="Column9051"/>
    <tableColumn id="9052" xr3:uid="{EE208CF8-8D00-46F8-9E7D-102F7612EF08}" name="Column9052"/>
    <tableColumn id="9053" xr3:uid="{35D8C349-8B72-46BD-9966-AD85EC3C0964}" name="Column9053"/>
    <tableColumn id="9054" xr3:uid="{0026C031-E968-439C-ABA4-F001AC630ECB}" name="Column9054"/>
    <tableColumn id="9055" xr3:uid="{3B38A11B-B280-4255-A8CD-8DE3EBEAADB0}" name="Column9055"/>
    <tableColumn id="9056" xr3:uid="{C0911818-423C-4435-8AB6-38AA074FD2D7}" name="Column9056"/>
    <tableColumn id="9057" xr3:uid="{1F740687-7C24-4519-A387-F32E4BD41A28}" name="Column9057"/>
    <tableColumn id="9058" xr3:uid="{168D7F9E-52A2-4F8A-8C68-8EC5122E577A}" name="Column9058"/>
    <tableColumn id="9059" xr3:uid="{94A12235-8F2A-473D-B6C0-288939F9A282}" name="Column9059"/>
    <tableColumn id="9060" xr3:uid="{004A44A8-6AF5-4DF7-B69F-7760F7FD548C}" name="Column9060"/>
    <tableColumn id="9061" xr3:uid="{ED5F9938-EA26-4004-B4B7-FBD323272C55}" name="Column9061"/>
    <tableColumn id="9062" xr3:uid="{18883CD9-F498-4AD9-ADB5-910687455FB0}" name="Column9062"/>
    <tableColumn id="9063" xr3:uid="{71E1D812-07F8-46CA-A08F-0C579EA60644}" name="Column9063"/>
    <tableColumn id="9064" xr3:uid="{C691CB78-76C4-4E56-A3A6-BD4D2906F67C}" name="Column9064"/>
    <tableColumn id="9065" xr3:uid="{CF96F9BE-1E02-4D78-9335-1FE43BF5726D}" name="Column9065"/>
    <tableColumn id="9066" xr3:uid="{74E155DB-F5EE-4290-AD4D-D67CF72CCC28}" name="Column9066"/>
    <tableColumn id="9067" xr3:uid="{A938CE3F-7F40-4827-963D-F47676D3A1AA}" name="Column9067"/>
    <tableColumn id="9068" xr3:uid="{50738EFA-A90F-4860-A5C2-62DE3924D8FA}" name="Column9068"/>
    <tableColumn id="9069" xr3:uid="{4CE295D1-42C2-468E-A160-527972C8061A}" name="Column9069"/>
    <tableColumn id="9070" xr3:uid="{C82BD886-908E-4D80-837E-283B08054AF0}" name="Column9070"/>
    <tableColumn id="9071" xr3:uid="{0DEA0EAA-B8C4-4175-BFC0-4CCD5722C1F7}" name="Column9071"/>
    <tableColumn id="9072" xr3:uid="{36E1DD6D-4C3E-4AB9-A476-611C3B4BAA45}" name="Column9072"/>
    <tableColumn id="9073" xr3:uid="{22BA209E-1EE4-47EC-BEAA-BDE09DEF637C}" name="Column9073"/>
    <tableColumn id="9074" xr3:uid="{5564CCFF-77E5-47B3-B7CB-8CAF92A34C4A}" name="Column9074"/>
    <tableColumn id="9075" xr3:uid="{568C2FDD-82C2-4AA7-A130-9E838BDD9212}" name="Column9075"/>
    <tableColumn id="9076" xr3:uid="{1BC1E0A0-608D-4F9F-8745-D58CAB594A38}" name="Column9076"/>
    <tableColumn id="9077" xr3:uid="{A761CBFD-C820-40DB-A3FC-97BAB9BA1C0B}" name="Column9077"/>
    <tableColumn id="9078" xr3:uid="{938032BC-EB4E-4804-BCB6-FE2FF3F22104}" name="Column9078"/>
    <tableColumn id="9079" xr3:uid="{4F417B52-C976-4DA8-90CA-88C575A1D340}" name="Column9079"/>
    <tableColumn id="9080" xr3:uid="{3BEDFE82-7F6C-4E7F-B892-8E295B67EB7A}" name="Column9080"/>
    <tableColumn id="9081" xr3:uid="{6B827863-945E-4EAF-BC3B-5BFB2875B059}" name="Column9081"/>
    <tableColumn id="9082" xr3:uid="{232795A1-1CF0-48EF-9466-9DE2E81DB364}" name="Column9082"/>
    <tableColumn id="9083" xr3:uid="{10772B6E-D0CC-4C17-A54A-305EA8EF6CDB}" name="Column9083"/>
    <tableColumn id="9084" xr3:uid="{DD6CC99A-C589-4087-B34B-18311DE2EA47}" name="Column9084"/>
    <tableColumn id="9085" xr3:uid="{809358BE-34E0-4148-B47A-38464DDF8F4E}" name="Column9085"/>
    <tableColumn id="9086" xr3:uid="{1ECD5694-F4A8-4CED-BA5B-8A9265857B6E}" name="Column9086"/>
    <tableColumn id="9087" xr3:uid="{4F2150EA-3502-4A61-89C0-89414FE4B85D}" name="Column9087"/>
    <tableColumn id="9088" xr3:uid="{5E94E9D7-57A3-4776-8688-E7B848A83738}" name="Column9088"/>
    <tableColumn id="9089" xr3:uid="{FF3F0299-0332-42F7-9A45-540DCF03154D}" name="Column9089"/>
    <tableColumn id="9090" xr3:uid="{1433486F-18BB-4557-A0D7-B00FA3498E73}" name="Column9090"/>
    <tableColumn id="9091" xr3:uid="{424B4F04-B167-479E-A275-445770876095}" name="Column9091"/>
    <tableColumn id="9092" xr3:uid="{C371072A-8DCB-4C31-9FCF-D3B084751095}" name="Column9092"/>
    <tableColumn id="9093" xr3:uid="{03F3BB85-64F6-4ECB-825C-478661D1CEB5}" name="Column9093"/>
    <tableColumn id="9094" xr3:uid="{94E65753-9392-47F7-90D7-1B2A7EA201CE}" name="Column9094"/>
    <tableColumn id="9095" xr3:uid="{C043E849-7296-4FD4-857C-D61E42214BB1}" name="Column9095"/>
    <tableColumn id="9096" xr3:uid="{32C8A1A0-1C05-4D51-906B-ACAE7D4B3471}" name="Column9096"/>
    <tableColumn id="9097" xr3:uid="{8D425CE4-84D8-4C0D-A8E9-569112EF592F}" name="Column9097"/>
    <tableColumn id="9098" xr3:uid="{93F766B2-DE67-447A-A065-B5997D43884A}" name="Column9098"/>
    <tableColumn id="9099" xr3:uid="{F7A0727C-3880-4B3F-984D-5CD27947BC26}" name="Column9099"/>
    <tableColumn id="9100" xr3:uid="{53166E95-9E35-4853-A684-46FF01A8DEE0}" name="Column9100"/>
    <tableColumn id="9101" xr3:uid="{FDB8C5B7-CA1A-4F4B-8A13-9FA0F55DAD55}" name="Column9101"/>
    <tableColumn id="9102" xr3:uid="{6EC36F0F-A064-4F30-927E-4B21AAAE9C04}" name="Column9102"/>
    <tableColumn id="9103" xr3:uid="{95005C40-45E9-4C14-B647-05068B970768}" name="Column9103"/>
    <tableColumn id="9104" xr3:uid="{CB883DA3-7897-4DD4-864C-9CD06551EC0C}" name="Column9104"/>
    <tableColumn id="9105" xr3:uid="{0998B845-A2D7-42F0-B85B-26B3647D5D3D}" name="Column9105"/>
    <tableColumn id="9106" xr3:uid="{A6DB81B4-9C7F-4365-B0A7-2F25975272A5}" name="Column9106"/>
    <tableColumn id="9107" xr3:uid="{C3A6C67A-8047-4C6F-8FB4-40EE3A541E4F}" name="Column9107"/>
    <tableColumn id="9108" xr3:uid="{C9212A1B-7ADC-47AE-8AAE-F914033F871D}" name="Column9108"/>
    <tableColumn id="9109" xr3:uid="{3712A05E-5462-454B-B74B-B902FA9C9A53}" name="Column9109"/>
    <tableColumn id="9110" xr3:uid="{F34172DD-FBB5-4460-BA82-4FEBDC552DD5}" name="Column9110"/>
    <tableColumn id="9111" xr3:uid="{5C19F964-D763-4FF2-8F4B-9419FAA92593}" name="Column9111"/>
    <tableColumn id="9112" xr3:uid="{FBBB4DEB-3076-4E07-9066-5C8DF4B7D8BE}" name="Column9112"/>
    <tableColumn id="9113" xr3:uid="{54A5B576-BC53-4FD2-93B7-8F636B92EEB7}" name="Column9113"/>
    <tableColumn id="9114" xr3:uid="{3446BA15-F1BF-4254-A7BA-DE1620A0B454}" name="Column9114"/>
    <tableColumn id="9115" xr3:uid="{01BF78B0-EF08-4DF0-8554-08C7774E564D}" name="Column9115"/>
    <tableColumn id="9116" xr3:uid="{4244E710-8F56-479B-A752-BCF90746982D}" name="Column9116"/>
    <tableColumn id="9117" xr3:uid="{B8354B09-55DA-4213-AB6B-07815F06E195}" name="Column9117"/>
    <tableColumn id="9118" xr3:uid="{11EBA7E6-A733-4ADC-B5CC-022FCDB54F85}" name="Column9118"/>
    <tableColumn id="9119" xr3:uid="{0C51CDDF-D82C-4F6E-833A-85C7B92748AE}" name="Column9119"/>
    <tableColumn id="9120" xr3:uid="{0204A296-670F-4AEE-B29D-DB7A76872C92}" name="Column9120"/>
    <tableColumn id="9121" xr3:uid="{7DBEB084-5657-4251-A983-14025F146324}" name="Column9121"/>
    <tableColumn id="9122" xr3:uid="{EB1D80CC-F800-45F4-8BFC-6FB1CE456DAA}" name="Column9122"/>
    <tableColumn id="9123" xr3:uid="{17C6CAC3-B6CB-45BD-B41D-DED4669D1F6D}" name="Column9123"/>
    <tableColumn id="9124" xr3:uid="{00BB1323-9781-4361-8C38-EA3EC810E95C}" name="Column9124"/>
    <tableColumn id="9125" xr3:uid="{F56683F9-0C6F-4486-9484-FB5A4E0F2D66}" name="Column9125"/>
    <tableColumn id="9126" xr3:uid="{D59E8D2E-A667-4017-BD9C-712BAE59E16C}" name="Column9126"/>
    <tableColumn id="9127" xr3:uid="{B0587A9D-2E60-490E-B159-E8F74FA25A00}" name="Column9127"/>
    <tableColumn id="9128" xr3:uid="{8B2D7085-8867-4C59-8712-44DD05BFB830}" name="Column9128"/>
    <tableColumn id="9129" xr3:uid="{3F94FC40-1F1E-47E9-AE80-B05EABEB07BE}" name="Column9129"/>
    <tableColumn id="9130" xr3:uid="{F8BD4EEC-AD07-446C-8A01-1360A7A6BDF2}" name="Column9130"/>
    <tableColumn id="9131" xr3:uid="{5F742EB0-0E55-4B4D-AED3-8DDF91511D1A}" name="Column9131"/>
    <tableColumn id="9132" xr3:uid="{DC7E5B78-C0A3-44AD-829A-F5E9C948BE25}" name="Column9132"/>
    <tableColumn id="9133" xr3:uid="{3129CC2A-89A3-4E42-A814-FEB2166F6661}" name="Column9133"/>
    <tableColumn id="9134" xr3:uid="{C9A5D3A4-78F8-4EE8-AE0E-8AD1CE54EFB0}" name="Column9134"/>
    <tableColumn id="9135" xr3:uid="{0073B182-198D-443E-BB05-AD1C385C4607}" name="Column9135"/>
    <tableColumn id="9136" xr3:uid="{F0549267-B473-45D1-9538-04B828E1700F}" name="Column9136"/>
    <tableColumn id="9137" xr3:uid="{27BE3024-1366-4338-B428-FCADDCA53A5D}" name="Column9137"/>
    <tableColumn id="9138" xr3:uid="{6616CF2B-6037-4D6A-AB93-99CB05165233}" name="Column9138"/>
    <tableColumn id="9139" xr3:uid="{776E326C-ABC8-40A6-891F-FDDDAB82C862}" name="Column9139"/>
    <tableColumn id="9140" xr3:uid="{54DBC2CF-A9E1-4B3F-98AA-90B9B2106589}" name="Column9140"/>
    <tableColumn id="9141" xr3:uid="{79F9819D-DDE2-48C2-A1EE-68B61550CF71}" name="Column9141"/>
    <tableColumn id="9142" xr3:uid="{9D4F5544-E96D-444A-8C51-7FE47AEE11DD}" name="Column9142"/>
    <tableColumn id="9143" xr3:uid="{AC79EB1A-25B0-4EC3-B292-FB30DD19431B}" name="Column9143"/>
    <tableColumn id="9144" xr3:uid="{0BCFCEAF-F5FA-4CD7-AE45-55876323AF11}" name="Column9144"/>
    <tableColumn id="9145" xr3:uid="{666CD48B-85EB-42E6-A6BD-207D6FE2BB07}" name="Column9145"/>
    <tableColumn id="9146" xr3:uid="{1913EBBD-23F7-4AEF-8A08-18DA88C668EF}" name="Column9146"/>
    <tableColumn id="9147" xr3:uid="{4C900D11-62FB-435D-8759-5F718CD04AFC}" name="Column9147"/>
    <tableColumn id="9148" xr3:uid="{33EDEB1E-0179-4F2C-BB2C-A0B5D434C8E9}" name="Column9148"/>
    <tableColumn id="9149" xr3:uid="{B959DA87-98E8-40AA-B098-69FC77A3BC2B}" name="Column9149"/>
    <tableColumn id="9150" xr3:uid="{FF3C925B-13FD-47EA-90D3-78C1B07326B5}" name="Column9150"/>
    <tableColumn id="9151" xr3:uid="{00F17D8B-7899-47CB-81F0-5D1F54445E01}" name="Column9151"/>
    <tableColumn id="9152" xr3:uid="{BA8175DE-3AAE-420F-8EF6-80F780A3393B}" name="Column9152"/>
    <tableColumn id="9153" xr3:uid="{89F23270-9FAD-4DC6-8CAD-61483340D296}" name="Column9153"/>
    <tableColumn id="9154" xr3:uid="{12954602-307C-4072-8C4E-700C09EAE177}" name="Column9154"/>
    <tableColumn id="9155" xr3:uid="{455ECF5E-F4F1-4EA7-AF85-57F972DD9EA0}" name="Column9155"/>
    <tableColumn id="9156" xr3:uid="{AB50C063-43DF-4E6B-AB8B-3D95D70E4CEA}" name="Column9156"/>
    <tableColumn id="9157" xr3:uid="{A2040BCD-8E04-4A27-B472-88B825D283C4}" name="Column9157"/>
    <tableColumn id="9158" xr3:uid="{42CFBC04-A0EE-43A7-8DB3-DA2F386C9FFE}" name="Column9158"/>
    <tableColumn id="9159" xr3:uid="{3CDB512F-1C3D-41BB-B69C-D1CAB6955551}" name="Column9159"/>
    <tableColumn id="9160" xr3:uid="{85301F96-CAC8-425B-8172-F5C293095340}" name="Column9160"/>
    <tableColumn id="9161" xr3:uid="{4F314C73-9FF0-4C65-972D-9A739B1515D9}" name="Column9161"/>
    <tableColumn id="9162" xr3:uid="{5280CA8D-2F3F-4832-B2AC-CF4C5B5AF15E}" name="Column9162"/>
    <tableColumn id="9163" xr3:uid="{E9D7B7EA-23B9-458F-A821-432BD86642F0}" name="Column9163"/>
    <tableColumn id="9164" xr3:uid="{46D1D1B4-8E8B-43DF-A805-9793519FC6AA}" name="Column9164"/>
    <tableColumn id="9165" xr3:uid="{6BE41AB4-F567-49D0-90CE-7F034CA6F343}" name="Column9165"/>
    <tableColumn id="9166" xr3:uid="{6D5BA11B-D87A-4D3C-AF5D-6F4B3A3F1567}" name="Column9166"/>
    <tableColumn id="9167" xr3:uid="{1CDAE4FE-4054-4723-8F59-F7D591E4E5E7}" name="Column9167"/>
    <tableColumn id="9168" xr3:uid="{BDC2F672-9DF9-4425-9F5F-686ABD99CFB8}" name="Column9168"/>
    <tableColumn id="9169" xr3:uid="{9C4D35F6-1360-49CE-B9A9-2DDEF5E34045}" name="Column9169"/>
    <tableColumn id="9170" xr3:uid="{5585D78F-C34E-4F31-A753-94BF8F3CB5EA}" name="Column9170"/>
    <tableColumn id="9171" xr3:uid="{03C61906-18B6-4E01-A76C-7A3DA9E09568}" name="Column9171"/>
    <tableColumn id="9172" xr3:uid="{37C48C23-22DC-4296-BFD0-853F3A65A8FE}" name="Column9172"/>
    <tableColumn id="9173" xr3:uid="{2922DDC0-2B23-4654-AA8C-66D726EA557A}" name="Column9173"/>
    <tableColumn id="9174" xr3:uid="{5E2DA506-A503-408A-8433-BA608F6E8874}" name="Column9174"/>
    <tableColumn id="9175" xr3:uid="{BF35FDA7-9BE9-499C-87DD-47506A4BB1E9}" name="Column9175"/>
    <tableColumn id="9176" xr3:uid="{2A168A9D-CC04-4EF8-99CD-1CB949BDD8C5}" name="Column9176"/>
    <tableColumn id="9177" xr3:uid="{B92E5A24-4971-4A63-9260-231A08077D4B}" name="Column9177"/>
    <tableColumn id="9178" xr3:uid="{94CA3D56-38CF-494C-9E12-4C0769EF0690}" name="Column9178"/>
    <tableColumn id="9179" xr3:uid="{8BE888FE-7730-45FB-944C-84079B84E6CD}" name="Column9179"/>
    <tableColumn id="9180" xr3:uid="{2317BB16-DDB1-43FC-8037-754BE03F15E8}" name="Column9180"/>
    <tableColumn id="9181" xr3:uid="{1E203FCC-7A09-46C3-BCC1-B81416F56432}" name="Column9181"/>
    <tableColumn id="9182" xr3:uid="{2B51F195-31C3-4A52-B8A4-2E0E704C100B}" name="Column9182"/>
    <tableColumn id="9183" xr3:uid="{47B145B0-EA38-42BE-AE53-7CE47236E9E1}" name="Column9183"/>
    <tableColumn id="9184" xr3:uid="{8FA5C8DA-29A5-4457-9165-65531FEF3120}" name="Column9184"/>
    <tableColumn id="9185" xr3:uid="{37CF2E7C-F190-480F-B372-F93BEE2A5216}" name="Column9185"/>
    <tableColumn id="9186" xr3:uid="{2558806A-A69A-4630-89D2-DCFEBF4D77F9}" name="Column9186"/>
    <tableColumn id="9187" xr3:uid="{9EEFA0F3-9126-4D65-831F-8BF3C07657E0}" name="Column9187"/>
    <tableColumn id="9188" xr3:uid="{870C9C44-5A5C-4CA7-84C2-3681271C91EC}" name="Column9188"/>
    <tableColumn id="9189" xr3:uid="{5E814B20-CB00-4FAC-8E43-C2910E134800}" name="Column9189"/>
    <tableColumn id="9190" xr3:uid="{DF71E375-2A22-47D0-87BE-4A88CADFB58B}" name="Column9190"/>
    <tableColumn id="9191" xr3:uid="{4975B8EC-943C-479C-8F34-E21B0F462EF5}" name="Column9191"/>
    <tableColumn id="9192" xr3:uid="{6895E2CC-0187-4D43-9629-7F6162F4A1C5}" name="Column9192"/>
    <tableColumn id="9193" xr3:uid="{08EFA0F4-597D-4C81-A935-079BBD9F8294}" name="Column9193"/>
    <tableColumn id="9194" xr3:uid="{E127335A-2500-4819-851F-1542B9810F16}" name="Column9194"/>
    <tableColumn id="9195" xr3:uid="{9D8C39F0-8802-4509-B63A-0D218C33DAEE}" name="Column9195"/>
    <tableColumn id="9196" xr3:uid="{552F954F-E86D-4D7F-A42C-D96D12DE2DB0}" name="Column9196"/>
    <tableColumn id="9197" xr3:uid="{065DFE60-108A-4394-BBA9-114929EFECA6}" name="Column9197"/>
    <tableColumn id="9198" xr3:uid="{592EAA19-7184-41A7-AADE-CE615589746A}" name="Column9198"/>
    <tableColumn id="9199" xr3:uid="{FA470DF5-0197-4B47-A005-61D127E7AF5D}" name="Column9199"/>
    <tableColumn id="9200" xr3:uid="{16E8F0F7-2DEF-460A-B05E-1AE89A438E26}" name="Column9200"/>
    <tableColumn id="9201" xr3:uid="{4B27C4B1-8877-4B16-A1F5-3B14D00FC979}" name="Column9201"/>
    <tableColumn id="9202" xr3:uid="{50C981AC-F8AA-4356-8F2A-AC85C3A518CC}" name="Column9202"/>
    <tableColumn id="9203" xr3:uid="{E7D97CA8-C675-4802-9C11-8E3A8999AD28}" name="Column9203"/>
    <tableColumn id="9204" xr3:uid="{6D64D631-4FC8-4331-96A6-6C30385ED2D2}" name="Column9204"/>
    <tableColumn id="9205" xr3:uid="{86D79CF2-E094-46AD-B82F-891D1444CF00}" name="Column9205"/>
    <tableColumn id="9206" xr3:uid="{7789A92E-78D4-4F9C-9BC0-D3D887B7EE67}" name="Column9206"/>
    <tableColumn id="9207" xr3:uid="{B437218F-D025-42A4-9E89-5B013A3008A8}" name="Column9207"/>
    <tableColumn id="9208" xr3:uid="{CABC03F3-67EA-4208-84E2-9D81BB843644}" name="Column9208"/>
    <tableColumn id="9209" xr3:uid="{C8573FA9-1939-45D6-99F4-D6FEF427B9D4}" name="Column9209"/>
    <tableColumn id="9210" xr3:uid="{249DA0E9-9E18-442E-BD80-4DFD046EA4D3}" name="Column9210"/>
    <tableColumn id="9211" xr3:uid="{42922C47-D019-4099-8316-686F01F47A52}" name="Column9211"/>
    <tableColumn id="9212" xr3:uid="{C051A2C2-603B-440D-A10A-4ED8FBE3306C}" name="Column9212"/>
    <tableColumn id="9213" xr3:uid="{DFE0DE73-ADB3-4A89-81F0-0368BF0B39CF}" name="Column9213"/>
    <tableColumn id="9214" xr3:uid="{815B74D0-6096-46F4-BEAD-38AD691136D1}" name="Column9214"/>
    <tableColumn id="9215" xr3:uid="{CDEE6AD3-DE50-4364-A88D-6E97B92F820C}" name="Column9215"/>
    <tableColumn id="9216" xr3:uid="{552EB2F0-17AB-474D-8EBE-E20BB1097291}" name="Column9216"/>
    <tableColumn id="9217" xr3:uid="{E760A5CD-A3E3-497F-85F5-BE32735B529A}" name="Column9217"/>
    <tableColumn id="9218" xr3:uid="{FA9FEA96-E6FF-48F5-8C70-36F25C1FEE52}" name="Column9218"/>
    <tableColumn id="9219" xr3:uid="{D3E05C52-8E73-4A1D-AF48-D11C169B3DDE}" name="Column9219"/>
    <tableColumn id="9220" xr3:uid="{085801A1-9955-4477-AB68-3715C6EAFAC1}" name="Column9220"/>
    <tableColumn id="9221" xr3:uid="{83CCBC83-1FC0-4A38-8274-880A9B6731D3}" name="Column9221"/>
    <tableColumn id="9222" xr3:uid="{D1AAA42B-DD2D-4211-AA37-6431939976FF}" name="Column9222"/>
    <tableColumn id="9223" xr3:uid="{418D3EDF-79DF-4759-8CE5-3B7437765931}" name="Column9223"/>
    <tableColumn id="9224" xr3:uid="{233C9046-2430-4F39-B986-10C38CED7027}" name="Column9224"/>
    <tableColumn id="9225" xr3:uid="{6FBD26E2-4472-4066-9C5B-06AF356FD408}" name="Column9225"/>
    <tableColumn id="9226" xr3:uid="{7FAE03C3-382D-46CD-A2FA-BBE46AB3BCE9}" name="Column9226"/>
    <tableColumn id="9227" xr3:uid="{7F0943FF-F9DD-4A2B-A04F-9818DBD2428F}" name="Column9227"/>
    <tableColumn id="9228" xr3:uid="{025D2993-ED5C-4395-B4D4-A94861463649}" name="Column9228"/>
    <tableColumn id="9229" xr3:uid="{18BFB4C3-24EB-469D-9C6D-CBC0515947DE}" name="Column9229"/>
    <tableColumn id="9230" xr3:uid="{7B77C572-6E9F-4258-9542-2439170A70A5}" name="Column9230"/>
    <tableColumn id="9231" xr3:uid="{D052B68F-9AB4-402F-B3C3-DC5A0A2ECF44}" name="Column9231"/>
    <tableColumn id="9232" xr3:uid="{A77B296D-86A9-428F-9729-CB07DA8EDC23}" name="Column9232"/>
    <tableColumn id="9233" xr3:uid="{7CF4572B-4F1B-433B-8903-334A46C529A0}" name="Column9233"/>
    <tableColumn id="9234" xr3:uid="{B8C9DDDF-1710-4762-96DB-EC435CB3A105}" name="Column9234"/>
    <tableColumn id="9235" xr3:uid="{B3648B39-44C2-48D2-BBAA-BD46F01DE4BF}" name="Column9235"/>
    <tableColumn id="9236" xr3:uid="{461B9E82-D61A-4B04-8CD0-F978A9AAEF88}" name="Column9236"/>
    <tableColumn id="9237" xr3:uid="{5859485C-74EA-4E0B-9A9D-6997604D668C}" name="Column9237"/>
    <tableColumn id="9238" xr3:uid="{23DC94EA-3A07-429F-B724-C49CCBC5FD3E}" name="Column9238"/>
    <tableColumn id="9239" xr3:uid="{292D7D7A-FE57-4243-9BA9-0828ABBDCD49}" name="Column9239"/>
    <tableColumn id="9240" xr3:uid="{88B9849A-2F0A-4F11-86A0-9CDA3656DD07}" name="Column9240"/>
    <tableColumn id="9241" xr3:uid="{EB6A3F2C-2937-45F8-AD8B-763C8FB052E3}" name="Column9241"/>
    <tableColumn id="9242" xr3:uid="{77A57677-6473-4E39-87B3-0B362C86FDE3}" name="Column9242"/>
    <tableColumn id="9243" xr3:uid="{DED146B1-00C2-4922-B5A0-310D7D7C9F10}" name="Column9243"/>
    <tableColumn id="9244" xr3:uid="{F85E63AC-3EE8-4D03-8194-5B23BE9BB712}" name="Column9244"/>
    <tableColumn id="9245" xr3:uid="{77D08304-0465-48CC-8EC3-1D0609F9C483}" name="Column9245"/>
    <tableColumn id="9246" xr3:uid="{8B9E7B90-B9E6-41B1-A907-18DA41E8BE37}" name="Column9246"/>
    <tableColumn id="9247" xr3:uid="{B30AE558-5BAD-41D0-A239-24B006CCC335}" name="Column9247"/>
    <tableColumn id="9248" xr3:uid="{2A3BB50C-038A-4EE8-A2DE-6D96100C9481}" name="Column9248"/>
    <tableColumn id="9249" xr3:uid="{B3325433-8C68-4419-8B7A-9D4D93229FD3}" name="Column9249"/>
    <tableColumn id="9250" xr3:uid="{060AAAB4-4329-438B-8629-A3F26AA1CAB4}" name="Column9250"/>
    <tableColumn id="9251" xr3:uid="{F8F848EB-3E21-479A-AADF-A3AD3EECC7D0}" name="Column9251"/>
    <tableColumn id="9252" xr3:uid="{562E2BF5-4987-4808-9E6D-E5D073C1DA20}" name="Column9252"/>
    <tableColumn id="9253" xr3:uid="{D8D5253C-3146-49B6-898D-D0711D9C2B2B}" name="Column9253"/>
    <tableColumn id="9254" xr3:uid="{3725F446-3371-4E2F-BEF2-E26711B613FC}" name="Column9254"/>
    <tableColumn id="9255" xr3:uid="{33B1BA31-6864-4139-B085-7D62ED469748}" name="Column9255"/>
    <tableColumn id="9256" xr3:uid="{8710352F-B971-42BE-8F6A-7E694C105859}" name="Column9256"/>
    <tableColumn id="9257" xr3:uid="{7207B304-742E-4EDB-982E-648FB1285BA6}" name="Column9257"/>
    <tableColumn id="9258" xr3:uid="{32FC5698-D477-496F-8179-9C394FC2ADB2}" name="Column9258"/>
    <tableColumn id="9259" xr3:uid="{634B51CB-8699-4F13-A089-16EFC379A788}" name="Column9259"/>
    <tableColumn id="9260" xr3:uid="{CB7B080D-BE3D-46C0-BC71-232B8AF6CAF0}" name="Column9260"/>
    <tableColumn id="9261" xr3:uid="{5501276C-8953-4AAE-B292-E3DA309853F3}" name="Column9261"/>
    <tableColumn id="9262" xr3:uid="{7ACEC03E-8028-4044-9632-15BCB4282E43}" name="Column9262"/>
    <tableColumn id="9263" xr3:uid="{19B63365-3C1C-40AE-A16A-26C8FBC43D5E}" name="Column9263"/>
    <tableColumn id="9264" xr3:uid="{74DA84BC-C4B5-4769-A515-9551C9EEB353}" name="Column9264"/>
    <tableColumn id="9265" xr3:uid="{E62A10F7-3D83-430C-90F1-0DCEE938BEC7}" name="Column9265"/>
    <tableColumn id="9266" xr3:uid="{B39F04E8-7B5E-4547-8149-8C53F8C3CC96}" name="Column9266"/>
    <tableColumn id="9267" xr3:uid="{098AB118-5635-4A9B-80FC-4ECC095C7D85}" name="Column9267"/>
    <tableColumn id="9268" xr3:uid="{3B1BAF49-C514-43AE-8E43-1DC060B36F5E}" name="Column9268"/>
    <tableColumn id="9269" xr3:uid="{9C8DFF4E-5264-4E01-9AD3-E928D4567E44}" name="Column9269"/>
    <tableColumn id="9270" xr3:uid="{4A2114B4-A0E6-462C-A509-D12E71EAE070}" name="Column9270"/>
    <tableColumn id="9271" xr3:uid="{9C7020B2-3554-4207-AB9D-6AB2EFAD7A86}" name="Column9271"/>
    <tableColumn id="9272" xr3:uid="{AA185A49-3016-4F28-A96F-D8512AF270CA}" name="Column9272"/>
    <tableColumn id="9273" xr3:uid="{024514D2-9361-448D-A6B8-E62491F23FB1}" name="Column9273"/>
    <tableColumn id="9274" xr3:uid="{E884BA90-DBF0-4261-9096-42C2AA531806}" name="Column9274"/>
    <tableColumn id="9275" xr3:uid="{167A9422-EA35-4481-ACAE-5DF941436AA9}" name="Column9275"/>
    <tableColumn id="9276" xr3:uid="{1330183C-C942-4192-BECD-F52A6EC417BC}" name="Column9276"/>
    <tableColumn id="9277" xr3:uid="{FA64A748-76D0-48BD-A876-111BAE49175F}" name="Column9277"/>
    <tableColumn id="9278" xr3:uid="{FFE3D502-52FB-4455-ACFC-13606E088AFF}" name="Column9278"/>
    <tableColumn id="9279" xr3:uid="{D5C1BE82-5916-4917-992C-3842D7E218A5}" name="Column9279"/>
    <tableColumn id="9280" xr3:uid="{BEBEAB13-F8FD-4A72-92F1-772A45587B0A}" name="Column9280"/>
    <tableColumn id="9281" xr3:uid="{3178501A-3AFC-457A-863E-97F9FB11EDEC}" name="Column9281"/>
    <tableColumn id="9282" xr3:uid="{8D5715EB-62B5-4925-860F-503FDACD493C}" name="Column9282"/>
    <tableColumn id="9283" xr3:uid="{CDFEBD23-3069-42A6-B795-BFBD6CCEDEE6}" name="Column9283"/>
    <tableColumn id="9284" xr3:uid="{287E90A0-7CBC-488D-90D4-01627EC75925}" name="Column9284"/>
    <tableColumn id="9285" xr3:uid="{7EB57966-A205-4515-A3C0-DCCF2A3439F7}" name="Column9285"/>
    <tableColumn id="9286" xr3:uid="{308A35D5-845F-46E8-A0E6-C59BED7E18B7}" name="Column9286"/>
    <tableColumn id="9287" xr3:uid="{725E4FCE-381F-44F9-A0B1-FC19C19DB73A}" name="Column9287"/>
    <tableColumn id="9288" xr3:uid="{06811739-5BB5-4EC9-BF94-F570E6A0F254}" name="Column9288"/>
    <tableColumn id="9289" xr3:uid="{38624866-9BA1-41FD-BE34-5FE665E1F43A}" name="Column9289"/>
    <tableColumn id="9290" xr3:uid="{A25BB54E-6D55-460D-8D90-12995695C51B}" name="Column9290"/>
    <tableColumn id="9291" xr3:uid="{7621FE88-F9B7-4EF7-8FCE-40C83731ED7B}" name="Column9291"/>
    <tableColumn id="9292" xr3:uid="{A6DF8D53-EF08-4E5C-8BD5-C8FFD997F7EA}" name="Column9292"/>
    <tableColumn id="9293" xr3:uid="{57496C57-F2F9-49B8-9C26-A5A7562EAEF0}" name="Column9293"/>
    <tableColumn id="9294" xr3:uid="{F3C69022-B685-4A18-95D4-C8B0F607EA09}" name="Column9294"/>
    <tableColumn id="9295" xr3:uid="{51BA7A9E-C42D-4AC2-A98A-41B58C0D8C94}" name="Column9295"/>
    <tableColumn id="9296" xr3:uid="{94BBE4E3-1FE9-4427-A585-49F9397E2144}" name="Column9296"/>
    <tableColumn id="9297" xr3:uid="{5B447B48-D559-4492-9025-E21C16045698}" name="Column9297"/>
    <tableColumn id="9298" xr3:uid="{D3D93460-3DF8-45BE-A8CD-0D6E8D3DC0B9}" name="Column9298"/>
    <tableColumn id="9299" xr3:uid="{B80664C5-CCA9-4DDE-9CBE-419A58A60F59}" name="Column9299"/>
    <tableColumn id="9300" xr3:uid="{E678B0EA-96A5-4948-BCE6-DCA61F7165A4}" name="Column9300"/>
    <tableColumn id="9301" xr3:uid="{BABE5F58-6E74-4416-AF66-86F92961A8C5}" name="Column9301"/>
    <tableColumn id="9302" xr3:uid="{D2E32045-8CBC-4586-96B1-177AB2AB6D92}" name="Column9302"/>
    <tableColumn id="9303" xr3:uid="{36E82F7F-2D9F-434A-9F0A-C1C3BF10F7D1}" name="Column9303"/>
    <tableColumn id="9304" xr3:uid="{4D215A29-071D-4A02-AC8B-3A43C8347DB9}" name="Column9304"/>
    <tableColumn id="9305" xr3:uid="{18F10CCA-CC26-42E3-8732-1762CE7EA438}" name="Column9305"/>
    <tableColumn id="9306" xr3:uid="{2B555872-515A-41B1-A02D-BF7FCCCD33BC}" name="Column9306"/>
    <tableColumn id="9307" xr3:uid="{FCB2363C-5BC7-4095-8A4E-3F0AB27D5D36}" name="Column9307"/>
    <tableColumn id="9308" xr3:uid="{2D2E8C3B-5769-47A6-98DB-D3D1E7C9EE59}" name="Column9308"/>
    <tableColumn id="9309" xr3:uid="{AC61980C-94A7-4D48-B2FB-9E2144759211}" name="Column9309"/>
    <tableColumn id="9310" xr3:uid="{84BACE70-3291-40A8-9013-3F056A6DFA02}" name="Column9310"/>
    <tableColumn id="9311" xr3:uid="{A22983D1-3682-475C-939E-7D586DFDCC3E}" name="Column9311"/>
    <tableColumn id="9312" xr3:uid="{BB78376B-6029-4CBB-9B22-E2B9044CC2B0}" name="Column9312"/>
    <tableColumn id="9313" xr3:uid="{25A11F6C-F634-4148-9F8C-1E6AA90729F0}" name="Column9313"/>
    <tableColumn id="9314" xr3:uid="{0F8E4087-B77C-4A93-847C-5FB95A791828}" name="Column9314"/>
    <tableColumn id="9315" xr3:uid="{C8D7D526-EBC7-4D75-8067-39EF9EAF49E1}" name="Column9315"/>
    <tableColumn id="9316" xr3:uid="{CE1A62C7-9340-49F9-8207-BCBD12B4F384}" name="Column9316"/>
    <tableColumn id="9317" xr3:uid="{26F599F4-7E58-461E-A32E-0B4144CB7842}" name="Column9317"/>
    <tableColumn id="9318" xr3:uid="{AA9EED99-49F4-4ED2-9390-CCFA582EF1A7}" name="Column9318"/>
    <tableColumn id="9319" xr3:uid="{89724AAB-9524-4B26-A9E8-718918BCACD4}" name="Column9319"/>
    <tableColumn id="9320" xr3:uid="{764A5026-D3C7-4A0A-9928-86E3C54CE02C}" name="Column9320"/>
    <tableColumn id="9321" xr3:uid="{F7869936-8FA2-4B70-B563-A4F9D6788091}" name="Column9321"/>
    <tableColumn id="9322" xr3:uid="{2E0CB5B6-ADEC-44CF-A2A1-B7325B401AC6}" name="Column9322"/>
    <tableColumn id="9323" xr3:uid="{728AF152-13EF-4F2D-9CDB-7884C299E789}" name="Column9323"/>
    <tableColumn id="9324" xr3:uid="{0F59B09A-A863-483E-BDB3-9A8D7711CAD1}" name="Column9324"/>
    <tableColumn id="9325" xr3:uid="{AAB567E3-0DF7-4F1A-B74A-3E7BCB7492F0}" name="Column9325"/>
    <tableColumn id="9326" xr3:uid="{CA2219FE-FD8E-4BA9-B852-A9F493BB02B0}" name="Column9326"/>
    <tableColumn id="9327" xr3:uid="{2F0ED822-1577-44C3-A5BD-BBBEE01F0DFC}" name="Column9327"/>
    <tableColumn id="9328" xr3:uid="{37E74BFF-24C1-4FFF-91B4-709A28EA4996}" name="Column9328"/>
    <tableColumn id="9329" xr3:uid="{415D58AD-6145-433A-8158-376889392098}" name="Column9329"/>
    <tableColumn id="9330" xr3:uid="{B289D203-C019-42C1-9F0C-F13A9121FB7F}" name="Column9330"/>
    <tableColumn id="9331" xr3:uid="{16CCAC12-DB05-44B3-AAAF-67505C54F9A4}" name="Column9331"/>
    <tableColumn id="9332" xr3:uid="{D8AEEEFC-488A-4B71-A9C2-619AE500DA3F}" name="Column9332"/>
    <tableColumn id="9333" xr3:uid="{A589EF07-3620-477A-BF11-C82EFB7D5409}" name="Column9333"/>
    <tableColumn id="9334" xr3:uid="{2CF1CCAF-6317-4A0E-AB47-FB887101DDFA}" name="Column9334"/>
    <tableColumn id="9335" xr3:uid="{ED44F630-5B93-4BED-BEF4-A76C8C861031}" name="Column9335"/>
    <tableColumn id="9336" xr3:uid="{24F0D7C3-A00D-4D70-8122-B58F804194C8}" name="Column9336"/>
    <tableColumn id="9337" xr3:uid="{E2562224-BCD6-404B-8600-F68DFACD4421}" name="Column9337"/>
    <tableColumn id="9338" xr3:uid="{C4EDFB3A-DCC4-4EE3-8B3F-5B81C2F6198C}" name="Column9338"/>
    <tableColumn id="9339" xr3:uid="{B4F4A28B-CE3F-450A-B93F-6535B1D1470F}" name="Column9339"/>
    <tableColumn id="9340" xr3:uid="{8FFE821D-61F5-429A-BF07-8A184C48E456}" name="Column9340"/>
    <tableColumn id="9341" xr3:uid="{ED046BB8-DDE4-4670-9EDA-576B188DF010}" name="Column9341"/>
    <tableColumn id="9342" xr3:uid="{75BBC0B0-015A-41AB-B7B0-390E26FD42A9}" name="Column9342"/>
    <tableColumn id="9343" xr3:uid="{04B6011F-38C8-4FD2-B41D-2C0D6097936D}" name="Column9343"/>
    <tableColumn id="9344" xr3:uid="{4C3E5D1D-2508-432A-B38A-0CD9DAD4FE4C}" name="Column9344"/>
    <tableColumn id="9345" xr3:uid="{99ABC3AD-1C61-4104-8A1D-147DC504667D}" name="Column9345"/>
    <tableColumn id="9346" xr3:uid="{F03248FC-61F6-49C7-BD07-E3105C5858AA}" name="Column9346"/>
    <tableColumn id="9347" xr3:uid="{16C04913-C8C7-4581-8F23-E05EE57C79D8}" name="Column9347"/>
    <tableColumn id="9348" xr3:uid="{C06A0743-E48C-4F1C-8CFF-634D6D250CEA}" name="Column9348"/>
    <tableColumn id="9349" xr3:uid="{86C1E55B-8DE0-444C-95AE-0705B5C3F2D8}" name="Column9349"/>
    <tableColumn id="9350" xr3:uid="{0CAA1D10-A3BD-4897-85C4-B3625FB39DD4}" name="Column9350"/>
    <tableColumn id="9351" xr3:uid="{7050F5E3-7503-407F-91B9-C2D48F8A29BD}" name="Column9351"/>
    <tableColumn id="9352" xr3:uid="{42A1D37D-DAB4-48E5-8412-B847D9073266}" name="Column9352"/>
    <tableColumn id="9353" xr3:uid="{9643E70A-7155-4C1A-9098-AE762609FEA6}" name="Column9353"/>
    <tableColumn id="9354" xr3:uid="{816F738A-48F5-43F7-B0D3-210FE04742F0}" name="Column9354"/>
    <tableColumn id="9355" xr3:uid="{3533BC8F-5BAB-4536-988D-D30C0786AAA1}" name="Column9355"/>
    <tableColumn id="9356" xr3:uid="{EAF4F543-C8CA-4B44-83AF-838C3ACA67EF}" name="Column9356"/>
    <tableColumn id="9357" xr3:uid="{A9B8F652-E94D-4AD0-A63D-C41B305286EC}" name="Column9357"/>
    <tableColumn id="9358" xr3:uid="{603863EE-68B9-404C-8D5D-C023436CD131}" name="Column9358"/>
    <tableColumn id="9359" xr3:uid="{771E89C2-DDED-40AD-BA17-F5B67A3C64C2}" name="Column9359"/>
    <tableColumn id="9360" xr3:uid="{EC21A981-44F4-471E-8FC5-4690A5EF251F}" name="Column9360"/>
    <tableColumn id="9361" xr3:uid="{EA4EBECD-A1AE-4729-A48B-A26EF89821A6}" name="Column9361"/>
    <tableColumn id="9362" xr3:uid="{CC8C5AC8-9D2A-4E2E-81DD-D8BF6C093304}" name="Column9362"/>
    <tableColumn id="9363" xr3:uid="{B096588C-FA35-4F6D-9540-2799BE9A542F}" name="Column9363"/>
    <tableColumn id="9364" xr3:uid="{9862EE43-67D3-42CB-9E4D-49BC8FE6206E}" name="Column9364"/>
    <tableColumn id="9365" xr3:uid="{81D722C6-555C-4A8F-ACA8-82C98D02A283}" name="Column9365"/>
    <tableColumn id="9366" xr3:uid="{48C57E48-C37A-4F58-8E6F-201D4D9AFE2C}" name="Column9366"/>
    <tableColumn id="9367" xr3:uid="{B541BD0A-9032-44CC-9BF2-7FE0935E116F}" name="Column9367"/>
    <tableColumn id="9368" xr3:uid="{491B8A8F-CF2E-40FE-9898-644FAECEF798}" name="Column9368"/>
    <tableColumn id="9369" xr3:uid="{62E790A6-4A73-4D22-8C50-7FFF329DEA5E}" name="Column9369"/>
    <tableColumn id="9370" xr3:uid="{635757BC-DDAF-4C88-B368-70621C03845B}" name="Column9370"/>
    <tableColumn id="9371" xr3:uid="{090D2779-D5E0-4852-88BE-603475F24638}" name="Column9371"/>
    <tableColumn id="9372" xr3:uid="{4748FA31-7091-4DB6-BDB8-E90F8F1A8635}" name="Column9372"/>
    <tableColumn id="9373" xr3:uid="{7EC57DE9-9C46-49D8-9346-A1398789F048}" name="Column9373"/>
    <tableColumn id="9374" xr3:uid="{03967133-F12B-43FB-B781-459A9AB7064A}" name="Column9374"/>
    <tableColumn id="9375" xr3:uid="{298E253A-8C62-4279-B9D9-72E8DE7EB931}" name="Column9375"/>
    <tableColumn id="9376" xr3:uid="{30FD8AF7-F1B9-4710-8626-E79CD77E5129}" name="Column9376"/>
    <tableColumn id="9377" xr3:uid="{717A0F8F-095D-4DA5-BE7B-C75E98C31158}" name="Column9377"/>
    <tableColumn id="9378" xr3:uid="{FCB76B01-856F-4BB0-A1AD-2B5DF6ACA1EA}" name="Column9378"/>
    <tableColumn id="9379" xr3:uid="{FA9B323D-3089-4A2F-9919-DA891F24C165}" name="Column9379"/>
    <tableColumn id="9380" xr3:uid="{375706C5-FDDA-4B77-999B-146FFFECEFD8}" name="Column9380"/>
    <tableColumn id="9381" xr3:uid="{3849B226-5601-4A6A-A4F5-1F28BC526FA0}" name="Column9381"/>
    <tableColumn id="9382" xr3:uid="{CE31007C-DC7F-4809-B4FD-FAB8287F8434}" name="Column9382"/>
    <tableColumn id="9383" xr3:uid="{171E1ABB-F519-451C-BF94-EC21EDBC46EE}" name="Column9383"/>
    <tableColumn id="9384" xr3:uid="{7222CE97-08FE-46AF-AC93-E696CE2F282A}" name="Column9384"/>
    <tableColumn id="9385" xr3:uid="{01B6B1EE-CF04-44B7-BC60-32A193ADDBF7}" name="Column9385"/>
    <tableColumn id="9386" xr3:uid="{D057EBE9-6E25-44EB-85EC-4006FFF44378}" name="Column9386"/>
    <tableColumn id="9387" xr3:uid="{6F9C0021-F1C4-4DDC-A4D6-C59E969098C6}" name="Column9387"/>
    <tableColumn id="9388" xr3:uid="{C0C5D3F4-639E-4364-8C81-1C5684E7A5CD}" name="Column9388"/>
    <tableColumn id="9389" xr3:uid="{FC4FC731-3770-4720-936B-269B4AABFC8E}" name="Column9389"/>
    <tableColumn id="9390" xr3:uid="{BDE7E3CB-9E06-4646-AD85-550754F9EDAF}" name="Column9390"/>
    <tableColumn id="9391" xr3:uid="{1411A36A-8C51-4E97-9D11-40E735A0E302}" name="Column9391"/>
    <tableColumn id="9392" xr3:uid="{0929CD01-0C74-4F5E-B9D1-719B39EF6E2D}" name="Column9392"/>
    <tableColumn id="9393" xr3:uid="{A116A667-73C0-4C8B-8CC1-1FA7396F655D}" name="Column9393"/>
    <tableColumn id="9394" xr3:uid="{CF7F84A1-8CFD-43C5-BC23-1D35D1329CAE}" name="Column9394"/>
    <tableColumn id="9395" xr3:uid="{E154D11E-A4BF-4116-A823-90AFB24C8EEC}" name="Column9395"/>
    <tableColumn id="9396" xr3:uid="{0ACD0245-EB5D-41B9-BA57-745BEEDC49FC}" name="Column9396"/>
    <tableColumn id="9397" xr3:uid="{BE9BB1BB-07F3-4559-B458-4BC5A3B8B489}" name="Column9397"/>
    <tableColumn id="9398" xr3:uid="{56ED0F02-65F3-4A1B-8B48-93408012EC5E}" name="Column9398"/>
    <tableColumn id="9399" xr3:uid="{D633ED9E-0A24-4AE2-9ADE-5AFF5BB78AC2}" name="Column9399"/>
    <tableColumn id="9400" xr3:uid="{7D23DCDB-BC1C-484D-9B99-E7DD9A791455}" name="Column9400"/>
    <tableColumn id="9401" xr3:uid="{14C3A27D-70E5-45F8-B827-32116900224B}" name="Column9401"/>
    <tableColumn id="9402" xr3:uid="{342D0D36-AFF2-4BB8-9F0C-8288DFAE888F}" name="Column9402"/>
    <tableColumn id="9403" xr3:uid="{2D532F45-8FCA-42A6-9867-16263824A9F7}" name="Column9403"/>
    <tableColumn id="9404" xr3:uid="{EF02BF50-FFDD-44DF-957D-590A02B12490}" name="Column9404"/>
    <tableColumn id="9405" xr3:uid="{0CF30848-B1A1-48AF-A9B3-E1952FA1D767}" name="Column9405"/>
    <tableColumn id="9406" xr3:uid="{56A50C3F-A0F9-4DDD-8084-3A5DF719FE0C}" name="Column9406"/>
    <tableColumn id="9407" xr3:uid="{2362FA28-0C79-4B67-AD2E-259AB925E1DE}" name="Column9407"/>
    <tableColumn id="9408" xr3:uid="{A6EC074F-AE4F-4306-B859-28557F7AECD8}" name="Column9408"/>
    <tableColumn id="9409" xr3:uid="{3E950793-D04E-4EB7-B5F0-94EB08CFFF0F}" name="Column9409"/>
    <tableColumn id="9410" xr3:uid="{FA184596-97D4-403F-85D4-2CB09C5E756E}" name="Column9410"/>
    <tableColumn id="9411" xr3:uid="{2279782F-B531-450B-8F7E-9A13B398B444}" name="Column9411"/>
    <tableColumn id="9412" xr3:uid="{2193B46D-C0C2-4BF1-8337-06E656DA4071}" name="Column9412"/>
    <tableColumn id="9413" xr3:uid="{B9B27D61-0319-4675-9D69-B902F3B92249}" name="Column9413"/>
    <tableColumn id="9414" xr3:uid="{44A216EC-FBCA-4A48-8F98-B0774ACCE15D}" name="Column9414"/>
    <tableColumn id="9415" xr3:uid="{8738A309-8EBB-40B7-B317-037F780D7A71}" name="Column9415"/>
    <tableColumn id="9416" xr3:uid="{C18FBD3F-97F4-469A-9977-E505ABF030C4}" name="Column9416"/>
    <tableColumn id="9417" xr3:uid="{B7F64A5D-B2A4-4D60-A725-0FD3737F4726}" name="Column9417"/>
    <tableColumn id="9418" xr3:uid="{EC4F6C9D-2FF3-4649-A318-BBB635BC55A1}" name="Column9418"/>
    <tableColumn id="9419" xr3:uid="{13EAA514-46F4-4E75-B729-BCCD40B23B18}" name="Column9419"/>
    <tableColumn id="9420" xr3:uid="{0F5B0584-AE05-4404-8CB3-C33ED93659C6}" name="Column9420"/>
    <tableColumn id="9421" xr3:uid="{8E3DC7B9-F905-40CA-8D33-3A0BDA718075}" name="Column9421"/>
    <tableColumn id="9422" xr3:uid="{A52D63DC-81B4-4656-A3A8-BA8C2BC24D9D}" name="Column9422"/>
    <tableColumn id="9423" xr3:uid="{09A72FAB-F85D-4557-B498-51D75192845A}" name="Column9423"/>
    <tableColumn id="9424" xr3:uid="{B99783C0-58FF-41B4-B988-2770D922FEBC}" name="Column9424"/>
    <tableColumn id="9425" xr3:uid="{9D8CE645-F3F9-493F-9C32-5A88BC8B5322}" name="Column9425"/>
    <tableColumn id="9426" xr3:uid="{6FEC0FCD-EA40-45B1-A4C0-9A5CED2DF64F}" name="Column9426"/>
    <tableColumn id="9427" xr3:uid="{E9355595-1978-4A2C-A915-39D085485BC3}" name="Column9427"/>
    <tableColumn id="9428" xr3:uid="{1023B0CD-87D3-4C13-8AE7-B11497CE5545}" name="Column9428"/>
    <tableColumn id="9429" xr3:uid="{247F9F08-9F6A-4A44-A681-77BE56920A71}" name="Column9429"/>
    <tableColumn id="9430" xr3:uid="{5E896BDF-C294-49EF-92E8-9D380C08F5FC}" name="Column9430"/>
    <tableColumn id="9431" xr3:uid="{755AE2FD-A6D2-459D-AA5C-E2D508A32636}" name="Column9431"/>
    <tableColumn id="9432" xr3:uid="{6A5B28DE-2707-4DB9-A72E-4B9146553EA9}" name="Column9432"/>
    <tableColumn id="9433" xr3:uid="{1CAC0233-DB24-44A5-B3BA-97EC9CDEC8E8}" name="Column9433"/>
    <tableColumn id="9434" xr3:uid="{40F6ABD7-326D-4F99-A34F-BE02F8044911}" name="Column9434"/>
    <tableColumn id="9435" xr3:uid="{0A29DDD1-0C01-413E-9612-163F9B6E1AB1}" name="Column9435"/>
    <tableColumn id="9436" xr3:uid="{5A3517B4-4BD4-4B99-B1A4-3D9819A52B00}" name="Column9436"/>
    <tableColumn id="9437" xr3:uid="{6E30CE32-5BF1-443C-9ED0-3701957FB47A}" name="Column9437"/>
    <tableColumn id="9438" xr3:uid="{20D41FFA-C0E4-4026-BDC9-3F7C99C1EAFC}" name="Column9438"/>
    <tableColumn id="9439" xr3:uid="{D8A52A93-43D0-4070-AC44-FBDDF3CEE99C}" name="Column9439"/>
    <tableColumn id="9440" xr3:uid="{7B8E846E-BA68-4C12-A721-50D1E6BF6EA5}" name="Column9440"/>
    <tableColumn id="9441" xr3:uid="{9B699CE3-E2D3-458E-98DE-2C4D1D6C3C90}" name="Column9441"/>
    <tableColumn id="9442" xr3:uid="{69B9E9F3-DAC6-4CC0-8CFB-1E7A82DC7977}" name="Column9442"/>
    <tableColumn id="9443" xr3:uid="{B50EE3DD-599A-4CF0-8CAB-21E73E912D48}" name="Column9443"/>
    <tableColumn id="9444" xr3:uid="{2BC8A000-404B-4293-9E97-7DD2F7A824F7}" name="Column9444"/>
    <tableColumn id="9445" xr3:uid="{7B4F2D34-24A4-4AE6-B911-DF2742C09426}" name="Column9445"/>
    <tableColumn id="9446" xr3:uid="{AE115DC7-7465-4A25-9A6C-D02F3710D8A2}" name="Column9446"/>
    <tableColumn id="9447" xr3:uid="{6FA6F737-BD47-41A7-BFE7-348DDABD243B}" name="Column9447"/>
    <tableColumn id="9448" xr3:uid="{F8C10733-C0F7-41BE-BA73-1468B0843F62}" name="Column9448"/>
    <tableColumn id="9449" xr3:uid="{7DA5D4AF-4166-49C2-9753-5B603BEE7450}" name="Column9449"/>
    <tableColumn id="9450" xr3:uid="{610ABBDB-3BAE-4F4E-A9E7-6EA526EE1B65}" name="Column9450"/>
    <tableColumn id="9451" xr3:uid="{6B0DA4FC-BEC9-4305-A476-20164E190EA6}" name="Column9451"/>
    <tableColumn id="9452" xr3:uid="{4802291C-1BB5-49E0-913B-01A868B1C142}" name="Column9452"/>
    <tableColumn id="9453" xr3:uid="{006C93A1-172A-4DBA-AE3C-6012ABDB9F4D}" name="Column9453"/>
    <tableColumn id="9454" xr3:uid="{BF984C7E-9251-4AD7-BABF-C82AD89BB9C3}" name="Column9454"/>
    <tableColumn id="9455" xr3:uid="{F3D4B2E0-D12D-4F58-AC50-9C3C0FEB0791}" name="Column9455"/>
    <tableColumn id="9456" xr3:uid="{DA506F63-847A-48CA-B4D4-D3EF827DDEFB}" name="Column9456"/>
    <tableColumn id="9457" xr3:uid="{C8746E01-1FAF-402E-81B1-78F5908AB931}" name="Column9457"/>
    <tableColumn id="9458" xr3:uid="{284409C6-DE39-4498-B7A6-A035D5D6A212}" name="Column9458"/>
    <tableColumn id="9459" xr3:uid="{54E42CA9-44AE-445D-80E6-56193E6A66BA}" name="Column9459"/>
    <tableColumn id="9460" xr3:uid="{03AB4266-07AF-4E10-B68A-75C5727034BE}" name="Column9460"/>
    <tableColumn id="9461" xr3:uid="{8F49480F-D9E7-449A-8985-AAC070F975B6}" name="Column9461"/>
    <tableColumn id="9462" xr3:uid="{2B9AAAB7-B2CF-47E6-8C12-EBA23124BEED}" name="Column9462"/>
    <tableColumn id="9463" xr3:uid="{BE70D96C-9596-4072-90F4-6579D964862D}" name="Column9463"/>
    <tableColumn id="9464" xr3:uid="{0EA783EF-5575-4D6B-B8B8-8003A5DA29E0}" name="Column9464"/>
    <tableColumn id="9465" xr3:uid="{7101991E-DAE4-40F7-BBD7-E869FE86AB21}" name="Column9465"/>
    <tableColumn id="9466" xr3:uid="{EDB3E8A0-0ABE-4D8D-8B07-2E0DF1B2680C}" name="Column9466"/>
    <tableColumn id="9467" xr3:uid="{1C65250D-E1E6-493B-8F61-2A1F9E3C6D6C}" name="Column9467"/>
    <tableColumn id="9468" xr3:uid="{C202BEB2-22E6-4513-8AC5-41AADFC2446F}" name="Column9468"/>
    <tableColumn id="9469" xr3:uid="{DBD6E926-55B8-4989-A273-D4D45F6AA780}" name="Column9469"/>
    <tableColumn id="9470" xr3:uid="{BB942BE3-71CE-4FDA-82A1-9EF90CA41DC9}" name="Column9470"/>
    <tableColumn id="9471" xr3:uid="{B07D4F88-1A2A-475A-B587-86E80F2FFE48}" name="Column9471"/>
    <tableColumn id="9472" xr3:uid="{896DB7A5-CA2C-4F77-BA74-B9B2261DD6F5}" name="Column9472"/>
    <tableColumn id="9473" xr3:uid="{B3971136-75C3-4858-9B6E-0C0A5E675252}" name="Column9473"/>
    <tableColumn id="9474" xr3:uid="{CFFB90FF-1D11-4256-9766-C28D906D368A}" name="Column9474"/>
    <tableColumn id="9475" xr3:uid="{E65F3FE7-DB95-4CBE-B2CF-9797D3E72AA2}" name="Column9475"/>
    <tableColumn id="9476" xr3:uid="{A9558608-86E5-43A1-83BF-3D734EE200D7}" name="Column9476"/>
    <tableColumn id="9477" xr3:uid="{1342ED22-50AC-469E-AD20-06752144ACF1}" name="Column9477"/>
    <tableColumn id="9478" xr3:uid="{E52037C4-F5C2-4F9E-95AC-BD6381F7A4C7}" name="Column9478"/>
    <tableColumn id="9479" xr3:uid="{0C0D4A73-8D41-4CB8-A04A-4044903756AD}" name="Column9479"/>
    <tableColumn id="9480" xr3:uid="{972872F7-2CD3-4109-BFC4-8CBC77AA6F03}" name="Column9480"/>
    <tableColumn id="9481" xr3:uid="{A8E4D361-CF82-4979-A2FC-AFC684331780}" name="Column9481"/>
    <tableColumn id="9482" xr3:uid="{783DAB3B-ACEF-4196-BB74-7FC198A4B2AE}" name="Column9482"/>
    <tableColumn id="9483" xr3:uid="{ADDD7FC2-A9A9-46F6-A25E-20259C48F6C9}" name="Column9483"/>
    <tableColumn id="9484" xr3:uid="{1126B27B-6333-47E8-99F8-3C14F2876BC6}" name="Column9484"/>
    <tableColumn id="9485" xr3:uid="{E89567E9-C131-426C-9E17-ECF2E3CD1266}" name="Column9485"/>
    <tableColumn id="9486" xr3:uid="{373F5813-F456-4DE0-A24F-5A8BA30BEB27}" name="Column9486"/>
    <tableColumn id="9487" xr3:uid="{900D1DE1-F8FA-4C02-8C27-F02BD09653D3}" name="Column9487"/>
    <tableColumn id="9488" xr3:uid="{9303F182-EBA6-475E-A3D8-C59BBBA6DD69}" name="Column9488"/>
    <tableColumn id="9489" xr3:uid="{FE188EB9-7FF6-4EB7-8447-91E8390FD3E5}" name="Column9489"/>
    <tableColumn id="9490" xr3:uid="{3F269E86-DA63-4D9F-9B4F-6664209054C1}" name="Column9490"/>
    <tableColumn id="9491" xr3:uid="{603244D0-D45E-45E3-AFBE-41574568C748}" name="Column9491"/>
    <tableColumn id="9492" xr3:uid="{52CDCBFD-7DA2-4A4C-BD9B-9BDA5D8A06B2}" name="Column9492"/>
    <tableColumn id="9493" xr3:uid="{F9040BC2-522D-4794-986A-E72B2A5E17AB}" name="Column9493"/>
    <tableColumn id="9494" xr3:uid="{62011276-8650-488F-8F5A-A7E2F47F3559}" name="Column9494"/>
    <tableColumn id="9495" xr3:uid="{0BCC9378-04BD-4922-891D-8F999CFF0CB5}" name="Column9495"/>
    <tableColumn id="9496" xr3:uid="{F38E57FB-6EC6-432E-9EF9-2221016AEDA3}" name="Column9496"/>
    <tableColumn id="9497" xr3:uid="{4DFBD5E7-F649-4E17-B26C-6C5757EB2780}" name="Column9497"/>
    <tableColumn id="9498" xr3:uid="{100DCF71-69BD-4914-85CC-6FF59D9FF125}" name="Column9498"/>
    <tableColumn id="9499" xr3:uid="{6D6EFFC0-6929-45DA-B5B7-60E5E0723E6B}" name="Column9499"/>
    <tableColumn id="9500" xr3:uid="{458A7B14-C288-423F-94FF-E8F6AB76333B}" name="Column9500"/>
    <tableColumn id="9501" xr3:uid="{3A202AA0-880D-4AE5-9FAC-1474D272B42D}" name="Column9501"/>
    <tableColumn id="9502" xr3:uid="{DB771E89-7AB6-4AB7-B65F-569D1588424E}" name="Column9502"/>
    <tableColumn id="9503" xr3:uid="{0216EDB1-8667-4AFA-A196-65E71F1D2986}" name="Column9503"/>
    <tableColumn id="9504" xr3:uid="{AC36A67A-4313-4EC9-AFB3-8EE23CF7C766}" name="Column9504"/>
    <tableColumn id="9505" xr3:uid="{2875D9D5-6197-4468-AF76-2DEA8DB3C85B}" name="Column9505"/>
    <tableColumn id="9506" xr3:uid="{57E58F8E-441D-4717-BF4F-E900BE1E4599}" name="Column9506"/>
    <tableColumn id="9507" xr3:uid="{A39994AF-DADD-4903-8EA3-0BA1C8376705}" name="Column9507"/>
    <tableColumn id="9508" xr3:uid="{DA4763FD-2B21-4DA3-84EF-94D16CBBDE0F}" name="Column9508"/>
    <tableColumn id="9509" xr3:uid="{B86B6937-23B5-4FF6-9E93-457183A49892}" name="Column9509"/>
    <tableColumn id="9510" xr3:uid="{FF39D4FF-03A8-4791-8239-F5608F54DBCE}" name="Column9510"/>
    <tableColumn id="9511" xr3:uid="{68A8D1AB-B44D-4F27-A73F-7AF7FE4F2545}" name="Column9511"/>
    <tableColumn id="9512" xr3:uid="{36B9C5AA-8B9A-4683-B642-6C0FE538C58D}" name="Column9512"/>
    <tableColumn id="9513" xr3:uid="{E4890581-3A28-4379-B6B7-83C5ACD46EE1}" name="Column9513"/>
    <tableColumn id="9514" xr3:uid="{38D608BA-1999-40A3-815F-C2AA47C02032}" name="Column9514"/>
    <tableColumn id="9515" xr3:uid="{7569FFBF-F94C-4495-974A-01443FA27F06}" name="Column9515"/>
    <tableColumn id="9516" xr3:uid="{D4C437A8-28BB-4AB4-8C8E-928BABEC2AA2}" name="Column9516"/>
    <tableColumn id="9517" xr3:uid="{52019081-383C-4B1D-AD3E-BDE26FB6F874}" name="Column9517"/>
    <tableColumn id="9518" xr3:uid="{9C0FAD6C-C6E6-4DCF-BF46-D9E9C337A2E6}" name="Column9518"/>
    <tableColumn id="9519" xr3:uid="{6274D8DD-4E88-44C3-AA50-A9ABC6B0134A}" name="Column9519"/>
    <tableColumn id="9520" xr3:uid="{ACD661CE-A7F3-4A51-864F-F28CF8CD0EF7}" name="Column9520"/>
    <tableColumn id="9521" xr3:uid="{2A6BBCE0-97CF-46A9-9CA0-51042519EB6E}" name="Column9521"/>
    <tableColumn id="9522" xr3:uid="{4CE604D2-3D20-42A3-B4B8-DA5A819C5B6A}" name="Column9522"/>
    <tableColumn id="9523" xr3:uid="{24D5B455-AD98-4732-80B2-F997C698133A}" name="Column9523"/>
    <tableColumn id="9524" xr3:uid="{109EA734-2206-405D-8252-A755638766B1}" name="Column9524"/>
    <tableColumn id="9525" xr3:uid="{E33429EA-8D4F-4C8D-B2FA-3993B6AC9A55}" name="Column9525"/>
    <tableColumn id="9526" xr3:uid="{E30C0FE3-7E01-4ED4-A7E8-458F0319CA6C}" name="Column9526"/>
    <tableColumn id="9527" xr3:uid="{D25813ED-AB42-4BB2-BD6A-F869F2A74E59}" name="Column9527"/>
    <tableColumn id="9528" xr3:uid="{F3DEB2C4-B268-41A9-8567-5A2B73B8A53A}" name="Column9528"/>
    <tableColumn id="9529" xr3:uid="{450FBEDB-34EF-4197-8137-8E28480D674A}" name="Column9529"/>
    <tableColumn id="9530" xr3:uid="{92E42C99-D219-496B-B51B-9EFEC44E58C3}" name="Column9530"/>
    <tableColumn id="9531" xr3:uid="{58E506DF-9EBE-47DA-AD14-8E69DA364C31}" name="Column9531"/>
    <tableColumn id="9532" xr3:uid="{96226213-3F56-45F1-850B-EE9D055912F0}" name="Column9532"/>
    <tableColumn id="9533" xr3:uid="{05173DCB-5BA3-4DAF-A7AE-9D84F5975415}" name="Column9533"/>
    <tableColumn id="9534" xr3:uid="{E0491029-8186-48E9-B4EB-67F6BDAFDD4B}" name="Column9534"/>
    <tableColumn id="9535" xr3:uid="{4A5CEC21-E7B0-46E0-80F4-8D7898B70D45}" name="Column9535"/>
    <tableColumn id="9536" xr3:uid="{38276143-85EB-4FEE-9CA4-F521E15F905B}" name="Column9536"/>
    <tableColumn id="9537" xr3:uid="{94EEBF8F-940F-4C98-A234-68216EE211B9}" name="Column9537"/>
    <tableColumn id="9538" xr3:uid="{0250732E-D138-4A1B-B05E-8BF1E871439C}" name="Column9538"/>
    <tableColumn id="9539" xr3:uid="{AE6BB77C-95F6-49C2-B2DB-B93D7F721C04}" name="Column9539"/>
    <tableColumn id="9540" xr3:uid="{B3D6EC7D-D953-4E52-AFED-B37392C6386C}" name="Column9540"/>
    <tableColumn id="9541" xr3:uid="{74B35703-4D86-4940-BB60-10711BC71A25}" name="Column9541"/>
    <tableColumn id="9542" xr3:uid="{72AC8A98-B919-472F-B001-FD4897F4194B}" name="Column9542"/>
    <tableColumn id="9543" xr3:uid="{E9C41804-CFA4-40C6-A8D4-85A39A4C015B}" name="Column9543"/>
    <tableColumn id="9544" xr3:uid="{F3297753-3C6F-49D5-9F13-6BDF02CBD418}" name="Column9544"/>
    <tableColumn id="9545" xr3:uid="{94D64794-F8A3-424D-8486-7F4041F3CBA9}" name="Column9545"/>
    <tableColumn id="9546" xr3:uid="{6D620D8B-54FE-401A-A628-B5A59AFDAEBE}" name="Column9546"/>
    <tableColumn id="9547" xr3:uid="{7F10FD7E-1CB9-4DFF-9799-68616F59E1D0}" name="Column9547"/>
    <tableColumn id="9548" xr3:uid="{FAC0FC47-9B35-46E4-9ECE-347DDF582609}" name="Column9548"/>
    <tableColumn id="9549" xr3:uid="{922C797D-C1E4-4E57-B4EE-DC1CDE2ABE0C}" name="Column9549"/>
    <tableColumn id="9550" xr3:uid="{F35D014C-F1AA-4C87-9C16-C58F57F224CC}" name="Column9550"/>
    <tableColumn id="9551" xr3:uid="{DAE79D75-BE54-4E99-B637-17FF67CFB1AA}" name="Column9551"/>
    <tableColumn id="9552" xr3:uid="{F036E34D-A9B4-4569-81D2-60E40499BD28}" name="Column9552"/>
    <tableColumn id="9553" xr3:uid="{D2C1E9E4-44DB-4DDA-82CB-24828639B5D2}" name="Column9553"/>
    <tableColumn id="9554" xr3:uid="{23AA0E10-A6D2-4A35-AE8F-67BE8816819D}" name="Column9554"/>
    <tableColumn id="9555" xr3:uid="{74965CA7-5A08-48AC-96A7-D04AA9301EC8}" name="Column9555"/>
    <tableColumn id="9556" xr3:uid="{9706814C-C0FD-4ECD-B24B-414401BC349C}" name="Column9556"/>
    <tableColumn id="9557" xr3:uid="{82CB0166-BA09-4BB1-93EB-3AB3108BBA39}" name="Column9557"/>
    <tableColumn id="9558" xr3:uid="{99FB9A03-A76C-4F64-B3F8-25622E2435F9}" name="Column9558"/>
    <tableColumn id="9559" xr3:uid="{27F03082-606B-434D-8077-63D3374A36DC}" name="Column9559"/>
    <tableColumn id="9560" xr3:uid="{3DC4ECE8-D3C6-4672-82F4-4F4A4FC157FA}" name="Column9560"/>
    <tableColumn id="9561" xr3:uid="{04C8EAB1-45B8-45EF-B0A5-32132D670382}" name="Column9561"/>
    <tableColumn id="9562" xr3:uid="{D8261AB4-43ED-4A9F-80FA-9DE67C5F3C88}" name="Column9562"/>
    <tableColumn id="9563" xr3:uid="{57C81492-B58F-4391-8695-4ABB2661DCC0}" name="Column9563"/>
    <tableColumn id="9564" xr3:uid="{9BE02249-C33E-4A56-94F7-75B5E615F9AC}" name="Column9564"/>
    <tableColumn id="9565" xr3:uid="{AC9781F2-7E5A-4049-84C2-68DDB65CBB9B}" name="Column9565"/>
    <tableColumn id="9566" xr3:uid="{05E4BE54-81BA-4A8B-AEB2-5694381CD437}" name="Column9566"/>
    <tableColumn id="9567" xr3:uid="{8175E07A-36F4-4BF5-B8BA-16355F4832F9}" name="Column9567"/>
    <tableColumn id="9568" xr3:uid="{95DE1067-0BD1-4A0A-BC1A-DAB2680F7662}" name="Column9568"/>
    <tableColumn id="9569" xr3:uid="{37A38D52-15CF-4B85-9D74-3BADC88077C0}" name="Column9569"/>
    <tableColumn id="9570" xr3:uid="{1B7C0C04-C681-45BE-BC22-E7C92F760D32}" name="Column9570"/>
    <tableColumn id="9571" xr3:uid="{EDA49AEB-134F-4FB0-975C-4B11D6706AEC}" name="Column9571"/>
    <tableColumn id="9572" xr3:uid="{3A74F068-8971-4246-AAF7-0FA0C67003C0}" name="Column9572"/>
    <tableColumn id="9573" xr3:uid="{7BA95AF6-93A0-468F-B932-8EFEC2413FF8}" name="Column9573"/>
    <tableColumn id="9574" xr3:uid="{818CCE90-242C-4C4F-8D43-82945B286F1A}" name="Column9574"/>
    <tableColumn id="9575" xr3:uid="{3EAC76DB-DCC9-4E32-8243-2649D81AB744}" name="Column9575"/>
    <tableColumn id="9576" xr3:uid="{44B5AC29-FC48-4B87-A82B-EE2B01EFB31A}" name="Column9576"/>
    <tableColumn id="9577" xr3:uid="{2A19DB0B-8F99-4A9E-8181-E6590F8EEFFA}" name="Column9577"/>
    <tableColumn id="9578" xr3:uid="{F9532981-48B7-4602-A4EB-3CB20920AE78}" name="Column9578"/>
    <tableColumn id="9579" xr3:uid="{9A5B760B-E70A-4374-A188-7E8A6B38E5AA}" name="Column9579"/>
    <tableColumn id="9580" xr3:uid="{8BC570F6-483F-46BB-A4D9-55558E1C7B40}" name="Column9580"/>
    <tableColumn id="9581" xr3:uid="{1A3480D6-2486-4E35-A692-CF345F335E37}" name="Column9581"/>
    <tableColumn id="9582" xr3:uid="{E69098EE-938E-41FE-973B-BA2E7FC0D419}" name="Column9582"/>
    <tableColumn id="9583" xr3:uid="{79732F5D-F005-4D1A-A896-F7FE4DE819C3}" name="Column9583"/>
    <tableColumn id="9584" xr3:uid="{D3B95AE6-94FB-490D-8143-D6C9B124E48B}" name="Column9584"/>
    <tableColumn id="9585" xr3:uid="{C7257067-BF8D-4376-B671-7EC3F4C46862}" name="Column9585"/>
    <tableColumn id="9586" xr3:uid="{5A49FD6D-70BB-4E4B-B0BB-723E23DD9E5E}" name="Column9586"/>
    <tableColumn id="9587" xr3:uid="{9CA1ED58-EBA1-48D6-A0E9-4EDD74FBB8C3}" name="Column9587"/>
    <tableColumn id="9588" xr3:uid="{166A7823-4AAB-4C06-9C39-C68C779B981F}" name="Column9588"/>
    <tableColumn id="9589" xr3:uid="{779384D6-8466-4031-B5D1-F690004647A2}" name="Column9589"/>
    <tableColumn id="9590" xr3:uid="{E2CF79CA-22ED-4E36-84BD-1C74D209DCA7}" name="Column9590"/>
    <tableColumn id="9591" xr3:uid="{7AE78D54-CB23-4D48-A9A7-56CF8A0D6C7A}" name="Column9591"/>
    <tableColumn id="9592" xr3:uid="{5B8410A3-8047-4B7C-B629-CE2D970E0917}" name="Column9592"/>
    <tableColumn id="9593" xr3:uid="{5EC667B7-9B98-4E5A-8452-1CD6828FCC3E}" name="Column9593"/>
    <tableColumn id="9594" xr3:uid="{8EA62DE9-888F-4020-92C0-BBEBE01C2A0B}" name="Column9594"/>
    <tableColumn id="9595" xr3:uid="{E7EC7419-D35D-4173-8691-93E49AB7AAAF}" name="Column9595"/>
    <tableColumn id="9596" xr3:uid="{708C0660-929C-40D9-AE31-C9ADB8248844}" name="Column9596"/>
    <tableColumn id="9597" xr3:uid="{03235972-2BD9-4BBD-AADE-A7AF90CB54BE}" name="Column9597"/>
    <tableColumn id="9598" xr3:uid="{F5D4DDFA-4236-43F8-9380-C656C773E457}" name="Column9598"/>
    <tableColumn id="9599" xr3:uid="{5DE3A3EA-657F-46E1-A4B3-633CB66F6D39}" name="Column9599"/>
    <tableColumn id="9600" xr3:uid="{466F8617-1F72-4B41-9BB9-AB553A7AD442}" name="Column9600"/>
    <tableColumn id="9601" xr3:uid="{C70E9963-E19D-415B-8D3A-0F4B3C82D6C7}" name="Column9601"/>
    <tableColumn id="9602" xr3:uid="{196399DE-D58B-4B72-9AFF-E14753CE0A50}" name="Column9602"/>
    <tableColumn id="9603" xr3:uid="{1876F495-9923-41F0-8D4C-A751D5D56FD8}" name="Column9603"/>
    <tableColumn id="9604" xr3:uid="{CCE5EDD0-34F2-4383-85E1-78606C8AB347}" name="Column9604"/>
    <tableColumn id="9605" xr3:uid="{D8340174-EFB5-433D-8CF7-DBB69B99AA85}" name="Column9605"/>
    <tableColumn id="9606" xr3:uid="{1C553001-296E-4DB7-9525-8F0314DD316B}" name="Column9606"/>
    <tableColumn id="9607" xr3:uid="{96ED7240-EB16-40F1-A8BC-EFBF795FEC0B}" name="Column9607"/>
    <tableColumn id="9608" xr3:uid="{977AACC6-AA44-46CA-B2CB-969BCED1AC40}" name="Column9608"/>
    <tableColumn id="9609" xr3:uid="{14F6C438-5D9D-4C7E-9FCB-02B7F8564733}" name="Column9609"/>
    <tableColumn id="9610" xr3:uid="{02AA2EDD-DCE5-4C77-B74C-CB40EA0E4BA5}" name="Column9610"/>
    <tableColumn id="9611" xr3:uid="{3F72CB65-B36C-4BA7-A675-116A074AB52A}" name="Column9611"/>
    <tableColumn id="9612" xr3:uid="{1E3AB6CF-84E8-422A-BE9D-1E3AE3FC639F}" name="Column9612"/>
    <tableColumn id="9613" xr3:uid="{3782D134-8753-46E9-8E45-0A9351E293D3}" name="Column9613"/>
    <tableColumn id="9614" xr3:uid="{B20747A6-5C3B-4BAE-A328-B73A0B5B55E1}" name="Column9614"/>
    <tableColumn id="9615" xr3:uid="{DC6FD395-97E9-446E-80DF-89C5CC577B88}" name="Column9615"/>
    <tableColumn id="9616" xr3:uid="{C9673B69-384B-478C-B294-CBEE4291FA2B}" name="Column9616"/>
    <tableColumn id="9617" xr3:uid="{562CE13B-F57C-49D0-917A-54238E826A6F}" name="Column9617"/>
    <tableColumn id="9618" xr3:uid="{24E4ADB3-4B2F-4AE7-A9C4-8EA7D6B92332}" name="Column9618"/>
    <tableColumn id="9619" xr3:uid="{3A645D32-5EF4-4B52-8F18-EAE1EE27AC43}" name="Column9619"/>
    <tableColumn id="9620" xr3:uid="{B075B572-A895-4A6F-9962-E13BFB443B6A}" name="Column9620"/>
    <tableColumn id="9621" xr3:uid="{015BFA83-7638-450D-80EC-3119C79C7995}" name="Column9621"/>
    <tableColumn id="9622" xr3:uid="{827CE20F-E785-4F57-BD89-01B4AD1122EA}" name="Column9622"/>
    <tableColumn id="9623" xr3:uid="{30E79018-31BC-4B3F-9DC9-97378C51414C}" name="Column9623"/>
    <tableColumn id="9624" xr3:uid="{215262C6-1A98-4C93-B0DE-8F94BFE10A40}" name="Column9624"/>
    <tableColumn id="9625" xr3:uid="{6142D814-82EF-4E64-84B0-E3A5DB22DE49}" name="Column9625"/>
    <tableColumn id="9626" xr3:uid="{5340ECCB-7EA7-4DF5-ADCA-E78505C7D92C}" name="Column9626"/>
    <tableColumn id="9627" xr3:uid="{25919E7C-F44F-4A82-8420-2E696D492D6D}" name="Column9627"/>
    <tableColumn id="9628" xr3:uid="{6353746D-9501-4A6D-A6E3-953DA29E7B34}" name="Column9628"/>
    <tableColumn id="9629" xr3:uid="{7874EA94-FD66-414A-9837-544247A1CACA}" name="Column9629"/>
    <tableColumn id="9630" xr3:uid="{C68833AD-84B7-48D8-B8F9-C117D768CF48}" name="Column9630"/>
    <tableColumn id="9631" xr3:uid="{5209481E-EED9-4012-BAD3-2C2EAE23AA87}" name="Column9631"/>
    <tableColumn id="9632" xr3:uid="{1BB63689-31C2-4324-B099-AD3714BEF75E}" name="Column9632"/>
    <tableColumn id="9633" xr3:uid="{3CAA8A51-A213-4BA1-A550-4540C4C1775B}" name="Column9633"/>
    <tableColumn id="9634" xr3:uid="{162A2093-2810-48A1-B51C-ED6C13DE7116}" name="Column9634"/>
    <tableColumn id="9635" xr3:uid="{E6B4C3A6-B382-43BE-891C-7F439CA7FE52}" name="Column9635"/>
    <tableColumn id="9636" xr3:uid="{045EEBA9-572C-4770-AEB3-A801F0CDB845}" name="Column9636"/>
    <tableColumn id="9637" xr3:uid="{69689A1F-D8EA-44CE-8685-0A0831A6580C}" name="Column9637"/>
    <tableColumn id="9638" xr3:uid="{095D5089-77A0-492D-AC73-F04027E5E09B}" name="Column9638"/>
    <tableColumn id="9639" xr3:uid="{7DF877DE-BFE4-42D4-A632-1073B2D90AA5}" name="Column9639"/>
    <tableColumn id="9640" xr3:uid="{911A76E4-31FF-458F-8CD2-FB204A55335E}" name="Column9640"/>
    <tableColumn id="9641" xr3:uid="{894EFEBB-89CE-42CF-A645-F6DF6EEB8A22}" name="Column9641"/>
    <tableColumn id="9642" xr3:uid="{2AC1AEDB-8284-4A97-8C0B-840BD4AB24D5}" name="Column9642"/>
    <tableColumn id="9643" xr3:uid="{2F721807-61B6-495E-8B65-ED216343FE44}" name="Column9643"/>
    <tableColumn id="9644" xr3:uid="{66BDEE0E-CCE3-4DB8-B4F6-2943DCB9451E}" name="Column9644"/>
    <tableColumn id="9645" xr3:uid="{7C3E38BB-F573-4F66-ACB9-A9227C9AD908}" name="Column9645"/>
    <tableColumn id="9646" xr3:uid="{17CE8C62-C127-4BB6-B6E1-E2AACA85333D}" name="Column9646"/>
    <tableColumn id="9647" xr3:uid="{57586DE3-0346-45D7-B98E-14C7C457269B}" name="Column9647"/>
    <tableColumn id="9648" xr3:uid="{6BF310BC-50CC-47A2-9FC5-9C57C1B74ED9}" name="Column9648"/>
    <tableColumn id="9649" xr3:uid="{229E0B13-AD80-4298-BB80-71F566176D56}" name="Column9649"/>
    <tableColumn id="9650" xr3:uid="{A20A1662-19DA-44F6-809F-F14690034FDD}" name="Column9650"/>
    <tableColumn id="9651" xr3:uid="{06038F5E-AD4F-4498-99F2-36BAF9E887F8}" name="Column9651"/>
    <tableColumn id="9652" xr3:uid="{C3C07FBA-079C-441C-B0D2-4822EFACED18}" name="Column9652"/>
    <tableColumn id="9653" xr3:uid="{5D1FC62E-1150-4AC4-90E4-38EF1178B606}" name="Column9653"/>
    <tableColumn id="9654" xr3:uid="{1E643C64-6132-4641-8B7E-476C68EC950C}" name="Column9654"/>
    <tableColumn id="9655" xr3:uid="{2BBBB509-9184-4DF7-A750-685F346CC234}" name="Column9655"/>
    <tableColumn id="9656" xr3:uid="{FFF8DA29-E09D-4576-9503-C244C2CD2C02}" name="Column9656"/>
    <tableColumn id="9657" xr3:uid="{A8133CB9-84EB-4F30-AE62-8B03C8E5D621}" name="Column9657"/>
    <tableColumn id="9658" xr3:uid="{F0A689A1-D2F6-4055-A251-8AEAACC598CE}" name="Column9658"/>
    <tableColumn id="9659" xr3:uid="{EFD5BFB6-408E-483C-9F5C-19B217D4F3C9}" name="Column9659"/>
    <tableColumn id="9660" xr3:uid="{77A4D828-A85D-4626-9F28-392B194FFFDC}" name="Column9660"/>
    <tableColumn id="9661" xr3:uid="{0D3BA6E5-A576-4401-831E-844D9199CA7D}" name="Column9661"/>
    <tableColumn id="9662" xr3:uid="{3E01EAE4-9210-453E-B92B-7648DA156B85}" name="Column9662"/>
    <tableColumn id="9663" xr3:uid="{39CB6033-D52A-4130-80F5-DE222198E2DF}" name="Column9663"/>
    <tableColumn id="9664" xr3:uid="{A496D1E6-56AE-4FDA-87FB-AA4A03BDEE20}" name="Column9664"/>
    <tableColumn id="9665" xr3:uid="{9F15687A-A7DB-4058-944F-009F3338F723}" name="Column9665"/>
    <tableColumn id="9666" xr3:uid="{F2D57761-8E1E-41C8-9276-7265BDA20C54}" name="Column9666"/>
    <tableColumn id="9667" xr3:uid="{B72ACDBB-D26D-4BC2-9D1F-36B45C68A48B}" name="Column9667"/>
    <tableColumn id="9668" xr3:uid="{D31A05F6-FF09-4894-B274-AB2CA6A7688D}" name="Column9668"/>
    <tableColumn id="9669" xr3:uid="{BFACACF7-AD5A-4E8C-8335-E79C6D95AD9E}" name="Column9669"/>
    <tableColumn id="9670" xr3:uid="{C98DC8FE-8D3C-4BD7-930B-635F23867AA6}" name="Column9670"/>
    <tableColumn id="9671" xr3:uid="{A77FAD12-F6BD-47A4-9E2A-F167D08C0CD5}" name="Column9671"/>
    <tableColumn id="9672" xr3:uid="{897B0D0E-A673-4D9E-A599-2E4041ABBB24}" name="Column9672"/>
    <tableColumn id="9673" xr3:uid="{F0DF013E-A191-4077-996A-20E386CC76F2}" name="Column9673"/>
    <tableColumn id="9674" xr3:uid="{1C467C6F-6AE3-47BF-A4B6-0B51828B0972}" name="Column9674"/>
    <tableColumn id="9675" xr3:uid="{19BC03AD-6017-4139-BCC3-8D883401E80D}" name="Column9675"/>
    <tableColumn id="9676" xr3:uid="{CE4C77D8-9B54-410D-8FC9-4012B0D1BA02}" name="Column9676"/>
    <tableColumn id="9677" xr3:uid="{2B1DEE57-185E-4446-8A1E-B4FA65EF3F7E}" name="Column9677"/>
    <tableColumn id="9678" xr3:uid="{91D27055-CAE9-4C98-B202-26F8518CF93B}" name="Column9678"/>
    <tableColumn id="9679" xr3:uid="{0F44DF42-2262-4121-858D-4CFFA97CEE1F}" name="Column9679"/>
    <tableColumn id="9680" xr3:uid="{AEAFF470-60A0-4146-B1D3-89CAD14E021D}" name="Column9680"/>
    <tableColumn id="9681" xr3:uid="{10633436-7E85-450C-A7A8-F8A607554E9D}" name="Column9681"/>
    <tableColumn id="9682" xr3:uid="{EF73F969-FED6-42AB-B20E-D5EF6E548388}" name="Column9682"/>
    <tableColumn id="9683" xr3:uid="{583B8F41-3A46-41A6-9971-1BDA72A2245D}" name="Column9683"/>
    <tableColumn id="9684" xr3:uid="{B0DB9C4B-DD4C-4629-A9A3-EF695A064FF9}" name="Column9684"/>
    <tableColumn id="9685" xr3:uid="{6E5D9296-24A3-4BB8-9BBA-037154F3963F}" name="Column9685"/>
    <tableColumn id="9686" xr3:uid="{D19B4335-1337-483A-BAB5-0F9D3A1D3DEE}" name="Column9686"/>
    <tableColumn id="9687" xr3:uid="{60B34130-E87F-4CFC-8564-910B29463843}" name="Column9687"/>
    <tableColumn id="9688" xr3:uid="{0DDC769E-484A-4A86-B03E-59D1904A2426}" name="Column9688"/>
    <tableColumn id="9689" xr3:uid="{59B12F98-C4C5-4006-865A-85219F5F44C9}" name="Column9689"/>
    <tableColumn id="9690" xr3:uid="{79CE7CA6-F569-49B0-9499-33F5ED6DF7AB}" name="Column9690"/>
    <tableColumn id="9691" xr3:uid="{B1DC9B20-8B88-4CA0-91A5-795B1DA56A65}" name="Column9691"/>
    <tableColumn id="9692" xr3:uid="{ADBEE32D-9FC2-47C4-AF6B-4D02DE8B7E3F}" name="Column9692"/>
    <tableColumn id="9693" xr3:uid="{B16B6D62-EBE1-422C-A30D-0B903888F52C}" name="Column9693"/>
    <tableColumn id="9694" xr3:uid="{593A00F5-6B40-4712-B9E1-D3BFF7556CB8}" name="Column9694"/>
    <tableColumn id="9695" xr3:uid="{4EEA987A-AC94-464E-8B6A-FC89560FA1B4}" name="Column9695"/>
    <tableColumn id="9696" xr3:uid="{B1B337C7-FE2E-4C44-B0A9-66A52E89F23C}" name="Column9696"/>
    <tableColumn id="9697" xr3:uid="{E9B7AEDA-AC2E-40BB-BB6B-7CF4065790A1}" name="Column9697"/>
    <tableColumn id="9698" xr3:uid="{7283141C-3D50-4196-A787-A4B1CF8E8CA2}" name="Column9698"/>
    <tableColumn id="9699" xr3:uid="{76323FE3-EF3B-4AFF-95C7-90BF7293F980}" name="Column9699"/>
    <tableColumn id="9700" xr3:uid="{E16F39E1-196D-4938-9B27-F2FDD2D440E3}" name="Column9700"/>
    <tableColumn id="9701" xr3:uid="{D187072A-C427-4194-B99D-01D40B8165AD}" name="Column9701"/>
    <tableColumn id="9702" xr3:uid="{DC2760A7-5D12-4D8E-A273-399AAD519B67}" name="Column9702"/>
    <tableColumn id="9703" xr3:uid="{B1C162A0-D14A-4458-A74D-518D78592259}" name="Column9703"/>
    <tableColumn id="9704" xr3:uid="{AEE24D8C-3434-4A79-BA8B-2B6A3BD44B61}" name="Column9704"/>
    <tableColumn id="9705" xr3:uid="{12B74176-CF1D-4554-9878-D59F056BCDC4}" name="Column9705"/>
    <tableColumn id="9706" xr3:uid="{D2808D83-A971-4B18-9B0E-DB3C8D5AA321}" name="Column9706"/>
    <tableColumn id="9707" xr3:uid="{EBC5D7A3-DD00-42DB-82FF-5844A1C97C05}" name="Column9707"/>
    <tableColumn id="9708" xr3:uid="{BF00E33C-4EA6-40E9-947C-BEBB492FAF7F}" name="Column9708"/>
    <tableColumn id="9709" xr3:uid="{154CACD1-1B87-4716-9EC9-3E8D1972502E}" name="Column9709"/>
    <tableColumn id="9710" xr3:uid="{3E795A47-6FB1-44D6-8C5A-88E05D6BB99E}" name="Column9710"/>
    <tableColumn id="9711" xr3:uid="{3AFA8B44-73A9-4A15-9D41-9591C314A18C}" name="Column9711"/>
    <tableColumn id="9712" xr3:uid="{0A72D09B-65B7-4AFD-A549-BD6A46E22795}" name="Column9712"/>
    <tableColumn id="9713" xr3:uid="{F82D8A74-DFAA-4F1B-9C82-D44851CD442D}" name="Column9713"/>
    <tableColumn id="9714" xr3:uid="{7075F734-75E8-484D-942D-CB53FC38DCC3}" name="Column9714"/>
    <tableColumn id="9715" xr3:uid="{B23B85B2-87FD-4F76-9E58-4DB180054F5A}" name="Column9715"/>
    <tableColumn id="9716" xr3:uid="{C006E046-2834-4A16-94D8-9560D284B071}" name="Column9716"/>
    <tableColumn id="9717" xr3:uid="{D3BC7981-7BBC-45C8-84D2-8B825DD15A93}" name="Column9717"/>
    <tableColumn id="9718" xr3:uid="{0F930F50-A861-446D-854A-A4EF70D4860A}" name="Column9718"/>
    <tableColumn id="9719" xr3:uid="{CCC11D5D-7A1E-46C6-BF75-E26A426D9F02}" name="Column9719"/>
    <tableColumn id="9720" xr3:uid="{C75C0B9A-DADD-419B-9816-86F495CBD99F}" name="Column9720"/>
    <tableColumn id="9721" xr3:uid="{AF523562-6D2E-46F2-8178-63B52D447D19}" name="Column9721"/>
    <tableColumn id="9722" xr3:uid="{77DDD44E-B2CA-4897-AF78-173D32F24844}" name="Column9722"/>
    <tableColumn id="9723" xr3:uid="{0D023910-279A-4714-AD43-0E5883F423A3}" name="Column9723"/>
    <tableColumn id="9724" xr3:uid="{82787CBD-ACA6-4358-8313-F59DC1ADFEC8}" name="Column9724"/>
    <tableColumn id="9725" xr3:uid="{E64587C9-2CDC-442C-8C05-DC9F636CA9B4}" name="Column9725"/>
    <tableColumn id="9726" xr3:uid="{C47BF7F5-D399-40F7-A63E-7E1E26C50BFE}" name="Column9726"/>
    <tableColumn id="9727" xr3:uid="{0744B3AE-B02C-4041-A3BD-C18924760CB8}" name="Column9727"/>
    <tableColumn id="9728" xr3:uid="{A371696F-59C3-434F-B00B-7E1A15B01DA9}" name="Column9728"/>
    <tableColumn id="9729" xr3:uid="{3C94C55D-48E2-4441-98C9-BAD4662BA7BF}" name="Column9729"/>
    <tableColumn id="9730" xr3:uid="{0A1CC824-2330-4C94-BED3-796A18E2255D}" name="Column9730"/>
    <tableColumn id="9731" xr3:uid="{46637733-9463-4EC5-A92D-6A96F44B446C}" name="Column9731"/>
    <tableColumn id="9732" xr3:uid="{7E27C886-DDF8-4888-9697-00363C53EBF8}" name="Column9732"/>
    <tableColumn id="9733" xr3:uid="{246D7BA5-277D-43D1-94C1-C8F06A0970E7}" name="Column9733"/>
    <tableColumn id="9734" xr3:uid="{B4215404-BE19-4A60-BFD4-5491CDF59918}" name="Column9734"/>
    <tableColumn id="9735" xr3:uid="{3FBF778E-1357-47C6-8003-56850F215EF2}" name="Column9735"/>
    <tableColumn id="9736" xr3:uid="{6C13C725-E0C0-4CF7-8EC0-ECCBDD77726F}" name="Column9736"/>
    <tableColumn id="9737" xr3:uid="{6FB99256-5588-4F7B-B45E-EF47C9EDDEBB}" name="Column9737"/>
    <tableColumn id="9738" xr3:uid="{561E124D-C560-4B04-BB60-F054F327B4AC}" name="Column9738"/>
    <tableColumn id="9739" xr3:uid="{322136B8-DACD-4108-A89D-86A2F5F97BE0}" name="Column9739"/>
    <tableColumn id="9740" xr3:uid="{3CCD1005-6721-44C9-B5A3-7E68C84DC56F}" name="Column9740"/>
    <tableColumn id="9741" xr3:uid="{09E7A603-F929-4002-92A6-FA6DE9AA172E}" name="Column9741"/>
    <tableColumn id="9742" xr3:uid="{CDEFD832-68BF-453A-9FFA-29F12A531489}" name="Column9742"/>
    <tableColumn id="9743" xr3:uid="{5A1E9095-222D-4E3B-BA9D-D482F1C72DE2}" name="Column9743"/>
    <tableColumn id="9744" xr3:uid="{7BF5640C-9BB6-4F65-882D-699CC1CB1A7B}" name="Column9744"/>
    <tableColumn id="9745" xr3:uid="{79744D4E-91D7-4DEA-B43E-A75D0F27A850}" name="Column9745"/>
    <tableColumn id="9746" xr3:uid="{5F9F6438-46B6-4906-943E-F0EEE7B23D67}" name="Column9746"/>
    <tableColumn id="9747" xr3:uid="{7BEB135B-AB9A-43FB-9F52-378A78803714}" name="Column9747"/>
    <tableColumn id="9748" xr3:uid="{BF6F4013-E284-4D64-B3BE-056B3F69F0BC}" name="Column9748"/>
    <tableColumn id="9749" xr3:uid="{955EB7A0-E82D-48F8-BE9D-1565165B71DD}" name="Column9749"/>
    <tableColumn id="9750" xr3:uid="{FEB9FD1F-58A2-4AA7-8EA8-994BE8896450}" name="Column9750"/>
    <tableColumn id="9751" xr3:uid="{438F928D-3948-41B4-B698-1A17DA7A7380}" name="Column9751"/>
    <tableColumn id="9752" xr3:uid="{05218B62-5956-4310-88A4-B7CE44F030FA}" name="Column9752"/>
    <tableColumn id="9753" xr3:uid="{C742EBDA-980E-4C1D-9131-E00EC37715CF}" name="Column9753"/>
    <tableColumn id="9754" xr3:uid="{17069D51-9D9C-403A-8331-1D2DE217C68D}" name="Column9754"/>
    <tableColumn id="9755" xr3:uid="{55F56BA0-33E3-4944-894A-0ACF3583DB6F}" name="Column9755"/>
    <tableColumn id="9756" xr3:uid="{F34BB186-F466-4ACC-AED7-29D68BD473F1}" name="Column9756"/>
    <tableColumn id="9757" xr3:uid="{752D814D-A40B-4CC6-8AA1-8E64399E85B7}" name="Column9757"/>
    <tableColumn id="9758" xr3:uid="{14592567-32D7-4C5F-8B6C-45B1D23DA520}" name="Column9758"/>
    <tableColumn id="9759" xr3:uid="{D4582A8D-995A-4089-9283-020D98B20770}" name="Column9759"/>
    <tableColumn id="9760" xr3:uid="{AD40125D-062A-4B95-8FDF-7AF9CD532865}" name="Column9760"/>
    <tableColumn id="9761" xr3:uid="{AC5B6569-CADB-4012-8811-D882B516B9E4}" name="Column9761"/>
    <tableColumn id="9762" xr3:uid="{9FEA7A89-E58D-4BD1-9BB3-3BAD71DF5634}" name="Column9762"/>
    <tableColumn id="9763" xr3:uid="{B9506E17-E3A4-4495-BD43-9F197C78D32B}" name="Column9763"/>
    <tableColumn id="9764" xr3:uid="{1E0C3F59-B25A-4674-BE91-38E601C4E27E}" name="Column9764"/>
    <tableColumn id="9765" xr3:uid="{B9034E9F-CCC2-44A7-831D-7971F876F906}" name="Column9765"/>
    <tableColumn id="9766" xr3:uid="{8C862831-76CD-4D25-8451-6665B9E757DD}" name="Column9766"/>
    <tableColumn id="9767" xr3:uid="{389804D5-D188-49E7-91BD-56EB6D38EFAB}" name="Column9767"/>
    <tableColumn id="9768" xr3:uid="{B63DA47A-C827-4144-BC82-7EB58A2908EF}" name="Column9768"/>
    <tableColumn id="9769" xr3:uid="{6A52D08A-7FD3-4DAA-A710-E272FB54ADBF}" name="Column9769"/>
    <tableColumn id="9770" xr3:uid="{15C66E7E-B4ED-455E-90F6-2D36EC37935C}" name="Column9770"/>
    <tableColumn id="9771" xr3:uid="{FA46C4CE-94D7-45DF-A5C6-BC1827EBAA00}" name="Column9771"/>
    <tableColumn id="9772" xr3:uid="{FFF0C65A-3062-478C-A1C3-CEE11D8CB571}" name="Column9772"/>
    <tableColumn id="9773" xr3:uid="{1B12C34D-A14A-4303-B0C8-22D8104D679E}" name="Column9773"/>
    <tableColumn id="9774" xr3:uid="{9A4B717B-7D70-4978-AE16-3181AB0F6E69}" name="Column9774"/>
    <tableColumn id="9775" xr3:uid="{BAA04ED0-6904-4908-AC5C-05E9490D6A9D}" name="Column9775"/>
    <tableColumn id="9776" xr3:uid="{3C882225-CE06-48C7-8F57-89E95933F0B8}" name="Column9776"/>
    <tableColumn id="9777" xr3:uid="{2350B8CE-FD99-4210-BBD7-2DBE13977F18}" name="Column9777"/>
    <tableColumn id="9778" xr3:uid="{D9815902-4D53-457A-80F2-4118F8A127A4}" name="Column9778"/>
    <tableColumn id="9779" xr3:uid="{C041351C-7E31-4430-AE25-A22BDCE988DC}" name="Column9779"/>
    <tableColumn id="9780" xr3:uid="{F6EDFEA1-702D-4B11-BB2B-D813488930F5}" name="Column9780"/>
    <tableColumn id="9781" xr3:uid="{47DA9DBC-59CF-4DA5-A79B-24F8F93B9EFF}" name="Column9781"/>
    <tableColumn id="9782" xr3:uid="{5848187D-E2E6-48B8-A290-A42AD91AD7D0}" name="Column9782"/>
    <tableColumn id="9783" xr3:uid="{2B2A24EC-CB89-4298-BD48-FEF1A9587DB2}" name="Column9783"/>
    <tableColumn id="9784" xr3:uid="{EC808572-AE45-4A2C-956C-B2421E164EC1}" name="Column9784"/>
    <tableColumn id="9785" xr3:uid="{222CBB44-41FB-486B-9931-22B71AA5A7F2}" name="Column9785"/>
    <tableColumn id="9786" xr3:uid="{33C4EF68-A7CB-4ED9-94D5-BEE8B4D11268}" name="Column9786"/>
    <tableColumn id="9787" xr3:uid="{BB7AB869-AF9D-4CB5-B22E-04E19DB38100}" name="Column9787"/>
    <tableColumn id="9788" xr3:uid="{F2F1CC78-5CAA-4616-8C37-1DEB82CF3086}" name="Column9788"/>
    <tableColumn id="9789" xr3:uid="{65A9FEF3-0574-4164-B71E-C92B83D8C72D}" name="Column9789"/>
    <tableColumn id="9790" xr3:uid="{B34D77D6-5F3C-44FE-B108-D9D444D508E9}" name="Column9790"/>
    <tableColumn id="9791" xr3:uid="{7D65B9A4-4419-4C5C-98C5-9339C8DC4F62}" name="Column9791"/>
    <tableColumn id="9792" xr3:uid="{F12B65FC-964A-40C9-A25B-48678BDFB1CE}" name="Column9792"/>
    <tableColumn id="9793" xr3:uid="{3E75B7D3-B4BD-4FA1-B963-A2CF747C60EB}" name="Column9793"/>
    <tableColumn id="9794" xr3:uid="{6A14BFCB-95FD-40FE-8760-831A53293746}" name="Column9794"/>
    <tableColumn id="9795" xr3:uid="{E027D384-A3E3-4692-94C0-D96A62C0143F}" name="Column9795"/>
    <tableColumn id="9796" xr3:uid="{00A633AA-0317-4D35-9D2C-D375644464A8}" name="Column9796"/>
    <tableColumn id="9797" xr3:uid="{53E32EDB-DFA0-46FF-95F0-31B3018AE29E}" name="Column9797"/>
    <tableColumn id="9798" xr3:uid="{2CF3CF88-0F51-488D-9F52-19957941B36A}" name="Column9798"/>
    <tableColumn id="9799" xr3:uid="{2D9DC8C5-70FB-458D-B39E-0EE3D4588898}" name="Column9799"/>
    <tableColumn id="9800" xr3:uid="{1A8BDBD3-1B24-4B48-9019-4D841D0CA0DF}" name="Column9800"/>
    <tableColumn id="9801" xr3:uid="{E17D0E6D-D920-4794-9418-8698A23D5F97}" name="Column9801"/>
    <tableColumn id="9802" xr3:uid="{7DB36FCB-01CE-462B-B420-D984D28FFAD1}" name="Column9802"/>
    <tableColumn id="9803" xr3:uid="{8DE75F69-19DC-4AA6-9018-31B8B548FE93}" name="Column9803"/>
    <tableColumn id="9804" xr3:uid="{07055066-8A5F-4F50-A054-4F16B0B07E49}" name="Column9804"/>
    <tableColumn id="9805" xr3:uid="{B0954830-AA7C-4C18-BC25-277D9772C6F8}" name="Column9805"/>
    <tableColumn id="9806" xr3:uid="{8E4F6320-6064-408B-ADBA-EFC1E175C561}" name="Column9806"/>
    <tableColumn id="9807" xr3:uid="{158E66AC-A5D0-4088-BEDA-065FF7F8F974}" name="Column9807"/>
    <tableColumn id="9808" xr3:uid="{57320326-C147-4FCC-88C4-FECE27BD9063}" name="Column9808"/>
    <tableColumn id="9809" xr3:uid="{E0EE2710-DEF2-491E-A235-ADE75213D45E}" name="Column9809"/>
    <tableColumn id="9810" xr3:uid="{565B7201-0C08-48A7-A427-7059FC9516CF}" name="Column9810"/>
    <tableColumn id="9811" xr3:uid="{B1F33318-09EF-451C-B8A7-8661980CD2CA}" name="Column9811"/>
    <tableColumn id="9812" xr3:uid="{E6D91524-C43D-4F24-A59F-F33D73A43E97}" name="Column9812"/>
    <tableColumn id="9813" xr3:uid="{ADFB64F4-55FB-43DC-8757-D80A840794B8}" name="Column9813"/>
    <tableColumn id="9814" xr3:uid="{A4287509-6AA8-4018-A590-819C85263B60}" name="Column9814"/>
    <tableColumn id="9815" xr3:uid="{C5BB1521-6165-466D-BE8E-DE43EF48696C}" name="Column9815"/>
    <tableColumn id="9816" xr3:uid="{7EC6B76C-D33A-4028-AE7C-0F86C22BFF45}" name="Column9816"/>
    <tableColumn id="9817" xr3:uid="{7D57C4A3-DE41-475D-B9AA-FA56B35EB878}" name="Column9817"/>
    <tableColumn id="9818" xr3:uid="{0FB03ED0-AB5B-4A3E-AEA1-6A1F4628A2CE}" name="Column9818"/>
    <tableColumn id="9819" xr3:uid="{FB2E1261-4A70-4FB3-8B6A-FDA11EB14293}" name="Column9819"/>
    <tableColumn id="9820" xr3:uid="{564BF68D-8112-4FEF-9958-6248AD8AE588}" name="Column9820"/>
    <tableColumn id="9821" xr3:uid="{781577BE-DB7A-42F2-B342-655C19AB7553}" name="Column9821"/>
    <tableColumn id="9822" xr3:uid="{E2286ABE-429F-4D65-B960-BE52FDF4B03D}" name="Column9822"/>
    <tableColumn id="9823" xr3:uid="{5711214E-8EC4-4453-A810-3D3CA83B9B29}" name="Column9823"/>
    <tableColumn id="9824" xr3:uid="{6CE48CA2-3A4F-4019-91A2-0A2FF8A8EE87}" name="Column9824"/>
    <tableColumn id="9825" xr3:uid="{1C606457-5A05-4586-8978-A5AE0902DB44}" name="Column9825"/>
    <tableColumn id="9826" xr3:uid="{7BEA040D-A780-42F9-9028-6DF2790687C0}" name="Column9826"/>
    <tableColumn id="9827" xr3:uid="{13F308F0-57A7-42E9-BA19-4A407B7F4473}" name="Column9827"/>
    <tableColumn id="9828" xr3:uid="{D4986E07-A83D-42A5-8F54-6D4D6D8E6E2F}" name="Column9828"/>
    <tableColumn id="9829" xr3:uid="{8955F6F7-E468-4128-98B4-3554B582AAA9}" name="Column9829"/>
    <tableColumn id="9830" xr3:uid="{0B22AEF4-7175-472C-B36B-5BB540F794BC}" name="Column9830"/>
    <tableColumn id="9831" xr3:uid="{21B5AC65-31E6-4602-842D-5D6C52750F66}" name="Column9831"/>
    <tableColumn id="9832" xr3:uid="{A7EFF786-48A4-45E8-BE69-034CDACEF063}" name="Column9832"/>
    <tableColumn id="9833" xr3:uid="{6CDDF1EA-E49D-4784-B4D0-A99FEA333718}" name="Column9833"/>
    <tableColumn id="9834" xr3:uid="{A1BAAC8B-B617-43BE-9198-BC76CC961694}" name="Column9834"/>
    <tableColumn id="9835" xr3:uid="{5AF9E068-9210-4AF6-8DB0-D2250855BD4B}" name="Column9835"/>
    <tableColumn id="9836" xr3:uid="{9E9524E5-DF88-4BA8-93E8-813E9BE919CB}" name="Column9836"/>
    <tableColumn id="9837" xr3:uid="{AB07F606-36AA-4100-8422-ECF2D2A729FD}" name="Column9837"/>
    <tableColumn id="9838" xr3:uid="{4B4AAD38-C359-4B5D-9F3E-B4DA9EC467DF}" name="Column9838"/>
    <tableColumn id="9839" xr3:uid="{B4F06D7B-015B-479F-870C-CF5C3F3482FA}" name="Column9839"/>
    <tableColumn id="9840" xr3:uid="{F009448D-2CAC-43D1-98AE-361ACDED31FF}" name="Column9840"/>
    <tableColumn id="9841" xr3:uid="{C4D1C2B1-0333-4A41-B12A-A7E7CEC3B841}" name="Column9841"/>
    <tableColumn id="9842" xr3:uid="{8B490F0E-8187-4091-A71B-B455FBAF1E0B}" name="Column9842"/>
    <tableColumn id="9843" xr3:uid="{E8D57DA1-4DB2-45D4-A022-4024D9C5066B}" name="Column9843"/>
    <tableColumn id="9844" xr3:uid="{8FF62C4F-2CF4-4D74-AF32-B6893840C858}" name="Column9844"/>
    <tableColumn id="9845" xr3:uid="{97AE5EB9-1AB2-4940-9B46-B7C301C3B27C}" name="Column9845"/>
    <tableColumn id="9846" xr3:uid="{1BEAA759-9A22-46D7-B802-38B67DB45469}" name="Column9846"/>
    <tableColumn id="9847" xr3:uid="{6A4E25D1-1257-4BD4-87AB-EA65BF077A38}" name="Column9847"/>
    <tableColumn id="9848" xr3:uid="{92E185B0-3CFA-4BCF-BE20-71CF1A73839E}" name="Column9848"/>
    <tableColumn id="9849" xr3:uid="{0C45132C-CFF9-412F-9E5A-854D8BB9B71A}" name="Column9849"/>
    <tableColumn id="9850" xr3:uid="{E23E0579-5035-4FC9-A616-1C6DEB0B005A}" name="Column9850"/>
    <tableColumn id="9851" xr3:uid="{FD297091-488B-4BFF-B5F8-AC55AE812E52}" name="Column9851"/>
    <tableColumn id="9852" xr3:uid="{6A33E35F-AB8D-4724-9585-E8C841066194}" name="Column9852"/>
    <tableColumn id="9853" xr3:uid="{7F604A66-05EA-4D67-B38D-C5CCD2B99D42}" name="Column9853"/>
    <tableColumn id="9854" xr3:uid="{A3D7C3D7-5F81-454E-9891-436AEF9DBAEA}" name="Column9854"/>
    <tableColumn id="9855" xr3:uid="{7F2FFA4F-BC27-4A3F-8529-31CD7FC61BF9}" name="Column9855"/>
    <tableColumn id="9856" xr3:uid="{E5CA269E-6F28-4CBA-BEC4-37BFC5ED9762}" name="Column9856"/>
    <tableColumn id="9857" xr3:uid="{6CEF108F-A35E-44C9-957D-D45700AB9B26}" name="Column9857"/>
    <tableColumn id="9858" xr3:uid="{ACC97212-3893-488B-ABDD-BC41CC1B3767}" name="Column9858"/>
    <tableColumn id="9859" xr3:uid="{0236A59F-6675-410B-BE4F-CBE42D65A8EA}" name="Column9859"/>
    <tableColumn id="9860" xr3:uid="{59F1062E-31AC-4831-9018-8641A74B8779}" name="Column9860"/>
    <tableColumn id="9861" xr3:uid="{FB10EB67-878A-4B4D-BFCC-16ABD7103CC4}" name="Column9861"/>
    <tableColumn id="9862" xr3:uid="{129EA099-98AC-4D33-AE68-6CE746FE14CC}" name="Column9862"/>
    <tableColumn id="9863" xr3:uid="{3D95E236-5E82-4D4D-924B-7C8CDBD9EAFF}" name="Column9863"/>
    <tableColumn id="9864" xr3:uid="{86E7A845-D285-4ADF-83C0-A5A54CB6A598}" name="Column9864"/>
    <tableColumn id="9865" xr3:uid="{6130694F-1CAA-4FD8-A72D-0E226BB5300A}" name="Column9865"/>
    <tableColumn id="9866" xr3:uid="{D069B2D1-5B79-477A-8217-DE0D365CAAF2}" name="Column9866"/>
    <tableColumn id="9867" xr3:uid="{9D641727-A0D9-4F01-9E14-04A0988B288D}" name="Column9867"/>
    <tableColumn id="9868" xr3:uid="{9E83B227-0ABE-4632-95B2-89E418E2C609}" name="Column9868"/>
    <tableColumn id="9869" xr3:uid="{84DEC177-1578-4F7E-8DE7-4FBBDEA0D23C}" name="Column9869"/>
    <tableColumn id="9870" xr3:uid="{ED03A399-3692-4810-B3FC-BBAFF9284150}" name="Column9870"/>
    <tableColumn id="9871" xr3:uid="{A29DF410-0C40-492C-9C3C-201D70189B56}" name="Column9871"/>
    <tableColumn id="9872" xr3:uid="{BB8548AB-D36C-40D6-A8A8-8EC4E7F232D6}" name="Column9872"/>
    <tableColumn id="9873" xr3:uid="{C09728C0-1047-4AB1-BD09-52F99B8385E1}" name="Column9873"/>
    <tableColumn id="9874" xr3:uid="{8E1033C4-81AA-4F32-B439-96E39AB331D1}" name="Column9874"/>
    <tableColumn id="9875" xr3:uid="{7F2DB8B6-EFC0-4078-A8F6-E8DDA820D6E6}" name="Column9875"/>
    <tableColumn id="9876" xr3:uid="{F9DD5181-B517-402C-9315-36F349F7D455}" name="Column9876"/>
    <tableColumn id="9877" xr3:uid="{75DA6690-6D44-4ECF-B3BC-1738F0EAD99D}" name="Column9877"/>
    <tableColumn id="9878" xr3:uid="{9ADD2DAE-B3EB-4B6A-8B27-F670FAF67DF7}" name="Column9878"/>
    <tableColumn id="9879" xr3:uid="{85F62C6A-49C9-4D85-BEF8-569BAC01DF1B}" name="Column9879"/>
    <tableColumn id="9880" xr3:uid="{1D771618-1706-408C-AB7B-9B30C95F0871}" name="Column9880"/>
    <tableColumn id="9881" xr3:uid="{2EC5A841-CB5A-4B99-8375-0EF76F8C016E}" name="Column9881"/>
    <tableColumn id="9882" xr3:uid="{4AFF34C7-2F0D-4216-9ED3-F515425E26A6}" name="Column9882"/>
    <tableColumn id="9883" xr3:uid="{CE360D2D-C85D-486E-87D3-62EFD3014051}" name="Column9883"/>
    <tableColumn id="9884" xr3:uid="{D517A61E-7280-40B6-9ACE-8A06D88C4386}" name="Column9884"/>
    <tableColumn id="9885" xr3:uid="{30B62387-5052-42EC-8447-98283E61C47C}" name="Column9885"/>
    <tableColumn id="9886" xr3:uid="{7A9EDCEF-8559-42D1-8962-D99050FDF1C6}" name="Column9886"/>
    <tableColumn id="9887" xr3:uid="{97C0FAB8-8930-4F7F-8D82-285234CE009E}" name="Column9887"/>
    <tableColumn id="9888" xr3:uid="{FF4FFC6D-2572-47F8-A068-1FC43A3CB44B}" name="Column9888"/>
    <tableColumn id="9889" xr3:uid="{0B1E8391-BC23-4D7D-9D21-8BA2A8DEA82B}" name="Column9889"/>
    <tableColumn id="9890" xr3:uid="{11053E54-2E61-4176-AE20-BDEED18E0B45}" name="Column9890"/>
    <tableColumn id="9891" xr3:uid="{CDB2F921-3E10-4B36-8696-40722D7C8CD6}" name="Column9891"/>
    <tableColumn id="9892" xr3:uid="{AFFBC2B1-8879-48E1-B9DE-96703A9B25E1}" name="Column9892"/>
    <tableColumn id="9893" xr3:uid="{F839519A-60F5-4798-A96F-C9B216D10BE4}" name="Column9893"/>
    <tableColumn id="9894" xr3:uid="{EE057233-683E-4D79-B41D-59B092D48FB9}" name="Column9894"/>
    <tableColumn id="9895" xr3:uid="{9EECCD65-9A85-49D3-91AA-C796CE4D90CC}" name="Column9895"/>
    <tableColumn id="9896" xr3:uid="{E39ECFFF-3D20-456B-A9EB-1BF1401ECA26}" name="Column9896"/>
    <tableColumn id="9897" xr3:uid="{4424798C-6F4C-474D-891E-C14731C34AF0}" name="Column9897"/>
    <tableColumn id="9898" xr3:uid="{B68733C5-D066-48F5-842F-3968540D655F}" name="Column9898"/>
    <tableColumn id="9899" xr3:uid="{D6E56C6E-6953-4806-9BE6-31A92CE93388}" name="Column9899"/>
    <tableColumn id="9900" xr3:uid="{7C9C7609-37C3-431E-B9B9-3DAA0F0FA164}" name="Column9900"/>
    <tableColumn id="9901" xr3:uid="{1A8FD4EA-F239-429A-A2F9-18B48E2F013F}" name="Column9901"/>
    <tableColumn id="9902" xr3:uid="{D47E35F3-DA78-4387-A997-7120FEC45256}" name="Column9902"/>
    <tableColumn id="9903" xr3:uid="{1D826BFA-E5EF-463B-95E6-BBE89D4EEDFC}" name="Column9903"/>
    <tableColumn id="9904" xr3:uid="{B8C68AC2-FDDD-40EB-9AB1-DFC7D2ECAC02}" name="Column9904"/>
    <tableColumn id="9905" xr3:uid="{154DC99A-0A9B-4885-BC29-5D83660FC00E}" name="Column9905"/>
    <tableColumn id="9906" xr3:uid="{D08FCD99-1E39-4BDE-94FA-5F772F012E94}" name="Column9906"/>
    <tableColumn id="9907" xr3:uid="{6C04C673-3C35-4C71-9902-FD63CBC8107F}" name="Column9907"/>
    <tableColumn id="9908" xr3:uid="{198092BB-A708-4571-AEBB-76BE99738D84}" name="Column9908"/>
    <tableColumn id="9909" xr3:uid="{F5508307-C56A-4BC2-8F90-455E19B73C0B}" name="Column9909"/>
    <tableColumn id="9910" xr3:uid="{B4E563DF-6A9D-4CF9-ABFD-5A8C7A655BAD}" name="Column9910"/>
    <tableColumn id="9911" xr3:uid="{AF7C68B1-E741-4321-BDC2-573865F50688}" name="Column9911"/>
    <tableColumn id="9912" xr3:uid="{85E10E10-F2C3-4D86-BEED-FCC02E945867}" name="Column9912"/>
    <tableColumn id="9913" xr3:uid="{7C1FB18D-68E1-4599-8787-975C4AB006F2}" name="Column9913"/>
    <tableColumn id="9914" xr3:uid="{87E3E750-8C87-4E3B-98F2-538BF897296B}" name="Column9914"/>
    <tableColumn id="9915" xr3:uid="{7D11450E-127C-4EA6-B3BB-57744C9285F8}" name="Column9915"/>
    <tableColumn id="9916" xr3:uid="{BF1BD16D-D697-4D6B-886F-5971A4BF3BF6}" name="Column9916"/>
    <tableColumn id="9917" xr3:uid="{2BE8E5B0-FDA5-4740-B239-99D805F5EFEF}" name="Column9917"/>
    <tableColumn id="9918" xr3:uid="{9F174508-D620-4124-82D9-28BB50EC776E}" name="Column9918"/>
    <tableColumn id="9919" xr3:uid="{4A3CEBA2-9DD3-4F68-9672-72A35C6CB1C6}" name="Column9919"/>
    <tableColumn id="9920" xr3:uid="{BDF84663-5E3B-4739-9285-875126838129}" name="Column9920"/>
    <tableColumn id="9921" xr3:uid="{4377E28C-9ABC-4802-9110-EABA84FFF2BD}" name="Column9921"/>
    <tableColumn id="9922" xr3:uid="{A1FA8F96-D5F0-4606-8928-3158728BF151}" name="Column9922"/>
    <tableColumn id="9923" xr3:uid="{BDDAA671-D4DD-4FB8-A4DD-F05356F66B5C}" name="Column9923"/>
    <tableColumn id="9924" xr3:uid="{19B3DD7E-2E73-41C1-A758-98230D9331A9}" name="Column9924"/>
    <tableColumn id="9925" xr3:uid="{6EBF1004-00E0-4DC6-92D0-C1382ACC31D4}" name="Column9925"/>
    <tableColumn id="9926" xr3:uid="{30D689C7-2912-4231-884B-9C582C68E655}" name="Column9926"/>
    <tableColumn id="9927" xr3:uid="{DCD27101-640F-4FD7-9BDA-073CE2F2E4E9}" name="Column9927"/>
    <tableColumn id="9928" xr3:uid="{CF817C89-582C-4343-B494-A44865484956}" name="Column9928"/>
    <tableColumn id="9929" xr3:uid="{7D1F6995-27EC-4BBC-9527-B63AA980CAAE}" name="Column9929"/>
    <tableColumn id="9930" xr3:uid="{029FB468-75FA-4835-B021-4462E956F5FA}" name="Column9930"/>
    <tableColumn id="9931" xr3:uid="{D6D2AC13-3B46-43F0-A3CA-EEEC3C00F8E2}" name="Column9931"/>
    <tableColumn id="9932" xr3:uid="{148535B5-BE24-490B-B80D-63267EE57F32}" name="Column9932"/>
    <tableColumn id="9933" xr3:uid="{B5BB254D-2B31-42FB-97B1-57B91084F04E}" name="Column9933"/>
    <tableColumn id="9934" xr3:uid="{FFB26633-11F1-4EF0-BF8C-102AD08CF853}" name="Column9934"/>
    <tableColumn id="9935" xr3:uid="{2AD036AD-BA3F-4F33-AC6A-367C849ADDE4}" name="Column9935"/>
    <tableColumn id="9936" xr3:uid="{BC8152B3-58AA-48A8-840E-09CB190620EA}" name="Column9936"/>
    <tableColumn id="9937" xr3:uid="{93C2B341-4D58-4CE3-B16E-C9BA904B1B90}" name="Column9937"/>
    <tableColumn id="9938" xr3:uid="{3535B7C3-1BF3-4A49-97C8-7010CB76C69D}" name="Column9938"/>
    <tableColumn id="9939" xr3:uid="{DC6B2835-B5C6-4CD9-8CAB-6F3134BE4DC8}" name="Column9939"/>
    <tableColumn id="9940" xr3:uid="{BCE30DAC-0BEF-4E21-A831-009C6DFFA696}" name="Column9940"/>
    <tableColumn id="9941" xr3:uid="{973E0380-D265-4BAE-A7EF-40C07D5C6096}" name="Column9941"/>
    <tableColumn id="9942" xr3:uid="{09324F9A-0E49-4DE4-B258-EAD49592139A}" name="Column9942"/>
    <tableColumn id="9943" xr3:uid="{B3348E4E-A8D4-4077-803D-9564A38A1ACA}" name="Column9943"/>
    <tableColumn id="9944" xr3:uid="{CD5CA1A2-0A81-49B6-9DF7-59EB0C17D26B}" name="Column9944"/>
    <tableColumn id="9945" xr3:uid="{D37CDD1F-4439-4505-A83B-B9505A799EBD}" name="Column9945"/>
    <tableColumn id="9946" xr3:uid="{A267280A-0F8B-4B7C-A75F-7A0FEF300AFC}" name="Column9946"/>
    <tableColumn id="9947" xr3:uid="{572D11C0-CE65-4E1C-B217-08B38CA752E2}" name="Column9947"/>
    <tableColumn id="9948" xr3:uid="{FF96859B-4964-4E6B-AADC-4F90E5F8D53A}" name="Column9948"/>
    <tableColumn id="9949" xr3:uid="{CB549A3C-FC29-4057-9397-595B4C56D438}" name="Column9949"/>
    <tableColumn id="9950" xr3:uid="{19841017-564A-49DB-8308-29DC093C806A}" name="Column9950"/>
    <tableColumn id="9951" xr3:uid="{A566CE32-020D-47E6-A7B4-73E8ED052430}" name="Column9951"/>
    <tableColumn id="9952" xr3:uid="{9C632E95-6165-4A59-B35E-686E04E4AE48}" name="Column9952"/>
    <tableColumn id="9953" xr3:uid="{A10ED6B9-12F3-41B6-ABE3-1E3A4F42C90F}" name="Column9953"/>
    <tableColumn id="9954" xr3:uid="{28B853D4-9A64-415A-9795-1E61606C9634}" name="Column9954"/>
    <tableColumn id="9955" xr3:uid="{74A7B27C-C74D-41F4-8392-358BD3F73C3B}" name="Column9955"/>
    <tableColumn id="9956" xr3:uid="{FD9B55E8-294B-4544-9B6A-C1A8E3826777}" name="Column9956"/>
    <tableColumn id="9957" xr3:uid="{E4803A4F-62FF-4353-859E-67D10BAE75DF}" name="Column9957"/>
    <tableColumn id="9958" xr3:uid="{FB94599D-3D27-4568-82CA-2EC3EDCB625E}" name="Column9958"/>
    <tableColumn id="9959" xr3:uid="{13A6AC69-5A5E-43BC-9AF4-FC66B5280ACB}" name="Column9959"/>
    <tableColumn id="9960" xr3:uid="{71073A5D-489F-4DEB-B555-242D16A5E7A6}" name="Column9960"/>
    <tableColumn id="9961" xr3:uid="{5CFB34F5-56BD-45F3-92A1-08D80120D9B7}" name="Column9961"/>
    <tableColumn id="9962" xr3:uid="{672CBD12-9096-4FBA-99AE-DBA22A723E8D}" name="Column9962"/>
    <tableColumn id="9963" xr3:uid="{E5052577-C760-46AE-8573-C7967EB5E7D3}" name="Column9963"/>
    <tableColumn id="9964" xr3:uid="{A4BA9EAF-B03F-4E97-BA31-F465D638C424}" name="Column9964"/>
    <tableColumn id="9965" xr3:uid="{09FA3EBD-6204-417F-8DA0-A5647BDFD0F5}" name="Column9965"/>
    <tableColumn id="9966" xr3:uid="{E7F56299-3BF7-4404-963D-335C844F0779}" name="Column9966"/>
    <tableColumn id="9967" xr3:uid="{1682DD2E-4325-4CE0-8357-456001CF99B3}" name="Column9967"/>
    <tableColumn id="9968" xr3:uid="{7E8779CF-8B62-494F-9621-B97AFEAB2D34}" name="Column9968"/>
    <tableColumn id="9969" xr3:uid="{0E0963AF-4347-405B-8F7F-23F5CADF7E22}" name="Column9969"/>
    <tableColumn id="9970" xr3:uid="{65E408B4-27CB-4D60-B6BD-30EBD6353A0D}" name="Column9970"/>
    <tableColumn id="9971" xr3:uid="{F102F494-20C4-49CA-ADE5-903C578CA5DA}" name="Column9971"/>
    <tableColumn id="9972" xr3:uid="{A5C6524F-95C8-46DE-8A7B-095A72A9B985}" name="Column9972"/>
    <tableColumn id="9973" xr3:uid="{B6BCB597-1CF3-4D92-97F7-1EEC825AA20B}" name="Column9973"/>
    <tableColumn id="9974" xr3:uid="{280876E0-2FBF-4516-BF63-8D694D8E1121}" name="Column9974"/>
    <tableColumn id="9975" xr3:uid="{2248F3C4-5138-4B98-A943-861A8E16A2C7}" name="Column9975"/>
    <tableColumn id="9976" xr3:uid="{8981ED14-1C13-45CC-A0EA-CAC18BBD576C}" name="Column9976"/>
    <tableColumn id="9977" xr3:uid="{3D51EB42-227E-42DE-86EC-B2810AD96A50}" name="Column9977"/>
    <tableColumn id="9978" xr3:uid="{FE667C82-85AE-4832-B076-59320904019A}" name="Column9978"/>
    <tableColumn id="9979" xr3:uid="{00EE8F95-4688-4CAB-8687-2AAB7A4599FF}" name="Column9979"/>
    <tableColumn id="9980" xr3:uid="{D1ADA543-43A6-4619-878B-220DE4F97FD0}" name="Column9980"/>
    <tableColumn id="9981" xr3:uid="{467A1573-12BA-4B17-B71F-78F167C61681}" name="Column9981"/>
    <tableColumn id="9982" xr3:uid="{064F2A2F-25C2-470E-BC2F-F215D6994EDD}" name="Column9982"/>
    <tableColumn id="9983" xr3:uid="{5F804A0F-BF06-4C00-859F-B1495BCCB4E4}" name="Column9983"/>
    <tableColumn id="9984" xr3:uid="{CC914A02-223B-44E8-B111-B43336612E8E}" name="Column9984"/>
    <tableColumn id="9985" xr3:uid="{8D2A7ED4-BBF3-4247-B9A6-16C8FAD590DC}" name="Column9985"/>
    <tableColumn id="9986" xr3:uid="{D251FE87-4A6E-498C-8001-5D5C2C09C6A7}" name="Column9986"/>
    <tableColumn id="9987" xr3:uid="{CE5AD557-97E1-4FDB-A63A-7FB2A7FE20B0}" name="Column9987"/>
    <tableColumn id="9988" xr3:uid="{9449FA9F-CC12-4979-A5D6-BC07EDA8A515}" name="Column9988"/>
    <tableColumn id="9989" xr3:uid="{8528ABB2-BB33-4D86-872E-9340830D779A}" name="Column9989"/>
    <tableColumn id="9990" xr3:uid="{015D33A9-6B57-4F37-9793-E84F84750CF6}" name="Column9990"/>
    <tableColumn id="9991" xr3:uid="{3C8A6B59-12FF-401D-BFD3-17E8FE036CDD}" name="Column9991"/>
    <tableColumn id="9992" xr3:uid="{8A822520-9360-499A-8045-4D3D29B4FBC1}" name="Column9992"/>
    <tableColumn id="9993" xr3:uid="{0BD074A6-52CE-432C-BB38-1EA6DEFD457C}" name="Column9993"/>
    <tableColumn id="9994" xr3:uid="{44B5146D-8834-4532-8955-EA84F8A39862}" name="Column9994"/>
    <tableColumn id="9995" xr3:uid="{656108FA-3C59-44D5-A42E-B86FFFE4000D}" name="Column9995"/>
    <tableColumn id="9996" xr3:uid="{27D67C7E-76F5-45A2-B3A4-F19A667B1E86}" name="Column9996"/>
    <tableColumn id="9997" xr3:uid="{DDAC56A8-7590-485E-B3A3-0A5D00C6E9A3}" name="Column9997"/>
    <tableColumn id="9998" xr3:uid="{1FEB5B67-BFAC-437F-821B-9F4091677F42}" name="Column9998"/>
    <tableColumn id="9999" xr3:uid="{7507E356-EC92-4827-855D-72F1E21D1807}" name="Column9999"/>
    <tableColumn id="10000" xr3:uid="{41E35ADF-0A4F-477E-B306-B833AD3C84F0}" name="Column10000"/>
    <tableColumn id="10001" xr3:uid="{7F5547B6-6A13-46C4-9BE4-6A457A61D813}" name="Column10001"/>
    <tableColumn id="10002" xr3:uid="{600E52B2-D5D8-4974-BB4E-2523EB76788F}" name="Column10002"/>
    <tableColumn id="10003" xr3:uid="{1B0B3CEE-69B4-4CD8-90E0-122AD4153932}" name="Column10003"/>
    <tableColumn id="10004" xr3:uid="{EA90BEBA-5F76-4029-9434-1BCE39C7C2DB}" name="Column10004"/>
    <tableColumn id="10005" xr3:uid="{3875AABA-7F72-4FA5-AA54-C1BB64261597}" name="Column10005"/>
    <tableColumn id="10006" xr3:uid="{99A80C57-329C-4AA8-A6BE-6B9EDCF066DB}" name="Column10006"/>
    <tableColumn id="10007" xr3:uid="{7DC33F97-685B-4750-B95A-239801FA2FA4}" name="Column10007"/>
    <tableColumn id="10008" xr3:uid="{7E3FFD0D-7AF4-4E89-B37E-AF9E89112194}" name="Column10008"/>
    <tableColumn id="10009" xr3:uid="{C759E615-D4F9-4435-BBAC-6A4437A778FF}" name="Column10009"/>
    <tableColumn id="10010" xr3:uid="{D6F6C494-1CCC-4F13-983A-BA3BECBDFDF9}" name="Column10010"/>
    <tableColumn id="10011" xr3:uid="{1210DE83-7BA4-4E9C-8D5F-2B386B5C4283}" name="Column10011"/>
    <tableColumn id="10012" xr3:uid="{E7A065E7-6432-421F-B6BD-B73A85B0448C}" name="Column10012"/>
    <tableColumn id="10013" xr3:uid="{CCA3BF7F-A95F-46FA-AE4F-B0B759093E06}" name="Column10013"/>
    <tableColumn id="10014" xr3:uid="{B9BCC627-12C4-4F31-A47D-7E02A94D7A4C}" name="Column10014"/>
    <tableColumn id="10015" xr3:uid="{B389DCC9-E66F-47CE-8887-7B4523BFEEB6}" name="Column10015"/>
    <tableColumn id="10016" xr3:uid="{4B4F7C2B-FC67-4776-B26E-655680A4FEF2}" name="Column10016"/>
    <tableColumn id="10017" xr3:uid="{34A2E04A-2801-46B2-9FC5-88D969279CB8}" name="Column10017"/>
    <tableColumn id="10018" xr3:uid="{87E84256-6EBB-4729-B3A8-383AAA2953B2}" name="Column10018"/>
    <tableColumn id="10019" xr3:uid="{01FFED98-D00E-4BCD-9E18-4800CC16FF7D}" name="Column10019"/>
    <tableColumn id="10020" xr3:uid="{16C9BD90-4C93-4510-8379-4F718544A4FD}" name="Column10020"/>
    <tableColumn id="10021" xr3:uid="{4E6FEBCC-1D80-4A43-A190-5E3434A17117}" name="Column10021"/>
    <tableColumn id="10022" xr3:uid="{EA59B018-7259-4221-BD99-2A7528030692}" name="Column10022"/>
    <tableColumn id="10023" xr3:uid="{4E22B886-58A2-488F-9777-06C5B91C1208}" name="Column10023"/>
    <tableColumn id="10024" xr3:uid="{30946FA1-34A8-42A3-9F67-033AEC8E4968}" name="Column10024"/>
    <tableColumn id="10025" xr3:uid="{F420AA1C-5918-452A-B173-EC218FF6DEB2}" name="Column10025"/>
    <tableColumn id="10026" xr3:uid="{DDE5F2AE-2D79-44FD-B770-D30F2C613C92}" name="Column10026"/>
    <tableColumn id="10027" xr3:uid="{2C1B9CDF-48A6-4A23-8A94-4CA54EBD3708}" name="Column10027"/>
    <tableColumn id="10028" xr3:uid="{E86C4BC0-588E-444B-BB46-085E8E458BBF}" name="Column10028"/>
    <tableColumn id="10029" xr3:uid="{A57806C4-57D9-4547-BB20-051742995FAA}" name="Column10029"/>
    <tableColumn id="10030" xr3:uid="{0B4DA0BB-EA15-4A56-A15A-18EB5C5C8E4E}" name="Column10030"/>
    <tableColumn id="10031" xr3:uid="{490F8C73-BBD7-49EB-B5D1-E1BC63E58B28}" name="Column10031"/>
    <tableColumn id="10032" xr3:uid="{E20E7FEE-7AB0-442F-8BE9-5B407B2E8E89}" name="Column10032"/>
    <tableColumn id="10033" xr3:uid="{4FFB37AB-3215-4F88-A0F8-B6334A4F3E43}" name="Column10033"/>
    <tableColumn id="10034" xr3:uid="{039A982B-25BF-496F-82F4-4521DA319215}" name="Column10034"/>
    <tableColumn id="10035" xr3:uid="{FDD65652-749A-4ED7-A00E-04E39CD508A8}" name="Column10035"/>
    <tableColumn id="10036" xr3:uid="{7E7F89D4-3537-470E-84F9-45470D24B950}" name="Column10036"/>
    <tableColumn id="10037" xr3:uid="{CF2F6CDE-F311-468E-B554-375753999533}" name="Column10037"/>
    <tableColumn id="10038" xr3:uid="{1CDE74CA-F624-41D6-939A-766309551CD3}" name="Column10038"/>
    <tableColumn id="10039" xr3:uid="{C5635AD3-B383-434E-AD11-5290B3140BE0}" name="Column10039"/>
    <tableColumn id="10040" xr3:uid="{155AB7FE-AC3C-4B7D-8FF1-CE575A716EE3}" name="Column10040"/>
    <tableColumn id="10041" xr3:uid="{D69C88F8-6254-46DF-A094-08228E685CB4}" name="Column10041"/>
    <tableColumn id="10042" xr3:uid="{90B13E32-CCEB-4C35-8454-DF5CE4647412}" name="Column10042"/>
    <tableColumn id="10043" xr3:uid="{2D1C1B88-E101-45A6-B131-EE11E871DB74}" name="Column10043"/>
    <tableColumn id="10044" xr3:uid="{CBD111BC-B1A5-4B40-918C-EB67278F0AD1}" name="Column10044"/>
    <tableColumn id="10045" xr3:uid="{FDF6F535-0DB4-4A17-A82C-2CB186D06FE9}" name="Column10045"/>
    <tableColumn id="10046" xr3:uid="{BCFA8F97-0154-4579-96F1-2472EB72ABBD}" name="Column10046"/>
    <tableColumn id="10047" xr3:uid="{34267577-A93C-4920-94B9-97A0ADE06594}" name="Column10047"/>
    <tableColumn id="10048" xr3:uid="{5B93D2F4-1262-4F31-9D28-13B930B09589}" name="Column10048"/>
    <tableColumn id="10049" xr3:uid="{DFF410E1-ECC9-47A6-ABF2-BB597FDC77BD}" name="Column10049"/>
    <tableColumn id="10050" xr3:uid="{290F4AD3-7B1B-4A7A-BCE1-2BF7EAB8191D}" name="Column10050"/>
    <tableColumn id="10051" xr3:uid="{FF7EE599-3C0E-48FE-A5AC-09BEC95E8D93}" name="Column10051"/>
    <tableColumn id="10052" xr3:uid="{DD5CD930-C813-43B3-807B-CEC4EA367027}" name="Column10052"/>
    <tableColumn id="10053" xr3:uid="{A7FC5191-05D8-43D0-A8F0-81DAE6F93007}" name="Column10053"/>
    <tableColumn id="10054" xr3:uid="{8525BB1B-EDA3-4F09-83A2-ED4208531C97}" name="Column10054"/>
    <tableColumn id="10055" xr3:uid="{1CC3461F-0B1A-48EB-B01A-91B8761AF27B}" name="Column10055"/>
    <tableColumn id="10056" xr3:uid="{847F0B43-8E08-41E4-BDC7-752F834F2575}" name="Column10056"/>
    <tableColumn id="10057" xr3:uid="{90862331-98D4-4BAC-8743-C89F6C5B7ECD}" name="Column10057"/>
    <tableColumn id="10058" xr3:uid="{B8959C8B-18AE-4931-8772-448C851D7338}" name="Column10058"/>
    <tableColumn id="10059" xr3:uid="{29B28E78-7490-4A17-81BD-9428135472E9}" name="Column10059"/>
    <tableColumn id="10060" xr3:uid="{55AE8A83-C454-4C20-BFDB-114F210181A9}" name="Column10060"/>
    <tableColumn id="10061" xr3:uid="{E6E25645-A460-4F31-B914-017335011BB7}" name="Column10061"/>
    <tableColumn id="10062" xr3:uid="{30C5C243-607E-4C03-B01B-B3AEB2024DB1}" name="Column10062"/>
    <tableColumn id="10063" xr3:uid="{0FA5AA18-8564-4DA8-AEFC-4870752DD147}" name="Column10063"/>
    <tableColumn id="10064" xr3:uid="{EC3DA4C3-E161-4BE2-ADE5-3AE69D5D0805}" name="Column10064"/>
    <tableColumn id="10065" xr3:uid="{1AC3BE44-AA8B-4CB2-8057-783B8026EF18}" name="Column10065"/>
    <tableColumn id="10066" xr3:uid="{232C4339-E145-4C79-8B62-ACB8D620E4A5}" name="Column10066"/>
    <tableColumn id="10067" xr3:uid="{87B8DCCF-82FF-4C7E-8EE6-088E1C7695B5}" name="Column10067"/>
    <tableColumn id="10068" xr3:uid="{622BCEC3-FE79-4520-AE31-5CD2D0005F25}" name="Column10068"/>
    <tableColumn id="10069" xr3:uid="{CDF311FE-7A0F-4C0D-96C6-5647B292FE7C}" name="Column10069"/>
    <tableColumn id="10070" xr3:uid="{FFFC646D-DA18-4910-9F2F-493256631251}" name="Column10070"/>
    <tableColumn id="10071" xr3:uid="{DA7244B0-5F2D-4DFB-869D-04CF4F3DD8E9}" name="Column10071"/>
    <tableColumn id="10072" xr3:uid="{8CB70160-17AB-4B92-BEB2-70525C3AC993}" name="Column10072"/>
    <tableColumn id="10073" xr3:uid="{D21BD4A0-32F1-4CDF-B99E-61D9C0EAE943}" name="Column10073"/>
    <tableColumn id="10074" xr3:uid="{E4F10BDC-22C7-4895-A099-778AAAC25D74}" name="Column10074"/>
    <tableColumn id="10075" xr3:uid="{B9CC72C7-B837-40BF-BC87-B557A5AF3B53}" name="Column10075"/>
    <tableColumn id="10076" xr3:uid="{654D0F71-1E68-4FCD-8BFE-DC0883DB298B}" name="Column10076"/>
    <tableColumn id="10077" xr3:uid="{B1C7E0B4-C88F-4DB1-A9B8-7FD554AEEA75}" name="Column10077"/>
    <tableColumn id="10078" xr3:uid="{022FB48E-295D-46E3-880C-0E3EC508CB7A}" name="Column10078"/>
    <tableColumn id="10079" xr3:uid="{3C23E286-D6C6-47DC-AD21-EC8CCEE95B29}" name="Column10079"/>
    <tableColumn id="10080" xr3:uid="{92CF3631-6FCD-4D64-AC78-4E703880C89F}" name="Column10080"/>
    <tableColumn id="10081" xr3:uid="{53946FC6-39B6-459B-A348-B631CBBDF5CD}" name="Column10081"/>
    <tableColumn id="10082" xr3:uid="{50C0EFDD-B4F8-4336-9216-CD441F9912A4}" name="Column10082"/>
    <tableColumn id="10083" xr3:uid="{80BDC4A8-0B7B-48B6-9CCF-2822F613FE6B}" name="Column10083"/>
    <tableColumn id="10084" xr3:uid="{FBB2F08D-F1D4-4686-9441-5AE504592D3B}" name="Column10084"/>
    <tableColumn id="10085" xr3:uid="{7310C38E-C2CB-4593-A69F-2939ABAC753A}" name="Column10085"/>
    <tableColumn id="10086" xr3:uid="{ACE49FC3-6E17-4621-9FC9-C14DFFCC114F}" name="Column10086"/>
    <tableColumn id="10087" xr3:uid="{3D67C955-8869-4AA3-8915-C0AFCF26EBB9}" name="Column10087"/>
    <tableColumn id="10088" xr3:uid="{1D7C23D9-7C74-4C65-B1D0-F5AF88449CF8}" name="Column10088"/>
    <tableColumn id="10089" xr3:uid="{862FD40F-83EE-42AC-A452-356E242EFD40}" name="Column10089"/>
    <tableColumn id="10090" xr3:uid="{77EE456F-BAAF-4E4E-AEAA-B7E74C4A1A0F}" name="Column10090"/>
    <tableColumn id="10091" xr3:uid="{81BECD53-3274-4447-8255-1FB0DA7622CA}" name="Column10091"/>
    <tableColumn id="10092" xr3:uid="{10C1C4A2-9F26-4BAE-8CC5-3397A78CBC72}" name="Column10092"/>
    <tableColumn id="10093" xr3:uid="{543C318C-6869-41A7-B5F2-ABAFC4A7D941}" name="Column10093"/>
    <tableColumn id="10094" xr3:uid="{74BCC174-6648-4196-A4BC-F004FB9585BE}" name="Column10094"/>
    <tableColumn id="10095" xr3:uid="{3D5E7500-3E93-4269-9C8D-2BDD59A6C92C}" name="Column10095"/>
    <tableColumn id="10096" xr3:uid="{C8BE6E6C-A389-474C-8BAE-C2A40ABA98DC}" name="Column10096"/>
    <tableColumn id="10097" xr3:uid="{C55047E4-23DB-4406-893C-AF17FE1D9DE4}" name="Column10097"/>
    <tableColumn id="10098" xr3:uid="{A856908F-6458-4954-8E1D-0752E53B64D3}" name="Column10098"/>
    <tableColumn id="10099" xr3:uid="{3DC1B58D-C06E-4635-9ACA-C978BE9B64F1}" name="Column10099"/>
    <tableColumn id="10100" xr3:uid="{0A86D9F5-673D-4E9D-B719-A08B785A4C45}" name="Column10100"/>
    <tableColumn id="10101" xr3:uid="{0F6ED1CA-A976-4C55-8EF8-5029BB31E9E3}" name="Column10101"/>
    <tableColumn id="10102" xr3:uid="{A43C4C95-B67B-4B1D-99B6-4EAC4FA50E3F}" name="Column10102"/>
    <tableColumn id="10103" xr3:uid="{54E15A4C-C883-44E7-A0CD-9EB53DE3CC20}" name="Column10103"/>
    <tableColumn id="10104" xr3:uid="{9F966644-204C-4A30-BB4C-33B721D8DCCB}" name="Column10104"/>
    <tableColumn id="10105" xr3:uid="{5A074AAF-E3E9-4A83-83A9-5C1695C57C85}" name="Column10105"/>
    <tableColumn id="10106" xr3:uid="{78C66F6C-57A0-4249-BB16-12681DBB6C49}" name="Column10106"/>
    <tableColumn id="10107" xr3:uid="{D1ADD15A-8C43-4A0D-9D3D-94807F3301AE}" name="Column10107"/>
    <tableColumn id="10108" xr3:uid="{D2419243-6C5A-49DE-BB70-F88A92D327D0}" name="Column10108"/>
    <tableColumn id="10109" xr3:uid="{74453A24-04E0-4EC9-9737-AC13D4C40D22}" name="Column10109"/>
    <tableColumn id="10110" xr3:uid="{E89239AE-F855-4C56-AC7E-E5EE78E984C2}" name="Column10110"/>
    <tableColumn id="10111" xr3:uid="{85412DC0-E31E-4D27-B1C0-FBADE7A698E4}" name="Column10111"/>
    <tableColumn id="10112" xr3:uid="{409B73B4-90B8-4903-8FC5-E57D1C0BC86E}" name="Column10112"/>
    <tableColumn id="10113" xr3:uid="{4E1052C8-1A21-4D27-A72F-03AA3121F1C7}" name="Column10113"/>
    <tableColumn id="10114" xr3:uid="{07AA0D18-2763-4CFB-9F71-FB005D791FB3}" name="Column10114"/>
    <tableColumn id="10115" xr3:uid="{DC8986C8-FEF5-47A8-9D45-0213C726144E}" name="Column10115"/>
    <tableColumn id="10116" xr3:uid="{6F318887-0E5A-4182-BEAA-91DF50D1A561}" name="Column10116"/>
    <tableColumn id="10117" xr3:uid="{FFB4DB8D-9D83-4547-8DA1-00D46DB1D4AA}" name="Column10117"/>
    <tableColumn id="10118" xr3:uid="{516C3AFB-7397-4E6D-A59E-81407F336077}" name="Column10118"/>
    <tableColumn id="10119" xr3:uid="{181E143F-D132-41F6-B0D7-1E8B57E68EA6}" name="Column10119"/>
    <tableColumn id="10120" xr3:uid="{209A9514-9D39-4D7E-95CB-1FDD840790BD}" name="Column10120"/>
    <tableColumn id="10121" xr3:uid="{2A062551-1FE4-4584-8101-334051D0F836}" name="Column10121"/>
    <tableColumn id="10122" xr3:uid="{750BB096-6A7C-441A-8DE1-53A60B7A6E34}" name="Column10122"/>
    <tableColumn id="10123" xr3:uid="{55F5E4A6-CF45-4B8D-BCFD-3B6E4C3F9FB1}" name="Column10123"/>
    <tableColumn id="10124" xr3:uid="{DDC481F4-3822-49B0-859B-68930DB7209A}" name="Column10124"/>
    <tableColumn id="10125" xr3:uid="{5058B0B9-7A5B-4532-9C75-500EBC5CD150}" name="Column10125"/>
    <tableColumn id="10126" xr3:uid="{C001639A-1401-4D94-9D27-4DA6436506A2}" name="Column10126"/>
    <tableColumn id="10127" xr3:uid="{BEA699B2-789D-419A-A50D-E2AFFD7782ED}" name="Column10127"/>
    <tableColumn id="10128" xr3:uid="{BD5CCE15-1427-488B-97AA-43F00127E29D}" name="Column10128"/>
    <tableColumn id="10129" xr3:uid="{2BE2A990-9A39-40FD-B4A5-8B80C7E4D65A}" name="Column10129"/>
    <tableColumn id="10130" xr3:uid="{EAB9DC8B-1346-43DD-BA26-1BEF3E99A172}" name="Column10130"/>
    <tableColumn id="10131" xr3:uid="{EB89FCD2-E36D-4862-A6FA-3D5B54A163C1}" name="Column10131"/>
    <tableColumn id="10132" xr3:uid="{53F57B60-C7AD-499F-82DF-79D5E85B90E9}" name="Column10132"/>
    <tableColumn id="10133" xr3:uid="{CD3E0095-1375-4080-8F19-A28DC7B1B094}" name="Column10133"/>
    <tableColumn id="10134" xr3:uid="{8CA262EA-518C-425F-B8A6-87B6FF84E35B}" name="Column10134"/>
    <tableColumn id="10135" xr3:uid="{9F3E1F8E-0B69-4E83-BE5B-E1FFB2B03289}" name="Column10135"/>
    <tableColumn id="10136" xr3:uid="{D8CB92CC-E91F-4DB2-BF13-FC1AE7922EAD}" name="Column10136"/>
    <tableColumn id="10137" xr3:uid="{1AC1B0B0-6571-4EBF-A293-7CEB1C418FDD}" name="Column10137"/>
    <tableColumn id="10138" xr3:uid="{7557045B-E247-4F20-9119-B3BC0D5423D4}" name="Column10138"/>
    <tableColumn id="10139" xr3:uid="{9E2C0ACE-E72C-48A3-A9CA-B3E930CB60B9}" name="Column10139"/>
    <tableColumn id="10140" xr3:uid="{21CEA471-4477-4BF3-B98C-A8E0D25635CE}" name="Column10140"/>
    <tableColumn id="10141" xr3:uid="{AD757DF0-36A4-425B-91FA-16804C30752B}" name="Column10141"/>
    <tableColumn id="10142" xr3:uid="{466F63B6-A8E7-422C-8883-8C8F12554AFA}" name="Column10142"/>
    <tableColumn id="10143" xr3:uid="{3DE00797-5074-4CB8-820C-CC110A460834}" name="Column10143"/>
    <tableColumn id="10144" xr3:uid="{A2F2FA24-3183-4936-9CB7-306813E6BCF8}" name="Column10144"/>
    <tableColumn id="10145" xr3:uid="{A6BF66DE-895E-46A5-A196-165BE862FC33}" name="Column10145"/>
    <tableColumn id="10146" xr3:uid="{822DD694-3C12-439E-8F2D-606B5B42B4A3}" name="Column10146"/>
    <tableColumn id="10147" xr3:uid="{F3055999-CC41-47FE-9D70-7048B44BEFBD}" name="Column10147"/>
    <tableColumn id="10148" xr3:uid="{E7FEC141-D737-47D4-8573-A232FD1B5DEF}" name="Column10148"/>
    <tableColumn id="10149" xr3:uid="{D9CA424B-7522-48DB-B0FA-32931FCC136E}" name="Column10149"/>
    <tableColumn id="10150" xr3:uid="{D96287A0-738F-416E-A3C2-E9C7DB547AFE}" name="Column10150"/>
    <tableColumn id="10151" xr3:uid="{6941774D-D6BC-4597-94D8-CE3192B8E66C}" name="Column10151"/>
    <tableColumn id="10152" xr3:uid="{183229D9-C231-4DA6-9EFF-7F50D5AF84E0}" name="Column10152"/>
    <tableColumn id="10153" xr3:uid="{882EC608-4795-4657-8FFA-E3917A105ED8}" name="Column10153"/>
    <tableColumn id="10154" xr3:uid="{2369D0A6-3C37-4A29-8028-CD1EDFBB225C}" name="Column10154"/>
    <tableColumn id="10155" xr3:uid="{5589D728-7B8E-4CB5-A975-441189208F15}" name="Column10155"/>
    <tableColumn id="10156" xr3:uid="{B81BC6F7-4078-4EAB-84D4-A932CFCED733}" name="Column10156"/>
    <tableColumn id="10157" xr3:uid="{FF0580D9-4F88-4DF5-B628-DB2E572FA823}" name="Column10157"/>
    <tableColumn id="10158" xr3:uid="{343BC405-14FF-49D2-8B18-578A82EAC24E}" name="Column10158"/>
    <tableColumn id="10159" xr3:uid="{142D032D-A4D0-4029-BA95-00D3B2727187}" name="Column10159"/>
    <tableColumn id="10160" xr3:uid="{82F94785-9657-40CA-9496-33163961E7A5}" name="Column10160"/>
    <tableColumn id="10161" xr3:uid="{950B6C4D-3693-4158-A8F4-310DDFB93A11}" name="Column10161"/>
    <tableColumn id="10162" xr3:uid="{35C34D9D-0D6A-4E46-9C36-CDF536E936F9}" name="Column10162"/>
    <tableColumn id="10163" xr3:uid="{D44A3CED-2470-4A20-AD00-F1634786E335}" name="Column10163"/>
    <tableColumn id="10164" xr3:uid="{42BAA41C-8590-4D97-B0BA-C9CBCD05BB42}" name="Column10164"/>
    <tableColumn id="10165" xr3:uid="{ECD75604-68FF-42E2-B230-FD24D6790161}" name="Column10165"/>
    <tableColumn id="10166" xr3:uid="{EA97675D-2555-4440-BC1D-BC507E716CC6}" name="Column10166"/>
    <tableColumn id="10167" xr3:uid="{666CA35C-80F5-471F-BD9E-CCD81AD062CF}" name="Column10167"/>
    <tableColumn id="10168" xr3:uid="{D697726E-F7EC-4D4D-B4A4-0F5944685ED9}" name="Column10168"/>
    <tableColumn id="10169" xr3:uid="{C3F18F18-7C11-4119-BE97-9B2AD9FBD314}" name="Column10169"/>
    <tableColumn id="10170" xr3:uid="{E0B38560-AC26-4376-A942-DD5C881B4831}" name="Column10170"/>
    <tableColumn id="10171" xr3:uid="{1C7D8875-9A54-4D18-AC25-C3FA16EB7718}" name="Column10171"/>
    <tableColumn id="10172" xr3:uid="{569587B1-52AC-4A0C-BADF-1F8CC2242290}" name="Column10172"/>
    <tableColumn id="10173" xr3:uid="{A9AE1360-BCE4-41D2-B0FE-AF380C6C15B2}" name="Column10173"/>
    <tableColumn id="10174" xr3:uid="{FD003AAB-CD71-43EA-9C76-1360B3CAC6F2}" name="Column10174"/>
    <tableColumn id="10175" xr3:uid="{94DB0ADF-C190-4D25-A396-778CFD685508}" name="Column10175"/>
    <tableColumn id="10176" xr3:uid="{100984A5-003A-4D21-A1C0-FBFE6D420ADB}" name="Column10176"/>
    <tableColumn id="10177" xr3:uid="{63354104-657F-4A52-90F0-89C2F0C52A9D}" name="Column10177"/>
    <tableColumn id="10178" xr3:uid="{9AAA497F-E389-4C9E-AB7B-2CDB441480FE}" name="Column10178"/>
    <tableColumn id="10179" xr3:uid="{2274CAF6-D4C0-417C-9EBC-4DA65F0EB307}" name="Column10179"/>
    <tableColumn id="10180" xr3:uid="{21672A68-6335-4D03-BA5E-46EC941FD43B}" name="Column10180"/>
    <tableColumn id="10181" xr3:uid="{1B94EC54-BC8A-49B7-93B0-BDAA26EE379E}" name="Column10181"/>
    <tableColumn id="10182" xr3:uid="{2BFA2239-B440-43EB-9568-F01B3E94F7C0}" name="Column10182"/>
    <tableColumn id="10183" xr3:uid="{DDDC44BA-FD30-4CEC-84F6-754063C7374A}" name="Column10183"/>
    <tableColumn id="10184" xr3:uid="{3421F1E9-38E3-4B27-B753-49580CFEA426}" name="Column10184"/>
    <tableColumn id="10185" xr3:uid="{3D6DAB1E-A567-4298-9A04-C5EB52A70D75}" name="Column10185"/>
    <tableColumn id="10186" xr3:uid="{0DEE9462-A1A7-4B8B-A69D-97437DC28C04}" name="Column10186"/>
    <tableColumn id="10187" xr3:uid="{60695B4C-A8BA-4FA8-A393-E0C1C368485A}" name="Column10187"/>
    <tableColumn id="10188" xr3:uid="{F7EFE785-013F-43A8-8DD0-88F61CD75BFB}" name="Column10188"/>
    <tableColumn id="10189" xr3:uid="{21458A8E-CA5F-4866-BDC1-4DB34E9D9B73}" name="Column10189"/>
    <tableColumn id="10190" xr3:uid="{2542F6DE-9F1F-4431-88D4-65F5D666462E}" name="Column10190"/>
    <tableColumn id="10191" xr3:uid="{84CBA51B-D2B4-4640-928B-75561EB1978E}" name="Column10191"/>
    <tableColumn id="10192" xr3:uid="{84E13701-2A39-4537-A451-D5C80918B440}" name="Column10192"/>
    <tableColumn id="10193" xr3:uid="{3030068B-0D01-49D8-A12B-7EBEAE8F1776}" name="Column10193"/>
    <tableColumn id="10194" xr3:uid="{5FF10604-F966-423C-9032-17681B29C296}" name="Column10194"/>
    <tableColumn id="10195" xr3:uid="{DDA64ECC-E6DB-46E7-BFD8-27A26478AB7A}" name="Column10195"/>
    <tableColumn id="10196" xr3:uid="{53FE5E10-24B5-44D3-8F69-906FCECE8A8A}" name="Column10196"/>
    <tableColumn id="10197" xr3:uid="{4220C7C0-1B37-42A3-9664-E8C47098B2F2}" name="Column10197"/>
    <tableColumn id="10198" xr3:uid="{9CF438C0-E7CD-4B75-BE35-F7678C9EF3B8}" name="Column10198"/>
    <tableColumn id="10199" xr3:uid="{F2A7BBDD-2579-41D4-9D70-F2067E9DDEF7}" name="Column10199"/>
    <tableColumn id="10200" xr3:uid="{29AB85A0-E5F6-4D0C-8EBB-5DAFED60322F}" name="Column10200"/>
    <tableColumn id="10201" xr3:uid="{54979735-8F84-4F2E-B029-5BE639C1BFFA}" name="Column10201"/>
    <tableColumn id="10202" xr3:uid="{046EFECE-D6E3-42A3-95D3-D8D8B852F357}" name="Column10202"/>
    <tableColumn id="10203" xr3:uid="{C52340F2-C924-4739-8211-686FB4FD3E21}" name="Column10203"/>
    <tableColumn id="10204" xr3:uid="{9A037DF4-9CFC-43E3-9FB4-254EC20BE2C2}" name="Column10204"/>
    <tableColumn id="10205" xr3:uid="{8A2177D5-B883-484B-A278-932E02AB69AE}" name="Column10205"/>
    <tableColumn id="10206" xr3:uid="{3C6A1BAA-EFD1-4A4A-930F-71F1F507A077}" name="Column10206"/>
    <tableColumn id="10207" xr3:uid="{5BD31144-8B7D-41C5-9E65-EB9965AC8C1F}" name="Column10207"/>
    <tableColumn id="10208" xr3:uid="{4EA98544-1503-4AB1-B749-F2A8E2135D33}" name="Column10208"/>
    <tableColumn id="10209" xr3:uid="{3872EE7B-58BC-4B69-B4E6-14E22259CC0A}" name="Column10209"/>
    <tableColumn id="10210" xr3:uid="{D02622CD-0AED-4703-9DCB-7B5FA3D74F9F}" name="Column10210"/>
    <tableColumn id="10211" xr3:uid="{A02B6566-C235-4B91-BEB7-651B70EA05D4}" name="Column10211"/>
    <tableColumn id="10212" xr3:uid="{7F4309B6-9838-4715-90B2-FDA4F3AA9164}" name="Column10212"/>
    <tableColumn id="10213" xr3:uid="{87435D4A-8932-482E-BCF4-DEC01BECD50D}" name="Column10213"/>
    <tableColumn id="10214" xr3:uid="{B40E322E-97EB-4AAC-A960-FC3360F2631F}" name="Column10214"/>
    <tableColumn id="10215" xr3:uid="{48A427CC-A6AC-40E9-A168-B3D34CA3FB47}" name="Column10215"/>
    <tableColumn id="10216" xr3:uid="{D3FB8A1D-9B42-4EB0-AAF1-B8EC5DDE1199}" name="Column10216"/>
    <tableColumn id="10217" xr3:uid="{99DCBF03-150C-45A9-903C-2DB8FCFFEE18}" name="Column10217"/>
    <tableColumn id="10218" xr3:uid="{4B8F6980-74FF-4050-AE6E-B5EE39D787E3}" name="Column10218"/>
    <tableColumn id="10219" xr3:uid="{7D764861-7D65-4634-A703-A8FDE6DF9C57}" name="Column10219"/>
    <tableColumn id="10220" xr3:uid="{42EBCEDB-8F4A-4CB9-86CF-EC936CFC8EF0}" name="Column10220"/>
    <tableColumn id="10221" xr3:uid="{E8AD521F-72D9-4D8C-B999-FF25F6F619CB}" name="Column10221"/>
    <tableColumn id="10222" xr3:uid="{09DB62AC-136C-4359-9891-A33E337C9F78}" name="Column10222"/>
    <tableColumn id="10223" xr3:uid="{18A11D5B-738E-48FB-9F54-AC68FD4472C7}" name="Column10223"/>
    <tableColumn id="10224" xr3:uid="{32620D5A-83A4-4EFA-B88E-7C9E59ED7F01}" name="Column10224"/>
    <tableColumn id="10225" xr3:uid="{E65B2587-AFDC-45FD-99F1-060705891D0C}" name="Column10225"/>
    <tableColumn id="10226" xr3:uid="{CEABF784-9C07-4496-8C95-A9AB046B1A35}" name="Column10226"/>
    <tableColumn id="10227" xr3:uid="{9F3E979C-73F9-4E71-9152-D4164F9216FD}" name="Column10227"/>
    <tableColumn id="10228" xr3:uid="{AAC8836D-E7FC-4515-9B0B-4CA2E9360997}" name="Column10228"/>
    <tableColumn id="10229" xr3:uid="{1245472A-D6CA-428E-B085-1029E18BF82B}" name="Column10229"/>
    <tableColumn id="10230" xr3:uid="{74F5C412-EA28-4784-85FE-F15A68B3DBEE}" name="Column10230"/>
    <tableColumn id="10231" xr3:uid="{33282924-051A-4728-8D80-9601A6B154C7}" name="Column10231"/>
    <tableColumn id="10232" xr3:uid="{D21F798A-1A19-435B-963F-2E9971AE0552}" name="Column10232"/>
    <tableColumn id="10233" xr3:uid="{AD531104-51D4-437C-83F2-447A702BEA8A}" name="Column10233"/>
    <tableColumn id="10234" xr3:uid="{ACCE838B-F934-4755-8897-D7574A3ED13D}" name="Column10234"/>
    <tableColumn id="10235" xr3:uid="{0D2F6887-6D7E-4460-BA34-3594E3849760}" name="Column10235"/>
    <tableColumn id="10236" xr3:uid="{5D62E5DC-D99A-4683-909F-DF247F27601A}" name="Column10236"/>
    <tableColumn id="10237" xr3:uid="{40A9AA26-37D7-4434-9DA3-A213E17F124C}" name="Column10237"/>
    <tableColumn id="10238" xr3:uid="{44F8553E-EE33-4AF8-96EE-AA574E23E05E}" name="Column10238"/>
    <tableColumn id="10239" xr3:uid="{514C2D84-EF6F-42B6-846A-11DCDDC723A8}" name="Column10239"/>
    <tableColumn id="10240" xr3:uid="{26FB4FAB-01DB-4EC5-B632-F118953DEAAA}" name="Column10240"/>
    <tableColumn id="10241" xr3:uid="{74D80B95-2F7B-4569-B27B-A7785A0E49B0}" name="Column10241"/>
    <tableColumn id="10242" xr3:uid="{1DDE334A-1D1D-4440-9669-FDA3FDF9F8C6}" name="Column10242"/>
    <tableColumn id="10243" xr3:uid="{313C9BAF-647F-4F92-A98E-A61B423E2601}" name="Column10243"/>
    <tableColumn id="10244" xr3:uid="{87D71218-40A2-4D85-85CA-6926A4438527}" name="Column10244"/>
    <tableColumn id="10245" xr3:uid="{8DAAEF9E-C368-4C37-9486-1A3770481637}" name="Column10245"/>
    <tableColumn id="10246" xr3:uid="{7FB4B95A-15A6-4AB7-B23A-64FB37ECC06E}" name="Column10246"/>
    <tableColumn id="10247" xr3:uid="{78E3B23A-D8BA-4F14-86B3-C391F443739F}" name="Column10247"/>
    <tableColumn id="10248" xr3:uid="{98AD1B1F-F01D-4392-B7B2-41A8FB6F5B70}" name="Column10248"/>
    <tableColumn id="10249" xr3:uid="{0B94788C-B198-4A60-9F4B-AEA8EC6AC988}" name="Column10249"/>
    <tableColumn id="10250" xr3:uid="{06CF5405-B6F3-4BFF-9D26-9163E6C66297}" name="Column10250"/>
    <tableColumn id="10251" xr3:uid="{10F2C683-FAE5-4D8B-B219-3A653BF4F12D}" name="Column10251"/>
    <tableColumn id="10252" xr3:uid="{2615663E-7BF2-43E4-B970-ABFFBBE27476}" name="Column10252"/>
    <tableColumn id="10253" xr3:uid="{D808D4B3-BF04-49EA-90A4-F8CF8F9C9F4A}" name="Column10253"/>
    <tableColumn id="10254" xr3:uid="{21A7AEAB-831D-44B5-96C6-5341FA34D227}" name="Column10254"/>
    <tableColumn id="10255" xr3:uid="{179AE096-C3F5-4E1C-AA5C-2F67C8EDA2EF}" name="Column10255"/>
    <tableColumn id="10256" xr3:uid="{EA217781-FCDD-4769-9C68-3183F752A43E}" name="Column10256"/>
    <tableColumn id="10257" xr3:uid="{3FBB4284-331A-479A-B598-F5222C775F50}" name="Column10257"/>
    <tableColumn id="10258" xr3:uid="{AFB02EB6-DF24-4A9B-BF7C-1FE0D34AB562}" name="Column10258"/>
    <tableColumn id="10259" xr3:uid="{DE62CE64-88C0-440F-A39C-5CBF40F384E5}" name="Column10259"/>
    <tableColumn id="10260" xr3:uid="{2E5A81DE-1B8E-42C7-B8F2-A602C1C96D9F}" name="Column10260"/>
    <tableColumn id="10261" xr3:uid="{2967A62B-4FCC-47D1-BFE0-206EC41B447C}" name="Column10261"/>
    <tableColumn id="10262" xr3:uid="{FF4D5CD7-0098-4E6A-BF28-E8EC445BCC0F}" name="Column10262"/>
    <tableColumn id="10263" xr3:uid="{EA74234C-4301-4100-97AB-C92C91B6F079}" name="Column10263"/>
    <tableColumn id="10264" xr3:uid="{A95886E5-5CFC-4F63-8B1E-A1AFF073AC0D}" name="Column10264"/>
    <tableColumn id="10265" xr3:uid="{3EC74B24-A958-4FE2-B13A-DDCA35F41B20}" name="Column10265"/>
    <tableColumn id="10266" xr3:uid="{55BF091A-2033-4680-8E58-1D51A951AC2E}" name="Column10266"/>
    <tableColumn id="10267" xr3:uid="{857C68D2-6467-427E-9200-B26C68F99DF1}" name="Column10267"/>
    <tableColumn id="10268" xr3:uid="{625AE6A2-D164-4750-B8F4-076EF954E0E6}" name="Column10268"/>
    <tableColumn id="10269" xr3:uid="{1232D882-D6CD-43BC-BAA1-FD4FD2D811F1}" name="Column10269"/>
    <tableColumn id="10270" xr3:uid="{B5610C0C-69F8-48FF-91C9-6F5A82403DBF}" name="Column10270"/>
    <tableColumn id="10271" xr3:uid="{C552F370-2336-47F1-97D6-CD444EE6751E}" name="Column10271"/>
    <tableColumn id="10272" xr3:uid="{373BB261-859C-43D3-8D65-B501E663182E}" name="Column10272"/>
    <tableColumn id="10273" xr3:uid="{33002115-733D-4D58-BEA8-0396C5FF71D8}" name="Column10273"/>
    <tableColumn id="10274" xr3:uid="{87219EA3-FF78-4B43-B272-41FCF0FEBA3A}" name="Column10274"/>
    <tableColumn id="10275" xr3:uid="{C1F34855-41BC-4A42-A312-7DED862348F0}" name="Column10275"/>
    <tableColumn id="10276" xr3:uid="{F9795AB1-E12A-415E-8AD8-BF9002FABA80}" name="Column10276"/>
    <tableColumn id="10277" xr3:uid="{0F7AF220-F061-45BB-BADA-4FE9CFFC7871}" name="Column10277"/>
    <tableColumn id="10278" xr3:uid="{DCB41217-CA99-4C9D-865B-2C2BA301093A}" name="Column10278"/>
    <tableColumn id="10279" xr3:uid="{282215E7-AF27-4A6B-9A9E-94285C2D0D6F}" name="Column10279"/>
    <tableColumn id="10280" xr3:uid="{EA71535A-BDCD-41F3-A3AA-FA17971CB424}" name="Column10280"/>
    <tableColumn id="10281" xr3:uid="{2DBD5035-BEA8-41C3-8214-F6504BB26755}" name="Column10281"/>
    <tableColumn id="10282" xr3:uid="{4144A398-C0B9-4130-8ABF-F91DB647FD91}" name="Column10282"/>
    <tableColumn id="10283" xr3:uid="{11911F82-CAA6-444D-9D8A-1033FD2778A8}" name="Column10283"/>
    <tableColumn id="10284" xr3:uid="{89784544-3C72-4945-88F2-14AA850E5E6D}" name="Column10284"/>
    <tableColumn id="10285" xr3:uid="{3E33C362-7450-4583-99AF-5D53F75ECA62}" name="Column10285"/>
    <tableColumn id="10286" xr3:uid="{E609AABA-2584-4158-9B19-08138292FB12}" name="Column10286"/>
    <tableColumn id="10287" xr3:uid="{AED389F7-BE55-44AF-B349-90DD566EA9A3}" name="Column10287"/>
    <tableColumn id="10288" xr3:uid="{97427A00-4BC6-4667-A00C-4A6F2A0A940A}" name="Column10288"/>
    <tableColumn id="10289" xr3:uid="{BAE4F688-B971-4E7B-B749-B06B75DBD1D4}" name="Column10289"/>
    <tableColumn id="10290" xr3:uid="{E79F2ED5-8547-4B85-BD9F-C5E366857035}" name="Column10290"/>
    <tableColumn id="10291" xr3:uid="{F7640CD8-2E70-49D5-9C2D-B2AB0C6E6EEC}" name="Column10291"/>
    <tableColumn id="10292" xr3:uid="{6CC8B12C-98A8-4709-B6A9-FA5B37BAD224}" name="Column10292"/>
    <tableColumn id="10293" xr3:uid="{50684B2A-407F-4F4A-8E42-35A468AFC792}" name="Column10293"/>
    <tableColumn id="10294" xr3:uid="{9AD9E86C-BD41-4110-8DC4-61FD425C2B13}" name="Column10294"/>
    <tableColumn id="10295" xr3:uid="{5AC6AE3C-607D-4971-AEC7-273F49C467EB}" name="Column10295"/>
    <tableColumn id="10296" xr3:uid="{94DBE0F0-7488-42C1-BBAD-F364FA32A6E4}" name="Column10296"/>
    <tableColumn id="10297" xr3:uid="{A7CE6291-EB9B-40CB-B28B-23F5181A62D0}" name="Column10297"/>
    <tableColumn id="10298" xr3:uid="{4FDAC0B8-965C-4059-A304-618F4015F61A}" name="Column10298"/>
    <tableColumn id="10299" xr3:uid="{FD5BCC8D-869C-49D3-A20E-FFAEE4C019B9}" name="Column10299"/>
    <tableColumn id="10300" xr3:uid="{D0ED091A-DE31-48AE-BC25-40BDB8BEE8A2}" name="Column10300"/>
    <tableColumn id="10301" xr3:uid="{39826D18-6E41-4196-B741-F36E6A4AB245}" name="Column10301"/>
    <tableColumn id="10302" xr3:uid="{A126C5CC-1909-447B-9C89-435F862EA6CA}" name="Column10302"/>
    <tableColumn id="10303" xr3:uid="{5F932446-3110-4335-9E20-CA0BEFD56DFD}" name="Column10303"/>
    <tableColumn id="10304" xr3:uid="{CC337343-92E8-472C-8619-199815256090}" name="Column10304"/>
    <tableColumn id="10305" xr3:uid="{E43CA6E1-D3C4-4BD6-98A3-742441BDF4B8}" name="Column10305"/>
    <tableColumn id="10306" xr3:uid="{10770A4E-2FB8-44AC-A5F8-9501A7299769}" name="Column10306"/>
    <tableColumn id="10307" xr3:uid="{2C17968B-1C0B-483B-8476-DDCC87DB00FC}" name="Column10307"/>
    <tableColumn id="10308" xr3:uid="{82A462FC-925B-45A2-9B38-6333824E9DD7}" name="Column10308"/>
    <tableColumn id="10309" xr3:uid="{2FD10AD6-8E07-48E2-8680-67D4E2904765}" name="Column10309"/>
    <tableColumn id="10310" xr3:uid="{57EA70C6-4C04-407E-9925-31CD80A97509}" name="Column10310"/>
    <tableColumn id="10311" xr3:uid="{F7786650-4604-4F37-8AD6-A8F60CF0770C}" name="Column10311"/>
    <tableColumn id="10312" xr3:uid="{1BDDB338-3A9F-4234-A8DB-EE3F404C7856}" name="Column10312"/>
    <tableColumn id="10313" xr3:uid="{7F226E1A-DA0A-43E8-AE79-8DEDEAF762E7}" name="Column10313"/>
    <tableColumn id="10314" xr3:uid="{5252F73B-D62C-452E-9ABB-F3E2EF7E2858}" name="Column10314"/>
    <tableColumn id="10315" xr3:uid="{3130BEDC-55DC-4E33-ADF7-91EEFD2C30C6}" name="Column10315"/>
    <tableColumn id="10316" xr3:uid="{D3BC901C-317F-4988-8465-655645C8EF87}" name="Column10316"/>
    <tableColumn id="10317" xr3:uid="{70F2C85B-BE3D-497A-9523-9D419ADF5C25}" name="Column10317"/>
    <tableColumn id="10318" xr3:uid="{74DD7054-1333-4F74-9170-6B94877FB370}" name="Column10318"/>
    <tableColumn id="10319" xr3:uid="{D2808DC0-8AEA-4EBC-999F-AA942C8F3D70}" name="Column10319"/>
    <tableColumn id="10320" xr3:uid="{CEBE549C-66A5-41F0-980B-1C378CFCFE07}" name="Column10320"/>
    <tableColumn id="10321" xr3:uid="{2D0CA83E-9EE4-4AB0-9E43-A90D83B6E712}" name="Column10321"/>
    <tableColumn id="10322" xr3:uid="{02A72E5D-E816-47A3-9DE6-FD63E5F1734E}" name="Column10322"/>
    <tableColumn id="10323" xr3:uid="{4801254E-2A55-422B-8A19-D2CE16168746}" name="Column10323"/>
    <tableColumn id="10324" xr3:uid="{996516E5-EA8E-43CD-9281-502AB57B0CD1}" name="Column10324"/>
    <tableColumn id="10325" xr3:uid="{BAA2DDCB-F98A-4018-B225-4D805B413364}" name="Column10325"/>
    <tableColumn id="10326" xr3:uid="{73FB216E-E0FD-4234-AFF8-B54191895B39}" name="Column10326"/>
    <tableColumn id="10327" xr3:uid="{78B559DB-0224-4BB8-A67C-F4808966643E}" name="Column10327"/>
    <tableColumn id="10328" xr3:uid="{C75ED9F0-D6E9-4490-AD9E-81BD907B479F}" name="Column10328"/>
    <tableColumn id="10329" xr3:uid="{EC374E56-1D45-4C88-A390-4EBC0EEADA47}" name="Column10329"/>
    <tableColumn id="10330" xr3:uid="{F9C6F03A-6CA2-4471-8B10-9995A02A1E97}" name="Column10330"/>
    <tableColumn id="10331" xr3:uid="{C18C459F-1222-438A-95D6-AF81F327DCA2}" name="Column10331"/>
    <tableColumn id="10332" xr3:uid="{9D0ED8AB-212A-4D90-84EF-BCAA5FFC849E}" name="Column10332"/>
    <tableColumn id="10333" xr3:uid="{AF104317-60C6-4534-B099-871912703A85}" name="Column10333"/>
    <tableColumn id="10334" xr3:uid="{F724C2B5-9F0B-4EA9-A3BB-5A9F5A3DD331}" name="Column10334"/>
    <tableColumn id="10335" xr3:uid="{72626DFD-B857-4CA7-BDE9-E43288932C3A}" name="Column10335"/>
    <tableColumn id="10336" xr3:uid="{C2A06842-4490-4E5C-943E-40EFCE69D9F9}" name="Column10336"/>
    <tableColumn id="10337" xr3:uid="{CA049636-C25C-46F0-BDED-592E27026101}" name="Column10337"/>
    <tableColumn id="10338" xr3:uid="{E9B2F16C-0394-40B7-B2C2-E63193D128FF}" name="Column10338"/>
    <tableColumn id="10339" xr3:uid="{33A6DA66-2E89-41A2-B9D0-4C69B4F89B82}" name="Column10339"/>
    <tableColumn id="10340" xr3:uid="{DB0989B4-0AF7-44C6-B5CA-B653E9514DD0}" name="Column10340"/>
    <tableColumn id="10341" xr3:uid="{71D775B0-6A2E-44D0-B6A4-C3D862017857}" name="Column10341"/>
    <tableColumn id="10342" xr3:uid="{D286DF6A-AE46-4BF5-B456-34AC9F276948}" name="Column10342"/>
    <tableColumn id="10343" xr3:uid="{4F794960-9E74-463A-92D5-A45E7BD52DCC}" name="Column10343"/>
    <tableColumn id="10344" xr3:uid="{9350C0B8-B75A-4328-B988-DC08EEB07B4D}" name="Column10344"/>
    <tableColumn id="10345" xr3:uid="{A2DD8E8E-C08D-4C1A-B459-628CF953E119}" name="Column10345"/>
    <tableColumn id="10346" xr3:uid="{2FC17098-F895-470B-8691-A1FCD4D5514F}" name="Column10346"/>
    <tableColumn id="10347" xr3:uid="{BE29D780-14C7-41C5-AA01-1BDF5F66B371}" name="Column10347"/>
    <tableColumn id="10348" xr3:uid="{7CE47CD3-8820-403B-9503-41A0AE959ADF}" name="Column10348"/>
    <tableColumn id="10349" xr3:uid="{842DC730-1534-4C44-8C61-631C84568DCE}" name="Column10349"/>
    <tableColumn id="10350" xr3:uid="{2A999B51-5C6E-4602-874D-3BE8A27F0C2B}" name="Column10350"/>
    <tableColumn id="10351" xr3:uid="{EF9BEB27-823C-4919-9927-3F22A690FD89}" name="Column10351"/>
    <tableColumn id="10352" xr3:uid="{2631FF84-BA57-473B-83C1-FE864E7B7FCE}" name="Column10352"/>
    <tableColumn id="10353" xr3:uid="{59A2A531-5823-4510-B76F-5D164D2BAE63}" name="Column10353"/>
    <tableColumn id="10354" xr3:uid="{53EF2C78-B03C-4FEA-8D63-1B66DB7596D6}" name="Column10354"/>
    <tableColumn id="10355" xr3:uid="{B7997EEB-F8C9-4624-B4A9-6722E83BFCDC}" name="Column10355"/>
    <tableColumn id="10356" xr3:uid="{6A61DE8E-EB39-4EA1-8F62-6A75FC2EECC6}" name="Column10356"/>
    <tableColumn id="10357" xr3:uid="{2CE9099B-45D4-4D11-8302-2FF860606F36}" name="Column10357"/>
    <tableColumn id="10358" xr3:uid="{D397EA72-E0DB-466A-B5BF-5597ED99CCBD}" name="Column10358"/>
    <tableColumn id="10359" xr3:uid="{7B68F97F-E90A-4B00-AEBC-3E211BF12E5A}" name="Column10359"/>
    <tableColumn id="10360" xr3:uid="{FAE1C153-EAB4-4C56-98BC-8AE32D2804A2}" name="Column10360"/>
    <tableColumn id="10361" xr3:uid="{94EB9883-ADEC-4460-9C28-4396EFE212F1}" name="Column10361"/>
    <tableColumn id="10362" xr3:uid="{9BC0E05F-8FDD-4BCA-8F64-B97414F14604}" name="Column10362"/>
    <tableColumn id="10363" xr3:uid="{23186AE1-5B32-4ADF-A3DA-72315DB742B6}" name="Column10363"/>
    <tableColumn id="10364" xr3:uid="{39E5FCCB-76E5-4048-A9B7-BFEF83CAB070}" name="Column10364"/>
    <tableColumn id="10365" xr3:uid="{E7768081-28CD-43BF-96F3-5CBF737965EC}" name="Column10365"/>
    <tableColumn id="10366" xr3:uid="{ED722275-7DCB-4FD1-86DC-4D440C99F908}" name="Column10366"/>
    <tableColumn id="10367" xr3:uid="{5AEB05A0-0A1D-4244-B7DF-094CE8856D5C}" name="Column10367"/>
    <tableColumn id="10368" xr3:uid="{21B38B44-A22F-4F1F-9F97-2100509F9EBB}" name="Column10368"/>
    <tableColumn id="10369" xr3:uid="{03ABD7D8-D516-4706-A180-D323A417AC5F}" name="Column10369"/>
    <tableColumn id="10370" xr3:uid="{462D553A-F0E2-4759-BBA1-EAF0F75DF7F1}" name="Column10370"/>
    <tableColumn id="10371" xr3:uid="{FB1EA2B4-2475-4138-9840-388C989C334C}" name="Column10371"/>
    <tableColumn id="10372" xr3:uid="{62EA73DA-A96B-41D6-9F36-AA57455637DB}" name="Column10372"/>
    <tableColumn id="10373" xr3:uid="{A09D30EA-85AF-4D01-81F5-0EC29ED7F78F}" name="Column10373"/>
    <tableColumn id="10374" xr3:uid="{86D118EF-9731-4E3C-8953-429EAC6DBCF4}" name="Column10374"/>
    <tableColumn id="10375" xr3:uid="{F9FD703D-342F-4095-B1B8-9CA8FA0ABB9F}" name="Column10375"/>
    <tableColumn id="10376" xr3:uid="{D880C31F-1D1A-4A43-9E7C-E7EE6C3B1541}" name="Column10376"/>
    <tableColumn id="10377" xr3:uid="{CEDB8099-599A-49E8-A6A9-3163F5123BC4}" name="Column10377"/>
    <tableColumn id="10378" xr3:uid="{DC450450-4C6F-4D74-845B-D1C4FFD1BF62}" name="Column10378"/>
    <tableColumn id="10379" xr3:uid="{643D6A6D-473C-4DAA-A7A4-0B0399A2B50E}" name="Column10379"/>
    <tableColumn id="10380" xr3:uid="{3B07E9C2-87F6-4A5B-843D-B237372C1003}" name="Column10380"/>
    <tableColumn id="10381" xr3:uid="{746DD4C9-FE73-489A-919C-FEE02CEDB313}" name="Column10381"/>
    <tableColumn id="10382" xr3:uid="{6822B179-E0F9-4EFD-BEF0-DCBA2F4C1C5D}" name="Column10382"/>
    <tableColumn id="10383" xr3:uid="{B4502051-707F-4ACC-AED3-4247EBC30D7B}" name="Column10383"/>
    <tableColumn id="10384" xr3:uid="{52F1077F-6192-4445-8A05-9F0B8E1C1D96}" name="Column10384"/>
    <tableColumn id="10385" xr3:uid="{A3C7E344-BF10-454C-A95E-AA3E35AA9B62}" name="Column10385"/>
    <tableColumn id="10386" xr3:uid="{F3C6198F-8307-463D-BCB7-A075DFFC9793}" name="Column10386"/>
    <tableColumn id="10387" xr3:uid="{E0E46AA9-6271-474D-A1BE-4BDF08FA6441}" name="Column10387"/>
    <tableColumn id="10388" xr3:uid="{6D4F0EC7-3C53-4EF5-82F3-D42FAC4BDC1E}" name="Column10388"/>
    <tableColumn id="10389" xr3:uid="{1D9C5721-704A-47C8-9A8C-50D124BC19FE}" name="Column10389"/>
    <tableColumn id="10390" xr3:uid="{163CA394-6CE3-4D79-9879-E2DFE32978E4}" name="Column10390"/>
    <tableColumn id="10391" xr3:uid="{FE8FB3E6-6C1A-41CD-9DD5-EE66117D4F95}" name="Column10391"/>
    <tableColumn id="10392" xr3:uid="{99FBA967-5CAB-4923-A638-C1C1F51896E1}" name="Column10392"/>
    <tableColumn id="10393" xr3:uid="{7C663CC0-4000-4D50-936E-DBD2A776AF6B}" name="Column10393"/>
    <tableColumn id="10394" xr3:uid="{5621EE52-97EA-454A-A839-0D26D220A921}" name="Column10394"/>
    <tableColumn id="10395" xr3:uid="{384E4D1E-F193-429B-91CB-08F5A6CC566E}" name="Column10395"/>
    <tableColumn id="10396" xr3:uid="{5AB8BD21-9EB5-46B7-BEF1-706E4344C040}" name="Column10396"/>
    <tableColumn id="10397" xr3:uid="{59593FEC-A54E-41DC-9140-9ECB0B0864A0}" name="Column10397"/>
    <tableColumn id="10398" xr3:uid="{612EA3AD-3C16-42E0-B030-F2CC93CA869B}" name="Column10398"/>
    <tableColumn id="10399" xr3:uid="{75EEE364-9CE9-4C67-BC5E-6103EBF98CEA}" name="Column10399"/>
    <tableColumn id="10400" xr3:uid="{2CFC9E3C-0FFE-4ABB-9815-6385B68FA27E}" name="Column10400"/>
    <tableColumn id="10401" xr3:uid="{3E256F1C-FA63-499B-A3CB-31474D47582C}" name="Column10401"/>
    <tableColumn id="10402" xr3:uid="{C9517102-7CEE-425E-AD54-6EA980CC9811}" name="Column10402"/>
    <tableColumn id="10403" xr3:uid="{E91EA0BE-281E-4836-B213-FD4190993EE5}" name="Column10403"/>
    <tableColumn id="10404" xr3:uid="{02CDD0CE-E0E6-44C8-B2C4-E75AF0F3D0A9}" name="Column10404"/>
    <tableColumn id="10405" xr3:uid="{733B4B5A-C92D-4519-9464-5A916A0BE4EE}" name="Column10405"/>
    <tableColumn id="10406" xr3:uid="{D658524D-D45A-4751-8833-B268FD62A9B1}" name="Column10406"/>
    <tableColumn id="10407" xr3:uid="{104190D2-3A8D-43FA-88E0-60F8A5A3934D}" name="Column10407"/>
    <tableColumn id="10408" xr3:uid="{BE445A54-04DD-4CA3-8114-D6477F5C73B7}" name="Column10408"/>
    <tableColumn id="10409" xr3:uid="{2E0D7B55-9508-4D1C-90D0-4442431FADD8}" name="Column10409"/>
    <tableColumn id="10410" xr3:uid="{C006E168-8740-4494-A2C2-8197A71C9CB7}" name="Column10410"/>
    <tableColumn id="10411" xr3:uid="{1B0A6C9C-D9A9-45BE-BABE-2B51344A7D61}" name="Column10411"/>
    <tableColumn id="10412" xr3:uid="{6B4BA8C1-E0F2-4C8F-92CD-019518E59E40}" name="Column10412"/>
    <tableColumn id="10413" xr3:uid="{B7FE54B3-0A04-412E-9C47-9F11E955B29A}" name="Column10413"/>
    <tableColumn id="10414" xr3:uid="{8CD068F9-75B2-49AF-89F4-8424048BC98D}" name="Column10414"/>
    <tableColumn id="10415" xr3:uid="{5111397D-579F-496B-B9A8-AB8AF3515252}" name="Column10415"/>
    <tableColumn id="10416" xr3:uid="{3DFA35DB-0917-439C-9CBA-7244A7FBA193}" name="Column10416"/>
    <tableColumn id="10417" xr3:uid="{1EE1EBB0-BCF5-421D-AA03-4C13DD5FF487}" name="Column10417"/>
    <tableColumn id="10418" xr3:uid="{6CA79234-B305-445E-AC55-CFAED95259A4}" name="Column10418"/>
    <tableColumn id="10419" xr3:uid="{BF43A6B1-6FA4-418B-B08F-8006AAAC8262}" name="Column10419"/>
    <tableColumn id="10420" xr3:uid="{5BCD4CB1-0F7D-4B1A-B0CB-7EE2E7B6CFDC}" name="Column10420"/>
    <tableColumn id="10421" xr3:uid="{10E1A933-9F55-49D8-97D1-99BEB73A6066}" name="Column10421"/>
    <tableColumn id="10422" xr3:uid="{30FA5CA7-B688-4ED8-A80F-080BF2982D25}" name="Column10422"/>
    <tableColumn id="10423" xr3:uid="{D498467B-1EB9-4655-9847-5577E9E2F233}" name="Column10423"/>
    <tableColumn id="10424" xr3:uid="{7FF85BF2-12C9-46D4-BE17-646AD28C26C4}" name="Column10424"/>
    <tableColumn id="10425" xr3:uid="{9BF23FF9-19A8-44BE-8CDA-FD607AD04DFB}" name="Column10425"/>
    <tableColumn id="10426" xr3:uid="{62896331-9631-4C88-AAC8-D3500F359CF7}" name="Column10426"/>
    <tableColumn id="10427" xr3:uid="{F4C252C5-B1AC-4E5E-96F7-4807711E8A10}" name="Column10427"/>
    <tableColumn id="10428" xr3:uid="{5F49E531-D67C-4213-A6EC-D477AF6AF480}" name="Column10428"/>
    <tableColumn id="10429" xr3:uid="{30748601-30CA-46E0-8388-75600D49C6BD}" name="Column10429"/>
    <tableColumn id="10430" xr3:uid="{2DA9CB31-BA50-48B3-9C86-2E3AC27ED9E6}" name="Column10430"/>
    <tableColumn id="10431" xr3:uid="{36598B84-13C6-4D6B-87C6-D75FBF6CF286}" name="Column10431"/>
    <tableColumn id="10432" xr3:uid="{2A2AD021-1E74-4C6C-BA17-5C100E906AE2}" name="Column10432"/>
    <tableColumn id="10433" xr3:uid="{7F7D3114-278A-49FB-A4C4-B3485B7C6E04}" name="Column10433"/>
    <tableColumn id="10434" xr3:uid="{A2BB0463-57BF-436E-AA88-9E84ECA5BCFF}" name="Column10434"/>
    <tableColumn id="10435" xr3:uid="{9D9B8562-FCBD-416A-9A26-D0CD4A49CA93}" name="Column10435"/>
    <tableColumn id="10436" xr3:uid="{166BFA92-9627-4FF5-9869-D9C26033CF9D}" name="Column10436"/>
    <tableColumn id="10437" xr3:uid="{F7FDD1D3-C6F9-422C-B23A-9AD0A0769F73}" name="Column10437"/>
    <tableColumn id="10438" xr3:uid="{A7B1EDFA-D0A1-4E8C-9DE4-6558CB57F858}" name="Column10438"/>
    <tableColumn id="10439" xr3:uid="{670CAC23-DD7E-49D2-B631-47738726D818}" name="Column10439"/>
    <tableColumn id="10440" xr3:uid="{5486BF34-5084-497D-BB98-D122FFD64134}" name="Column10440"/>
    <tableColumn id="10441" xr3:uid="{1CA7D7DA-6562-40D6-AEC7-DC9C85788533}" name="Column10441"/>
    <tableColumn id="10442" xr3:uid="{DB19E422-54D2-4625-A5CD-CBD3B2E91518}" name="Column10442"/>
    <tableColumn id="10443" xr3:uid="{DBF5D03A-8B97-48CE-9CD0-0604724439FC}" name="Column10443"/>
    <tableColumn id="10444" xr3:uid="{AD9CFD32-A077-4EC9-B964-5A7D40EE4F4D}" name="Column10444"/>
    <tableColumn id="10445" xr3:uid="{7FE2AF12-29D2-4D94-BFCE-6EDC5091D42C}" name="Column10445"/>
    <tableColumn id="10446" xr3:uid="{FB389D2F-7953-4872-BEA6-532AD9E9C954}" name="Column10446"/>
    <tableColumn id="10447" xr3:uid="{68E6BCD3-785E-40E8-8C1A-488ED27BA9AD}" name="Column10447"/>
    <tableColumn id="10448" xr3:uid="{013F7AC9-720F-4891-A55C-F6E1AB5B718B}" name="Column10448"/>
    <tableColumn id="10449" xr3:uid="{F173CBB8-A27D-4C92-B079-38F19D954976}" name="Column10449"/>
    <tableColumn id="10450" xr3:uid="{3F75B4AF-1362-44E7-9E5B-9BE774AA50E5}" name="Column10450"/>
    <tableColumn id="10451" xr3:uid="{6B389B8E-4751-4E24-88D4-51105BCE8F18}" name="Column10451"/>
    <tableColumn id="10452" xr3:uid="{70AB880D-1435-43D3-A5D3-AB972C9C528F}" name="Column10452"/>
    <tableColumn id="10453" xr3:uid="{9012283D-3588-4CA8-BC2D-A9651B53E28F}" name="Column10453"/>
    <tableColumn id="10454" xr3:uid="{BED31A42-A306-4028-A57A-814A2697578F}" name="Column10454"/>
    <tableColumn id="10455" xr3:uid="{DA58E875-A7FE-4CC8-B855-4357805494BE}" name="Column10455"/>
    <tableColumn id="10456" xr3:uid="{0A3888D2-BB27-465D-A43E-BB0F2C8B0E2C}" name="Column10456"/>
    <tableColumn id="10457" xr3:uid="{D1659739-41B9-43BA-90CE-1396C5ECA4F9}" name="Column10457"/>
    <tableColumn id="10458" xr3:uid="{D93324F7-6ED0-45B2-9B35-F20AAB2CBFA8}" name="Column10458"/>
    <tableColumn id="10459" xr3:uid="{FFC68A8A-0C59-4F0A-8C0B-EC69C1AADAD3}" name="Column10459"/>
    <tableColumn id="10460" xr3:uid="{9CCB55D8-F7A3-42B4-88F7-099BFC6D095B}" name="Column10460"/>
    <tableColumn id="10461" xr3:uid="{14285AB6-9ABC-4BD7-95E1-FA8D4A9BDB52}" name="Column10461"/>
    <tableColumn id="10462" xr3:uid="{28FA8A6B-2285-460F-887C-D6929BFB2851}" name="Column10462"/>
    <tableColumn id="10463" xr3:uid="{6EBEA064-5EAF-41FC-8E71-FF205B8426A3}" name="Column10463"/>
    <tableColumn id="10464" xr3:uid="{DF47D196-A06E-4ADD-B75E-8A41E7F5CCA9}" name="Column10464"/>
    <tableColumn id="10465" xr3:uid="{38D8315E-1268-4989-9165-031EEBC5B97F}" name="Column10465"/>
    <tableColumn id="10466" xr3:uid="{7BC82A32-5231-477D-9714-3C98883B6121}" name="Column10466"/>
    <tableColumn id="10467" xr3:uid="{8B6D466A-DD9A-45E1-A4F9-92DE210DAF46}" name="Column10467"/>
    <tableColumn id="10468" xr3:uid="{554C81CB-C479-4CEF-8368-3808FE46867A}" name="Column10468"/>
    <tableColumn id="10469" xr3:uid="{30833A0B-1B35-4EF3-836C-2AC9801DA38E}" name="Column10469"/>
    <tableColumn id="10470" xr3:uid="{015B4B09-91FC-4F55-A758-FE10EE3842F5}" name="Column10470"/>
    <tableColumn id="10471" xr3:uid="{77CC8EA1-0188-43D6-8507-C9F5F0DE5DF8}" name="Column10471"/>
    <tableColumn id="10472" xr3:uid="{62B7376F-2507-428A-B06C-4D989F9409F4}" name="Column10472"/>
    <tableColumn id="10473" xr3:uid="{A8610D32-250F-40A2-A1AE-AEBC3D3542FE}" name="Column10473"/>
    <tableColumn id="10474" xr3:uid="{85D83FCB-DF03-485B-AD2E-B4A2B2A0F746}" name="Column10474"/>
    <tableColumn id="10475" xr3:uid="{FBF1C02F-9C6C-4C95-989E-4211F7A9215A}" name="Column10475"/>
    <tableColumn id="10476" xr3:uid="{B58BFAC1-E1F6-45C7-B094-733D09306659}" name="Column10476"/>
    <tableColumn id="10477" xr3:uid="{8818E923-BB13-4DE8-B837-C250293B2541}" name="Column10477"/>
    <tableColumn id="10478" xr3:uid="{E5EC5AE8-276F-4891-B9E2-11C5AC7E0ADB}" name="Column10478"/>
    <tableColumn id="10479" xr3:uid="{1CA11E47-8A26-4110-9A8C-6B8DCB002EAB}" name="Column10479"/>
    <tableColumn id="10480" xr3:uid="{51D585AE-62A9-4875-998B-231C9C5868C7}" name="Column10480"/>
    <tableColumn id="10481" xr3:uid="{168267F4-5138-48BC-A620-6303752E36A1}" name="Column10481"/>
    <tableColumn id="10482" xr3:uid="{059F1CD6-7FBD-4AB8-89C1-C2D868C3D147}" name="Column10482"/>
    <tableColumn id="10483" xr3:uid="{F4B4C2A3-4109-44B1-A537-12CC103F4E48}" name="Column10483"/>
    <tableColumn id="10484" xr3:uid="{F27D8118-47B3-497E-98F1-067E7C17B986}" name="Column10484"/>
    <tableColumn id="10485" xr3:uid="{6B40397E-3A71-425B-808D-2EDBE860DE1B}" name="Column10485"/>
    <tableColumn id="10486" xr3:uid="{53BEFE27-73CE-40D6-ACF3-47516377157D}" name="Column10486"/>
    <tableColumn id="10487" xr3:uid="{0D317B76-B36B-4FC4-84D5-0C7CEF1EDB0E}" name="Column10487"/>
    <tableColumn id="10488" xr3:uid="{5157FC1A-2358-4884-B31B-C020B04BF956}" name="Column10488"/>
    <tableColumn id="10489" xr3:uid="{595CBFDE-1D74-419F-B89C-31016160C924}" name="Column10489"/>
    <tableColumn id="10490" xr3:uid="{EF9DF846-3EA2-4D09-AFA0-495FF4E59420}" name="Column10490"/>
    <tableColumn id="10491" xr3:uid="{CEC8AEC5-FD0D-4860-8EE2-EC4A611921F1}" name="Column10491"/>
    <tableColumn id="10492" xr3:uid="{F329EF04-5A35-406F-B31D-E69B8820DF82}" name="Column10492"/>
    <tableColumn id="10493" xr3:uid="{A5A0C181-235B-4514-B943-1A501F23990A}" name="Column10493"/>
    <tableColumn id="10494" xr3:uid="{A37011EC-DE9B-407F-988C-69F77A419717}" name="Column10494"/>
    <tableColumn id="10495" xr3:uid="{C7094B3B-2FBD-43ED-B153-FE12C9DFFC4D}" name="Column10495"/>
    <tableColumn id="10496" xr3:uid="{FBFD6597-19FC-4661-BB65-B5714050BC89}" name="Column10496"/>
    <tableColumn id="10497" xr3:uid="{C9CB04CA-59A2-4134-B0BD-CE11AC4BE1CF}" name="Column10497"/>
    <tableColumn id="10498" xr3:uid="{AB772BAF-BC01-47C1-B7E6-136CB38168D5}" name="Column10498"/>
    <tableColumn id="10499" xr3:uid="{07932FA3-C85F-409F-B31D-AE58064D828C}" name="Column10499"/>
    <tableColumn id="10500" xr3:uid="{65BAB5E0-B8C2-4E54-9E87-E4D113540F87}" name="Column10500"/>
    <tableColumn id="10501" xr3:uid="{74886B82-B53E-4894-AFF5-EFCA6E12C16F}" name="Column10501"/>
    <tableColumn id="10502" xr3:uid="{AC2D9A8F-A8CB-4C66-9F5E-F8DE4D2BDAA9}" name="Column10502"/>
    <tableColumn id="10503" xr3:uid="{A7A83C28-3198-41D9-8B3A-AE67890B453C}" name="Column10503"/>
    <tableColumn id="10504" xr3:uid="{B57C7FBA-74AC-4889-94E3-3C1594B2A5B5}" name="Column10504"/>
    <tableColumn id="10505" xr3:uid="{0CD9679C-2244-45C2-9A31-FCD1C9A46482}" name="Column10505"/>
    <tableColumn id="10506" xr3:uid="{66C7D56B-E632-4A6D-8ECE-8BC63CDAC5B3}" name="Column10506"/>
    <tableColumn id="10507" xr3:uid="{8E8961C2-99F2-4660-B51E-E5903C69AF1F}" name="Column10507"/>
    <tableColumn id="10508" xr3:uid="{708BCF3A-C878-4F26-A123-EA87DDD26BCA}" name="Column10508"/>
    <tableColumn id="10509" xr3:uid="{6F3BE497-205E-4CDD-B167-9CCA1AA95CC4}" name="Column10509"/>
    <tableColumn id="10510" xr3:uid="{04FF4938-0B11-44B5-8820-5D46F9A6BC5A}" name="Column10510"/>
    <tableColumn id="10511" xr3:uid="{D106FC07-F745-4BC0-B3D7-1C69E2A7326F}" name="Column10511"/>
    <tableColumn id="10512" xr3:uid="{3F165DE2-CA9B-46ED-AC9B-D7D1D908B00E}" name="Column10512"/>
    <tableColumn id="10513" xr3:uid="{C0C15E0C-9685-4872-8CD2-7AD40EAA3045}" name="Column10513"/>
    <tableColumn id="10514" xr3:uid="{68D04BFF-63F9-4C54-9FBA-C7B658874FEA}" name="Column10514"/>
    <tableColumn id="10515" xr3:uid="{01B899AF-281F-4C8E-A920-AB2CBEB66EAA}" name="Column10515"/>
    <tableColumn id="10516" xr3:uid="{023A302C-B14B-4ECB-9FF3-14108F672AB3}" name="Column10516"/>
    <tableColumn id="10517" xr3:uid="{8D8C8F44-BC1D-4445-A61D-4D367D05CBFC}" name="Column10517"/>
    <tableColumn id="10518" xr3:uid="{E2CB76E8-4E47-4A27-9016-A95B9A5E9BDB}" name="Column10518"/>
    <tableColumn id="10519" xr3:uid="{AD0806DA-B4CB-4067-9F92-76BAF1FE71A7}" name="Column10519"/>
    <tableColumn id="10520" xr3:uid="{6EAC101B-819C-42ED-A910-156A2CF15BE1}" name="Column10520"/>
    <tableColumn id="10521" xr3:uid="{F6349F19-412B-4129-BFD8-8D3941E46A96}" name="Column10521"/>
    <tableColumn id="10522" xr3:uid="{1DF664F2-B70C-4BF1-91EE-6F9F488A7046}" name="Column10522"/>
    <tableColumn id="10523" xr3:uid="{3E8D6C14-930A-4E62-9FE2-D397258D2B0F}" name="Column10523"/>
    <tableColumn id="10524" xr3:uid="{B350C8B2-FFC4-4905-8478-F01D085D6ABC}" name="Column10524"/>
    <tableColumn id="10525" xr3:uid="{0FB17EB7-C42A-42DC-ACD2-40A5BAA474E0}" name="Column10525"/>
    <tableColumn id="10526" xr3:uid="{DD38D989-A1A1-4151-B494-61AF1EBAA536}" name="Column10526"/>
    <tableColumn id="10527" xr3:uid="{C1F2C972-3FBE-4FFE-B2FD-3B94CF2C8207}" name="Column10527"/>
    <tableColumn id="10528" xr3:uid="{2CD3A127-D73F-4993-BD8D-F8DF42AFDFD0}" name="Column10528"/>
    <tableColumn id="10529" xr3:uid="{FDB5F6CA-04A9-499B-8FBD-56D7203160BE}" name="Column10529"/>
    <tableColumn id="10530" xr3:uid="{6C1D0651-79BF-4839-989E-715429EC1A76}" name="Column10530"/>
    <tableColumn id="10531" xr3:uid="{81F6D91D-C915-4286-997F-2DAB69C81B96}" name="Column10531"/>
    <tableColumn id="10532" xr3:uid="{7A954BF7-7526-4441-BA11-187F833CA9AC}" name="Column10532"/>
    <tableColumn id="10533" xr3:uid="{B6F4BBDB-B0EB-490F-A1E0-B1384F15D8B2}" name="Column10533"/>
    <tableColumn id="10534" xr3:uid="{52CB6077-7A51-412F-BDA4-AD50BB819849}" name="Column10534"/>
    <tableColumn id="10535" xr3:uid="{3F1239B4-3B1F-49B6-BDC8-91FCCF6AA495}" name="Column10535"/>
    <tableColumn id="10536" xr3:uid="{94A9CE9D-FD27-4727-BEF8-287DC0FB21AC}" name="Column10536"/>
    <tableColumn id="10537" xr3:uid="{D0F985C6-EEE6-48B7-9BEB-3E432B849B4C}" name="Column10537"/>
    <tableColumn id="10538" xr3:uid="{20DAADD5-82C9-4A19-A697-8B392E764E88}" name="Column10538"/>
    <tableColumn id="10539" xr3:uid="{260316DA-D5ED-474C-A229-3841682B7C65}" name="Column10539"/>
    <tableColumn id="10540" xr3:uid="{A15A3609-F78F-4AEE-8DD4-21A8476CC57B}" name="Column10540"/>
    <tableColumn id="10541" xr3:uid="{EB3D17FF-7C7C-42B1-AF45-936DED0B0247}" name="Column10541"/>
    <tableColumn id="10542" xr3:uid="{A872D53B-C8E4-417D-98E8-8026035AC01D}" name="Column10542"/>
    <tableColumn id="10543" xr3:uid="{36426783-6F82-4D36-8B6A-38853D925A75}" name="Column10543"/>
    <tableColumn id="10544" xr3:uid="{689EF0C1-979B-4152-AC86-4BEF11426F0F}" name="Column10544"/>
    <tableColumn id="10545" xr3:uid="{7D728A60-8736-4A5D-9E91-482BCA61FF81}" name="Column10545"/>
    <tableColumn id="10546" xr3:uid="{D9362218-331C-4F1D-BCA9-646F5330F328}" name="Column10546"/>
    <tableColumn id="10547" xr3:uid="{E84EC4E6-6EE5-4640-A910-56BFBD7FC6D0}" name="Column10547"/>
    <tableColumn id="10548" xr3:uid="{394BD6BE-69DC-4404-8509-696C7D19B190}" name="Column10548"/>
    <tableColumn id="10549" xr3:uid="{D367FD0F-6EC4-4D04-A05C-31B42187114A}" name="Column10549"/>
    <tableColumn id="10550" xr3:uid="{B4945636-6CEE-42AB-8972-DBCFDDA9FF31}" name="Column10550"/>
    <tableColumn id="10551" xr3:uid="{3D8A84D8-B8EE-4CBA-8E0A-A4ABAF0F87CB}" name="Column10551"/>
    <tableColumn id="10552" xr3:uid="{9E18D04D-C894-4617-AF89-647F1A74583A}" name="Column10552"/>
    <tableColumn id="10553" xr3:uid="{0156766B-7150-4885-90B8-61855B9AE2E6}" name="Column10553"/>
    <tableColumn id="10554" xr3:uid="{547F15CB-CA61-4BA3-950D-F09E177C3C5A}" name="Column10554"/>
    <tableColumn id="10555" xr3:uid="{EB974905-51DE-4B67-92B1-1458CA37B5B0}" name="Column10555"/>
    <tableColumn id="10556" xr3:uid="{4AF814F1-B668-4780-B63B-C27F3E88D662}" name="Column10556"/>
    <tableColumn id="10557" xr3:uid="{03ECD44B-957C-4597-B452-C2266447472F}" name="Column10557"/>
    <tableColumn id="10558" xr3:uid="{62297CDF-C9E1-4392-91FC-668DAEDE9EDC}" name="Column10558"/>
    <tableColumn id="10559" xr3:uid="{4CB4ED4C-C848-4551-AB04-5439FD5DB2EC}" name="Column10559"/>
    <tableColumn id="10560" xr3:uid="{4AEFD3FC-2411-4D99-A86D-139E1FCB0647}" name="Column10560"/>
    <tableColumn id="10561" xr3:uid="{406AA42E-031A-4FEA-B3A5-D0F0DA1AB2AC}" name="Column10561"/>
    <tableColumn id="10562" xr3:uid="{3EBBF63F-9D27-40D3-8610-D0818254D1D8}" name="Column10562"/>
    <tableColumn id="10563" xr3:uid="{3F9794FB-B434-4FE0-A218-0BC5285B43C5}" name="Column10563"/>
    <tableColumn id="10564" xr3:uid="{E5DE9AC3-4FFC-4D2E-9E37-ED5DF0930597}" name="Column10564"/>
    <tableColumn id="10565" xr3:uid="{53A390F4-D3D3-4238-8505-71CFAAAA059B}" name="Column10565"/>
    <tableColumn id="10566" xr3:uid="{8CBE1089-B5C7-4A28-86FE-E7DE196C62E6}" name="Column10566"/>
    <tableColumn id="10567" xr3:uid="{734EDE7F-B43D-40BE-A592-F00E54CB536C}" name="Column10567"/>
    <tableColumn id="10568" xr3:uid="{A5C78BDB-99C2-4392-9FBF-B606D959C10F}" name="Column10568"/>
    <tableColumn id="10569" xr3:uid="{73759CBC-A0D1-4E89-A9D1-ECDA1D2E7732}" name="Column10569"/>
    <tableColumn id="10570" xr3:uid="{AE4202B0-9BE2-4FE4-8F35-F1F8471B897C}" name="Column10570"/>
    <tableColumn id="10571" xr3:uid="{A30039A8-74E2-4EA7-B6BF-AB6979B358E4}" name="Column10571"/>
    <tableColumn id="10572" xr3:uid="{D1EE0BAA-BCAE-4C1D-8EC4-9FF73FA486F4}" name="Column10572"/>
    <tableColumn id="10573" xr3:uid="{35ECA8F6-8925-48AE-9ED2-FAF322DFD30E}" name="Column10573"/>
    <tableColumn id="10574" xr3:uid="{753E7BE8-F7E5-46D7-B9B6-E25AFFFD4FF5}" name="Column10574"/>
    <tableColumn id="10575" xr3:uid="{7D4FA3FD-127E-464E-B82A-FCA3602CB727}" name="Column10575"/>
    <tableColumn id="10576" xr3:uid="{A7BA729C-1EF7-4589-9640-79800CB52473}" name="Column10576"/>
    <tableColumn id="10577" xr3:uid="{194DD449-BD72-49E1-B011-69E2C74DB902}" name="Column10577"/>
    <tableColumn id="10578" xr3:uid="{CDE6D5B3-236B-4D5F-BD53-11EBDD5A318B}" name="Column10578"/>
    <tableColumn id="10579" xr3:uid="{55ED7097-B620-4426-9E0C-E77DE2308098}" name="Column10579"/>
    <tableColumn id="10580" xr3:uid="{F2FD2E2E-2536-43FE-958F-A1608B6B5632}" name="Column10580"/>
    <tableColumn id="10581" xr3:uid="{1D05E946-B207-473F-A6C5-A70A566E9299}" name="Column10581"/>
    <tableColumn id="10582" xr3:uid="{1665A22B-BC27-40E0-AF14-38EAA170FC75}" name="Column10582"/>
    <tableColumn id="10583" xr3:uid="{8C0423C4-74D6-46BE-8B8B-917593EC044C}" name="Column10583"/>
    <tableColumn id="10584" xr3:uid="{CA4B745C-8054-4BAE-A609-E6C6C4CD7568}" name="Column10584"/>
    <tableColumn id="10585" xr3:uid="{E0CCF971-DB62-42F5-98D9-9EB6D63F401B}" name="Column10585"/>
    <tableColumn id="10586" xr3:uid="{592DC0B7-B5F7-457E-A313-8846FB268B8B}" name="Column10586"/>
    <tableColumn id="10587" xr3:uid="{F6D79931-983D-464D-A48B-F80FC2F2AEC3}" name="Column10587"/>
    <tableColumn id="10588" xr3:uid="{6A43D0A5-8BC2-4569-9E7C-ECAEC2E38047}" name="Column10588"/>
    <tableColumn id="10589" xr3:uid="{990EB4AC-761E-4DF3-8A64-C7020FEAE887}" name="Column10589"/>
    <tableColumn id="10590" xr3:uid="{6319D1CC-AD9D-4519-979D-DE39A09158C0}" name="Column10590"/>
    <tableColumn id="10591" xr3:uid="{36E01B0D-D241-47CD-B314-BBA41C0C05BA}" name="Column10591"/>
    <tableColumn id="10592" xr3:uid="{93F17165-9855-402A-A990-E643F48F2E5C}" name="Column10592"/>
    <tableColumn id="10593" xr3:uid="{48CDA74D-2083-4209-A6E2-23B374A43B40}" name="Column10593"/>
    <tableColumn id="10594" xr3:uid="{84CA1722-AC85-447F-B20F-B4D98063FA5A}" name="Column10594"/>
    <tableColumn id="10595" xr3:uid="{EDB18173-823C-4ED7-B65B-C1CF0B3EB81A}" name="Column10595"/>
    <tableColumn id="10596" xr3:uid="{1AD2C845-FD0D-4B6C-BE48-1D0EA521A4CB}" name="Column10596"/>
    <tableColumn id="10597" xr3:uid="{42933E00-D0E2-4911-9529-73EE61285A25}" name="Column10597"/>
    <tableColumn id="10598" xr3:uid="{F193A1FC-D60E-4196-95A8-4C2B5AE6B4E7}" name="Column10598"/>
    <tableColumn id="10599" xr3:uid="{9A5838D3-828C-4557-B1B9-51E0D03F54B7}" name="Column10599"/>
    <tableColumn id="10600" xr3:uid="{68233B4F-E319-4875-AB28-1DF5D5E68AEB}" name="Column10600"/>
    <tableColumn id="10601" xr3:uid="{77092EA0-CA2B-4B7B-AF31-42E5A418DBFD}" name="Column10601"/>
    <tableColumn id="10602" xr3:uid="{C38D709E-B3EF-4041-9ABC-9752241A1DAE}" name="Column10602"/>
    <tableColumn id="10603" xr3:uid="{116B528C-78A3-4744-8B08-52D0558D7CEC}" name="Column10603"/>
    <tableColumn id="10604" xr3:uid="{25BEE14C-B3DD-4D03-94A7-F732C6DB15ED}" name="Column10604"/>
    <tableColumn id="10605" xr3:uid="{476376DB-E892-4BB7-83E3-A79C7B6D0682}" name="Column10605"/>
    <tableColumn id="10606" xr3:uid="{757AE3C6-ADFC-4BA3-AACA-2DB06C8E4D90}" name="Column10606"/>
    <tableColumn id="10607" xr3:uid="{6ABF2479-FB7A-4072-9B56-344B4D02F023}" name="Column10607"/>
    <tableColumn id="10608" xr3:uid="{F9159B4C-8F31-45F8-A88B-1D6B19431583}" name="Column10608"/>
    <tableColumn id="10609" xr3:uid="{1A5ADB68-346F-4653-A584-78F362076019}" name="Column10609"/>
    <tableColumn id="10610" xr3:uid="{8215CAC8-B59D-4859-AA35-F838E5BE1814}" name="Column10610"/>
    <tableColumn id="10611" xr3:uid="{6EE59105-56F2-491D-9112-553796CCE6F9}" name="Column10611"/>
    <tableColumn id="10612" xr3:uid="{F55766FE-8863-4687-AFE4-3D024E79E892}" name="Column10612"/>
    <tableColumn id="10613" xr3:uid="{307FE5B7-34E2-4D9E-8BB2-5AB4C03933BC}" name="Column10613"/>
    <tableColumn id="10614" xr3:uid="{77D5C8A4-BB01-41B4-B8D3-08D5F3763A17}" name="Column10614"/>
    <tableColumn id="10615" xr3:uid="{837F06B5-D0A1-433A-A80C-9655971B4AD9}" name="Column10615"/>
    <tableColumn id="10616" xr3:uid="{83911CF9-C6F0-43B1-8F6F-A9F7D65695F7}" name="Column10616"/>
    <tableColumn id="10617" xr3:uid="{7EE42EBD-4086-4DCE-BBCE-1365BB4D4003}" name="Column10617"/>
    <tableColumn id="10618" xr3:uid="{16D4845E-FEFD-41CA-8F44-EF03577892B3}" name="Column10618"/>
    <tableColumn id="10619" xr3:uid="{CC63B20D-456C-4524-86A8-052523B55035}" name="Column10619"/>
    <tableColumn id="10620" xr3:uid="{B33677E0-AF57-4766-828B-6D4622F25966}" name="Column10620"/>
    <tableColumn id="10621" xr3:uid="{F3C96A7F-5B5F-44F6-AF22-2A436A447974}" name="Column10621"/>
    <tableColumn id="10622" xr3:uid="{EDE874A9-5C28-4850-AE8F-DC9826DE2A68}" name="Column10622"/>
    <tableColumn id="10623" xr3:uid="{F2577124-5884-44AD-8FE8-4DF71216C41E}" name="Column10623"/>
    <tableColumn id="10624" xr3:uid="{79BCB5D8-A09C-4ADE-BBEC-220196C60163}" name="Column10624"/>
    <tableColumn id="10625" xr3:uid="{DBBDD6E7-1E77-4DB0-90E8-29EB7A7C7401}" name="Column10625"/>
    <tableColumn id="10626" xr3:uid="{30024780-1C41-461B-8606-4DE80827D466}" name="Column10626"/>
    <tableColumn id="10627" xr3:uid="{58705BDE-1941-4812-9181-227A4F2DCC44}" name="Column10627"/>
    <tableColumn id="10628" xr3:uid="{B780A2E5-24A7-4D3A-976F-473565C2C5DA}" name="Column10628"/>
    <tableColumn id="10629" xr3:uid="{69733C46-D33B-485A-B000-DD3162697ED0}" name="Column10629"/>
    <tableColumn id="10630" xr3:uid="{7F1D2EDB-81EF-4865-AF95-9228D472BC3C}" name="Column10630"/>
    <tableColumn id="10631" xr3:uid="{ADC47135-4657-4710-B9D3-AC8970D2FFC0}" name="Column10631"/>
    <tableColumn id="10632" xr3:uid="{5764C08F-2EB5-44D1-91A6-4724160C557F}" name="Column10632"/>
    <tableColumn id="10633" xr3:uid="{19E9752B-EBDA-436E-9B6C-572D2D728EB1}" name="Column10633"/>
    <tableColumn id="10634" xr3:uid="{08D5B741-5385-469A-84C8-36CC28344966}" name="Column10634"/>
    <tableColumn id="10635" xr3:uid="{2B62E962-FD44-46B8-9261-F37BB7CAB4B0}" name="Column10635"/>
    <tableColumn id="10636" xr3:uid="{13D9D7D0-5BD2-4A62-98CF-B2C6B0DC05B5}" name="Column10636"/>
    <tableColumn id="10637" xr3:uid="{2E591B33-E19C-4236-8694-E30B12B1E94D}" name="Column10637"/>
    <tableColumn id="10638" xr3:uid="{83FAA332-1520-4D93-9B83-7705803DBE0D}" name="Column10638"/>
    <tableColumn id="10639" xr3:uid="{5084180E-8FF3-4E10-BA18-5523392157DA}" name="Column10639"/>
    <tableColumn id="10640" xr3:uid="{9D1FECB1-A7F3-4D43-8313-3AEC1292EDB4}" name="Column10640"/>
    <tableColumn id="10641" xr3:uid="{6EB11FF0-A76E-479C-A039-BA0DEA8BDD59}" name="Column10641"/>
    <tableColumn id="10642" xr3:uid="{191996CB-5AF6-4244-9977-4361533E44B2}" name="Column10642"/>
    <tableColumn id="10643" xr3:uid="{8715AFB7-1DB1-4B28-BE26-45FD1FD9BDC9}" name="Column10643"/>
    <tableColumn id="10644" xr3:uid="{7BACCED0-E932-4330-A142-C72678ECEE8F}" name="Column10644"/>
    <tableColumn id="10645" xr3:uid="{D5223346-B538-422C-8E8D-77F8336CC8D4}" name="Column10645"/>
    <tableColumn id="10646" xr3:uid="{F7DB04D5-3D9B-4B1F-9142-FA4882BE2430}" name="Column10646"/>
    <tableColumn id="10647" xr3:uid="{38D15AB7-F409-4179-9A96-62A21007F146}" name="Column10647"/>
    <tableColumn id="10648" xr3:uid="{9FC7466E-63CC-4215-ABEF-1E7481BF9DA5}" name="Column10648"/>
    <tableColumn id="10649" xr3:uid="{81054FF2-9324-44CE-9725-88DB0C743462}" name="Column10649"/>
    <tableColumn id="10650" xr3:uid="{F0836513-C462-47A7-8BF3-AAE05C862010}" name="Column10650"/>
    <tableColumn id="10651" xr3:uid="{57EDB6B7-D595-4448-8B3F-0EAE29398DF3}" name="Column10651"/>
    <tableColumn id="10652" xr3:uid="{6AF8435C-39B5-403F-B15C-C0DF7238D75C}" name="Column10652"/>
    <tableColumn id="10653" xr3:uid="{CAA0FF14-2500-4237-938B-2A3D69314DBB}" name="Column10653"/>
    <tableColumn id="10654" xr3:uid="{CB88390E-AFD2-45A1-8622-0CA1AC6709ED}" name="Column10654"/>
    <tableColumn id="10655" xr3:uid="{4C26DB30-A269-4305-9E98-A57CB07F1AA4}" name="Column10655"/>
    <tableColumn id="10656" xr3:uid="{ECB6BD51-7674-48BF-9FA0-95DB234C69EB}" name="Column10656"/>
    <tableColumn id="10657" xr3:uid="{326BD261-8688-4F17-80C1-B0551C7C748A}" name="Column10657"/>
    <tableColumn id="10658" xr3:uid="{F08D6833-E51A-4CBA-8141-7EA97A8E2AF3}" name="Column10658"/>
    <tableColumn id="10659" xr3:uid="{8EE73ECE-93A2-488D-B483-079E14989736}" name="Column10659"/>
    <tableColumn id="10660" xr3:uid="{BD91C0C4-8D48-4FF1-AEEC-517ECE701E85}" name="Column10660"/>
    <tableColumn id="10661" xr3:uid="{CDC9D802-4DB4-4FF0-B9B4-9F1CE15CD0D8}" name="Column10661"/>
    <tableColumn id="10662" xr3:uid="{E3C5000D-2F2D-4EC0-9353-600A7D2FEB81}" name="Column10662"/>
    <tableColumn id="10663" xr3:uid="{75FA9086-8AED-4D28-A33D-25D35BE1D1DF}" name="Column10663"/>
    <tableColumn id="10664" xr3:uid="{8A1F2735-9A38-4BE8-AAE9-CFB639CB5CF9}" name="Column10664"/>
    <tableColumn id="10665" xr3:uid="{9808F9DB-6BA5-4103-AE94-8E2E5FF11C1A}" name="Column10665"/>
    <tableColumn id="10666" xr3:uid="{F83C8C70-50C2-4833-8104-D8EF733B2B37}" name="Column10666"/>
    <tableColumn id="10667" xr3:uid="{2B7544D0-2E6F-4B05-BCBB-C4CE8CFBCC65}" name="Column10667"/>
    <tableColumn id="10668" xr3:uid="{5A8D4983-4F9C-4612-A82F-0846423AFD16}" name="Column10668"/>
    <tableColumn id="10669" xr3:uid="{BE6FFDAD-6D6A-43D2-B89D-E4D1B9C48E94}" name="Column10669"/>
    <tableColumn id="10670" xr3:uid="{2B7D8B51-D5E2-4EC1-A581-287977994B80}" name="Column10670"/>
    <tableColumn id="10671" xr3:uid="{3D499F89-48B7-4192-B192-7B55DE6E3226}" name="Column10671"/>
    <tableColumn id="10672" xr3:uid="{660695B0-0836-46B3-A44B-ADE0A406BD40}" name="Column10672"/>
    <tableColumn id="10673" xr3:uid="{A57B8D0D-A05E-4016-9FE0-C48F4B0D585B}" name="Column10673"/>
    <tableColumn id="10674" xr3:uid="{93DAC9CC-132E-4026-9F21-91AFA756436A}" name="Column10674"/>
    <tableColumn id="10675" xr3:uid="{07265B0B-1C76-4070-B030-8C09C1DE7A6B}" name="Column10675"/>
    <tableColumn id="10676" xr3:uid="{909F1DF8-5DA8-4FA0-A6D5-084967D706CD}" name="Column10676"/>
    <tableColumn id="10677" xr3:uid="{D353C564-A9F2-48CB-B23C-6B972C6C1454}" name="Column10677"/>
    <tableColumn id="10678" xr3:uid="{11F75086-62D1-4CF6-9164-5E759960F978}" name="Column10678"/>
    <tableColumn id="10679" xr3:uid="{9E7CE604-9BE2-4853-8632-DECDA318E33A}" name="Column10679"/>
    <tableColumn id="10680" xr3:uid="{C6B88143-18DB-45E4-9AF6-6884AC6F4FE3}" name="Column10680"/>
    <tableColumn id="10681" xr3:uid="{980F0D26-E063-497E-8983-161C7A4A6B40}" name="Column10681"/>
    <tableColumn id="10682" xr3:uid="{DDE946F6-2D9A-45A9-9BEA-8CD8EE674245}" name="Column10682"/>
    <tableColumn id="10683" xr3:uid="{E8107254-C8FE-4008-A7FA-FB89242DE155}" name="Column10683"/>
    <tableColumn id="10684" xr3:uid="{18AD9BA8-4910-4DFB-B949-5EFB981E9DB5}" name="Column10684"/>
    <tableColumn id="10685" xr3:uid="{81A2F843-98D1-42FD-B2B5-F6672D3E1265}" name="Column10685"/>
    <tableColumn id="10686" xr3:uid="{58A9152C-5892-4FB7-98F5-BC0138FAA299}" name="Column10686"/>
    <tableColumn id="10687" xr3:uid="{998BA662-8013-4474-B1D8-236C7376DE10}" name="Column10687"/>
    <tableColumn id="10688" xr3:uid="{5ED13E64-820F-4E00-A89B-A85F9C1818C2}" name="Column10688"/>
    <tableColumn id="10689" xr3:uid="{296CDDEA-78F1-4BC3-B37A-B565E5ED5E2B}" name="Column10689"/>
    <tableColumn id="10690" xr3:uid="{274EFDC5-C8C4-40D5-838A-7C0B7240D809}" name="Column10690"/>
    <tableColumn id="10691" xr3:uid="{2CBC3F38-1EAA-4F5B-98F0-7A812C3F8FEF}" name="Column10691"/>
    <tableColumn id="10692" xr3:uid="{887E459D-8541-4CA6-AF3C-0C82BB2B4B77}" name="Column10692"/>
    <tableColumn id="10693" xr3:uid="{606779C1-A1DF-4A4C-9AAD-10076632F366}" name="Column10693"/>
    <tableColumn id="10694" xr3:uid="{429FEC9A-16E2-4452-A2A6-2B70BB69F43A}" name="Column10694"/>
    <tableColumn id="10695" xr3:uid="{E88B2A87-F32E-4022-983B-F071F2574C94}" name="Column10695"/>
    <tableColumn id="10696" xr3:uid="{D1393040-D49F-44B5-B353-9AD0EFF77691}" name="Column10696"/>
    <tableColumn id="10697" xr3:uid="{774E31C6-E125-4160-ADAE-A1D4ADD8D507}" name="Column10697"/>
    <tableColumn id="10698" xr3:uid="{85EC1657-C456-43AD-9899-9DDDAA161972}" name="Column10698"/>
    <tableColumn id="10699" xr3:uid="{EFD0CB62-7C1E-407D-8EEE-DE2D84EA87A2}" name="Column10699"/>
    <tableColumn id="10700" xr3:uid="{84438EEB-D8BD-4285-85E6-B1735550FD37}" name="Column10700"/>
    <tableColumn id="10701" xr3:uid="{AC44F5BA-9EC8-4885-AEF5-A32C62EB9D2C}" name="Column10701"/>
    <tableColumn id="10702" xr3:uid="{93EE1E13-C425-495B-8159-2EB43DBB37DB}" name="Column10702"/>
    <tableColumn id="10703" xr3:uid="{F0C8F537-CA99-4426-9D5B-4B50906E478D}" name="Column10703"/>
    <tableColumn id="10704" xr3:uid="{63F9210B-807A-4390-8F4A-6FF5D3772B8C}" name="Column10704"/>
    <tableColumn id="10705" xr3:uid="{ABE21BA8-2851-4A27-950E-B94791B0F2D9}" name="Column10705"/>
    <tableColumn id="10706" xr3:uid="{0A52F6A0-4141-43F6-B9D1-00BBC80D4610}" name="Column10706"/>
    <tableColumn id="10707" xr3:uid="{C2D37321-7F69-4256-B7DB-0B9D4F787314}" name="Column10707"/>
    <tableColumn id="10708" xr3:uid="{2385A56C-3601-41EC-B16B-7D6C6A2325AC}" name="Column10708"/>
    <tableColumn id="10709" xr3:uid="{3168E3A6-573A-4607-AF98-F17D6400D598}" name="Column10709"/>
    <tableColumn id="10710" xr3:uid="{5EADFCF3-A657-4600-A980-FF2AE8D089CC}" name="Column10710"/>
    <tableColumn id="10711" xr3:uid="{24F6CAC1-92C0-42D4-AD14-0C6938762DC9}" name="Column10711"/>
    <tableColumn id="10712" xr3:uid="{A71B1916-1EE8-4C8E-AC2A-F5557BF3452A}" name="Column10712"/>
    <tableColumn id="10713" xr3:uid="{31F0207E-BEDF-40A2-A590-FAF8CF528D0A}" name="Column10713"/>
    <tableColumn id="10714" xr3:uid="{018F0879-73C6-4153-875A-9C5F8EAD4DBB}" name="Column10714"/>
    <tableColumn id="10715" xr3:uid="{D72A521B-3C93-4886-B10E-455BAC7EFE2E}" name="Column10715"/>
    <tableColumn id="10716" xr3:uid="{F1941A5E-4B02-4555-BDFC-2D2A48D7BEDB}" name="Column10716"/>
    <tableColumn id="10717" xr3:uid="{4EB824F4-365D-4E78-8707-0343E94308D3}" name="Column10717"/>
    <tableColumn id="10718" xr3:uid="{B448C8B1-2EDA-4D08-8170-611C470104C0}" name="Column10718"/>
    <tableColumn id="10719" xr3:uid="{95AE6FBB-6F1F-4396-860E-5468585A8F54}" name="Column10719"/>
    <tableColumn id="10720" xr3:uid="{8E54BF09-E769-4CF1-A031-42C358A4B5B6}" name="Column10720"/>
    <tableColumn id="10721" xr3:uid="{1E6EB0AC-2815-464B-A256-055BFD262F66}" name="Column10721"/>
    <tableColumn id="10722" xr3:uid="{436E4ECC-60FB-49AB-953D-937E64047C30}" name="Column10722"/>
    <tableColumn id="10723" xr3:uid="{35BB11E5-3B81-4904-9373-AD923C35B49E}" name="Column10723"/>
    <tableColumn id="10724" xr3:uid="{CCA578EB-2D66-4067-A9DB-9EBFFF73844D}" name="Column10724"/>
    <tableColumn id="10725" xr3:uid="{35DA6F5B-93D4-4211-B2D8-E86F519F24A3}" name="Column10725"/>
    <tableColumn id="10726" xr3:uid="{972B10AB-9CEE-4FC3-838C-D787707CF2D9}" name="Column10726"/>
    <tableColumn id="10727" xr3:uid="{229AC29A-B843-453C-995E-06577B05C2AC}" name="Column10727"/>
    <tableColumn id="10728" xr3:uid="{2EF14E79-6800-47EE-B14B-E073AEC8CED7}" name="Column10728"/>
    <tableColumn id="10729" xr3:uid="{1DCDCE0F-0691-4D0A-85AB-DD7884E7DD70}" name="Column10729"/>
    <tableColumn id="10730" xr3:uid="{299B38C4-4F40-41C1-9046-45936DEBCB02}" name="Column10730"/>
    <tableColumn id="10731" xr3:uid="{B6EFC495-4F79-4903-8A71-5679310FAEE7}" name="Column10731"/>
    <tableColumn id="10732" xr3:uid="{2726A195-E14A-45BD-AFA4-3EC4722294ED}" name="Column10732"/>
    <tableColumn id="10733" xr3:uid="{1A5BF24A-19E1-4DD0-9687-180E3FCA0AE1}" name="Column10733"/>
    <tableColumn id="10734" xr3:uid="{31DF24AF-B7A5-4086-B6C5-0D18C601EEAD}" name="Column10734"/>
    <tableColumn id="10735" xr3:uid="{C848CA84-F909-451B-AA87-AC0C3B141E51}" name="Column10735"/>
    <tableColumn id="10736" xr3:uid="{B8177951-B772-4EC6-87EA-22A9F1A4C9A0}" name="Column10736"/>
    <tableColumn id="10737" xr3:uid="{A25703A5-BF1F-4FD8-9C5C-F15E6C19B57A}" name="Column10737"/>
    <tableColumn id="10738" xr3:uid="{E1D6C9EE-1F72-4266-8C20-7102A9953BF4}" name="Column10738"/>
    <tableColumn id="10739" xr3:uid="{2E6B6A0E-AACA-42B4-8714-43ACD36E5664}" name="Column10739"/>
    <tableColumn id="10740" xr3:uid="{028156E6-F149-4AD8-9A0C-E641F9A5F5F2}" name="Column10740"/>
    <tableColumn id="10741" xr3:uid="{6F5BDBCF-2F7D-4966-B7CB-B39B360B1C03}" name="Column10741"/>
    <tableColumn id="10742" xr3:uid="{9B859827-07F5-459D-A91D-DB2904DF5299}" name="Column10742"/>
    <tableColumn id="10743" xr3:uid="{3B1250F6-611D-4957-82F4-99C5906A0B6E}" name="Column10743"/>
    <tableColumn id="10744" xr3:uid="{7C79EAAB-6DE4-4360-B681-8C60CDD91371}" name="Column10744"/>
    <tableColumn id="10745" xr3:uid="{4D1B6D28-6AEC-4570-AA26-EEA85EC5C72C}" name="Column10745"/>
    <tableColumn id="10746" xr3:uid="{00BE2701-DA81-4C04-A863-02E9D41011CA}" name="Column10746"/>
    <tableColumn id="10747" xr3:uid="{1A412965-CBDA-4F6D-9F93-9FDDC04E67DD}" name="Column10747"/>
    <tableColumn id="10748" xr3:uid="{96849FDB-8AA3-46B8-9AA7-D93BA3310664}" name="Column10748"/>
    <tableColumn id="10749" xr3:uid="{E6EE60F6-D491-4A5D-ABC0-C85CF0465EA1}" name="Column10749"/>
    <tableColumn id="10750" xr3:uid="{67788693-CFEB-4DB2-AE75-68570657DDF4}" name="Column10750"/>
    <tableColumn id="10751" xr3:uid="{FAA21E51-99F8-4539-B96A-A623C5DFFF00}" name="Column10751"/>
    <tableColumn id="10752" xr3:uid="{F0C1B8D7-8BAB-4C56-9064-8F736C978607}" name="Column10752"/>
    <tableColumn id="10753" xr3:uid="{ECEF2595-ABAC-43CF-8CFB-BC65B18C2929}" name="Column10753"/>
    <tableColumn id="10754" xr3:uid="{FD9EB54E-CB3C-47A1-AAED-16EF110E2BDE}" name="Column10754"/>
    <tableColumn id="10755" xr3:uid="{81F1C505-5522-4413-BD16-C88936E5BA47}" name="Column10755"/>
    <tableColumn id="10756" xr3:uid="{536585B4-CA6D-49FD-9C05-61CA0F13BE8F}" name="Column10756"/>
    <tableColumn id="10757" xr3:uid="{C5BEF81B-AE8B-4FF7-B45F-047DCB9B0E32}" name="Column10757"/>
    <tableColumn id="10758" xr3:uid="{AC3AEB7F-60C4-46E4-BC2A-47944AF014DD}" name="Column10758"/>
    <tableColumn id="10759" xr3:uid="{48E6FEB8-B515-43CD-94D8-865236D6A2A1}" name="Column10759"/>
    <tableColumn id="10760" xr3:uid="{05D053FF-4DE0-4629-86C7-5FAA3EBEBA7B}" name="Column10760"/>
    <tableColumn id="10761" xr3:uid="{719FA4A7-8806-4042-8EC6-9D274313989F}" name="Column10761"/>
    <tableColumn id="10762" xr3:uid="{8E8C3B1C-9939-4B29-A6EC-5F1674A5C002}" name="Column10762"/>
    <tableColumn id="10763" xr3:uid="{FEE94744-6768-4CF9-98AD-1A4DD115E7B6}" name="Column10763"/>
    <tableColumn id="10764" xr3:uid="{F59FA7C3-B2B5-4774-8EF6-1F10AD1B6AB6}" name="Column10764"/>
    <tableColumn id="10765" xr3:uid="{26D21354-9E25-427A-AA07-8D408B887A06}" name="Column10765"/>
    <tableColumn id="10766" xr3:uid="{B3062C8F-1C33-463E-BDAC-3FF04146C48C}" name="Column10766"/>
    <tableColumn id="10767" xr3:uid="{BA1F0CE3-1B04-4474-B054-3CBC2C31AD31}" name="Column10767"/>
    <tableColumn id="10768" xr3:uid="{C1F06F8B-8E9B-4A05-AD4B-561AA349253C}" name="Column10768"/>
    <tableColumn id="10769" xr3:uid="{C699B1A4-E91C-4598-AB6B-3EB3322718CA}" name="Column10769"/>
    <tableColumn id="10770" xr3:uid="{2BF54111-D148-4319-956D-1193EBF7900A}" name="Column10770"/>
    <tableColumn id="10771" xr3:uid="{E78485D8-D3E8-4B91-8EEF-ECA192A35138}" name="Column10771"/>
    <tableColumn id="10772" xr3:uid="{B3A39A44-334F-42AF-9432-E9986B2D0730}" name="Column10772"/>
    <tableColumn id="10773" xr3:uid="{5ADF9C97-5C03-4303-83A3-2F3EF13C66DD}" name="Column10773"/>
    <tableColumn id="10774" xr3:uid="{C23BA023-3229-4788-A8A3-25A3364D25DA}" name="Column10774"/>
    <tableColumn id="10775" xr3:uid="{29FBAD85-FF9E-4058-9F42-4CB658047627}" name="Column10775"/>
    <tableColumn id="10776" xr3:uid="{8ABC873B-2DB8-4394-8F87-DF424605C8AB}" name="Column10776"/>
    <tableColumn id="10777" xr3:uid="{ACBB3D98-B9FE-46A0-B0D3-EE8078F34FE7}" name="Column10777"/>
    <tableColumn id="10778" xr3:uid="{9AA60463-77D3-4E45-885F-D01E844A9F3E}" name="Column10778"/>
    <tableColumn id="10779" xr3:uid="{F370CEFF-15C1-4169-B5CD-3D7F20C18DA0}" name="Column10779"/>
    <tableColumn id="10780" xr3:uid="{E360AD30-6DFC-4870-9516-1645B5EEEB34}" name="Column10780"/>
    <tableColumn id="10781" xr3:uid="{2EF71CCC-BA98-485A-94EF-1F0CDB115662}" name="Column10781"/>
    <tableColumn id="10782" xr3:uid="{ACA71C7A-BA5F-4DA4-A027-32269F03BE45}" name="Column10782"/>
    <tableColumn id="10783" xr3:uid="{728660AE-D4DD-4809-AF45-80274492E75C}" name="Column10783"/>
    <tableColumn id="10784" xr3:uid="{270318BB-9C3E-49DC-B555-07C0821CBCC0}" name="Column10784"/>
    <tableColumn id="10785" xr3:uid="{9EDA45C4-8BEB-4CF5-BFC7-17D0E00E1249}" name="Column10785"/>
    <tableColumn id="10786" xr3:uid="{5163CB0F-42DD-401A-8C39-CE9A0C6EF9AA}" name="Column10786"/>
    <tableColumn id="10787" xr3:uid="{E5281093-5BAD-4609-BCF2-787B873A8C55}" name="Column10787"/>
    <tableColumn id="10788" xr3:uid="{F48CA86D-63BE-4E87-93B3-0B24C69EFE97}" name="Column10788"/>
    <tableColumn id="10789" xr3:uid="{2CE24819-9C09-460A-BB80-34D52574B888}" name="Column10789"/>
    <tableColumn id="10790" xr3:uid="{36DE0DFD-DF97-4F1D-8ACB-E3B37A569BCF}" name="Column10790"/>
    <tableColumn id="10791" xr3:uid="{9D819944-61C1-4E75-8F84-09A65D3EBFEB}" name="Column10791"/>
    <tableColumn id="10792" xr3:uid="{86AAC8AC-EF81-45BF-B67B-3DBF351DC050}" name="Column10792"/>
    <tableColumn id="10793" xr3:uid="{B1032D3F-1E5E-44EF-A641-A4F66A4195C9}" name="Column10793"/>
    <tableColumn id="10794" xr3:uid="{B195A015-EA31-46BF-A431-6E91B5A55BE6}" name="Column10794"/>
    <tableColumn id="10795" xr3:uid="{9A0C2EDA-2C53-46AE-8C6E-A1AD6533CC84}" name="Column10795"/>
    <tableColumn id="10796" xr3:uid="{1FCBB04A-0B22-410F-AFE8-2625DCF074BA}" name="Column10796"/>
    <tableColumn id="10797" xr3:uid="{87864424-2E0B-4D66-A5E7-F46CAADB60CB}" name="Column10797"/>
    <tableColumn id="10798" xr3:uid="{A9D6B4EE-6C74-4422-8906-95DE628E643E}" name="Column10798"/>
    <tableColumn id="10799" xr3:uid="{1CB99184-8C49-4769-92E6-942DC5903A7B}" name="Column10799"/>
    <tableColumn id="10800" xr3:uid="{6E17C549-1DBD-4A79-A4B1-E6ACA3A72283}" name="Column10800"/>
    <tableColumn id="10801" xr3:uid="{32B3221D-61BA-42D5-8E6D-679C37B1BAB3}" name="Column10801"/>
    <tableColumn id="10802" xr3:uid="{E3902A18-DF33-42DE-98FE-71415C15D48E}" name="Column10802"/>
    <tableColumn id="10803" xr3:uid="{CC9CB161-52E1-48A1-92B2-60CB36677DAC}" name="Column10803"/>
    <tableColumn id="10804" xr3:uid="{C0351580-448F-4801-80D6-138931AD5000}" name="Column10804"/>
    <tableColumn id="10805" xr3:uid="{D852A966-164C-4A71-9399-651FF814C37E}" name="Column10805"/>
    <tableColumn id="10806" xr3:uid="{5C0FBFC1-FD59-4BBB-AC39-D57E862DD620}" name="Column10806"/>
    <tableColumn id="10807" xr3:uid="{55E9A70A-A7B5-49C7-894A-C44948F69270}" name="Column10807"/>
    <tableColumn id="10808" xr3:uid="{A31B7048-E0FC-47E8-A852-2F7B21B3D766}" name="Column10808"/>
    <tableColumn id="10809" xr3:uid="{B8EEDF23-513E-49A4-BCB9-1A5FAFA9E155}" name="Column10809"/>
    <tableColumn id="10810" xr3:uid="{AC6D4A0E-EA4F-4FC2-8BA2-978A1305EB6D}" name="Column10810"/>
    <tableColumn id="10811" xr3:uid="{75C02D81-8493-469F-8333-888563EF9318}" name="Column10811"/>
    <tableColumn id="10812" xr3:uid="{C98F210D-5B12-48FC-ABF7-8830F0E4CE32}" name="Column10812"/>
    <tableColumn id="10813" xr3:uid="{645374A3-AF19-4E79-AF49-4076C51C1207}" name="Column10813"/>
    <tableColumn id="10814" xr3:uid="{84759576-4C54-4E53-8E5F-C9150E3A0E84}" name="Column10814"/>
    <tableColumn id="10815" xr3:uid="{57E22A8D-A4F9-488E-8E03-16EF04F0000E}" name="Column10815"/>
    <tableColumn id="10816" xr3:uid="{C7C9BAD0-30B0-4471-8972-78CFEB4B012D}" name="Column10816"/>
    <tableColumn id="10817" xr3:uid="{970A2910-AB40-4BA1-A283-73B81738A1FC}" name="Column10817"/>
    <tableColumn id="10818" xr3:uid="{E6371C8C-5CB3-4BB4-9CB9-8AB7E82432F1}" name="Column10818"/>
    <tableColumn id="10819" xr3:uid="{610352EF-FAA1-4B25-9D5D-7F3CF973442A}" name="Column10819"/>
    <tableColumn id="10820" xr3:uid="{631B3E96-155B-4ADA-8B73-1D806F915496}" name="Column10820"/>
    <tableColumn id="10821" xr3:uid="{C3E1936A-A043-45BD-9B86-2A8B3D5A5F76}" name="Column10821"/>
    <tableColumn id="10822" xr3:uid="{4F022B68-E5D9-4E25-98F8-DBCFA51CA312}" name="Column10822"/>
    <tableColumn id="10823" xr3:uid="{C1439149-346E-405A-9450-1FD225CA9D5E}" name="Column10823"/>
    <tableColumn id="10824" xr3:uid="{054A44A0-EF81-49BA-BCE6-DC30607DE8A3}" name="Column10824"/>
    <tableColumn id="10825" xr3:uid="{C8E70A2F-C7A8-4D8D-AA51-97DA520C8841}" name="Column10825"/>
    <tableColumn id="10826" xr3:uid="{4827BBB9-3F77-4C7E-9567-AD1D56AABBE7}" name="Column10826"/>
    <tableColumn id="10827" xr3:uid="{E4C9A134-2C2D-4730-987A-D05CB6DAED18}" name="Column10827"/>
    <tableColumn id="10828" xr3:uid="{C318946A-F8BA-4D10-8D92-459637C7CC71}" name="Column10828"/>
    <tableColumn id="10829" xr3:uid="{271C3A6D-ED78-4699-A38E-39DAF9FCCFF4}" name="Column10829"/>
    <tableColumn id="10830" xr3:uid="{CA44259C-206F-4ECD-B505-A4FD639ADCF7}" name="Column10830"/>
    <tableColumn id="10831" xr3:uid="{58A65C4E-762E-455A-809C-22337340A726}" name="Column10831"/>
    <tableColumn id="10832" xr3:uid="{25A09F9D-63D3-48F2-BD95-7265D55028BA}" name="Column10832"/>
    <tableColumn id="10833" xr3:uid="{72173A0E-3F1B-4488-9551-936B0516C0E4}" name="Column10833"/>
    <tableColumn id="10834" xr3:uid="{674731FA-5194-4363-BF4E-DB1C860EA3AE}" name="Column10834"/>
    <tableColumn id="10835" xr3:uid="{A131E10E-6DDA-42E2-BF09-708CC00D61CA}" name="Column10835"/>
    <tableColumn id="10836" xr3:uid="{38BF5C5F-2975-44DE-8F24-FBDF93096E7B}" name="Column10836"/>
    <tableColumn id="10837" xr3:uid="{878CB9F8-3643-4768-8104-89366432A897}" name="Column10837"/>
    <tableColumn id="10838" xr3:uid="{833D75C8-9012-4F21-98F1-47A9B04E2557}" name="Column10838"/>
    <tableColumn id="10839" xr3:uid="{8580F438-64D4-456D-BEFC-BBAA0C17F8C8}" name="Column10839"/>
    <tableColumn id="10840" xr3:uid="{8557FECF-092E-409F-8CA0-BD30E8EA6D93}" name="Column10840"/>
    <tableColumn id="10841" xr3:uid="{326B828B-FBB9-4AE6-BC57-7FB8EC66A557}" name="Column10841"/>
    <tableColumn id="10842" xr3:uid="{E9DA5A21-28E3-4D03-8CA3-5B5F46732E92}" name="Column10842"/>
    <tableColumn id="10843" xr3:uid="{A8FCAFEE-81C1-47F9-9779-3CDB9D89E77A}" name="Column10843"/>
    <tableColumn id="10844" xr3:uid="{A211EFC6-B2C7-480C-9326-3DFA5521821D}" name="Column10844"/>
    <tableColumn id="10845" xr3:uid="{99FD14B6-DC5E-44B9-AACA-7951F0F5021D}" name="Column10845"/>
    <tableColumn id="10846" xr3:uid="{4BFCDAE3-7E25-4715-94A5-CB859751EA41}" name="Column10846"/>
    <tableColumn id="10847" xr3:uid="{DCE5376F-7483-449C-A929-AF895482C15C}" name="Column10847"/>
    <tableColumn id="10848" xr3:uid="{A56E3622-7DAA-43CC-BA38-4B805FD53955}" name="Column10848"/>
    <tableColumn id="10849" xr3:uid="{18BBEDCE-8B3D-4840-86A6-31FFF8F25514}" name="Column10849"/>
    <tableColumn id="10850" xr3:uid="{0427F36D-55A9-4CE6-929D-413D5A629412}" name="Column10850"/>
    <tableColumn id="10851" xr3:uid="{7F1AAB68-891E-4523-8CCD-24691340AA66}" name="Column10851"/>
    <tableColumn id="10852" xr3:uid="{6295EE5C-AEF7-4E5D-90AC-FD99DF2A5998}" name="Column10852"/>
    <tableColumn id="10853" xr3:uid="{444FC5D6-929D-4928-AE81-AE3B9E5EEAEA}" name="Column10853"/>
    <tableColumn id="10854" xr3:uid="{3B9B8B39-B70B-4B8B-B158-CE267CD5FAAF}" name="Column10854"/>
    <tableColumn id="10855" xr3:uid="{A2B95DB8-98A1-420C-81A6-F4AEA1985ABD}" name="Column10855"/>
    <tableColumn id="10856" xr3:uid="{12492903-9905-4E8D-919A-7A8436194215}" name="Column10856"/>
    <tableColumn id="10857" xr3:uid="{AF148CD0-5CF4-458C-A94D-CE0FD8C63CE8}" name="Column10857"/>
    <tableColumn id="10858" xr3:uid="{F9E30CBA-2935-4FB9-8DCE-8328F2C248D4}" name="Column10858"/>
    <tableColumn id="10859" xr3:uid="{D7E59A0E-B680-4BB8-82BA-AB4A6DCD7F61}" name="Column10859"/>
    <tableColumn id="10860" xr3:uid="{34023958-7F8B-4B03-9998-109A21FEF3B8}" name="Column10860"/>
    <tableColumn id="10861" xr3:uid="{57FAF11F-64BE-4507-AA35-BBCE11AD7ABD}" name="Column10861"/>
    <tableColumn id="10862" xr3:uid="{95AB42E1-E2FF-40EA-AC71-CE7B1E70AE5D}" name="Column10862"/>
    <tableColumn id="10863" xr3:uid="{A57D8885-281B-4C85-BAA0-8C7B54E28E5D}" name="Column10863"/>
    <tableColumn id="10864" xr3:uid="{1C923831-BCFD-4114-A4BF-C09FC457A1B3}" name="Column10864"/>
    <tableColumn id="10865" xr3:uid="{9EB3AFC1-8E2D-4611-B7E6-8FD0B05BA6BB}" name="Column10865"/>
    <tableColumn id="10866" xr3:uid="{A38D3316-3B92-4F7C-A445-A198E1121638}" name="Column10866"/>
    <tableColumn id="10867" xr3:uid="{648C4BE7-23B3-47C9-A905-2B8951084236}" name="Column10867"/>
    <tableColumn id="10868" xr3:uid="{714FC56C-4C23-4E63-9871-B5A9BAAFDEF4}" name="Column10868"/>
    <tableColumn id="10869" xr3:uid="{BCC019AD-A10F-45AC-87F8-0AF633B42ABD}" name="Column10869"/>
    <tableColumn id="10870" xr3:uid="{0A333AB2-4C6E-467F-8818-790DA243C05F}" name="Column10870"/>
    <tableColumn id="10871" xr3:uid="{34A5B874-91A7-4091-8DC8-D387F83A6F44}" name="Column10871"/>
    <tableColumn id="10872" xr3:uid="{832002FB-91F1-4B5A-9848-7BE976F4D0D2}" name="Column10872"/>
    <tableColumn id="10873" xr3:uid="{63679145-51F5-4BC4-8D2D-604A3D3003E8}" name="Column10873"/>
    <tableColumn id="10874" xr3:uid="{9C8FD995-ED4B-4898-9471-BFE78E2A80F6}" name="Column10874"/>
    <tableColumn id="10875" xr3:uid="{ED737F36-74DC-441F-AD6B-DAAEE0D271AD}" name="Column10875"/>
    <tableColumn id="10876" xr3:uid="{2226B2CF-D2FB-4D70-866D-93E8521778BB}" name="Column10876"/>
    <tableColumn id="10877" xr3:uid="{8DE6E66E-2402-49AD-A927-4E49DD4100EC}" name="Column10877"/>
    <tableColumn id="10878" xr3:uid="{B1D4AB72-74F8-45B6-AAF3-C40845D92238}" name="Column10878"/>
    <tableColumn id="10879" xr3:uid="{BC80FE9D-4A06-4052-8892-E62CA7586477}" name="Column10879"/>
    <tableColumn id="10880" xr3:uid="{72714FF0-A9D6-4DF5-A343-9FF9283ACF6A}" name="Column10880"/>
    <tableColumn id="10881" xr3:uid="{47E687AA-73B3-4A8D-A844-8E6613BCDF71}" name="Column10881"/>
    <tableColumn id="10882" xr3:uid="{2579BF44-6FA5-47CE-AB86-CFC10ADCD79D}" name="Column10882"/>
    <tableColumn id="10883" xr3:uid="{6CE4C582-36F3-46B2-B858-2E4D3C12075D}" name="Column10883"/>
    <tableColumn id="10884" xr3:uid="{97D584B4-0F53-4A9F-A40B-CC7830B3733F}" name="Column10884"/>
    <tableColumn id="10885" xr3:uid="{B6C8A594-B67F-48F1-A1CC-2E67CDA28441}" name="Column10885"/>
    <tableColumn id="10886" xr3:uid="{0D825277-7905-4274-A737-C79879004B90}" name="Column10886"/>
    <tableColumn id="10887" xr3:uid="{035A7700-312A-4A61-9155-6AC49580589C}" name="Column10887"/>
    <tableColumn id="10888" xr3:uid="{AF13BB39-17D2-41D3-8A07-6ABF62693C87}" name="Column10888"/>
    <tableColumn id="10889" xr3:uid="{2244D09B-115A-4AE7-9178-5952383EEA6F}" name="Column10889"/>
    <tableColumn id="10890" xr3:uid="{F0E53797-75C6-4D0F-8221-42FEEC3E4838}" name="Column10890"/>
    <tableColumn id="10891" xr3:uid="{10BF878C-0FA3-40A3-AB6F-E15E9B48165B}" name="Column10891"/>
    <tableColumn id="10892" xr3:uid="{B596F0EA-AE67-4C8B-9215-BA421EC7117C}" name="Column10892"/>
    <tableColumn id="10893" xr3:uid="{6455D932-D6ED-41BF-8D21-75C4322699C7}" name="Column10893"/>
    <tableColumn id="10894" xr3:uid="{7421CFDA-60DF-4791-8FC3-B66285621404}" name="Column10894"/>
    <tableColumn id="10895" xr3:uid="{14FF8AC7-7AB6-48ED-84F6-BBEB5982EAA9}" name="Column10895"/>
    <tableColumn id="10896" xr3:uid="{517B5EF5-6268-438A-B058-53334AFDF659}" name="Column10896"/>
    <tableColumn id="10897" xr3:uid="{058C64DC-6A95-4A29-AD41-3DEB5D885C4F}" name="Column10897"/>
    <tableColumn id="10898" xr3:uid="{F4186AE0-B5AE-4A31-84B8-0D770B096F42}" name="Column10898"/>
    <tableColumn id="10899" xr3:uid="{83E32556-9E91-48F9-BDD3-9DC9F65670F9}" name="Column10899"/>
    <tableColumn id="10900" xr3:uid="{B462B7E0-7556-453F-83B3-E6D96B7322C5}" name="Column10900"/>
    <tableColumn id="10901" xr3:uid="{7B8F6B87-2447-4854-99FD-D31897FF6297}" name="Column10901"/>
    <tableColumn id="10902" xr3:uid="{4F98AA8A-5EAF-4307-9B73-6860952FAEEE}" name="Column10902"/>
    <tableColumn id="10903" xr3:uid="{90043841-E7E7-44E0-9A80-11D814D8E2D9}" name="Column10903"/>
    <tableColumn id="10904" xr3:uid="{A167051F-A15F-449B-987C-AD8001B95DD7}" name="Column10904"/>
    <tableColumn id="10905" xr3:uid="{D076753F-5FF3-4DAF-86F6-82BD889EA942}" name="Column10905"/>
    <tableColumn id="10906" xr3:uid="{98B2192C-5D7E-422A-815A-9D5D048A452A}" name="Column10906"/>
    <tableColumn id="10907" xr3:uid="{B66FFA1F-9B30-40A6-A48A-81D1C702EBEB}" name="Column10907"/>
    <tableColumn id="10908" xr3:uid="{28AF375A-08A9-4A9E-8213-E7C387C31A3A}" name="Column10908"/>
    <tableColumn id="10909" xr3:uid="{42345338-3120-4B69-870D-3C2B1F51F1E3}" name="Column10909"/>
    <tableColumn id="10910" xr3:uid="{851AB8AD-6329-4B0F-94A4-75207DDF32A1}" name="Column10910"/>
    <tableColumn id="10911" xr3:uid="{40E66750-192C-49F6-A483-0E294102AFEB}" name="Column10911"/>
    <tableColumn id="10912" xr3:uid="{337CEB8F-B62F-4E35-8E04-AEC6C381840B}" name="Column10912"/>
    <tableColumn id="10913" xr3:uid="{C5EE1FE4-2EA1-4E96-92BE-52339E8619FD}" name="Column10913"/>
    <tableColumn id="10914" xr3:uid="{710F26C5-7C72-42AF-909A-D9758BB90E13}" name="Column10914"/>
    <tableColumn id="10915" xr3:uid="{A14CD2E8-4F4A-4950-916F-E350ECD880A9}" name="Column10915"/>
    <tableColumn id="10916" xr3:uid="{B8CF3381-AF35-4044-92CC-6E4ECB9AC707}" name="Column10916"/>
    <tableColumn id="10917" xr3:uid="{7E6F1328-69F5-4DB4-ABED-7CB408E86157}" name="Column10917"/>
    <tableColumn id="10918" xr3:uid="{707024DD-FF0D-4892-933E-7F9AD946376D}" name="Column10918"/>
    <tableColumn id="10919" xr3:uid="{382DC44C-93B2-47A5-853D-23FD486144DB}" name="Column10919"/>
    <tableColumn id="10920" xr3:uid="{3B8FD519-71B2-4E1C-8439-A020B0B36B3E}" name="Column10920"/>
    <tableColumn id="10921" xr3:uid="{B3265682-9F59-4D43-AAD3-906E2C83BE32}" name="Column10921"/>
    <tableColumn id="10922" xr3:uid="{B6B5475A-B75B-45F8-9109-D4226D682B40}" name="Column10922"/>
    <tableColumn id="10923" xr3:uid="{20EB43EE-C8BA-4351-B709-C7A739C7D938}" name="Column10923"/>
    <tableColumn id="10924" xr3:uid="{FE408B5E-6E4F-443A-AE19-7B2DB43CA92F}" name="Column10924"/>
    <tableColumn id="10925" xr3:uid="{12DBB7B3-9DAF-430D-A941-74C805F68879}" name="Column10925"/>
    <tableColumn id="10926" xr3:uid="{FEA374F1-0441-476F-9728-4623F82CA102}" name="Column10926"/>
    <tableColumn id="10927" xr3:uid="{2EFFA28C-E21E-4B38-9B8D-8B0C67F57C8C}" name="Column10927"/>
    <tableColumn id="10928" xr3:uid="{8DE9135D-2279-44C7-B934-A9AF203E3D49}" name="Column10928"/>
    <tableColumn id="10929" xr3:uid="{DED68F90-BABD-48BD-9EA6-1FC3FE8D925C}" name="Column10929"/>
    <tableColumn id="10930" xr3:uid="{4A7A02FA-CB31-480C-8B8D-E1D491265252}" name="Column10930"/>
    <tableColumn id="10931" xr3:uid="{EA26ED1E-B22B-4DAB-8D33-A9A33DE47323}" name="Column10931"/>
    <tableColumn id="10932" xr3:uid="{14135F8D-62EB-4C23-9EEF-8E621A78950F}" name="Column10932"/>
    <tableColumn id="10933" xr3:uid="{B511CD14-96B5-47C6-888C-C0F67B0712B7}" name="Column10933"/>
    <tableColumn id="10934" xr3:uid="{1FDC66A7-A380-4C11-AB3E-504585D5FDB7}" name="Column10934"/>
    <tableColumn id="10935" xr3:uid="{2A11CC6D-11DE-40F4-B16E-AB3445693D3F}" name="Column10935"/>
    <tableColumn id="10936" xr3:uid="{8617DAFF-3093-4A1D-9538-B29AB1964435}" name="Column10936"/>
    <tableColumn id="10937" xr3:uid="{A826FC6B-1D67-40A3-9613-81913C529039}" name="Column10937"/>
    <tableColumn id="10938" xr3:uid="{9DFC33C7-6AA4-4C66-A0DA-9988EF1C535F}" name="Column10938"/>
    <tableColumn id="10939" xr3:uid="{E5002BD2-8773-418E-BB00-96453E98533E}" name="Column10939"/>
    <tableColumn id="10940" xr3:uid="{DC1132AC-15E0-4DF3-8045-0BF901D119C0}" name="Column10940"/>
    <tableColumn id="10941" xr3:uid="{EDADA36C-7118-468A-968D-045056A9B22F}" name="Column10941"/>
    <tableColumn id="10942" xr3:uid="{A6D86A9D-31DF-4AAB-8DB7-3593CBA9627F}" name="Column10942"/>
    <tableColumn id="10943" xr3:uid="{3EAFBA45-BFFA-4C2D-B7D5-2DF0F4306DFE}" name="Column10943"/>
    <tableColumn id="10944" xr3:uid="{0F9D23E6-E7EA-4181-BCEA-FCDF39A28940}" name="Column10944"/>
    <tableColumn id="10945" xr3:uid="{827A6DED-9635-43EE-9C36-B44BFB70FA32}" name="Column10945"/>
    <tableColumn id="10946" xr3:uid="{4FB34737-DB32-4AE7-80ED-A0CA5E2B330E}" name="Column10946"/>
    <tableColumn id="10947" xr3:uid="{12946E40-B356-4FC8-AB26-F30BD15E304E}" name="Column10947"/>
    <tableColumn id="10948" xr3:uid="{D0CDB430-E487-4DE0-A32C-9096C94AB68B}" name="Column10948"/>
    <tableColumn id="10949" xr3:uid="{991C5C04-B9F8-4B43-B369-79723D879147}" name="Column10949"/>
    <tableColumn id="10950" xr3:uid="{68FB8C90-5533-4551-B788-F72869CF430D}" name="Column10950"/>
    <tableColumn id="10951" xr3:uid="{10D0D2EE-D489-4545-BAE3-59E6192C3B1B}" name="Column10951"/>
    <tableColumn id="10952" xr3:uid="{333CD11F-7BC3-4017-93DB-0F8986CA9D11}" name="Column10952"/>
    <tableColumn id="10953" xr3:uid="{23DA7E54-0E50-46A5-AC1E-223B2ECB17C5}" name="Column10953"/>
    <tableColumn id="10954" xr3:uid="{BE31AA7D-04D5-426B-AFDA-80399CEA2DAF}" name="Column10954"/>
    <tableColumn id="10955" xr3:uid="{86681093-B824-41E5-A20A-601F3ACFA119}" name="Column10955"/>
    <tableColumn id="10956" xr3:uid="{2E0E6E1E-502E-4691-BAE5-D052533A522E}" name="Column10956"/>
    <tableColumn id="10957" xr3:uid="{7CA6C4D6-107C-45AC-BA68-54ED009606DE}" name="Column10957"/>
    <tableColumn id="10958" xr3:uid="{CE0056EB-695E-4219-B880-79DF6DF509C4}" name="Column10958"/>
    <tableColumn id="10959" xr3:uid="{6C44B8EA-AB75-450C-8BD5-CE16DDD7A71C}" name="Column10959"/>
    <tableColumn id="10960" xr3:uid="{7062D34E-8AAD-4AFF-A045-1625C249A5DE}" name="Column10960"/>
    <tableColumn id="10961" xr3:uid="{BEB16DC2-FF4F-46DC-AA36-1C5CFFE3141E}" name="Column10961"/>
    <tableColumn id="10962" xr3:uid="{CE46AE1E-3DDF-42E5-BBC3-0685472B26DC}" name="Column10962"/>
    <tableColumn id="10963" xr3:uid="{57B7B1AC-6701-43F1-989C-20232288536A}" name="Column10963"/>
    <tableColumn id="10964" xr3:uid="{1C76825B-8829-469E-A85D-08F59528304E}" name="Column10964"/>
    <tableColumn id="10965" xr3:uid="{071C3F5F-B266-44CE-9ECB-6CBFA13E5214}" name="Column10965"/>
    <tableColumn id="10966" xr3:uid="{808FEAA7-5B80-4628-8568-37E3EE7296C1}" name="Column10966"/>
    <tableColumn id="10967" xr3:uid="{12E34548-A91B-43ED-86E0-CCB30AFAFFB2}" name="Column10967"/>
    <tableColumn id="10968" xr3:uid="{E6B11C7F-BE62-4D5B-BAF3-115224361DBC}" name="Column10968"/>
    <tableColumn id="10969" xr3:uid="{071812A2-651C-4A2C-9480-4D72DA0C8CDC}" name="Column10969"/>
    <tableColumn id="10970" xr3:uid="{4604D751-B664-4375-AA3E-0F35F7C15FB5}" name="Column10970"/>
    <tableColumn id="10971" xr3:uid="{90D6C418-D327-4F50-BE5E-988931B33959}" name="Column10971"/>
    <tableColumn id="10972" xr3:uid="{B8123190-5B1C-4A06-849A-42A08EB634E8}" name="Column10972"/>
    <tableColumn id="10973" xr3:uid="{56E7FCE4-34C0-40E9-B366-8F49289A4FB1}" name="Column10973"/>
    <tableColumn id="10974" xr3:uid="{660C1DDB-362C-47E0-99FC-31E5AC1D47A9}" name="Column10974"/>
    <tableColumn id="10975" xr3:uid="{BC811709-1AD6-43E6-A105-E6C65389B77B}" name="Column10975"/>
    <tableColumn id="10976" xr3:uid="{4831E292-8AB7-43FD-929C-20ECE92FADDE}" name="Column10976"/>
    <tableColumn id="10977" xr3:uid="{B8F390B5-2B43-400E-AE12-CDB71938B4AC}" name="Column10977"/>
    <tableColumn id="10978" xr3:uid="{C56271C2-5E23-4FC8-B849-C00279EF3339}" name="Column10978"/>
    <tableColumn id="10979" xr3:uid="{6E92D32B-EB40-49ED-84B3-523D84365874}" name="Column10979"/>
    <tableColumn id="10980" xr3:uid="{7D354E70-6676-4AE4-8D3E-41C6CB4C8411}" name="Column10980"/>
    <tableColumn id="10981" xr3:uid="{DF0DB1BC-717E-4F9E-A773-969DB1716A36}" name="Column10981"/>
    <tableColumn id="10982" xr3:uid="{D3D43DA0-F93D-439C-909A-0E11BF0A5CED}" name="Column10982"/>
    <tableColumn id="10983" xr3:uid="{50011260-38E5-4F14-901B-5DD798889E0F}" name="Column10983"/>
    <tableColumn id="10984" xr3:uid="{BAAD51BD-2259-4485-AA85-325A4A051118}" name="Column10984"/>
    <tableColumn id="10985" xr3:uid="{5EBA2362-05EA-457E-A682-1D543B3C8BC2}" name="Column10985"/>
    <tableColumn id="10986" xr3:uid="{6D95162C-F282-41F8-9A50-3B295DE352D7}" name="Column10986"/>
    <tableColumn id="10987" xr3:uid="{82333905-49AC-4352-B19A-ACB46D78CD47}" name="Column10987"/>
    <tableColumn id="10988" xr3:uid="{C3E245A5-C6B7-474D-B815-C4FB4604DB13}" name="Column10988"/>
    <tableColumn id="10989" xr3:uid="{52A56E46-3BE3-445B-BB0C-C2400E74D74D}" name="Column10989"/>
    <tableColumn id="10990" xr3:uid="{A28E2E65-7E15-41F5-A7AE-31578E0F4957}" name="Column10990"/>
    <tableColumn id="10991" xr3:uid="{D2E71A4E-BB7A-4C76-999A-9E470D223616}" name="Column10991"/>
    <tableColumn id="10992" xr3:uid="{0CDD8FF4-EF00-474D-A3C3-F20A793A8B1F}" name="Column10992"/>
    <tableColumn id="10993" xr3:uid="{925076FD-113E-4999-8420-FA850C1276F2}" name="Column10993"/>
    <tableColumn id="10994" xr3:uid="{EDF5946B-5856-436E-9B9A-B23C77E8659F}" name="Column10994"/>
    <tableColumn id="10995" xr3:uid="{AECA8E1F-AE90-48F9-BACC-3740A113F651}" name="Column10995"/>
    <tableColumn id="10996" xr3:uid="{998400D2-A9B3-4F63-8024-6A0E0B84BB61}" name="Column10996"/>
    <tableColumn id="10997" xr3:uid="{FA727F13-4DF9-4678-A1BA-DDD71886C441}" name="Column10997"/>
    <tableColumn id="10998" xr3:uid="{6D11ADA2-AA71-448C-AEB1-B5F873D57D5E}" name="Column10998"/>
    <tableColumn id="10999" xr3:uid="{22FA1643-FFBD-4020-880B-B7A490F5343F}" name="Column10999"/>
    <tableColumn id="11000" xr3:uid="{5634A77F-0559-4A80-883E-6D8D0865DEB7}" name="Column11000"/>
    <tableColumn id="11001" xr3:uid="{A9E56B6B-D498-46C8-AADA-40BC085B1ADD}" name="Column11001"/>
    <tableColumn id="11002" xr3:uid="{1D8E9799-EB53-4294-A066-5194CDA0E294}" name="Column11002"/>
    <tableColumn id="11003" xr3:uid="{2EB88A48-9323-4097-9144-6AFA3B20A4E2}" name="Column11003"/>
    <tableColumn id="11004" xr3:uid="{0F25EE16-F751-46C4-8C1E-80A0E47EA22C}" name="Column11004"/>
    <tableColumn id="11005" xr3:uid="{DF346F5F-C3F2-4A1C-9295-ACB6726FECE1}" name="Column11005"/>
    <tableColumn id="11006" xr3:uid="{5DD970D0-6A50-4937-B7B4-DAB1A67CDA1B}" name="Column11006"/>
    <tableColumn id="11007" xr3:uid="{E1720452-322A-4CC4-AAF0-EA4C3CDAF675}" name="Column11007"/>
    <tableColumn id="11008" xr3:uid="{327B6973-D87A-46D3-807B-0693F7BD6F7A}" name="Column11008"/>
    <tableColumn id="11009" xr3:uid="{F4679F55-97DA-4FFA-9AB6-DB97CAAEE0CD}" name="Column11009"/>
    <tableColumn id="11010" xr3:uid="{4BADE4E8-1095-4551-BE52-EB1B768F8AA2}" name="Column11010"/>
    <tableColumn id="11011" xr3:uid="{C65F97C1-7095-406E-B206-4C8DF9C52C7E}" name="Column11011"/>
    <tableColumn id="11012" xr3:uid="{AC5227B3-C76A-4730-8665-8AF13604C6A0}" name="Column11012"/>
    <tableColumn id="11013" xr3:uid="{6D1AA00C-7840-441C-87BD-5932E7F74467}" name="Column11013"/>
    <tableColumn id="11014" xr3:uid="{E9391194-04E6-4C3C-8E81-1B22E6605D0A}" name="Column11014"/>
    <tableColumn id="11015" xr3:uid="{6B299247-692A-4077-9042-1F8C4E5023F8}" name="Column11015"/>
    <tableColumn id="11016" xr3:uid="{2EDDC71E-27B8-449F-A8B6-D68B532A6238}" name="Column11016"/>
    <tableColumn id="11017" xr3:uid="{B3CE41AD-8EC0-49DF-AA14-EB5EF2613AA9}" name="Column11017"/>
    <tableColumn id="11018" xr3:uid="{D6427C7F-A115-406E-8569-915C260B0A48}" name="Column11018"/>
    <tableColumn id="11019" xr3:uid="{BA37438F-030B-43A8-86EA-B691560E505E}" name="Column11019"/>
    <tableColumn id="11020" xr3:uid="{ABFB5996-785A-42D6-A7A7-883A5C12F82C}" name="Column11020"/>
    <tableColumn id="11021" xr3:uid="{C11F4EDE-17A1-47A3-A2E9-B779B9511B3A}" name="Column11021"/>
    <tableColumn id="11022" xr3:uid="{5C77CB4B-AC98-4FF5-9553-76225ABE774A}" name="Column11022"/>
    <tableColumn id="11023" xr3:uid="{3DB4AC58-BF80-4CE6-B84A-6C448D9E4E5F}" name="Column11023"/>
    <tableColumn id="11024" xr3:uid="{9E8FB650-4D64-418D-BA3A-978BBB5F2F18}" name="Column11024"/>
    <tableColumn id="11025" xr3:uid="{1D2EFF04-2E03-43ED-B0F8-5DFDFD2243F6}" name="Column11025"/>
    <tableColumn id="11026" xr3:uid="{7C029677-450B-479E-8A25-D83D3029B5FA}" name="Column11026"/>
    <tableColumn id="11027" xr3:uid="{6B5568BF-0230-4A4E-BDD7-4368DA83A34F}" name="Column11027"/>
    <tableColumn id="11028" xr3:uid="{45A2D11F-3F68-4088-BD89-6CF5D0C7DE95}" name="Column11028"/>
    <tableColumn id="11029" xr3:uid="{93E0057C-E942-419E-B597-097F4604800A}" name="Column11029"/>
    <tableColumn id="11030" xr3:uid="{D794E957-9269-4B70-A241-CF24BF785A9C}" name="Column11030"/>
    <tableColumn id="11031" xr3:uid="{DA2D1A04-17AC-48E2-96A3-14C2210E8076}" name="Column11031"/>
    <tableColumn id="11032" xr3:uid="{635108D0-4493-4C58-BAB4-923EA94EE066}" name="Column11032"/>
    <tableColumn id="11033" xr3:uid="{65748C7B-4A77-4613-918B-F0337249CE75}" name="Column11033"/>
    <tableColumn id="11034" xr3:uid="{DD0E4CCF-3045-4CBF-BE5C-5F15762BD987}" name="Column11034"/>
    <tableColumn id="11035" xr3:uid="{EFBA9110-943F-496E-9BA3-321A1FD59B99}" name="Column11035"/>
    <tableColumn id="11036" xr3:uid="{4CB6B75B-19F2-4005-A47E-DD6C4DC3EDD3}" name="Column11036"/>
    <tableColumn id="11037" xr3:uid="{25C4B157-296D-4CAA-819C-31D0FBECF12B}" name="Column11037"/>
    <tableColumn id="11038" xr3:uid="{9FE08F3E-04A2-4604-9A1F-CE6025A25104}" name="Column11038"/>
    <tableColumn id="11039" xr3:uid="{9771E745-FB70-4900-83AF-7BF38FBA5905}" name="Column11039"/>
    <tableColumn id="11040" xr3:uid="{CC66B314-60AA-4524-99F8-F25BC8262F01}" name="Column11040"/>
    <tableColumn id="11041" xr3:uid="{5BEBA0EA-EA8D-4E98-9662-E93E9C3D5E93}" name="Column11041"/>
    <tableColumn id="11042" xr3:uid="{FA3D5E8E-219C-413B-B928-232434D67424}" name="Column11042"/>
    <tableColumn id="11043" xr3:uid="{A0606897-D180-4DFA-8B79-BCCB445F1919}" name="Column11043"/>
    <tableColumn id="11044" xr3:uid="{C77DDE4E-EB28-4393-B724-E4CB825C9789}" name="Column11044"/>
    <tableColumn id="11045" xr3:uid="{39B6449F-33BD-4854-9B25-B5A912BE4136}" name="Column11045"/>
    <tableColumn id="11046" xr3:uid="{A26445BD-9C90-48A5-A96E-E470AFA6627F}" name="Column11046"/>
    <tableColumn id="11047" xr3:uid="{B43EB534-1B68-4136-A937-872BBEE77A5A}" name="Column11047"/>
    <tableColumn id="11048" xr3:uid="{24D8B74A-FBBC-44F6-B230-784F9B3895B7}" name="Column11048"/>
    <tableColumn id="11049" xr3:uid="{FE519A7D-224D-4DB3-992A-D01F41F6000F}" name="Column11049"/>
    <tableColumn id="11050" xr3:uid="{E25FD7C9-B83E-418C-9F77-D550DDAAC3D4}" name="Column11050"/>
    <tableColumn id="11051" xr3:uid="{DA5379D6-03A1-4838-86C2-74EF373DAAA9}" name="Column11051"/>
    <tableColumn id="11052" xr3:uid="{AE8429F4-DE9A-4FC6-9EBE-73FB0F3EB666}" name="Column11052"/>
    <tableColumn id="11053" xr3:uid="{3BF6D710-D509-46C2-9E73-EF7772BD86AB}" name="Column11053"/>
    <tableColumn id="11054" xr3:uid="{FA8B14C3-6248-43BE-A116-40CA5348175A}" name="Column11054"/>
    <tableColumn id="11055" xr3:uid="{372507E8-6DA9-42D0-A840-093141701A33}" name="Column11055"/>
    <tableColumn id="11056" xr3:uid="{A319C18D-CAD2-41DB-8A78-0E342AD254D1}" name="Column11056"/>
    <tableColumn id="11057" xr3:uid="{BF5BC21A-592A-4295-A451-433B0007978B}" name="Column11057"/>
    <tableColumn id="11058" xr3:uid="{0CE85BAB-8BF5-497C-8F6A-C2F3E35BF220}" name="Column11058"/>
    <tableColumn id="11059" xr3:uid="{244097CE-FFF3-4574-B458-2585C854916E}" name="Column11059"/>
    <tableColumn id="11060" xr3:uid="{F510B3AA-AD3B-435B-B997-5FF906F69E2E}" name="Column11060"/>
    <tableColumn id="11061" xr3:uid="{95510D2F-4E22-4781-8B50-9387EFC0DBCC}" name="Column11061"/>
    <tableColumn id="11062" xr3:uid="{9819F62F-1EF5-4779-BC00-EFE639B16CEF}" name="Column11062"/>
    <tableColumn id="11063" xr3:uid="{B1353D29-9F1E-4A47-B1B9-04948CED75CF}" name="Column11063"/>
    <tableColumn id="11064" xr3:uid="{030BC489-D150-4B5B-96E9-6B88A4D0FD22}" name="Column11064"/>
    <tableColumn id="11065" xr3:uid="{F5AC50B2-603A-4B80-AF7A-2692321E8F9A}" name="Column11065"/>
    <tableColumn id="11066" xr3:uid="{C2E45D8A-E228-4506-BAE5-B54325E699C9}" name="Column11066"/>
    <tableColumn id="11067" xr3:uid="{068B219F-A996-41D2-8D28-B161292BF79D}" name="Column11067"/>
    <tableColumn id="11068" xr3:uid="{A7E35B4F-5BE6-4CBA-BD3E-749EC967E7F4}" name="Column11068"/>
    <tableColumn id="11069" xr3:uid="{7795BE9D-6DB5-4439-9DBC-51C4578A1CAB}" name="Column11069"/>
    <tableColumn id="11070" xr3:uid="{3018C7B1-8986-4FAA-B697-7D3DF7F4C3FD}" name="Column11070"/>
    <tableColumn id="11071" xr3:uid="{CB508E77-1102-4EE2-8157-7BC6194F181F}" name="Column11071"/>
    <tableColumn id="11072" xr3:uid="{503FE50B-6661-46A7-98DA-A484D227393B}" name="Column11072"/>
    <tableColumn id="11073" xr3:uid="{89B1FE87-8BD5-424C-8CC1-29D8D3A5CEC1}" name="Column11073"/>
    <tableColumn id="11074" xr3:uid="{06881186-9E34-467F-81F6-75BCBB939886}" name="Column11074"/>
    <tableColumn id="11075" xr3:uid="{826E0C89-B91B-4E96-90A2-B755DE473522}" name="Column11075"/>
    <tableColumn id="11076" xr3:uid="{625E4C88-53E9-405A-8C8D-BE8DEB3C5504}" name="Column11076"/>
    <tableColumn id="11077" xr3:uid="{8BCC2298-E4C3-4809-AE9B-DAF147A48162}" name="Column11077"/>
    <tableColumn id="11078" xr3:uid="{040532DD-E856-47BE-9044-6F581F5CEA5C}" name="Column11078"/>
    <tableColumn id="11079" xr3:uid="{0E1C6274-AAA3-4B13-B71E-80D2A93AF741}" name="Column11079"/>
    <tableColumn id="11080" xr3:uid="{8523EF1C-3574-4972-9B86-7CC6E23FF0CB}" name="Column11080"/>
    <tableColumn id="11081" xr3:uid="{80F85955-79F1-4BE9-82B6-1B56232825D5}" name="Column11081"/>
    <tableColumn id="11082" xr3:uid="{221E249F-EBB1-4C23-8F3B-EEE24E468079}" name="Column11082"/>
    <tableColumn id="11083" xr3:uid="{C20A117D-E2FB-4C1E-87CD-A48CF98C3AB9}" name="Column11083"/>
    <tableColumn id="11084" xr3:uid="{4CF75F4E-941F-4044-8D97-AB45A68A60AA}" name="Column11084"/>
    <tableColumn id="11085" xr3:uid="{458F8496-E30B-46ED-8A5C-279E2D0625FD}" name="Column11085"/>
    <tableColumn id="11086" xr3:uid="{119329E8-3A2D-4E2C-8193-486BACCDA570}" name="Column11086"/>
    <tableColumn id="11087" xr3:uid="{E695C9D2-3F6A-4D42-9CD3-BD0C7A623913}" name="Column11087"/>
    <tableColumn id="11088" xr3:uid="{29C75A97-AB1E-491C-A0A0-9AAE933C4B89}" name="Column11088"/>
    <tableColumn id="11089" xr3:uid="{CAF9234C-3839-41F6-A366-37DCB01A8248}" name="Column11089"/>
    <tableColumn id="11090" xr3:uid="{EC22B8C7-AD3F-4720-8F5B-E7688CC67B52}" name="Column11090"/>
    <tableColumn id="11091" xr3:uid="{DECCC4CF-82C5-4C07-A6D3-12EFB5CB87DD}" name="Column11091"/>
    <tableColumn id="11092" xr3:uid="{8E34A9AE-263C-4BB0-8546-57ACDC9AA6A0}" name="Column11092"/>
    <tableColumn id="11093" xr3:uid="{5F79B4EB-0672-45BA-B996-2F1A6691ADEE}" name="Column11093"/>
    <tableColumn id="11094" xr3:uid="{88758997-6DA6-4430-86B2-BAB355CA0EEF}" name="Column11094"/>
    <tableColumn id="11095" xr3:uid="{E34A9838-9BF6-4327-AC23-31F8FFC9D13C}" name="Column11095"/>
    <tableColumn id="11096" xr3:uid="{63F1BDCB-5424-43D4-8911-CE3AC4C905BE}" name="Column11096"/>
    <tableColumn id="11097" xr3:uid="{7ED9D6EE-B74E-47D0-8E2D-88039B60DAD6}" name="Column11097"/>
    <tableColumn id="11098" xr3:uid="{FE614913-FC07-4708-8431-7B2178A744C5}" name="Column11098"/>
    <tableColumn id="11099" xr3:uid="{590C5B32-5B4C-4E67-AE47-75FC7D6BF81E}" name="Column11099"/>
    <tableColumn id="11100" xr3:uid="{3B1DD7EC-18B3-4358-A98C-5C0B90258410}" name="Column11100"/>
    <tableColumn id="11101" xr3:uid="{FF774E15-0A10-4EF3-9805-8A1A59D00A5F}" name="Column11101"/>
    <tableColumn id="11102" xr3:uid="{FBD288F8-69D7-4E7E-8016-1C52B9BAD69C}" name="Column11102"/>
    <tableColumn id="11103" xr3:uid="{0A0C1489-CCEA-4B21-B122-754637DF9FC0}" name="Column11103"/>
    <tableColumn id="11104" xr3:uid="{C7EBA07C-8BCB-403B-9ED6-C1C258EA91FB}" name="Column11104"/>
    <tableColumn id="11105" xr3:uid="{F28BBECF-83D7-4D3B-A7B6-A5A5B297FA15}" name="Column11105"/>
    <tableColumn id="11106" xr3:uid="{31812ECA-6621-4CF4-908F-C9B7BEE041F9}" name="Column11106"/>
    <tableColumn id="11107" xr3:uid="{CA361B3D-9BF0-48F8-B788-65E31113EAFF}" name="Column11107"/>
    <tableColumn id="11108" xr3:uid="{F096E55E-D831-4481-BBD8-3BC80FAC7FD8}" name="Column11108"/>
    <tableColumn id="11109" xr3:uid="{96F3C84E-A9C6-40E7-B9CD-FC1B7D3D0130}" name="Column11109"/>
    <tableColumn id="11110" xr3:uid="{8AD7A983-D822-4F51-91C8-41F359FA5E72}" name="Column11110"/>
    <tableColumn id="11111" xr3:uid="{D65FAE2A-37C6-4CAD-B8EC-07BB5DD85360}" name="Column11111"/>
    <tableColumn id="11112" xr3:uid="{305DC240-CB1E-4D74-ACAC-846E8F16533C}" name="Column11112"/>
    <tableColumn id="11113" xr3:uid="{53444C5B-5EAA-4703-9C0D-AB97B2CCC0B2}" name="Column11113"/>
    <tableColumn id="11114" xr3:uid="{CB50991B-F828-49FD-A641-277CA29F2AC0}" name="Column11114"/>
    <tableColumn id="11115" xr3:uid="{C7F937A5-17F8-49B4-B4B0-997D99C9244F}" name="Column11115"/>
    <tableColumn id="11116" xr3:uid="{C4557590-6D09-4CB3-BA93-42BF51D3C76F}" name="Column11116"/>
    <tableColumn id="11117" xr3:uid="{671D5BF0-BE45-4743-88FA-1AE411FA24D8}" name="Column11117"/>
    <tableColumn id="11118" xr3:uid="{812CDD57-D102-478E-821D-BFB6C798C235}" name="Column11118"/>
    <tableColumn id="11119" xr3:uid="{3E35E3BB-E61B-4DC3-9A27-D58D5A3A07C4}" name="Column11119"/>
    <tableColumn id="11120" xr3:uid="{CC0FA395-6E21-462A-B985-DB5F3E610ADB}" name="Column11120"/>
    <tableColumn id="11121" xr3:uid="{329594A4-5031-4B25-BCAB-603C7DA8721E}" name="Column11121"/>
    <tableColumn id="11122" xr3:uid="{CC6E1523-655F-45D4-B04C-2AB6C7E9ABA0}" name="Column11122"/>
    <tableColumn id="11123" xr3:uid="{3D275A58-8A2F-45A1-A442-74A34E5AF39B}" name="Column11123"/>
    <tableColumn id="11124" xr3:uid="{88C3495C-CE2B-40B0-B767-B35EA94EC271}" name="Column11124"/>
    <tableColumn id="11125" xr3:uid="{435286C5-588B-4E76-9D3F-DBD60CC62305}" name="Column11125"/>
    <tableColumn id="11126" xr3:uid="{EAEFCF28-3E23-42AB-B5CF-3D9C2755866D}" name="Column11126"/>
    <tableColumn id="11127" xr3:uid="{922A19C7-7DDB-4E4C-8A8F-C24BFC113A5E}" name="Column11127"/>
    <tableColumn id="11128" xr3:uid="{F3250345-28B6-4BAC-880E-B092B8E44811}" name="Column11128"/>
    <tableColumn id="11129" xr3:uid="{50488293-C0CD-45FF-BFF3-70741EF802E9}" name="Column11129"/>
    <tableColumn id="11130" xr3:uid="{85D4FE3F-2598-4C76-82B5-92DCB8F0ABEB}" name="Column11130"/>
    <tableColumn id="11131" xr3:uid="{1E06E115-FD7D-47A6-A9C4-3285B66549A4}" name="Column11131"/>
    <tableColumn id="11132" xr3:uid="{41BB47C7-D82B-4305-858A-1629ADDD70D2}" name="Column11132"/>
    <tableColumn id="11133" xr3:uid="{9B7C4645-0EDD-4BB3-A9D3-BE61444068AC}" name="Column11133"/>
    <tableColumn id="11134" xr3:uid="{6212EE54-A87F-4015-B115-00C1E12E9175}" name="Column11134"/>
    <tableColumn id="11135" xr3:uid="{6BE76FBA-59E7-417D-867E-5FB9847E5143}" name="Column11135"/>
    <tableColumn id="11136" xr3:uid="{D23347D3-8012-49F0-8480-1B6EF85868B7}" name="Column11136"/>
    <tableColumn id="11137" xr3:uid="{BF5D81D8-C588-4253-A7BB-FE0CD05A546D}" name="Column11137"/>
    <tableColumn id="11138" xr3:uid="{A989E411-DE1A-4750-A2AD-B59A0A331BC3}" name="Column11138"/>
    <tableColumn id="11139" xr3:uid="{3C09132C-46F4-41F0-A419-BC888095D559}" name="Column11139"/>
    <tableColumn id="11140" xr3:uid="{55F6AF96-98B2-49D3-913B-1BBB4B456956}" name="Column11140"/>
    <tableColumn id="11141" xr3:uid="{E5E1950F-B296-4BD0-85FC-DA88AC551443}" name="Column11141"/>
    <tableColumn id="11142" xr3:uid="{B2D64AFC-1B61-4FCB-9B45-E9AA0C7089C9}" name="Column11142"/>
    <tableColumn id="11143" xr3:uid="{4DBECCEE-D091-4092-B163-0E6F2A616FBB}" name="Column11143"/>
    <tableColumn id="11144" xr3:uid="{CCF26248-3175-4951-B1DE-2EE1C3C1F376}" name="Column11144"/>
    <tableColumn id="11145" xr3:uid="{7B533E8D-16F6-4D1C-A370-7E981FA911D5}" name="Column11145"/>
    <tableColumn id="11146" xr3:uid="{10E7DB37-05FB-45CD-8D87-C4FF23934491}" name="Column11146"/>
    <tableColumn id="11147" xr3:uid="{58A96CCB-37BF-4163-8F67-1D6254F96945}" name="Column11147"/>
    <tableColumn id="11148" xr3:uid="{219B0061-16CC-4D99-906E-E83FEBA2BD1E}" name="Column11148"/>
    <tableColumn id="11149" xr3:uid="{9E4157F6-7C7F-4792-8361-D7B42A274CD7}" name="Column11149"/>
    <tableColumn id="11150" xr3:uid="{11764BD6-DB3A-41A2-A12B-0E33987B7908}" name="Column11150"/>
    <tableColumn id="11151" xr3:uid="{281BEE3D-4C6A-4844-9D6C-40EC3F987C7A}" name="Column11151"/>
    <tableColumn id="11152" xr3:uid="{2ABB8ED2-6E4F-4E2F-8CBB-61C4FD92A58A}" name="Column11152"/>
    <tableColumn id="11153" xr3:uid="{AB90A788-B65A-41C3-81C4-6979D941CA8F}" name="Column11153"/>
    <tableColumn id="11154" xr3:uid="{1DFC0B74-AC32-48BE-8E48-8AB811615B11}" name="Column11154"/>
    <tableColumn id="11155" xr3:uid="{901E33CC-9A5D-4D67-809B-DDA41A15005A}" name="Column11155"/>
    <tableColumn id="11156" xr3:uid="{720C496E-E897-4AE6-AB06-3A35866FA63F}" name="Column11156"/>
    <tableColumn id="11157" xr3:uid="{60DEEC47-7862-4458-8B2B-B1E9FDE39E80}" name="Column11157"/>
    <tableColumn id="11158" xr3:uid="{62370BD6-B854-489E-A8B3-D9D0964D25AB}" name="Column11158"/>
    <tableColumn id="11159" xr3:uid="{6BF4B59E-3390-4864-AA06-2B031F36091D}" name="Column11159"/>
    <tableColumn id="11160" xr3:uid="{D3661FF8-95C3-49E2-90F0-A179A30D5B0F}" name="Column11160"/>
    <tableColumn id="11161" xr3:uid="{57C7C140-26F9-4E52-BC83-D79B6BD42B45}" name="Column11161"/>
    <tableColumn id="11162" xr3:uid="{C78FE39F-C59C-4A72-94F0-346838D12778}" name="Column11162"/>
    <tableColumn id="11163" xr3:uid="{7DFF47AA-1AFF-4103-8F43-E413C8EA81CB}" name="Column11163"/>
    <tableColumn id="11164" xr3:uid="{56DEAC4C-0C5E-40FA-AFBB-3AC10A5B0B60}" name="Column11164"/>
    <tableColumn id="11165" xr3:uid="{3BA38EEF-C168-422E-9266-28E4293F6CA7}" name="Column11165"/>
    <tableColumn id="11166" xr3:uid="{3CEDF09F-5697-4990-BCAA-6F71BA43CE95}" name="Column11166"/>
    <tableColumn id="11167" xr3:uid="{E80FA5CA-E8B4-4705-A225-FE9EB7A27979}" name="Column11167"/>
    <tableColumn id="11168" xr3:uid="{DC9F0415-1FD1-4241-9F91-FF2F47718800}" name="Column11168"/>
    <tableColumn id="11169" xr3:uid="{FF00BE8B-38F9-46B9-AD3C-56587912CF85}" name="Column11169"/>
    <tableColumn id="11170" xr3:uid="{18041C34-8CB9-406E-92B1-13E6C11158EF}" name="Column11170"/>
    <tableColumn id="11171" xr3:uid="{D5452E85-D8DC-43F6-AFF8-3D138D2EB4DE}" name="Column11171"/>
    <tableColumn id="11172" xr3:uid="{5E6EE3F4-4345-458A-BEDD-5CCF088456A4}" name="Column11172"/>
    <tableColumn id="11173" xr3:uid="{FDAA4645-A835-4BFB-94FF-44DD535CD78F}" name="Column11173"/>
    <tableColumn id="11174" xr3:uid="{C4CA7ADE-281E-4ED3-853C-58B9FBA1A186}" name="Column11174"/>
    <tableColumn id="11175" xr3:uid="{3A534563-7AAC-475A-8766-11ED94180915}" name="Column11175"/>
    <tableColumn id="11176" xr3:uid="{AF94C052-6C32-4CB7-97B6-B22D0CF2A370}" name="Column11176"/>
    <tableColumn id="11177" xr3:uid="{21B49A20-C3E5-436B-B790-A29A30DC3658}" name="Column11177"/>
    <tableColumn id="11178" xr3:uid="{EAB4F86D-8B06-40E8-8D54-3217F288F110}" name="Column11178"/>
    <tableColumn id="11179" xr3:uid="{1D2E6A7D-A83B-4739-A0FB-9705F86807D5}" name="Column11179"/>
    <tableColumn id="11180" xr3:uid="{3B7F35D4-7D67-4ED3-8B97-18D1C9017D1A}" name="Column11180"/>
    <tableColumn id="11181" xr3:uid="{93539592-3C44-4057-8EB5-D417F8520ACB}" name="Column11181"/>
    <tableColumn id="11182" xr3:uid="{E0B2F334-6CA0-4B74-AA59-88447DA9E8FD}" name="Column11182"/>
    <tableColumn id="11183" xr3:uid="{D1C07775-DA9F-4F3E-853E-40CA81817842}" name="Column11183"/>
    <tableColumn id="11184" xr3:uid="{64A08FAC-513F-4CAC-927E-A831B405F9A4}" name="Column11184"/>
    <tableColumn id="11185" xr3:uid="{60D91A63-761D-4600-A3AF-BFCB191BD7A7}" name="Column11185"/>
    <tableColumn id="11186" xr3:uid="{7B14E79D-26C4-4505-B6E1-08489129E5C1}" name="Column11186"/>
    <tableColumn id="11187" xr3:uid="{7E28F3C6-344A-4E46-B9B4-DFFB8F7D3E3A}" name="Column11187"/>
    <tableColumn id="11188" xr3:uid="{C05207E5-82C6-4F00-B4B0-6BBF93EC5581}" name="Column11188"/>
    <tableColumn id="11189" xr3:uid="{D5066E35-42D6-4A85-8924-950727775085}" name="Column11189"/>
    <tableColumn id="11190" xr3:uid="{0030B1D1-17DD-4965-9F50-73A3544140D3}" name="Column11190"/>
    <tableColumn id="11191" xr3:uid="{5680C9A3-E014-4C22-BA88-8FB05C609301}" name="Column11191"/>
    <tableColumn id="11192" xr3:uid="{A6D8EC67-28C0-4237-A07A-DD25FA403EBC}" name="Column11192"/>
    <tableColumn id="11193" xr3:uid="{56085231-AD35-4AD4-BA7B-84BF92CB8940}" name="Column11193"/>
    <tableColumn id="11194" xr3:uid="{DC860547-DDEE-480A-A934-7FCCB94696D5}" name="Column11194"/>
    <tableColumn id="11195" xr3:uid="{392DD5B7-D878-474C-A26C-852316CEBA81}" name="Column11195"/>
    <tableColumn id="11196" xr3:uid="{5C746E6D-6027-4F98-ABB2-263F7F4BC929}" name="Column11196"/>
    <tableColumn id="11197" xr3:uid="{0CBDDF8C-27FA-46C3-8AB5-067F2230C105}" name="Column11197"/>
    <tableColumn id="11198" xr3:uid="{9AC5780E-DE54-4B42-9E01-62922D587808}" name="Column11198"/>
    <tableColumn id="11199" xr3:uid="{07DC7F9B-6096-40F1-A82F-79331E13803F}" name="Column11199"/>
    <tableColumn id="11200" xr3:uid="{89824FD8-F446-40AD-A87D-B852EAB81C24}" name="Column11200"/>
    <tableColumn id="11201" xr3:uid="{105604ED-034B-4714-8459-48D249E64EAB}" name="Column11201"/>
    <tableColumn id="11202" xr3:uid="{0086A62E-8C81-4BE5-A5D4-8F1E6D06DB73}" name="Column11202"/>
    <tableColumn id="11203" xr3:uid="{7C403B05-7254-47FB-BAB8-05F3B136F6F7}" name="Column11203"/>
    <tableColumn id="11204" xr3:uid="{634BECB5-A0C1-42DD-8EAC-CB221B9282FC}" name="Column11204"/>
    <tableColumn id="11205" xr3:uid="{ED846F6C-B43D-4EB5-869D-54240709D8A4}" name="Column11205"/>
    <tableColumn id="11206" xr3:uid="{46A43E85-A33E-41FC-BF35-CD1824DA4CDE}" name="Column11206"/>
    <tableColumn id="11207" xr3:uid="{794C3468-95DC-4CE7-BE27-C478A3A48D05}" name="Column11207"/>
    <tableColumn id="11208" xr3:uid="{490D4112-39CF-4EF2-9732-4E870EB0672C}" name="Column11208"/>
    <tableColumn id="11209" xr3:uid="{C796DA61-DF52-40D6-8503-2C9329132DFC}" name="Column11209"/>
    <tableColumn id="11210" xr3:uid="{4EB512BD-4C6F-4773-B8BE-5207964ABE82}" name="Column11210"/>
    <tableColumn id="11211" xr3:uid="{9925F05B-D8A2-465D-BF03-81FCC2937E5E}" name="Column11211"/>
    <tableColumn id="11212" xr3:uid="{9C2AB9E1-972B-4F20-A4F0-C3E3E6D82931}" name="Column11212"/>
    <tableColumn id="11213" xr3:uid="{262B0F37-1315-498C-B07A-33924393D60F}" name="Column11213"/>
    <tableColumn id="11214" xr3:uid="{3662FDED-6A06-4AB0-9088-F1620CD8480E}" name="Column11214"/>
    <tableColumn id="11215" xr3:uid="{4B34A6DE-5C05-4962-AAAE-6911D57BF358}" name="Column11215"/>
    <tableColumn id="11216" xr3:uid="{5E79EED3-4365-42EC-9518-B3D5999614B3}" name="Column11216"/>
    <tableColumn id="11217" xr3:uid="{A5C71AC9-4BC1-43D4-9BEA-AF6507C6D5B6}" name="Column11217"/>
    <tableColumn id="11218" xr3:uid="{6A4504E2-272A-4667-806E-3A4298BD5BFA}" name="Column11218"/>
    <tableColumn id="11219" xr3:uid="{A00FACB0-235A-4723-871E-98284076B918}" name="Column11219"/>
    <tableColumn id="11220" xr3:uid="{C962E1F9-8C15-4F39-AE79-F834DBA07135}" name="Column11220"/>
    <tableColumn id="11221" xr3:uid="{ACEC6A3E-A85F-4819-A837-488D3B6DEBE4}" name="Column11221"/>
    <tableColumn id="11222" xr3:uid="{7059B1A1-98A4-4FED-956C-7FD18D576C3A}" name="Column11222"/>
    <tableColumn id="11223" xr3:uid="{ABD2C883-0B11-4DD1-BF9A-CCC1636C6A9D}" name="Column11223"/>
    <tableColumn id="11224" xr3:uid="{1623397A-CF9D-496B-87E7-36A526A70187}" name="Column11224"/>
    <tableColumn id="11225" xr3:uid="{18D9E265-4181-4F59-8EB8-FE8A6FA009A8}" name="Column11225"/>
    <tableColumn id="11226" xr3:uid="{B853CFC6-60DF-4AB0-AA5A-D55C1A437EA1}" name="Column11226"/>
    <tableColumn id="11227" xr3:uid="{D395421D-B166-4E26-B67A-92CF8B495993}" name="Column11227"/>
    <tableColumn id="11228" xr3:uid="{1D7EBF6E-32B0-4CD8-92E2-ABAFC971153A}" name="Column11228"/>
    <tableColumn id="11229" xr3:uid="{5386A892-3ECB-4E3F-953B-BF69197C6813}" name="Column11229"/>
    <tableColumn id="11230" xr3:uid="{0A59FEAF-24E1-481C-A487-45B91E1FDB5C}" name="Column11230"/>
    <tableColumn id="11231" xr3:uid="{33930FAB-925E-49B7-80F7-D77ED0FD0BDD}" name="Column11231"/>
    <tableColumn id="11232" xr3:uid="{1A862685-195D-4262-B6BD-2184D40288A3}" name="Column11232"/>
    <tableColumn id="11233" xr3:uid="{C64C9A0B-AE8E-4560-9B90-FAA455437E8E}" name="Column11233"/>
    <tableColumn id="11234" xr3:uid="{EE8643A2-4610-4AFC-A9B4-962EF06C056B}" name="Column11234"/>
    <tableColumn id="11235" xr3:uid="{697DC4DE-1C86-46D4-B209-3379835E2D28}" name="Column11235"/>
    <tableColumn id="11236" xr3:uid="{277698DA-D8AA-4407-8047-7FBC319D91D0}" name="Column11236"/>
    <tableColumn id="11237" xr3:uid="{B68C1929-EEF2-4948-9B98-0E646B40604B}" name="Column11237"/>
    <tableColumn id="11238" xr3:uid="{C18F2456-B634-46C5-9264-45A0107FABE4}" name="Column11238"/>
    <tableColumn id="11239" xr3:uid="{A5E187AB-A467-4353-BE10-81A67654013B}" name="Column11239"/>
    <tableColumn id="11240" xr3:uid="{96A5760F-1835-4760-931C-43BC225AA3F5}" name="Column11240"/>
    <tableColumn id="11241" xr3:uid="{ED84A0CC-0609-4FB8-9BE6-BA2ED8E72144}" name="Column11241"/>
    <tableColumn id="11242" xr3:uid="{B474F0B5-1CE1-484B-A18A-DF5A2F3C25D7}" name="Column11242"/>
    <tableColumn id="11243" xr3:uid="{7020B05F-B929-4325-A943-6F12A03AF625}" name="Column11243"/>
    <tableColumn id="11244" xr3:uid="{1FBAEB21-FDA3-4A19-953D-0E89B1947F72}" name="Column11244"/>
    <tableColumn id="11245" xr3:uid="{539F981A-2974-42C4-BD29-7090E88C33F4}" name="Column11245"/>
    <tableColumn id="11246" xr3:uid="{69BCF0D4-F22D-4090-AE69-9B47C12171AF}" name="Column11246"/>
    <tableColumn id="11247" xr3:uid="{1FB38CCA-0343-4499-B559-C4FC8AABBBAB}" name="Column11247"/>
    <tableColumn id="11248" xr3:uid="{3F997C06-1710-41FE-B3DA-4B114766A6F2}" name="Column11248"/>
    <tableColumn id="11249" xr3:uid="{D83B7854-B025-452E-9126-097597FA0553}" name="Column11249"/>
    <tableColumn id="11250" xr3:uid="{D0C615E8-F2E4-4C4E-8C26-40DF75E46443}" name="Column11250"/>
    <tableColumn id="11251" xr3:uid="{432760E6-963D-47F2-A51E-6A55F0CFBB31}" name="Column11251"/>
    <tableColumn id="11252" xr3:uid="{0E142DAB-180D-40D7-8337-303A37FD71DD}" name="Column11252"/>
    <tableColumn id="11253" xr3:uid="{889DA791-27B2-4B5B-9099-1B22220ECA1A}" name="Column11253"/>
    <tableColumn id="11254" xr3:uid="{B7C8EB17-8B8A-4EC3-BD8C-960727338C9C}" name="Column11254"/>
    <tableColumn id="11255" xr3:uid="{F770B6E8-AED5-4C05-8D83-E258E34B66E4}" name="Column11255"/>
    <tableColumn id="11256" xr3:uid="{0F6ADBBE-C6E1-4D0A-9440-1E621CEBCB27}" name="Column11256"/>
    <tableColumn id="11257" xr3:uid="{E4E0DFAF-24BB-4DFE-9149-2E1BAD227BAA}" name="Column11257"/>
    <tableColumn id="11258" xr3:uid="{5C1BDFA1-93D2-4505-B720-0655423FF7AA}" name="Column11258"/>
    <tableColumn id="11259" xr3:uid="{4CEB262C-36CC-446D-B975-C044D862FB76}" name="Column11259"/>
    <tableColumn id="11260" xr3:uid="{27D517E8-81C4-40FE-8B17-1B5E71238AFD}" name="Column11260"/>
    <tableColumn id="11261" xr3:uid="{03B1444D-6011-42BB-98CA-4558654C588E}" name="Column11261"/>
    <tableColumn id="11262" xr3:uid="{7C7625CB-0BBF-4464-8333-19B3E60D81CE}" name="Column11262"/>
    <tableColumn id="11263" xr3:uid="{72A4A9DE-86C2-4D6E-8966-53DAC21D145E}" name="Column11263"/>
    <tableColumn id="11264" xr3:uid="{D44E4E83-3A7B-45B8-90C3-1C0F6B1E349C}" name="Column11264"/>
    <tableColumn id="11265" xr3:uid="{7667B8F7-B46B-4674-AFA6-25269EE9DF1E}" name="Column11265"/>
    <tableColumn id="11266" xr3:uid="{1203C6A6-6C91-45AE-BDFD-39D1990C2C96}" name="Column11266"/>
    <tableColumn id="11267" xr3:uid="{500BFB3C-0931-4234-BD68-4B09FD3FE08D}" name="Column11267"/>
    <tableColumn id="11268" xr3:uid="{68F6E9D3-5DB2-47E2-A364-FE62391BD358}" name="Column11268"/>
    <tableColumn id="11269" xr3:uid="{16AD5549-52D6-4B12-B2D7-B2F82C72E17E}" name="Column11269"/>
    <tableColumn id="11270" xr3:uid="{C2AF6371-B779-4B2F-B7E5-E5398259FCA6}" name="Column11270"/>
    <tableColumn id="11271" xr3:uid="{78DDFAE5-FBC0-4D06-B6D0-E7252E9AA069}" name="Column11271"/>
    <tableColumn id="11272" xr3:uid="{BE1A94B1-F8D9-479B-BB79-3FC820B9A176}" name="Column11272"/>
    <tableColumn id="11273" xr3:uid="{B7C6CBA7-738B-4A0A-B79D-83E785296AFE}" name="Column11273"/>
    <tableColumn id="11274" xr3:uid="{44690F12-4DD2-417E-AC89-48B14EEAA95E}" name="Column11274"/>
    <tableColumn id="11275" xr3:uid="{995D9627-648E-4FD6-9F77-F7DA8B97F69C}" name="Column11275"/>
    <tableColumn id="11276" xr3:uid="{BF042056-5132-44D4-8019-E890C8DB7D14}" name="Column11276"/>
    <tableColumn id="11277" xr3:uid="{8C86258E-0E72-4C47-86BA-C8E88163A271}" name="Column11277"/>
    <tableColumn id="11278" xr3:uid="{5473F4A6-D87F-4491-A88B-76C2846CD6F0}" name="Column11278"/>
    <tableColumn id="11279" xr3:uid="{8C59C517-35EA-43B6-B61C-B687CA3FA0A0}" name="Column11279"/>
    <tableColumn id="11280" xr3:uid="{5A5BB2D9-16D3-49C5-B4B1-D80FAFA393F4}" name="Column11280"/>
    <tableColumn id="11281" xr3:uid="{3497426B-C9BD-471C-9F47-0B596EAF6123}" name="Column11281"/>
    <tableColumn id="11282" xr3:uid="{7B46781B-057C-44F6-AA8C-DCF90BEFA2AC}" name="Column11282"/>
    <tableColumn id="11283" xr3:uid="{638F92F3-1DBC-4E46-BDFB-F4E6C762DA43}" name="Column11283"/>
    <tableColumn id="11284" xr3:uid="{BF42F12A-6537-48F5-974B-13C60CD2B2B8}" name="Column11284"/>
    <tableColumn id="11285" xr3:uid="{6600D7B2-F388-49B5-9BA0-BD4DC39A9AFF}" name="Column11285"/>
    <tableColumn id="11286" xr3:uid="{9D254990-BE84-4370-95AC-7882ED77200C}" name="Column11286"/>
    <tableColumn id="11287" xr3:uid="{88D56B5E-1181-4AB2-AAAF-85576A125007}" name="Column11287"/>
    <tableColumn id="11288" xr3:uid="{C7B0C2A5-0C3E-48A9-A9AB-DD4A14DD37CF}" name="Column11288"/>
    <tableColumn id="11289" xr3:uid="{6B1567E2-0D28-4BE9-85D9-33B018B82014}" name="Column11289"/>
    <tableColumn id="11290" xr3:uid="{462D4358-4D5D-4912-9FE7-B2545533B382}" name="Column11290"/>
    <tableColumn id="11291" xr3:uid="{8505BD4C-2A89-454A-A4BD-2946AA13ACE3}" name="Column11291"/>
    <tableColumn id="11292" xr3:uid="{2D51580B-4661-47B6-9987-017A2A17F7DE}" name="Column11292"/>
    <tableColumn id="11293" xr3:uid="{0E9A8363-952E-4A88-B4CF-B1FEC60239F3}" name="Column11293"/>
    <tableColumn id="11294" xr3:uid="{A56E2174-C53A-4C04-967B-C5A9571B0541}" name="Column11294"/>
    <tableColumn id="11295" xr3:uid="{78D694DF-109C-45EE-B24A-A573BD39D94A}" name="Column11295"/>
    <tableColumn id="11296" xr3:uid="{0541A5F0-3B94-4011-85A5-3802CFF344A7}" name="Column11296"/>
    <tableColumn id="11297" xr3:uid="{5A75FCA2-E7BB-4E3B-8BC3-E20671593709}" name="Column11297"/>
    <tableColumn id="11298" xr3:uid="{755C1599-0A13-44AF-BFF8-B7EBDF3D79D4}" name="Column11298"/>
    <tableColumn id="11299" xr3:uid="{E4AD5778-21F9-48BA-8F1C-1887E7E94287}" name="Column11299"/>
    <tableColumn id="11300" xr3:uid="{BD74F089-722E-4069-8CF9-920BA66494F9}" name="Column11300"/>
    <tableColumn id="11301" xr3:uid="{4A79BECC-F0F0-42D1-A317-631E3218BD31}" name="Column11301"/>
    <tableColumn id="11302" xr3:uid="{F8FF661C-E903-4717-A562-C71DF1FB94D5}" name="Column11302"/>
    <tableColumn id="11303" xr3:uid="{5786AF77-574E-453B-BCFB-550AE6C6A96C}" name="Column11303"/>
    <tableColumn id="11304" xr3:uid="{90077034-0DAA-44A8-984D-A463FC81F90D}" name="Column11304"/>
    <tableColumn id="11305" xr3:uid="{D00D6403-3717-4B2F-932E-BEA22D169238}" name="Column11305"/>
    <tableColumn id="11306" xr3:uid="{CD578251-FE17-490F-81FC-F2A6D8AAA257}" name="Column11306"/>
    <tableColumn id="11307" xr3:uid="{1838B753-802D-4085-918F-14C6E92B7A3D}" name="Column11307"/>
    <tableColumn id="11308" xr3:uid="{969D1874-E26A-41FC-847E-8836913A502C}" name="Column11308"/>
    <tableColumn id="11309" xr3:uid="{1BBAF411-513F-4E17-8C8F-9939B72A3B6A}" name="Column11309"/>
    <tableColumn id="11310" xr3:uid="{D3DAB47F-3CF0-41EB-BA6B-1D7C30E5436E}" name="Column11310"/>
    <tableColumn id="11311" xr3:uid="{8EE0A95A-F6DE-4B60-9441-FC400206D193}" name="Column11311"/>
    <tableColumn id="11312" xr3:uid="{060B1E92-332B-4FF7-BC4D-4A2C01EF320C}" name="Column11312"/>
    <tableColumn id="11313" xr3:uid="{F2BDFD9F-A3CD-46F5-8713-A636DB860144}" name="Column11313"/>
    <tableColumn id="11314" xr3:uid="{88841927-866A-4FE0-8355-EBDC52A5F5C1}" name="Column11314"/>
    <tableColumn id="11315" xr3:uid="{75067C8D-4E46-467A-8D5C-D58E30440864}" name="Column11315"/>
    <tableColumn id="11316" xr3:uid="{6075FC0F-80AD-4640-97D8-F2F053B74C06}" name="Column11316"/>
    <tableColumn id="11317" xr3:uid="{CB80634F-C0BD-4EF3-9823-F5EA309336FA}" name="Column11317"/>
    <tableColumn id="11318" xr3:uid="{829AE8C1-D926-440E-A755-6E2C6BA6ADD5}" name="Column11318"/>
    <tableColumn id="11319" xr3:uid="{EFDA96D3-C06D-4DE4-A6CB-26A967FF552A}" name="Column11319"/>
    <tableColumn id="11320" xr3:uid="{6128D521-49A3-4460-8FA7-1B719BB67265}" name="Column11320"/>
    <tableColumn id="11321" xr3:uid="{F97C1481-F1A7-4939-998B-3031B856CDB1}" name="Column11321"/>
    <tableColumn id="11322" xr3:uid="{7E8B8DD8-EB1E-4A74-98E3-ACA2E4499DA6}" name="Column11322"/>
    <tableColumn id="11323" xr3:uid="{A60208FA-2EFB-4645-8757-469C8744F503}" name="Column11323"/>
    <tableColumn id="11324" xr3:uid="{0F6717E2-2C3D-482D-808D-E732C24E861A}" name="Column11324"/>
    <tableColumn id="11325" xr3:uid="{5652FE3D-5485-4FA7-B409-768189519973}" name="Column11325"/>
    <tableColumn id="11326" xr3:uid="{7EF79094-F106-4EED-A9CE-61180391DEEE}" name="Column11326"/>
    <tableColumn id="11327" xr3:uid="{8573C3E8-B035-40E1-95C8-14CE48CAA69D}" name="Column11327"/>
    <tableColumn id="11328" xr3:uid="{2663E333-2BD9-498A-9FD6-2467AB6BCB6B}" name="Column11328"/>
    <tableColumn id="11329" xr3:uid="{7D144C4A-1366-466E-907D-42D888A1A43A}" name="Column11329"/>
    <tableColumn id="11330" xr3:uid="{02D45AAD-5DDE-49DD-888A-A7097E955806}" name="Column11330"/>
    <tableColumn id="11331" xr3:uid="{9BB2ACB6-A1B2-49C4-8B94-D5C049467832}" name="Column11331"/>
    <tableColumn id="11332" xr3:uid="{6DD3AB9C-7FEC-4640-96DA-35318B2CF32B}" name="Column11332"/>
    <tableColumn id="11333" xr3:uid="{56F88AB9-A1A2-4886-9335-FEEB15814951}" name="Column11333"/>
    <tableColumn id="11334" xr3:uid="{4C96E543-0500-475F-AA4B-F447C3A37F33}" name="Column11334"/>
    <tableColumn id="11335" xr3:uid="{1F711CB9-51D0-4EA5-9ACB-28D2DD89D833}" name="Column11335"/>
    <tableColumn id="11336" xr3:uid="{D102B9C0-84BD-4708-879D-A351F571DB35}" name="Column11336"/>
    <tableColumn id="11337" xr3:uid="{152E7F0C-2DBB-4B87-A771-FECBC9A5F30E}" name="Column11337"/>
    <tableColumn id="11338" xr3:uid="{F1BBC9FC-3674-4122-80B8-0CA508E74E46}" name="Column11338"/>
    <tableColumn id="11339" xr3:uid="{35ECEFF6-40B9-4ECD-9468-BB4E4B94A913}" name="Column11339"/>
    <tableColumn id="11340" xr3:uid="{E1AD9BD2-E210-42BB-9A13-CE087E8127AB}" name="Column11340"/>
    <tableColumn id="11341" xr3:uid="{E27CBC52-FCC8-4E0A-90DD-A04C23878776}" name="Column11341"/>
    <tableColumn id="11342" xr3:uid="{7EEB318A-EA90-4FD9-92D6-7260E5A634C1}" name="Column11342"/>
    <tableColumn id="11343" xr3:uid="{5DDAAEAC-D860-471A-A69A-F61AA198A191}" name="Column11343"/>
    <tableColumn id="11344" xr3:uid="{E2796DB3-1F28-4A5F-BA19-C759B836DCC2}" name="Column11344"/>
    <tableColumn id="11345" xr3:uid="{2B6D3268-FA5C-4768-B794-A155730A03B3}" name="Column11345"/>
    <tableColumn id="11346" xr3:uid="{B7617C41-0445-45C7-BDF7-030A9F54ECD8}" name="Column11346"/>
    <tableColumn id="11347" xr3:uid="{C34702FD-D4C1-48B8-B780-144F215D37B8}" name="Column11347"/>
    <tableColumn id="11348" xr3:uid="{978D6641-5AE4-44F4-959B-15C53A0F3273}" name="Column11348"/>
    <tableColumn id="11349" xr3:uid="{9A471C58-0F7B-4E2F-B9EE-78F8C5C27FE4}" name="Column11349"/>
    <tableColumn id="11350" xr3:uid="{780D09A6-E2BD-426D-AAA6-3A8E819B30EF}" name="Column11350"/>
    <tableColumn id="11351" xr3:uid="{BA0A3069-A9AA-44F1-9FD9-78FF08047628}" name="Column11351"/>
    <tableColumn id="11352" xr3:uid="{1A4B3D5E-82C8-4634-9E67-A39DF3E2F27D}" name="Column11352"/>
    <tableColumn id="11353" xr3:uid="{D3F77543-E47C-4AD3-A0CA-EFE713860DD7}" name="Column11353"/>
    <tableColumn id="11354" xr3:uid="{BE5CF12F-59D8-47CE-9F30-A81BC4B8B61D}" name="Column11354"/>
    <tableColumn id="11355" xr3:uid="{90486231-8F55-42B4-BEB5-F8DF6FABCC20}" name="Column11355"/>
    <tableColumn id="11356" xr3:uid="{8E0F1498-765A-43F9-8201-67016E7D8E93}" name="Column11356"/>
    <tableColumn id="11357" xr3:uid="{7DE3FB0E-AE95-42A7-BA47-A8BCD293D21D}" name="Column11357"/>
    <tableColumn id="11358" xr3:uid="{53DFE3BB-CADA-41A2-80B3-19EDCB0FB6D3}" name="Column11358"/>
    <tableColumn id="11359" xr3:uid="{59E43F2B-ED2B-4B8A-B68A-08DB1C588547}" name="Column11359"/>
    <tableColumn id="11360" xr3:uid="{74E67E23-DA7D-41DC-894F-A5748D5F2662}" name="Column11360"/>
    <tableColumn id="11361" xr3:uid="{8096345B-A851-4A4B-B8F9-BE53D06DBA42}" name="Column11361"/>
    <tableColumn id="11362" xr3:uid="{6C4CEFFB-ABCE-415C-8441-2BCC99B2F5A3}" name="Column11362"/>
    <tableColumn id="11363" xr3:uid="{38958EEF-10BD-4022-B849-1719264D2ECF}" name="Column11363"/>
    <tableColumn id="11364" xr3:uid="{7E886D81-E686-4575-A279-8B12FDDE586F}" name="Column11364"/>
    <tableColumn id="11365" xr3:uid="{AEA3DF10-F4DB-49C6-B45C-843C54650364}" name="Column11365"/>
    <tableColumn id="11366" xr3:uid="{11D5B4A8-64CC-4A53-85DF-07BBA03E8667}" name="Column11366"/>
    <tableColumn id="11367" xr3:uid="{96701990-3F7D-42D9-89FA-9B7A5573259F}" name="Column11367"/>
    <tableColumn id="11368" xr3:uid="{5AE1B89A-F127-4F4B-871B-FD6177B6F192}" name="Column11368"/>
    <tableColumn id="11369" xr3:uid="{57C79D38-3F10-4F93-B8C3-A08CC1579874}" name="Column11369"/>
    <tableColumn id="11370" xr3:uid="{7FFE559B-E44A-4F2A-9B3F-2E31734AA551}" name="Column11370"/>
    <tableColumn id="11371" xr3:uid="{E83C9839-27E7-42C5-8D1F-17E7AD891DA9}" name="Column11371"/>
    <tableColumn id="11372" xr3:uid="{24B6B8C8-560A-41B2-97F5-CDE8CAA2FE41}" name="Column11372"/>
    <tableColumn id="11373" xr3:uid="{5D68300D-9500-4FF0-A8A4-A3208DF98578}" name="Column11373"/>
    <tableColumn id="11374" xr3:uid="{6E9F8057-8B7B-4D69-A8E3-8CC09F03714B}" name="Column11374"/>
    <tableColumn id="11375" xr3:uid="{ADE5E1F7-E7E8-4331-A409-21E8438B194B}" name="Column11375"/>
    <tableColumn id="11376" xr3:uid="{4F768FBE-CA05-454A-9BCC-DBBAB1DA199F}" name="Column11376"/>
    <tableColumn id="11377" xr3:uid="{27D62401-EB6E-46A1-AB33-99F0EBBED3E3}" name="Column11377"/>
    <tableColumn id="11378" xr3:uid="{DEF58D14-CF55-45A8-9B1A-500676E19073}" name="Column11378"/>
    <tableColumn id="11379" xr3:uid="{05ADFA63-FCDC-4CC9-90C7-CA88D27F9AFE}" name="Column11379"/>
    <tableColumn id="11380" xr3:uid="{9D6AC279-3ED4-4C02-A8C0-6C5810374CD8}" name="Column11380"/>
    <tableColumn id="11381" xr3:uid="{3E0AEBE2-105E-4FEF-A07C-03EF781F111B}" name="Column11381"/>
    <tableColumn id="11382" xr3:uid="{469C50DA-6E0E-4CCD-8DC5-467D48E5DCA1}" name="Column11382"/>
    <tableColumn id="11383" xr3:uid="{4F663C9C-E3F5-4442-AC0B-D3954BEB94D9}" name="Column11383"/>
    <tableColumn id="11384" xr3:uid="{DEA22AE7-5A0A-4F7C-B56A-B62901500068}" name="Column11384"/>
    <tableColumn id="11385" xr3:uid="{AB1569CA-60A6-4A60-9FFD-77E1DF2503A5}" name="Column11385"/>
    <tableColumn id="11386" xr3:uid="{DD95D498-073C-4D0F-BF49-0962C604CCB5}" name="Column11386"/>
    <tableColumn id="11387" xr3:uid="{C3A6574C-6254-43E8-AC19-62F089298187}" name="Column11387"/>
    <tableColumn id="11388" xr3:uid="{8815CC8B-13A4-4CEC-A565-1630CA558055}" name="Column11388"/>
    <tableColumn id="11389" xr3:uid="{A3E89DC9-E414-4052-8CA6-0E4C832CA293}" name="Column11389"/>
    <tableColumn id="11390" xr3:uid="{9137179E-6DD6-4B69-9AF6-D7873FA23C74}" name="Column11390"/>
    <tableColumn id="11391" xr3:uid="{92FD4A59-4679-49A6-BBA2-6594DF8FF0AE}" name="Column11391"/>
    <tableColumn id="11392" xr3:uid="{72EC5352-3942-41FA-B461-47748743B6F9}" name="Column11392"/>
    <tableColumn id="11393" xr3:uid="{D309FD12-1CFF-4BA3-924C-870BB8403111}" name="Column11393"/>
    <tableColumn id="11394" xr3:uid="{8AFAF82C-E579-4410-BCBD-CD97113E61EA}" name="Column11394"/>
    <tableColumn id="11395" xr3:uid="{8601C307-A3E5-42DA-AED4-B72F4C1E8BB2}" name="Column11395"/>
    <tableColumn id="11396" xr3:uid="{B2DB7F7D-7640-429D-97E8-DCF920D01E9B}" name="Column11396"/>
    <tableColumn id="11397" xr3:uid="{A39953A2-C2D7-41BD-A856-A292798B846C}" name="Column11397"/>
    <tableColumn id="11398" xr3:uid="{90E8A0B2-D245-4581-A8FE-15CB1C905FE3}" name="Column11398"/>
    <tableColumn id="11399" xr3:uid="{8D56384F-669C-4A66-BF17-0E66DB58F5B2}" name="Column11399"/>
    <tableColumn id="11400" xr3:uid="{5A69D980-CD79-4A86-9D84-3A5A0E7C8827}" name="Column11400"/>
    <tableColumn id="11401" xr3:uid="{24B218AB-06F5-4CC7-90B9-4DCE12AEB98D}" name="Column11401"/>
    <tableColumn id="11402" xr3:uid="{CBBE555D-4A0D-47AC-A0A9-5394534058F0}" name="Column11402"/>
    <tableColumn id="11403" xr3:uid="{27965F74-283D-44BE-9BD3-33A814299BB0}" name="Column11403"/>
    <tableColumn id="11404" xr3:uid="{3071283C-BE62-457B-BCE9-09AF7C5A8218}" name="Column11404"/>
    <tableColumn id="11405" xr3:uid="{AD28D614-4AD8-4F16-A5F8-6F7BD6CBA1E9}" name="Column11405"/>
    <tableColumn id="11406" xr3:uid="{A885FD06-F483-4BDE-9499-EEB3BB8961F0}" name="Column11406"/>
    <tableColumn id="11407" xr3:uid="{351A385A-00D9-4852-BA1E-557C26567B66}" name="Column11407"/>
    <tableColumn id="11408" xr3:uid="{8D315BA0-1B7F-4F47-A9E1-B78F308EA0B4}" name="Column11408"/>
    <tableColumn id="11409" xr3:uid="{5065A378-91F3-490D-AED7-159F5286C441}" name="Column11409"/>
    <tableColumn id="11410" xr3:uid="{82BC0DC6-0932-4A37-93AF-6EA20702C5C6}" name="Column11410"/>
    <tableColumn id="11411" xr3:uid="{D08C75BE-5383-4084-9719-67C4E63516DD}" name="Column11411"/>
    <tableColumn id="11412" xr3:uid="{6C8C95A5-72DB-47A7-9B39-71A2DFD28C85}" name="Column11412"/>
    <tableColumn id="11413" xr3:uid="{F0C0F3FC-C105-4FA0-BDD9-0AF163D8BEDD}" name="Column11413"/>
    <tableColumn id="11414" xr3:uid="{9DC3241D-07CA-4EBE-9E15-832D01AC04EA}" name="Column11414"/>
    <tableColumn id="11415" xr3:uid="{EAE01106-4D3C-4365-9556-8B4EBEE36132}" name="Column11415"/>
    <tableColumn id="11416" xr3:uid="{6EE855BC-D0A6-47FC-B72B-591AF507950F}" name="Column11416"/>
    <tableColumn id="11417" xr3:uid="{79421861-C629-4CF7-9C8C-FCF160FCFA9A}" name="Column11417"/>
    <tableColumn id="11418" xr3:uid="{691ECABB-B4B8-417A-9541-706054BCCB86}" name="Column11418"/>
    <tableColumn id="11419" xr3:uid="{EF34A0EA-66E4-4468-A316-0C412AE6F0D6}" name="Column11419"/>
    <tableColumn id="11420" xr3:uid="{D23581E8-FED4-45F6-A71C-2A9963F9BC08}" name="Column11420"/>
    <tableColumn id="11421" xr3:uid="{8406BF89-46C4-48BC-A778-30CF9EBA0D85}" name="Column11421"/>
    <tableColumn id="11422" xr3:uid="{2BF5B9B7-2743-40D9-842B-C496FD40A473}" name="Column11422"/>
    <tableColumn id="11423" xr3:uid="{E17C9BE5-F0EE-4958-A700-D18C467755FD}" name="Column11423"/>
    <tableColumn id="11424" xr3:uid="{F5814FD6-0E9D-4C62-BC38-754B0E378321}" name="Column11424"/>
    <tableColumn id="11425" xr3:uid="{81894D31-7C9A-4476-A653-B6483176FECB}" name="Column11425"/>
    <tableColumn id="11426" xr3:uid="{19E33564-CA5F-4835-B67F-FC94299430D3}" name="Column11426"/>
    <tableColumn id="11427" xr3:uid="{48A4D5AC-80EB-4486-9872-C0D297B47430}" name="Column11427"/>
    <tableColumn id="11428" xr3:uid="{C955802D-F190-43FD-9D96-53F1BE3B1139}" name="Column11428"/>
    <tableColumn id="11429" xr3:uid="{42384305-5DDE-457F-8116-A0A37BCFCE41}" name="Column11429"/>
    <tableColumn id="11430" xr3:uid="{1867DDA4-87B1-4E97-9C19-BC66F06766FE}" name="Column11430"/>
    <tableColumn id="11431" xr3:uid="{6D964007-1D9F-4563-BA75-E3D48939FF49}" name="Column11431"/>
    <tableColumn id="11432" xr3:uid="{416569F0-5937-4540-940D-ED4301D7FF6D}" name="Column11432"/>
    <tableColumn id="11433" xr3:uid="{FDE88C7D-3A9C-4A69-A489-F5C4964F2D24}" name="Column11433"/>
    <tableColumn id="11434" xr3:uid="{11AD9C9B-06BC-4A34-9054-756BC654F3A8}" name="Column11434"/>
    <tableColumn id="11435" xr3:uid="{F34C0EC3-D708-41A1-8E68-374790695775}" name="Column11435"/>
    <tableColumn id="11436" xr3:uid="{898FE013-B6CC-4B22-8EB3-6098566005DC}" name="Column11436"/>
    <tableColumn id="11437" xr3:uid="{A02D1314-823C-4031-8EBE-4656AE538D2C}" name="Column11437"/>
    <tableColumn id="11438" xr3:uid="{B07BA935-0D22-42A6-974C-F60E67EF9AB7}" name="Column11438"/>
    <tableColumn id="11439" xr3:uid="{CC9536BC-9C7A-40F7-A522-AD97D2DF9BB7}" name="Column11439"/>
    <tableColumn id="11440" xr3:uid="{6A19CCCE-250D-4E2F-A5D1-3D3184667423}" name="Column11440"/>
    <tableColumn id="11441" xr3:uid="{132A15A1-FCBC-4FA0-A703-F535FA8576B4}" name="Column11441"/>
    <tableColumn id="11442" xr3:uid="{80DCE964-3320-45C1-9BFE-23968DE011B6}" name="Column11442"/>
    <tableColumn id="11443" xr3:uid="{BCCEC995-0D01-461C-96E8-0094A53251BE}" name="Column11443"/>
    <tableColumn id="11444" xr3:uid="{16BCA606-713C-4071-A6BE-5CD5FDFF48E6}" name="Column11444"/>
    <tableColumn id="11445" xr3:uid="{9933BEBB-1077-4EB5-912F-F6151A36FC37}" name="Column11445"/>
    <tableColumn id="11446" xr3:uid="{8A2FB1A9-0120-4FA5-BAA5-ACF8693ED3D1}" name="Column11446"/>
    <tableColumn id="11447" xr3:uid="{824BD8F0-F976-47E2-B05D-AD2451855C66}" name="Column11447"/>
    <tableColumn id="11448" xr3:uid="{B0C2124D-42C3-47A9-9856-A008755D0469}" name="Column11448"/>
    <tableColumn id="11449" xr3:uid="{D08C6A34-F8DD-4376-A11B-DB6DFA5D71EC}" name="Column11449"/>
    <tableColumn id="11450" xr3:uid="{09C5C608-FB95-4CE5-B849-71F0E5EA0455}" name="Column11450"/>
    <tableColumn id="11451" xr3:uid="{4EFDA0A3-45D2-431E-87F8-6891D0F47C24}" name="Column11451"/>
    <tableColumn id="11452" xr3:uid="{0E521746-2067-4656-BF74-0C05659BD83C}" name="Column11452"/>
    <tableColumn id="11453" xr3:uid="{FF90F5B9-1DE2-4557-BBC0-02D0B0B09B2A}" name="Column11453"/>
    <tableColumn id="11454" xr3:uid="{39976B52-CDFC-481F-94A8-5EC23B6751C5}" name="Column11454"/>
    <tableColumn id="11455" xr3:uid="{91182B7B-2C55-43DD-AAA7-C0A549C2FE17}" name="Column11455"/>
    <tableColumn id="11456" xr3:uid="{5365493D-2ACF-4A89-B861-4B85F8911116}" name="Column11456"/>
    <tableColumn id="11457" xr3:uid="{06083B05-FA3E-4F1A-933A-1AC7143EB5D3}" name="Column11457"/>
    <tableColumn id="11458" xr3:uid="{8F82F93A-CE16-44FF-94E6-8E57804525C2}" name="Column11458"/>
    <tableColumn id="11459" xr3:uid="{93EE3125-0998-4EA5-94FD-42628EF0FCE5}" name="Column11459"/>
    <tableColumn id="11460" xr3:uid="{F1D71121-6942-4FBD-AE53-CBF5364BDF37}" name="Column11460"/>
    <tableColumn id="11461" xr3:uid="{0B153780-D8F8-4E4C-879E-DA5CDC023A94}" name="Column11461"/>
    <tableColumn id="11462" xr3:uid="{BDD4AC8F-67D3-4B54-B8BD-DF780ADE41F3}" name="Column11462"/>
    <tableColumn id="11463" xr3:uid="{3A419B24-4E40-43C4-885E-231DDCF17D89}" name="Column11463"/>
    <tableColumn id="11464" xr3:uid="{84EE7D55-8E31-47BA-B28A-5EF389F37E5A}" name="Column11464"/>
    <tableColumn id="11465" xr3:uid="{A2F00552-B713-4933-BC43-C6C55A0E764A}" name="Column11465"/>
    <tableColumn id="11466" xr3:uid="{5C14189C-14DC-4933-8C43-AE0967E611AC}" name="Column11466"/>
    <tableColumn id="11467" xr3:uid="{1060B07C-B821-4E53-8ACE-F789884540FE}" name="Column11467"/>
    <tableColumn id="11468" xr3:uid="{0077F93D-A779-424C-B3A7-EECB8CB08DE3}" name="Column11468"/>
    <tableColumn id="11469" xr3:uid="{8FC5F8A7-3CFE-4D97-84B2-F412F73CC45F}" name="Column11469"/>
    <tableColumn id="11470" xr3:uid="{7F7A3EC7-5EB0-4FA1-8A96-A96C80CEA47A}" name="Column11470"/>
    <tableColumn id="11471" xr3:uid="{1E7EC9E0-74C7-4361-8736-C20FFD214379}" name="Column11471"/>
    <tableColumn id="11472" xr3:uid="{CBDC8A45-8C0E-4ABD-A5C8-6E8DFAD7E01A}" name="Column11472"/>
    <tableColumn id="11473" xr3:uid="{FED7B0A6-1157-4CDF-8D47-0AAAC943C335}" name="Column11473"/>
    <tableColumn id="11474" xr3:uid="{75942422-A62B-4035-A104-4C19FE6FCF9C}" name="Column11474"/>
    <tableColumn id="11475" xr3:uid="{238CC51B-5768-43BE-AC2B-116DDB63C18F}" name="Column11475"/>
    <tableColumn id="11476" xr3:uid="{C39755AA-3BCE-4CD5-B8DB-2BE5BF7D651E}" name="Column11476"/>
    <tableColumn id="11477" xr3:uid="{EB4B25AC-C316-4592-9C84-B294851F8B00}" name="Column11477"/>
    <tableColumn id="11478" xr3:uid="{1C59536A-AA30-4459-91BC-60B81749A352}" name="Column11478"/>
    <tableColumn id="11479" xr3:uid="{19ECA28F-9393-4FC9-A1CC-F5A11A36C162}" name="Column11479"/>
    <tableColumn id="11480" xr3:uid="{A285F936-C4A2-4D99-A3A1-0A3330B94491}" name="Column11480"/>
    <tableColumn id="11481" xr3:uid="{39CAE0F1-89C1-4F50-8EF0-3D4E158CC7FF}" name="Column11481"/>
    <tableColumn id="11482" xr3:uid="{44774FA7-DE3B-4E40-B304-81F45AC48DD6}" name="Column11482"/>
    <tableColumn id="11483" xr3:uid="{9195D25F-5DA1-44D6-9B76-CFF6B80C0DDA}" name="Column11483"/>
    <tableColumn id="11484" xr3:uid="{7C7DC571-8889-4D65-AD04-05A1073E232D}" name="Column11484"/>
    <tableColumn id="11485" xr3:uid="{9E9E51AD-ADC5-4CF6-81F0-308A839060E6}" name="Column11485"/>
    <tableColumn id="11486" xr3:uid="{E2FD325E-CFE8-439E-B4B4-FB6085BA18D1}" name="Column11486"/>
    <tableColumn id="11487" xr3:uid="{78A7F81F-F53A-4DD4-83A2-A01F38C27D35}" name="Column11487"/>
    <tableColumn id="11488" xr3:uid="{78A186D4-8AF0-4DC9-83AE-611905942BFD}" name="Column11488"/>
    <tableColumn id="11489" xr3:uid="{954E8280-D15C-4766-A046-F4160EA3F91C}" name="Column11489"/>
    <tableColumn id="11490" xr3:uid="{89A7F6A2-4ECF-455D-918D-AA38EE1AA5FD}" name="Column11490"/>
    <tableColumn id="11491" xr3:uid="{572EB7E8-67CB-4214-9536-219AB95BED5A}" name="Column11491"/>
    <tableColumn id="11492" xr3:uid="{37EF5A3D-1C5C-4717-B81C-961B587D3693}" name="Column11492"/>
    <tableColumn id="11493" xr3:uid="{98DB4429-05A7-4A43-B867-24A0C5C0180B}" name="Column11493"/>
    <tableColumn id="11494" xr3:uid="{95F4E692-108D-478E-BE44-9DBFFC2B29DB}" name="Column11494"/>
    <tableColumn id="11495" xr3:uid="{83B2CDB9-049C-4891-AC2E-46230D7FAD0E}" name="Column11495"/>
    <tableColumn id="11496" xr3:uid="{C560CDB9-F06A-436D-98C9-BF614386C8DC}" name="Column11496"/>
    <tableColumn id="11497" xr3:uid="{1B72DF42-55D8-4201-9BB8-0BE9EC406AC2}" name="Column11497"/>
    <tableColumn id="11498" xr3:uid="{1EF0DBD0-D813-43B2-B19F-0EB172A47C67}" name="Column11498"/>
    <tableColumn id="11499" xr3:uid="{E444EF19-EE87-4194-8E95-D0EC028F451E}" name="Column11499"/>
    <tableColumn id="11500" xr3:uid="{401872CB-D9E3-4609-B927-08E632B9960C}" name="Column11500"/>
    <tableColumn id="11501" xr3:uid="{97134100-9AC8-49D9-BF9C-C57E7F255858}" name="Column11501"/>
    <tableColumn id="11502" xr3:uid="{CBFB3118-AA7F-40D2-A02D-166E1854C592}" name="Column11502"/>
    <tableColumn id="11503" xr3:uid="{9F5C2555-B309-40BD-AFC1-BA428E1507A2}" name="Column11503"/>
    <tableColumn id="11504" xr3:uid="{3ADCECF3-5DDB-4FE9-B405-19A592CB366C}" name="Column11504"/>
    <tableColumn id="11505" xr3:uid="{DE31739C-CD10-4A42-8E28-9F95C4375843}" name="Column11505"/>
    <tableColumn id="11506" xr3:uid="{3B6EC644-D19B-4E5C-A07D-6D13262C56DD}" name="Column11506"/>
    <tableColumn id="11507" xr3:uid="{7E4BE5CF-8680-485F-8A5C-8E3D57AD3E84}" name="Column11507"/>
    <tableColumn id="11508" xr3:uid="{CAFA0C71-89E6-496F-8E8A-F6D7A963CFD1}" name="Column11508"/>
    <tableColumn id="11509" xr3:uid="{CBDF08E4-93F9-48B5-9B50-CC4B6E4ECE8D}" name="Column11509"/>
    <tableColumn id="11510" xr3:uid="{8845510E-71D8-499D-B738-422DEB53EFF4}" name="Column11510"/>
    <tableColumn id="11511" xr3:uid="{B4DDF423-BD82-4703-AEDD-3F9DB0F23AB6}" name="Column11511"/>
    <tableColumn id="11512" xr3:uid="{070E1E73-4CC5-427B-B30D-B236FF58E996}" name="Column11512"/>
    <tableColumn id="11513" xr3:uid="{F6F928F4-965D-42FB-88E7-E0276B82E580}" name="Column11513"/>
    <tableColumn id="11514" xr3:uid="{4E5767A9-799E-4113-8B2E-E4F1313C09E0}" name="Column11514"/>
    <tableColumn id="11515" xr3:uid="{F7EB3863-9E50-4A6A-951F-2DC2FC5AC908}" name="Column11515"/>
    <tableColumn id="11516" xr3:uid="{EE1044FF-6EFC-4E44-BC56-716EC1E2845C}" name="Column11516"/>
    <tableColumn id="11517" xr3:uid="{9FAAEEB3-9960-4E64-91A6-F8D2EB755B0E}" name="Column11517"/>
    <tableColumn id="11518" xr3:uid="{8BEEF072-4F05-45FD-803C-5E5FD08D250D}" name="Column11518"/>
    <tableColumn id="11519" xr3:uid="{8FCF75C6-105D-45CC-8B2B-7C7E64F8C7B7}" name="Column11519"/>
    <tableColumn id="11520" xr3:uid="{DAEF9B7D-34EC-4FCD-817D-711BACC03230}" name="Column11520"/>
    <tableColumn id="11521" xr3:uid="{0D2EF453-2E0F-476C-8BD4-E0A7EDB736D0}" name="Column11521"/>
    <tableColumn id="11522" xr3:uid="{52B0322D-A209-4A41-B99E-0B19833D24A8}" name="Column11522"/>
    <tableColumn id="11523" xr3:uid="{651B6B49-CC92-4EF4-AAB9-8D387B35CEDB}" name="Column11523"/>
    <tableColumn id="11524" xr3:uid="{587191B7-669E-4511-87FF-DC63319CE555}" name="Column11524"/>
    <tableColumn id="11525" xr3:uid="{5E27DCF5-050E-415B-BCFE-2BB9FD64C502}" name="Column11525"/>
    <tableColumn id="11526" xr3:uid="{D78A1B44-E7F9-4576-A85B-AD342A6B1734}" name="Column11526"/>
    <tableColumn id="11527" xr3:uid="{5198A1D1-D4EE-4C55-B1D4-313C17884E4D}" name="Column11527"/>
    <tableColumn id="11528" xr3:uid="{C76F8CDD-4043-4FAD-B7BA-EE3B13F37E28}" name="Column11528"/>
    <tableColumn id="11529" xr3:uid="{DCBB7DE8-A347-41DC-843D-C00E48B717DD}" name="Column11529"/>
    <tableColumn id="11530" xr3:uid="{B14A6B19-9CA1-4339-BCAD-5397706EA729}" name="Column11530"/>
    <tableColumn id="11531" xr3:uid="{93382F10-71E4-4707-AB68-D455076704B3}" name="Column11531"/>
    <tableColumn id="11532" xr3:uid="{D45A38CA-B0DB-4C0C-827D-4FFCB59B120F}" name="Column11532"/>
    <tableColumn id="11533" xr3:uid="{ADB42709-726C-48B9-AE6B-682099DE1FDC}" name="Column11533"/>
    <tableColumn id="11534" xr3:uid="{E1310CCF-A9C0-45D0-90E5-D5CD6CC3BC7C}" name="Column11534"/>
    <tableColumn id="11535" xr3:uid="{1A525825-0DF1-4F35-B9D5-D44ED4A861C0}" name="Column11535"/>
    <tableColumn id="11536" xr3:uid="{4ED87EBF-210C-4855-92B7-E2683759BAE9}" name="Column11536"/>
    <tableColumn id="11537" xr3:uid="{EE78B1BF-2797-4415-A173-8FB93A88E99F}" name="Column11537"/>
    <tableColumn id="11538" xr3:uid="{D08F2AF4-E249-4E58-9717-95BB81447F9C}" name="Column11538"/>
    <tableColumn id="11539" xr3:uid="{47067387-7CC0-49BA-A67F-7F4799E1913B}" name="Column11539"/>
    <tableColumn id="11540" xr3:uid="{B7EE253B-A4DF-436B-9060-F4B0BE79261F}" name="Column11540"/>
    <tableColumn id="11541" xr3:uid="{2FC59D53-4FA4-4DBB-BBCD-15174F126C20}" name="Column11541"/>
    <tableColumn id="11542" xr3:uid="{F9EC6973-EFFF-4DD9-A557-82D74CEC3C69}" name="Column11542"/>
    <tableColumn id="11543" xr3:uid="{83357DC1-D825-421D-B3B9-A14D69EE5E25}" name="Column11543"/>
    <tableColumn id="11544" xr3:uid="{8A2103B1-27F7-4033-A1C4-CE79A08380D0}" name="Column11544"/>
    <tableColumn id="11545" xr3:uid="{2B5496C7-DBE6-4E64-82F3-C0B5D153B58E}" name="Column11545"/>
    <tableColumn id="11546" xr3:uid="{0F27901A-4AE4-494A-8D96-1BE94EF10577}" name="Column11546"/>
    <tableColumn id="11547" xr3:uid="{0C58B588-16AB-4EBC-B9DF-3C3617BC7B11}" name="Column11547"/>
    <tableColumn id="11548" xr3:uid="{EA41DE81-47F2-4639-9C4D-8FE0C804E10E}" name="Column11548"/>
    <tableColumn id="11549" xr3:uid="{89628313-1CEE-48A5-AB37-13863862772D}" name="Column11549"/>
    <tableColumn id="11550" xr3:uid="{65A3E63F-BC15-47B1-A446-6480B4CD3B29}" name="Column11550"/>
    <tableColumn id="11551" xr3:uid="{031DAC0D-9686-4206-BA7D-0FBE66258F0D}" name="Column11551"/>
    <tableColumn id="11552" xr3:uid="{59179FB9-1286-4E9F-9A8A-23D354EC2D1D}" name="Column11552"/>
    <tableColumn id="11553" xr3:uid="{A70A6258-1230-4556-88B3-E8C948075A5B}" name="Column11553"/>
    <tableColumn id="11554" xr3:uid="{69D1A3EC-813C-4ADA-B237-36E0FA9361CB}" name="Column11554"/>
    <tableColumn id="11555" xr3:uid="{A8142CFF-9C67-4DED-9A4E-A895E4B9A1A5}" name="Column11555"/>
    <tableColumn id="11556" xr3:uid="{FCA8F3FF-C7FB-4FB1-B92D-8F52C6368541}" name="Column11556"/>
    <tableColumn id="11557" xr3:uid="{8F28DC5D-A9D9-4D8D-A9A6-41D8E53BF7C0}" name="Column11557"/>
    <tableColumn id="11558" xr3:uid="{93CE3BE6-B532-4F1F-AA18-30D02A6E6265}" name="Column11558"/>
    <tableColumn id="11559" xr3:uid="{113EF835-94D8-4DD4-8F65-337046DF9CD6}" name="Column11559"/>
    <tableColumn id="11560" xr3:uid="{ED0745D6-F37E-4EC6-9E72-482380119DA0}" name="Column11560"/>
    <tableColumn id="11561" xr3:uid="{3D57585C-677C-4427-A86F-970F56E9004C}" name="Column11561"/>
    <tableColumn id="11562" xr3:uid="{A8A28C3D-4393-4D01-8340-5FD2D922699C}" name="Column11562"/>
    <tableColumn id="11563" xr3:uid="{979327C8-E303-4C27-9D83-EF1B7B7ADC65}" name="Column11563"/>
    <tableColumn id="11564" xr3:uid="{4D8B2F28-FDBA-4726-A840-8BFF5BE7A536}" name="Column11564"/>
    <tableColumn id="11565" xr3:uid="{21481752-D80E-4271-872A-E6445350BD37}" name="Column11565"/>
    <tableColumn id="11566" xr3:uid="{786468B7-E3FE-4CF6-8883-A80A115FEA2A}" name="Column11566"/>
    <tableColumn id="11567" xr3:uid="{FCE1CD73-3520-4A31-A702-629AD76F4A61}" name="Column11567"/>
    <tableColumn id="11568" xr3:uid="{2407C670-6F9A-4A57-830C-3064777DE45F}" name="Column11568"/>
    <tableColumn id="11569" xr3:uid="{1CFAFDDA-A5D1-4F56-B2C4-BF41E411E502}" name="Column11569"/>
    <tableColumn id="11570" xr3:uid="{0F77E88D-B095-4CBA-AACE-965D19DAA39C}" name="Column11570"/>
    <tableColumn id="11571" xr3:uid="{BFD2B3C6-1F38-454D-A071-AAB92CF6DDE4}" name="Column11571"/>
    <tableColumn id="11572" xr3:uid="{5C98BF7E-5D4D-4DB7-8D39-BF4CADD39EA3}" name="Column11572"/>
    <tableColumn id="11573" xr3:uid="{951B73CC-6B24-419A-AF75-F0A1EE9F6D3E}" name="Column11573"/>
    <tableColumn id="11574" xr3:uid="{9831613E-A608-4930-A42A-5746616E87FC}" name="Column11574"/>
    <tableColumn id="11575" xr3:uid="{E420CE39-D7C8-4EEB-B649-1F324739824C}" name="Column11575"/>
    <tableColumn id="11576" xr3:uid="{8159C8FA-0D40-424C-853F-EFF8F403BFE9}" name="Column11576"/>
    <tableColumn id="11577" xr3:uid="{2724548E-9F8D-4DCD-B90D-A3591E3CA006}" name="Column11577"/>
    <tableColumn id="11578" xr3:uid="{1D49568A-94E2-45E2-AE7E-4AE13C99A278}" name="Column11578"/>
    <tableColumn id="11579" xr3:uid="{33AFF86B-AE56-4C8F-BCFA-D1DADA9A26E0}" name="Column11579"/>
    <tableColumn id="11580" xr3:uid="{CF7FB038-01E1-4415-ADF4-0B956CBB923A}" name="Column11580"/>
    <tableColumn id="11581" xr3:uid="{2BD1EC1C-C49E-421E-BB30-DDC5DC83B7A1}" name="Column11581"/>
    <tableColumn id="11582" xr3:uid="{017F0026-618C-4BCD-A965-936945A58269}" name="Column11582"/>
    <tableColumn id="11583" xr3:uid="{03774F4D-3216-4377-A369-BB6611EC33BA}" name="Column11583"/>
    <tableColumn id="11584" xr3:uid="{DE499C76-25BD-49C0-B14B-BE30DB5F5436}" name="Column11584"/>
    <tableColumn id="11585" xr3:uid="{E4673466-0980-4704-934F-986BF73F2571}" name="Column11585"/>
    <tableColumn id="11586" xr3:uid="{37983842-7E1A-4FF8-87F5-1F4510D82A73}" name="Column11586"/>
    <tableColumn id="11587" xr3:uid="{F205D958-3775-45A4-A3C7-0F8D5EE55BB1}" name="Column11587"/>
    <tableColumn id="11588" xr3:uid="{AAC9CF98-A7CF-47A7-80CE-32EF7E2DD670}" name="Column11588"/>
    <tableColumn id="11589" xr3:uid="{CEC1BC3C-A667-402A-808C-F7BAFF25711A}" name="Column11589"/>
    <tableColumn id="11590" xr3:uid="{D30E3589-50F0-4CAA-B128-C8F7853212FB}" name="Column11590"/>
    <tableColumn id="11591" xr3:uid="{51FC7B73-A7E4-48B8-9F09-31312284834D}" name="Column11591"/>
    <tableColumn id="11592" xr3:uid="{E39EE545-FA45-4DCC-BBA9-5B339F895905}" name="Column11592"/>
    <tableColumn id="11593" xr3:uid="{ABE81277-D3AB-4D1C-B9DE-DBE5D751094A}" name="Column11593"/>
    <tableColumn id="11594" xr3:uid="{3411A8CB-4C3C-4CE2-9280-C3B81E569A0B}" name="Column11594"/>
    <tableColumn id="11595" xr3:uid="{C5F65B11-AC07-4150-AC20-39D07E3EECD9}" name="Column11595"/>
    <tableColumn id="11596" xr3:uid="{F7510F90-6605-4976-9FC0-A977D232AB45}" name="Column11596"/>
    <tableColumn id="11597" xr3:uid="{30729D57-A9EC-4692-89B3-1DBE0C9731D1}" name="Column11597"/>
    <tableColumn id="11598" xr3:uid="{86665617-58BD-4FCB-A335-F90ABBDC3D5E}" name="Column11598"/>
    <tableColumn id="11599" xr3:uid="{E8555416-2003-4BBC-AE43-61D425E6A84A}" name="Column11599"/>
    <tableColumn id="11600" xr3:uid="{D7074E02-133F-4E87-8E21-7568F9DD8675}" name="Column11600"/>
    <tableColumn id="11601" xr3:uid="{023C326F-79CA-449C-AAD2-86AEA4ABE1BF}" name="Column11601"/>
    <tableColumn id="11602" xr3:uid="{8C7E786A-FAF4-476D-978E-8C51F555E4D0}" name="Column11602"/>
    <tableColumn id="11603" xr3:uid="{B8C94926-3E86-4AD6-90A6-616D224D40E0}" name="Column11603"/>
    <tableColumn id="11604" xr3:uid="{BD430915-DBDA-444E-86EC-89ABAE21F873}" name="Column11604"/>
    <tableColumn id="11605" xr3:uid="{6C570981-B6FE-4517-8BA5-BA2CF11995B5}" name="Column11605"/>
    <tableColumn id="11606" xr3:uid="{7D67B8FD-F8FA-4FA6-859D-131F1FFF7618}" name="Column11606"/>
    <tableColumn id="11607" xr3:uid="{8BE7B18C-8458-42EC-A3FB-E6C1DA27A636}" name="Column11607"/>
    <tableColumn id="11608" xr3:uid="{624C2219-60F9-44E9-92DC-AF349AD12D44}" name="Column11608"/>
    <tableColumn id="11609" xr3:uid="{1798B851-D6A8-4AEC-B2D9-F214B17ED20E}" name="Column11609"/>
    <tableColumn id="11610" xr3:uid="{CB424873-A5AC-43A2-B2F5-DB3D90E69167}" name="Column11610"/>
    <tableColumn id="11611" xr3:uid="{2D74F460-83B3-47E3-BA7F-B04451783267}" name="Column11611"/>
    <tableColumn id="11612" xr3:uid="{1858A8C9-E674-467A-81A9-D93549DC8B0F}" name="Column11612"/>
    <tableColumn id="11613" xr3:uid="{BE981035-30EB-4954-99D8-7E99D0C5BC14}" name="Column11613"/>
    <tableColumn id="11614" xr3:uid="{1AE144A3-E820-46EC-AA30-27083802F593}" name="Column11614"/>
    <tableColumn id="11615" xr3:uid="{DB2E1197-901A-4C71-9387-C1C234B1FBF6}" name="Column11615"/>
    <tableColumn id="11616" xr3:uid="{924E039E-A34F-489E-B7D0-8640670DA972}" name="Column11616"/>
    <tableColumn id="11617" xr3:uid="{60598BA0-6165-4FC4-A956-6A20C046BCA8}" name="Column11617"/>
    <tableColumn id="11618" xr3:uid="{F094AC71-954B-4E7B-AAB4-F6EFB579411C}" name="Column11618"/>
    <tableColumn id="11619" xr3:uid="{D524D4DB-BC71-42AF-9727-C71D7E6CD2B4}" name="Column11619"/>
    <tableColumn id="11620" xr3:uid="{E7F1C8CC-ACC5-4CB2-8AEB-E28A36802F99}" name="Column11620"/>
    <tableColumn id="11621" xr3:uid="{B548802F-FB57-4D2D-8533-C027A9FDB4F1}" name="Column11621"/>
    <tableColumn id="11622" xr3:uid="{DD31BB05-1961-4745-AD39-88E8683A9E95}" name="Column11622"/>
    <tableColumn id="11623" xr3:uid="{99A59B24-8F3E-418A-B161-383167C76480}" name="Column11623"/>
    <tableColumn id="11624" xr3:uid="{4CEED407-264A-49AA-B0EF-20FA6AB609C8}" name="Column11624"/>
    <tableColumn id="11625" xr3:uid="{9410CD79-F875-4AE3-A0A3-0BFAE03A98F7}" name="Column11625"/>
    <tableColumn id="11626" xr3:uid="{89D97F68-34E2-4EDA-B297-A42386978227}" name="Column11626"/>
    <tableColumn id="11627" xr3:uid="{13ACA42C-BC34-4A09-8E5F-76F6F2BA3823}" name="Column11627"/>
    <tableColumn id="11628" xr3:uid="{1877C724-7398-4CE2-88C4-5AA183D398B2}" name="Column11628"/>
    <tableColumn id="11629" xr3:uid="{3E6FA062-ADA4-4824-B5E7-B6FA776EAAEE}" name="Column11629"/>
    <tableColumn id="11630" xr3:uid="{5B74786F-85B7-4631-A832-B8B18144C224}" name="Column11630"/>
    <tableColumn id="11631" xr3:uid="{2A56CBEB-B89F-4537-97E5-CE6D3250312A}" name="Column11631"/>
    <tableColumn id="11632" xr3:uid="{354240A3-E8F1-4E0E-AA99-33967E7D495F}" name="Column11632"/>
    <tableColumn id="11633" xr3:uid="{E96DC294-484C-46C6-A4DD-50BC59D3E9B3}" name="Column11633"/>
    <tableColumn id="11634" xr3:uid="{39031841-31DD-40EC-9070-912CF7D4CB58}" name="Column11634"/>
    <tableColumn id="11635" xr3:uid="{4959D5FB-379D-4A23-BA2F-D7CF76267872}" name="Column11635"/>
    <tableColumn id="11636" xr3:uid="{C96FF496-D331-4BFC-AB1E-720AECD546A7}" name="Column11636"/>
    <tableColumn id="11637" xr3:uid="{CE030A00-34F6-4C74-953B-2772753A2773}" name="Column11637"/>
    <tableColumn id="11638" xr3:uid="{A1A802B2-889B-4BB0-97A4-A2608B0E8287}" name="Column11638"/>
    <tableColumn id="11639" xr3:uid="{6754BFA5-0731-4830-82C4-9557C49FE5A3}" name="Column11639"/>
    <tableColumn id="11640" xr3:uid="{233CAC72-0770-41D8-B581-AD5CD540C962}" name="Column11640"/>
    <tableColumn id="11641" xr3:uid="{9C085090-EB67-4B1B-9030-31B99F59B13C}" name="Column11641"/>
    <tableColumn id="11642" xr3:uid="{A621E539-40B8-417A-8FAC-9EF4B2D354EE}" name="Column11642"/>
    <tableColumn id="11643" xr3:uid="{9B444B8E-A68A-4761-A399-17C2115D1C36}" name="Column11643"/>
    <tableColumn id="11644" xr3:uid="{AFCFEEC4-488E-49C7-8399-D595581EB009}" name="Column11644"/>
    <tableColumn id="11645" xr3:uid="{4D77A230-E09D-4CB6-BFC7-F175942960A5}" name="Column11645"/>
    <tableColumn id="11646" xr3:uid="{95409FBB-EDC0-4FC5-94B9-C9E590B23456}" name="Column11646"/>
    <tableColumn id="11647" xr3:uid="{E8B9BC7A-0616-48DA-85FB-7F4A72823EAA}" name="Column11647"/>
    <tableColumn id="11648" xr3:uid="{76A14CC4-2553-4D07-BDA4-294EE5C6E464}" name="Column11648"/>
    <tableColumn id="11649" xr3:uid="{1AF74109-B486-43E4-A32E-AF7207297A36}" name="Column11649"/>
    <tableColumn id="11650" xr3:uid="{F8D7E147-E2BF-4DCB-A5F8-B7C01BA1C7A8}" name="Column11650"/>
    <tableColumn id="11651" xr3:uid="{149A9BC4-91F7-421D-B8F6-3F5CCC051638}" name="Column11651"/>
    <tableColumn id="11652" xr3:uid="{DB3E4A4A-1513-4951-BDE5-15DB6A7A7624}" name="Column11652"/>
    <tableColumn id="11653" xr3:uid="{09489FE9-DD63-4CEA-8AC2-0288E2D079D3}" name="Column11653"/>
    <tableColumn id="11654" xr3:uid="{B411795F-1F7D-4B19-B6D9-23083813CBFA}" name="Column11654"/>
    <tableColumn id="11655" xr3:uid="{AF59FCAF-3984-4C9A-89DF-3B83FC52AB4E}" name="Column11655"/>
    <tableColumn id="11656" xr3:uid="{F45F2451-254E-44D9-80ED-BFE38045967A}" name="Column11656"/>
    <tableColumn id="11657" xr3:uid="{4B59EEA8-B647-45D7-9B0E-EF13B5406893}" name="Column11657"/>
    <tableColumn id="11658" xr3:uid="{5BCEAF3A-CBBF-4FD7-B05C-AF60E907D332}" name="Column11658"/>
    <tableColumn id="11659" xr3:uid="{0A2C31B2-2FA8-45E8-8AA4-733430C5819D}" name="Column11659"/>
    <tableColumn id="11660" xr3:uid="{E57AFB95-FD0F-493C-9373-ACEC4279E7E7}" name="Column11660"/>
    <tableColumn id="11661" xr3:uid="{2F631CF0-A4DB-4B81-BC3A-AE1D0A494C4C}" name="Column11661"/>
    <tableColumn id="11662" xr3:uid="{B66DAF30-5B65-462D-BF89-79DC7482A7CE}" name="Column11662"/>
    <tableColumn id="11663" xr3:uid="{52E08AF6-4EE0-40FC-A0E0-9B242CC144FB}" name="Column11663"/>
    <tableColumn id="11664" xr3:uid="{E0CC7AD6-C20A-4E09-963D-5B5DAC831D36}" name="Column11664"/>
    <tableColumn id="11665" xr3:uid="{E9CF2CE5-0D6D-47DC-95FC-CA68251E6F8D}" name="Column11665"/>
    <tableColumn id="11666" xr3:uid="{6D6B540D-0233-4152-A466-47D482ECDCAD}" name="Column11666"/>
    <tableColumn id="11667" xr3:uid="{4E45EFA6-2253-4FD0-945A-362752692760}" name="Column11667"/>
    <tableColumn id="11668" xr3:uid="{A3BC070B-D67C-4964-B900-670BD592BC22}" name="Column11668"/>
    <tableColumn id="11669" xr3:uid="{55AF3C14-42B5-4436-AB9D-226489D4374C}" name="Column11669"/>
    <tableColumn id="11670" xr3:uid="{46289FB9-102E-488E-825D-931C9273E2BA}" name="Column11670"/>
    <tableColumn id="11671" xr3:uid="{2280606E-3A09-49D6-8490-4FBCCD8093B5}" name="Column11671"/>
    <tableColumn id="11672" xr3:uid="{A9D4BA97-320C-4D46-8B7B-162319143D6F}" name="Column11672"/>
    <tableColumn id="11673" xr3:uid="{C69ED69C-7DBA-4575-A221-7EF5A9EF7167}" name="Column11673"/>
    <tableColumn id="11674" xr3:uid="{5501912B-E8C9-4286-B23A-45AEAD913194}" name="Column11674"/>
    <tableColumn id="11675" xr3:uid="{77C6A737-06EA-40B4-90C4-25541B359CFC}" name="Column11675"/>
    <tableColumn id="11676" xr3:uid="{70209756-CDDF-429B-9270-F3C3610D876C}" name="Column11676"/>
    <tableColumn id="11677" xr3:uid="{B8054753-96FC-4BFA-AE6E-0E26973EE725}" name="Column11677"/>
    <tableColumn id="11678" xr3:uid="{82438259-3FB4-4444-A341-7D97B8C08E9C}" name="Column11678"/>
    <tableColumn id="11679" xr3:uid="{36A0F644-1960-4093-A9DB-43105FC52D1C}" name="Column11679"/>
    <tableColumn id="11680" xr3:uid="{388D1C3C-AE35-4928-9035-A8F798B06019}" name="Column11680"/>
    <tableColumn id="11681" xr3:uid="{E8349BC1-FC39-4C0E-80CF-D2AA2AC6EEB7}" name="Column11681"/>
    <tableColumn id="11682" xr3:uid="{FAA7B9A5-51BD-4415-B84B-83A0540CD4D3}" name="Column11682"/>
    <tableColumn id="11683" xr3:uid="{F0DF1AFE-B2B2-4AB4-9325-54FA978E54E5}" name="Column11683"/>
    <tableColumn id="11684" xr3:uid="{5D9F0B8D-7D66-427D-92ED-489649753E0E}" name="Column11684"/>
    <tableColumn id="11685" xr3:uid="{4EDAF064-DFB0-416B-B044-E194EE51EBB3}" name="Column11685"/>
    <tableColumn id="11686" xr3:uid="{BD609A70-08D4-40A6-89E5-09E83DA95A04}" name="Column11686"/>
    <tableColumn id="11687" xr3:uid="{6B816E78-9BCD-4B65-A257-AA0D6915A3E5}" name="Column11687"/>
    <tableColumn id="11688" xr3:uid="{18025286-213A-4A78-AEBC-9BA1AC6A2C39}" name="Column11688"/>
    <tableColumn id="11689" xr3:uid="{DF35EBDF-1141-45FC-923C-F5754CAD2DA6}" name="Column11689"/>
    <tableColumn id="11690" xr3:uid="{A5F87E6A-A0D2-4213-A8D7-C371544F0F56}" name="Column11690"/>
    <tableColumn id="11691" xr3:uid="{2D2AC6CE-B917-41B3-8819-68BDB12C0A5F}" name="Column11691"/>
    <tableColumn id="11692" xr3:uid="{29447F15-7F57-458C-9F1E-3DE82E90169E}" name="Column11692"/>
    <tableColumn id="11693" xr3:uid="{0B9CF996-CA8F-4A5F-A19C-6565634E90B2}" name="Column11693"/>
    <tableColumn id="11694" xr3:uid="{A2F7F035-0AEF-476F-B4A5-A9BF47B172EB}" name="Column11694"/>
    <tableColumn id="11695" xr3:uid="{E9EAD94D-B3FF-456B-965C-7CD2547362BC}" name="Column11695"/>
    <tableColumn id="11696" xr3:uid="{08F187C1-C6D1-4584-90A7-67B355039773}" name="Column11696"/>
    <tableColumn id="11697" xr3:uid="{94D8497B-B1F8-429F-BC22-99ADE32ACC5F}" name="Column11697"/>
    <tableColumn id="11698" xr3:uid="{CCDB72B9-062E-4351-9C3B-F935470F5266}" name="Column11698"/>
    <tableColumn id="11699" xr3:uid="{2A967740-960F-4DB6-89CE-4CD267378A9B}" name="Column11699"/>
    <tableColumn id="11700" xr3:uid="{5589A6B3-8C80-4692-948F-4BD4E562CD26}" name="Column11700"/>
    <tableColumn id="11701" xr3:uid="{272B95E9-2311-45F8-BF1A-D69A9E2054B2}" name="Column11701"/>
    <tableColumn id="11702" xr3:uid="{EC8A7352-CEB8-4223-A4C7-0BE43C6AEB73}" name="Column11702"/>
    <tableColumn id="11703" xr3:uid="{62ABD95D-2AD7-463E-A2B7-7DBD762CAC5B}" name="Column11703"/>
    <tableColumn id="11704" xr3:uid="{957D9834-3140-49B6-9F57-4D0A80B79CE4}" name="Column11704"/>
    <tableColumn id="11705" xr3:uid="{4A5AA568-4C70-4580-B984-DA1D514EF5CF}" name="Column11705"/>
    <tableColumn id="11706" xr3:uid="{5667417B-0694-4D09-BF42-E7781B8337B9}" name="Column11706"/>
    <tableColumn id="11707" xr3:uid="{975D84B4-8783-4C07-AC18-F0D0510550EC}" name="Column11707"/>
    <tableColumn id="11708" xr3:uid="{6D75294A-DECC-4C42-A62C-9C11828534FE}" name="Column11708"/>
    <tableColumn id="11709" xr3:uid="{23EA8568-6CD1-4613-8B45-63DBD92286D4}" name="Column11709"/>
    <tableColumn id="11710" xr3:uid="{DF06E69D-A2FB-4A74-9A82-EF2D46E86EFC}" name="Column11710"/>
    <tableColumn id="11711" xr3:uid="{C1782F57-7866-49AE-9CB3-578E7B21A9A2}" name="Column11711"/>
    <tableColumn id="11712" xr3:uid="{3F8ADA72-0F39-4A2C-98F4-EFD671683B96}" name="Column11712"/>
    <tableColumn id="11713" xr3:uid="{FFFD8F35-5669-4713-984C-7A99E89026DE}" name="Column11713"/>
    <tableColumn id="11714" xr3:uid="{F6FEB925-3087-4283-9783-F5DED691EF35}" name="Column11714"/>
    <tableColumn id="11715" xr3:uid="{FD454FD7-EA00-445A-BA29-E8B484C80C37}" name="Column11715"/>
    <tableColumn id="11716" xr3:uid="{C0AB794E-1F0D-48F7-8B02-8ED353527E62}" name="Column11716"/>
    <tableColumn id="11717" xr3:uid="{8F6E1A41-AA0E-45D0-8F8E-20150AA23C0F}" name="Column11717"/>
    <tableColumn id="11718" xr3:uid="{8FF57F6A-69CC-4402-BD5F-D9AE2F179188}" name="Column11718"/>
    <tableColumn id="11719" xr3:uid="{B104874B-2451-4F0D-9A0F-9138A4CB2408}" name="Column11719"/>
    <tableColumn id="11720" xr3:uid="{776792AD-45FA-4287-A0B7-B123D57ABF79}" name="Column11720"/>
    <tableColumn id="11721" xr3:uid="{0262CED6-0FD8-4235-9EA3-7D72D5AA0C80}" name="Column11721"/>
    <tableColumn id="11722" xr3:uid="{42DDE98F-4DF6-43AB-8278-FC293E7AB624}" name="Column11722"/>
    <tableColumn id="11723" xr3:uid="{8AF644D9-3884-4EE0-9C66-4750642D9CEE}" name="Column11723"/>
    <tableColumn id="11724" xr3:uid="{0FFA9B7A-3239-4D13-BCB6-DD89270CF40D}" name="Column11724"/>
    <tableColumn id="11725" xr3:uid="{DF403F66-8AB1-4347-BB48-FF520A35D52D}" name="Column11725"/>
    <tableColumn id="11726" xr3:uid="{90858C1C-A712-426B-8935-C74B1330FE12}" name="Column11726"/>
    <tableColumn id="11727" xr3:uid="{59802946-0FB3-4044-BA71-1A25050AF74A}" name="Column11727"/>
    <tableColumn id="11728" xr3:uid="{9ECDDA9F-7005-48A5-B442-B2F82FB4C661}" name="Column11728"/>
    <tableColumn id="11729" xr3:uid="{62BBADB6-919A-4FE6-BB0B-14A6CB024165}" name="Column11729"/>
    <tableColumn id="11730" xr3:uid="{94633E86-699C-4B7B-9F12-2E6CAC155725}" name="Column11730"/>
    <tableColumn id="11731" xr3:uid="{7FA7D269-478E-4B2D-B687-705385492F04}" name="Column11731"/>
    <tableColumn id="11732" xr3:uid="{44BAC48F-673F-4932-9DA5-91125C0B7180}" name="Column11732"/>
    <tableColumn id="11733" xr3:uid="{6A97932D-71A1-4758-81ED-8B0D6CBCC43F}" name="Column11733"/>
    <tableColumn id="11734" xr3:uid="{39072702-9EF0-4946-8B48-8C87D2C8DFD0}" name="Column11734"/>
    <tableColumn id="11735" xr3:uid="{36A35AA7-6A8E-475C-A1D0-5CA4358B9227}" name="Column11735"/>
    <tableColumn id="11736" xr3:uid="{A8A797F8-73B1-4D54-A1F0-20B97ED1C7FA}" name="Column11736"/>
    <tableColumn id="11737" xr3:uid="{70FA858E-2347-4AAC-BDCD-815EDEBE1338}" name="Column11737"/>
    <tableColumn id="11738" xr3:uid="{4C4D1C42-4892-4B09-BDEE-295990DB72D0}" name="Column11738"/>
    <tableColumn id="11739" xr3:uid="{60319619-1C10-4076-992E-2F41FDDDDDB7}" name="Column11739"/>
    <tableColumn id="11740" xr3:uid="{23FA8038-DCDA-43D4-88F8-C59DBF47A895}" name="Column11740"/>
    <tableColumn id="11741" xr3:uid="{5C8E968B-0339-4DDD-A447-893AF6AFA5C5}" name="Column11741"/>
    <tableColumn id="11742" xr3:uid="{1FC529F9-11DC-41E2-BF43-70757EDF8228}" name="Column11742"/>
    <tableColumn id="11743" xr3:uid="{D6B50731-718E-4CD7-B7D0-4DECFDF8AD8A}" name="Column11743"/>
    <tableColumn id="11744" xr3:uid="{E843C368-33BA-4DF2-95C8-EBAE29CE71CE}" name="Column11744"/>
    <tableColumn id="11745" xr3:uid="{AB3FA4F6-F0C4-4774-8CB6-73668ABA8A99}" name="Column11745"/>
    <tableColumn id="11746" xr3:uid="{802A91F7-2468-4943-BC66-DDFCEE86231D}" name="Column11746"/>
    <tableColumn id="11747" xr3:uid="{835DBFD3-3EDE-45E6-8B1F-352BE02395C2}" name="Column11747"/>
    <tableColumn id="11748" xr3:uid="{F1341543-C1F2-427F-AFEF-C23364EBEEAE}" name="Column11748"/>
    <tableColumn id="11749" xr3:uid="{8133B91B-5BCB-4770-8CAA-577279D8B718}" name="Column11749"/>
    <tableColumn id="11750" xr3:uid="{4F1020C4-006E-4ED5-BBE0-4B7CA848CB44}" name="Column11750"/>
    <tableColumn id="11751" xr3:uid="{599AD005-E3B7-466A-AE76-F29B857E00A3}" name="Column11751"/>
    <tableColumn id="11752" xr3:uid="{ACA4E2D0-C1D6-4C3A-8034-478AC22DD135}" name="Column11752"/>
    <tableColumn id="11753" xr3:uid="{74CB5F0B-B22F-4E6D-8B6F-6AE92E6B52BC}" name="Column11753"/>
    <tableColumn id="11754" xr3:uid="{F1EF89E7-5A50-49A2-8C25-B31FA2BAEE51}" name="Column11754"/>
    <tableColumn id="11755" xr3:uid="{8807A89F-4671-450A-9198-EBD696076DE8}" name="Column11755"/>
    <tableColumn id="11756" xr3:uid="{1068F790-50E2-4EBF-ABE7-FB35900DC197}" name="Column11756"/>
    <tableColumn id="11757" xr3:uid="{25A9FD98-0A81-4CAF-BA66-A174D76A1185}" name="Column11757"/>
    <tableColumn id="11758" xr3:uid="{8C3F22D0-1B8E-4614-84BC-2AE3C9E2A16C}" name="Column11758"/>
    <tableColumn id="11759" xr3:uid="{D8D78B40-6DD9-45B8-95C0-61B19C797A1B}" name="Column11759"/>
    <tableColumn id="11760" xr3:uid="{DDE8F416-1E12-43B6-B5C5-0626A07D4A89}" name="Column11760"/>
    <tableColumn id="11761" xr3:uid="{B2E84CE3-EDDB-4D15-82F9-35640508EDDB}" name="Column11761"/>
    <tableColumn id="11762" xr3:uid="{637905AA-A49B-48B6-B28F-A8908E8D9D92}" name="Column11762"/>
    <tableColumn id="11763" xr3:uid="{E9A9B0D5-BABB-4EAD-9BE8-F2CC52538D67}" name="Column11763"/>
    <tableColumn id="11764" xr3:uid="{EA78603C-FD6C-4E97-BCBE-9B899413530C}" name="Column11764"/>
    <tableColumn id="11765" xr3:uid="{9C4AF17C-5DEC-45E8-8020-4B85F1B1D23E}" name="Column11765"/>
    <tableColumn id="11766" xr3:uid="{A131A0A9-CE97-46FB-8480-ABF0F94E6790}" name="Column11766"/>
    <tableColumn id="11767" xr3:uid="{EA5EFF70-2F01-46AA-848C-101DDBF4B7CA}" name="Column11767"/>
    <tableColumn id="11768" xr3:uid="{4F478AEE-5FEF-4EF5-A849-6EB4DF5BCFBE}" name="Column11768"/>
    <tableColumn id="11769" xr3:uid="{D32F183F-15FA-451C-943A-2056E1ED4515}" name="Column11769"/>
    <tableColumn id="11770" xr3:uid="{46689B2B-0515-4729-9DF2-220C73981630}" name="Column11770"/>
    <tableColumn id="11771" xr3:uid="{C605021C-93E2-44E6-8D03-FBE5D5B06D8D}" name="Column11771"/>
    <tableColumn id="11772" xr3:uid="{0535CA58-F9B1-4713-96C1-D18FD88B098C}" name="Column11772"/>
    <tableColumn id="11773" xr3:uid="{3E465FDB-9F2E-42A1-91E9-AD01D0BF7A4A}" name="Column11773"/>
    <tableColumn id="11774" xr3:uid="{BD701F62-2EB6-48C4-868E-10D1046ECA6D}" name="Column11774"/>
    <tableColumn id="11775" xr3:uid="{7A3F64ED-0E6D-4560-AC67-FBC3644300ED}" name="Column11775"/>
    <tableColumn id="11776" xr3:uid="{40E99859-AD40-4CBF-B2A9-2A67DFAC4E5E}" name="Column11776"/>
    <tableColumn id="11777" xr3:uid="{010371EC-79E8-4C56-836B-F08D7129C0C2}" name="Column11777"/>
    <tableColumn id="11778" xr3:uid="{63A9562B-7504-4E37-A252-04DF60F37C10}" name="Column11778"/>
    <tableColumn id="11779" xr3:uid="{799506B8-3D5A-43BE-97D7-ADB52818E5C2}" name="Column11779"/>
    <tableColumn id="11780" xr3:uid="{872F848C-3EF5-43CE-85F1-0B2E323FF90B}" name="Column11780"/>
    <tableColumn id="11781" xr3:uid="{AF7FB40D-1BED-4CE4-8F6A-6CEAA8704E31}" name="Column11781"/>
    <tableColumn id="11782" xr3:uid="{8640D9C4-0B59-4946-AB0E-4F370A5F0E95}" name="Column11782"/>
    <tableColumn id="11783" xr3:uid="{BC579021-73E4-420C-B02C-29740B0DBC58}" name="Column11783"/>
    <tableColumn id="11784" xr3:uid="{F692DEEF-73F8-405D-A12B-4DB177EDBD78}" name="Column11784"/>
    <tableColumn id="11785" xr3:uid="{D3FEEFDE-BED5-4FD9-A0F8-F7DF7DBE9D95}" name="Column11785"/>
    <tableColumn id="11786" xr3:uid="{4D526930-6C5D-4EE1-ABC1-E7733FD49A6E}" name="Column11786"/>
    <tableColumn id="11787" xr3:uid="{9F569EA6-2D61-4C7A-BB3D-DCA816C6192C}" name="Column11787"/>
    <tableColumn id="11788" xr3:uid="{829B99F3-203A-4D28-AE88-47B75063E291}" name="Column11788"/>
    <tableColumn id="11789" xr3:uid="{C0E22808-9047-4923-B9A3-32EE7B16EFA3}" name="Column11789"/>
    <tableColumn id="11790" xr3:uid="{E3B24197-4CC2-40F1-80F6-C22E356CA187}" name="Column11790"/>
    <tableColumn id="11791" xr3:uid="{A1A3F835-4642-4426-8F8C-D54E374A8113}" name="Column11791"/>
    <tableColumn id="11792" xr3:uid="{2CABAC56-6A5E-4167-91D7-65C3AA7DE20B}" name="Column11792"/>
    <tableColumn id="11793" xr3:uid="{9FA9AB69-ED22-428A-B7E7-3E0335C2C710}" name="Column11793"/>
    <tableColumn id="11794" xr3:uid="{6C1941CB-3448-4E43-B2B9-4FDFA4A4289F}" name="Column11794"/>
    <tableColumn id="11795" xr3:uid="{48F95F39-B23D-4DE2-9FB9-BC3D78958AA4}" name="Column11795"/>
    <tableColumn id="11796" xr3:uid="{2CD7C019-4FAA-4592-BCB6-5CF1AD327C2B}" name="Column11796"/>
    <tableColumn id="11797" xr3:uid="{8E4DAD0F-4F46-47EA-AFAF-A34C1D8CC6E9}" name="Column11797"/>
    <tableColumn id="11798" xr3:uid="{B6DEBAE1-605C-47A0-B7DC-97951635361C}" name="Column11798"/>
    <tableColumn id="11799" xr3:uid="{D94CAFCA-E825-404A-9EC2-8469B42B9F30}" name="Column11799"/>
    <tableColumn id="11800" xr3:uid="{6E172014-FE89-4EB4-897F-92F71F5D7A5F}" name="Column11800"/>
    <tableColumn id="11801" xr3:uid="{B385717E-5511-4F33-A8D4-E0A4C9B42810}" name="Column11801"/>
    <tableColumn id="11802" xr3:uid="{B098FCAD-9A10-4EA4-BED8-63CC8392494B}" name="Column11802"/>
    <tableColumn id="11803" xr3:uid="{5D73CCB0-1AE8-4FB2-B465-A9745EC54E14}" name="Column11803"/>
    <tableColumn id="11804" xr3:uid="{C314434F-8BC3-4410-9777-63B694BCE4C7}" name="Column11804"/>
    <tableColumn id="11805" xr3:uid="{5BF5DB7C-BA7D-4620-B355-EFDBF8CBE898}" name="Column11805"/>
    <tableColumn id="11806" xr3:uid="{A095BDAB-EB0E-448C-B987-F0EB8E6795AB}" name="Column11806"/>
    <tableColumn id="11807" xr3:uid="{905FA27E-22BB-42A1-9EDD-0856BD4CD83D}" name="Column11807"/>
    <tableColumn id="11808" xr3:uid="{0D242016-CF0C-484E-95D9-58C8D12D94DF}" name="Column11808"/>
    <tableColumn id="11809" xr3:uid="{DCF22B8D-2697-4CF2-883F-726689997084}" name="Column11809"/>
    <tableColumn id="11810" xr3:uid="{5BE5888F-8697-40C4-A57D-267631203414}" name="Column11810"/>
    <tableColumn id="11811" xr3:uid="{EA57D3DD-43C1-4571-8269-87CD494CE6D6}" name="Column11811"/>
    <tableColumn id="11812" xr3:uid="{D9EE06C7-6F00-4909-894A-8565DE6BC0F7}" name="Column11812"/>
    <tableColumn id="11813" xr3:uid="{F3D36F21-8099-400C-931B-91E7BDC196E8}" name="Column11813"/>
    <tableColumn id="11814" xr3:uid="{90B36B84-7ADF-4FC3-9F96-92BF78B88A51}" name="Column11814"/>
    <tableColumn id="11815" xr3:uid="{A3505B71-9A44-48E0-A6A5-A89BDF7E2FC9}" name="Column11815"/>
    <tableColumn id="11816" xr3:uid="{420672EA-550F-4243-9D20-25F9D30D6D15}" name="Column11816"/>
    <tableColumn id="11817" xr3:uid="{F4B564F5-1D59-47AD-8428-F6F0FC3F6ACE}" name="Column11817"/>
    <tableColumn id="11818" xr3:uid="{7ADB4891-EBF6-4653-B609-69A27C6321FD}" name="Column11818"/>
    <tableColumn id="11819" xr3:uid="{E41D3F3F-C5F9-4E5E-88AD-418F4AE60DC8}" name="Column11819"/>
    <tableColumn id="11820" xr3:uid="{F3A9F154-9C06-44C2-B669-5952B5C50F4D}" name="Column11820"/>
    <tableColumn id="11821" xr3:uid="{B20A98B8-301C-40CD-9549-E66247C292F5}" name="Column11821"/>
    <tableColumn id="11822" xr3:uid="{4371607D-6DA6-4077-BFFC-3FE44C000F60}" name="Column11822"/>
    <tableColumn id="11823" xr3:uid="{896D0ED3-A4F0-4185-A3CA-A478C1464CAC}" name="Column11823"/>
    <tableColumn id="11824" xr3:uid="{35692DAB-D1F8-45ED-B336-29E88A31B030}" name="Column11824"/>
    <tableColumn id="11825" xr3:uid="{6F953EA9-3D6F-47A8-AEE3-C8E622E38292}" name="Column11825"/>
    <tableColumn id="11826" xr3:uid="{7667D02A-2AFC-4CB3-BADD-9FBDE69754C9}" name="Column11826"/>
    <tableColumn id="11827" xr3:uid="{B660C688-58CB-4D04-9123-FB69720C9276}" name="Column11827"/>
    <tableColumn id="11828" xr3:uid="{0768CE5D-09ED-4D6C-971B-56DA6EC48E1B}" name="Column11828"/>
    <tableColumn id="11829" xr3:uid="{1EC5C624-9D36-421D-91A4-BA52469B934F}" name="Column11829"/>
    <tableColumn id="11830" xr3:uid="{D1665B42-837F-4E45-AB7B-A53AEF370957}" name="Column11830"/>
    <tableColumn id="11831" xr3:uid="{FFD79B2A-B169-45D6-BA1F-57E69F571A72}" name="Column11831"/>
    <tableColumn id="11832" xr3:uid="{9B5E24A9-C5BA-4F51-9A31-F595418E82E2}" name="Column11832"/>
    <tableColumn id="11833" xr3:uid="{C2B414E4-CC5A-42AE-9BF0-C273F0A6C98F}" name="Column11833"/>
    <tableColumn id="11834" xr3:uid="{254691A9-302E-4CF9-ADA4-216D63F14EFF}" name="Column11834"/>
    <tableColumn id="11835" xr3:uid="{9B7FEFF4-BDB4-450C-AEA7-D026E7ECBE46}" name="Column11835"/>
    <tableColumn id="11836" xr3:uid="{7D3DF995-2881-4EEF-90E9-7C51C6D838D2}" name="Column11836"/>
    <tableColumn id="11837" xr3:uid="{B88DB322-860C-45B0-B16B-922BE264CD6D}" name="Column11837"/>
    <tableColumn id="11838" xr3:uid="{D91D2C0B-2067-4D58-9EF5-55A683362076}" name="Column11838"/>
    <tableColumn id="11839" xr3:uid="{030B3BFE-DAA4-4F24-BC45-DF6ADAB032AF}" name="Column11839"/>
    <tableColumn id="11840" xr3:uid="{9C8C0D9C-E5F7-4662-BFC3-CF6C1A3F58F6}" name="Column11840"/>
    <tableColumn id="11841" xr3:uid="{3D84A05D-CCBF-4867-B0C6-D3E56A501A40}" name="Column11841"/>
    <tableColumn id="11842" xr3:uid="{DA36DDD3-4578-46BF-B146-706C0756748A}" name="Column11842"/>
    <tableColumn id="11843" xr3:uid="{30C29DB9-10A0-411A-9723-74FDE5928AEA}" name="Column11843"/>
    <tableColumn id="11844" xr3:uid="{4E7D8471-A369-4CCA-85F8-D55273BE9874}" name="Column11844"/>
    <tableColumn id="11845" xr3:uid="{7249C151-2007-4F2B-A4AD-29C1D8A0C975}" name="Column11845"/>
    <tableColumn id="11846" xr3:uid="{74558CC0-4316-4C57-BE8F-28A9E01B8980}" name="Column11846"/>
    <tableColumn id="11847" xr3:uid="{90278FBA-9DF5-479C-94CE-6A12564CB1E6}" name="Column11847"/>
    <tableColumn id="11848" xr3:uid="{8D365590-5B16-41BB-A673-C8A87A5B1EAA}" name="Column11848"/>
    <tableColumn id="11849" xr3:uid="{2900B4D6-3593-4B09-AAA6-1542160A4EC0}" name="Column11849"/>
    <tableColumn id="11850" xr3:uid="{F7A8BACF-6D47-4571-950B-4BDC0EE50FEA}" name="Column11850"/>
    <tableColumn id="11851" xr3:uid="{2B11B91E-9092-4331-A561-19A9E0B37F48}" name="Column11851"/>
    <tableColumn id="11852" xr3:uid="{F33CEE0B-3AF5-48AB-BAAE-E9876A9A03EE}" name="Column11852"/>
    <tableColumn id="11853" xr3:uid="{CF38F261-3230-4C3E-84E5-B5AD34ECA9CC}" name="Column11853"/>
    <tableColumn id="11854" xr3:uid="{94363E53-2887-40F3-AF90-CF6AEEF405C3}" name="Column11854"/>
    <tableColumn id="11855" xr3:uid="{A945C7B3-4F46-4E9F-8C34-4F145ECD92D9}" name="Column11855"/>
    <tableColumn id="11856" xr3:uid="{54E96224-183A-46B9-847F-19759B0A4170}" name="Column11856"/>
    <tableColumn id="11857" xr3:uid="{A349FFA8-95C4-4663-B3DE-40BBDA36005C}" name="Column11857"/>
    <tableColumn id="11858" xr3:uid="{5F9DE64B-7D91-4A54-B4C9-9F71EB0CF967}" name="Column11858"/>
    <tableColumn id="11859" xr3:uid="{2D591AED-B97C-46CC-AF62-395743E58D3A}" name="Column11859"/>
    <tableColumn id="11860" xr3:uid="{EC037A14-5F9F-4174-8EFF-371BDFBB1A88}" name="Column11860"/>
    <tableColumn id="11861" xr3:uid="{364AF73A-8AAC-4F77-B50B-93C5F2AF28A6}" name="Column11861"/>
    <tableColumn id="11862" xr3:uid="{D8EA6C2B-CDAB-47A0-85BF-C65D02DFF2C8}" name="Column11862"/>
    <tableColumn id="11863" xr3:uid="{D3BA5400-F061-400B-960F-4DD2EAA0A038}" name="Column11863"/>
    <tableColumn id="11864" xr3:uid="{C8D05549-B105-499A-A10E-663402B601AE}" name="Column11864"/>
    <tableColumn id="11865" xr3:uid="{39E5CCE4-D2DE-4FD2-A6B1-A4F6FBA768D8}" name="Column11865"/>
    <tableColumn id="11866" xr3:uid="{DDF221C5-072C-4619-914C-A9C940B086CB}" name="Column11866"/>
    <tableColumn id="11867" xr3:uid="{E9CAD489-A1AA-4DA2-9C10-5736B0DC1665}" name="Column11867"/>
    <tableColumn id="11868" xr3:uid="{697B3743-70BA-4B94-B35D-EBFC2FECEACD}" name="Column11868"/>
    <tableColumn id="11869" xr3:uid="{310C6993-511D-4AA0-A9E2-171EE1E2B774}" name="Column11869"/>
    <tableColumn id="11870" xr3:uid="{1D8A0711-15A3-42C2-8199-A55A88790DC8}" name="Column11870"/>
    <tableColumn id="11871" xr3:uid="{C523BC52-AB74-47F1-93D5-54994799ABBC}" name="Column11871"/>
    <tableColumn id="11872" xr3:uid="{0D57F181-257C-470B-B813-7AB4BB140F31}" name="Column11872"/>
    <tableColumn id="11873" xr3:uid="{C5B7DBAB-D4F9-4B2D-9AEE-05FA10AEDB7D}" name="Column11873"/>
    <tableColumn id="11874" xr3:uid="{57944A6F-B9B4-4E16-BE90-10846090E9DF}" name="Column11874"/>
    <tableColumn id="11875" xr3:uid="{C2002BBD-16AF-441C-84F7-DC2547F467A5}" name="Column11875"/>
    <tableColumn id="11876" xr3:uid="{683482F5-E5E8-4C65-885B-F03A023A765F}" name="Column11876"/>
    <tableColumn id="11877" xr3:uid="{E4169F7E-F81A-45B6-8EAE-661DD7DD8A6F}" name="Column11877"/>
    <tableColumn id="11878" xr3:uid="{8910E0E1-0DC8-4440-A2B9-DFACD75776B1}" name="Column11878"/>
    <tableColumn id="11879" xr3:uid="{1B3E5B2C-74DA-469C-95B9-100BDD359708}" name="Column11879"/>
    <tableColumn id="11880" xr3:uid="{A10C3B88-5E03-4EC7-A78C-91F9BDC19AF2}" name="Column11880"/>
    <tableColumn id="11881" xr3:uid="{EA57DA25-9E6C-43EE-BABF-E027B28FCD2A}" name="Column11881"/>
    <tableColumn id="11882" xr3:uid="{F86AAA1B-EFF6-4A78-9968-BF35336FB853}" name="Column11882"/>
    <tableColumn id="11883" xr3:uid="{BC835B30-0A4E-4230-810F-1EBD2DC06509}" name="Column11883"/>
    <tableColumn id="11884" xr3:uid="{6DEB7938-751A-4095-B8A3-CA7E472DD385}" name="Column11884"/>
    <tableColumn id="11885" xr3:uid="{6BFFDD33-3CE6-41E2-B545-804BA924BB24}" name="Column11885"/>
    <tableColumn id="11886" xr3:uid="{650DA1A5-E1BC-4A22-A841-8454496A13BC}" name="Column11886"/>
    <tableColumn id="11887" xr3:uid="{E936891F-2974-4968-9762-9B6D7ABFA134}" name="Column11887"/>
    <tableColumn id="11888" xr3:uid="{A94ADC4A-9ED8-4DE5-BB8B-FBFB7C09AFC7}" name="Column11888"/>
    <tableColumn id="11889" xr3:uid="{11FECFBE-6B0F-40D7-B1F9-E0E5E05B636B}" name="Column11889"/>
    <tableColumn id="11890" xr3:uid="{985D1A3C-6D06-4B3A-A9EE-06117333F1DE}" name="Column11890"/>
    <tableColumn id="11891" xr3:uid="{B0D83226-7E72-42F7-A20B-F0793DAA1820}" name="Column11891"/>
    <tableColumn id="11892" xr3:uid="{5F3EC258-B938-4046-8AA9-876409CD3186}" name="Column11892"/>
    <tableColumn id="11893" xr3:uid="{0752B2A5-F2F5-4351-AA4E-EEF8141B1870}" name="Column11893"/>
    <tableColumn id="11894" xr3:uid="{5EC22C24-4CA4-47E4-B43A-C68E8E9CA9F4}" name="Column11894"/>
    <tableColumn id="11895" xr3:uid="{4053AB9D-34F8-4A89-918D-09E3E71464C7}" name="Column11895"/>
    <tableColumn id="11896" xr3:uid="{6C16BFD8-4426-43E2-A6E8-83D5587D77FC}" name="Column11896"/>
    <tableColumn id="11897" xr3:uid="{02FFB149-43B3-442E-8434-37B1C2C7517C}" name="Column11897"/>
    <tableColumn id="11898" xr3:uid="{B3AC9460-BC25-4A96-BEAC-38EA7FE125CC}" name="Column11898"/>
    <tableColumn id="11899" xr3:uid="{251918C7-A111-480E-99BF-A17416F35F6E}" name="Column11899"/>
    <tableColumn id="11900" xr3:uid="{92DB2567-B4A3-4585-8B4D-43B3582A7C23}" name="Column11900"/>
    <tableColumn id="11901" xr3:uid="{AF326AE5-6D34-4943-8CFD-0000FA351106}" name="Column11901"/>
    <tableColumn id="11902" xr3:uid="{87CE9510-E8F4-412D-8E96-F0D8C93336A5}" name="Column11902"/>
    <tableColumn id="11903" xr3:uid="{AD895657-A051-483D-9B58-5A217EA76946}" name="Column11903"/>
    <tableColumn id="11904" xr3:uid="{D38AC3FC-188F-44C1-8901-2656A69B5287}" name="Column11904"/>
    <tableColumn id="11905" xr3:uid="{61E0DA4A-CAEF-4C76-AA41-F153CDEF0981}" name="Column11905"/>
    <tableColumn id="11906" xr3:uid="{B20D2354-BC2A-4786-B204-FEF6C6B98473}" name="Column11906"/>
    <tableColumn id="11907" xr3:uid="{F9E146AF-901A-4559-B6E8-A9535B1A2F8D}" name="Column11907"/>
    <tableColumn id="11908" xr3:uid="{77A911F7-FDB5-41B3-881B-391144456AC7}" name="Column11908"/>
    <tableColumn id="11909" xr3:uid="{5F6A12BA-16F4-4D59-9C1B-5BDF7C4A556B}" name="Column11909"/>
    <tableColumn id="11910" xr3:uid="{FC2CC181-2E8B-4648-99BE-5A7CCC33A8FA}" name="Column11910"/>
    <tableColumn id="11911" xr3:uid="{D61783B7-52ED-4596-9C61-DDB03A8390BA}" name="Column11911"/>
    <tableColumn id="11912" xr3:uid="{C23006B6-B381-4FF1-A75D-881B972D4736}" name="Column11912"/>
    <tableColumn id="11913" xr3:uid="{8A83CCC1-62C2-4A18-A024-3962F937DCEA}" name="Column11913"/>
    <tableColumn id="11914" xr3:uid="{94309509-ECE8-4265-BFB9-D0ABCC76DAD8}" name="Column11914"/>
    <tableColumn id="11915" xr3:uid="{444C9772-2CD6-42C2-8DBF-77338BC8B06F}" name="Column11915"/>
    <tableColumn id="11916" xr3:uid="{6102BFB4-4D52-47A5-B38B-E3286EC5DF9B}" name="Column11916"/>
    <tableColumn id="11917" xr3:uid="{5C3C7A06-8E57-4D6F-A8C6-D6E663AB0FDB}" name="Column11917"/>
    <tableColumn id="11918" xr3:uid="{11EB4A4C-C2D1-4183-B8F3-556CF9BCAC3B}" name="Column11918"/>
    <tableColumn id="11919" xr3:uid="{3766CBB4-9325-483C-884C-D3B7C94AE366}" name="Column11919"/>
    <tableColumn id="11920" xr3:uid="{CC2EA7A3-AF90-4289-B2B7-FD2D4032FA9A}" name="Column11920"/>
    <tableColumn id="11921" xr3:uid="{EA9C8CB0-29C1-48C8-B3D6-92FF0860FBC4}" name="Column11921"/>
    <tableColumn id="11922" xr3:uid="{2A98CF1A-CE42-4201-897E-DC44F2C38B79}" name="Column11922"/>
    <tableColumn id="11923" xr3:uid="{6A41FB61-D14B-4A3F-BB88-70178812225E}" name="Column11923"/>
    <tableColumn id="11924" xr3:uid="{6C4D4CBE-490B-490A-9278-EB565D1BD9FD}" name="Column11924"/>
    <tableColumn id="11925" xr3:uid="{9E6693CF-1369-4707-8156-21D5D0D78241}" name="Column11925"/>
    <tableColumn id="11926" xr3:uid="{99462694-CC9A-41F2-B0FD-D01694EE5719}" name="Column11926"/>
    <tableColumn id="11927" xr3:uid="{B5D7B8E1-D9D0-477F-A23C-44C09B7712FF}" name="Column11927"/>
    <tableColumn id="11928" xr3:uid="{C05664BF-C944-43AA-A585-88AE142490D2}" name="Column11928"/>
    <tableColumn id="11929" xr3:uid="{2CA94462-37CB-4D1A-8643-40C18FA6A067}" name="Column11929"/>
    <tableColumn id="11930" xr3:uid="{DDBBF955-222C-4FB1-8436-EC28FA34B0E4}" name="Column11930"/>
    <tableColumn id="11931" xr3:uid="{255C5B8C-CFB1-46FC-9774-7C8A2D35DE9F}" name="Column11931"/>
    <tableColumn id="11932" xr3:uid="{EC3861AA-1191-4D82-A52B-19A406A8D646}" name="Column11932"/>
    <tableColumn id="11933" xr3:uid="{1058AAA5-F066-4868-9CDE-7962839FBC73}" name="Column11933"/>
    <tableColumn id="11934" xr3:uid="{6DA50F59-1E8A-4393-BC25-9B81F69CED65}" name="Column11934"/>
    <tableColumn id="11935" xr3:uid="{35F1EDEB-9331-48D9-96CC-23E4E0EF12DC}" name="Column11935"/>
    <tableColumn id="11936" xr3:uid="{DF26EF04-BC8A-4114-BC14-B28BDFC761CD}" name="Column11936"/>
    <tableColumn id="11937" xr3:uid="{873556AD-750C-467B-8F72-BB0992D78429}" name="Column11937"/>
    <tableColumn id="11938" xr3:uid="{BEF039E5-1DB2-4CB9-BFF5-D820DF610933}" name="Column11938"/>
    <tableColumn id="11939" xr3:uid="{0BA722D9-8684-491C-B3A8-22A720E5E90C}" name="Column11939"/>
    <tableColumn id="11940" xr3:uid="{C615943D-8AB9-4B80-AB42-0F13227AE993}" name="Column11940"/>
    <tableColumn id="11941" xr3:uid="{6AB80CBD-7233-4BAF-A1FB-E2A451FC8021}" name="Column11941"/>
    <tableColumn id="11942" xr3:uid="{E359CAAA-C0BA-4D49-99D4-E814C7EEEE63}" name="Column11942"/>
    <tableColumn id="11943" xr3:uid="{E81D18F1-8B44-4CC3-88CD-931549F04DCF}" name="Column11943"/>
    <tableColumn id="11944" xr3:uid="{DE5CFD4C-FB2E-42FA-9866-6B3C94767139}" name="Column11944"/>
    <tableColumn id="11945" xr3:uid="{F6EFC385-52ED-44CE-98A2-C20A3C42242C}" name="Column11945"/>
    <tableColumn id="11946" xr3:uid="{966C6C1A-2EB2-4677-9518-E1E79408041C}" name="Column11946"/>
    <tableColumn id="11947" xr3:uid="{597A36F9-6809-4CE3-A81E-E7947DA6DAE3}" name="Column11947"/>
    <tableColumn id="11948" xr3:uid="{3F27835A-A097-464C-A03D-339100726399}" name="Column11948"/>
    <tableColumn id="11949" xr3:uid="{69365CFC-9CB3-4774-A181-8DC38C0EC428}" name="Column11949"/>
    <tableColumn id="11950" xr3:uid="{1BF9B354-1DA2-4E19-BA7E-ECE9D9D99A68}" name="Column11950"/>
    <tableColumn id="11951" xr3:uid="{226274D9-141E-4C35-B096-14137662594C}" name="Column11951"/>
    <tableColumn id="11952" xr3:uid="{F670AC72-B7EF-421D-ADF5-6285179BA9D9}" name="Column11952"/>
    <tableColumn id="11953" xr3:uid="{D78D701D-9D9A-42C0-99F5-3B0D1D0A7718}" name="Column11953"/>
    <tableColumn id="11954" xr3:uid="{F5BD88EA-7439-4F1F-9143-A575ED307422}" name="Column11954"/>
    <tableColumn id="11955" xr3:uid="{9D2411B4-057B-4C8F-9D3A-2C51DE7DF1EC}" name="Column11955"/>
    <tableColumn id="11956" xr3:uid="{E7F0EC8E-DA17-4436-BB57-26D02F92263C}" name="Column11956"/>
    <tableColumn id="11957" xr3:uid="{66DC80F9-D2F3-4663-B2B4-4457360B4302}" name="Column11957"/>
    <tableColumn id="11958" xr3:uid="{EA066BBC-178D-4B97-9AB3-3F144E9C94D8}" name="Column11958"/>
    <tableColumn id="11959" xr3:uid="{28896C0F-BFB1-4235-8B52-04CFFF82CDAD}" name="Column11959"/>
    <tableColumn id="11960" xr3:uid="{F7EB0533-85CD-4F49-8B41-0D86498A111C}" name="Column11960"/>
    <tableColumn id="11961" xr3:uid="{0FD94502-502B-4148-9E81-38D8382075C2}" name="Column11961"/>
    <tableColumn id="11962" xr3:uid="{53A9CDBC-34A4-4805-AF39-AE9D68CBB9E4}" name="Column11962"/>
    <tableColumn id="11963" xr3:uid="{A351A5CD-DB8A-458F-BBF8-AE047C8BEBA1}" name="Column11963"/>
    <tableColumn id="11964" xr3:uid="{5564CFBA-4DC0-4206-84EF-0D900FB3FABC}" name="Column11964"/>
    <tableColumn id="11965" xr3:uid="{32A8B261-8182-4252-BC3C-67F702F7F741}" name="Column11965"/>
    <tableColumn id="11966" xr3:uid="{20B401AE-3FA7-4749-8B60-EC0549EDDA0B}" name="Column11966"/>
    <tableColumn id="11967" xr3:uid="{A6140DC7-9D78-4450-8AD7-DF9A029A2B15}" name="Column11967"/>
    <tableColumn id="11968" xr3:uid="{25053499-509D-4A05-AC65-E160500936F5}" name="Column11968"/>
    <tableColumn id="11969" xr3:uid="{C8F1F955-C656-4712-A28E-8E6DCB15D871}" name="Column11969"/>
    <tableColumn id="11970" xr3:uid="{81E9FE75-7A50-4892-9C07-B6C0C3EAA10B}" name="Column11970"/>
    <tableColumn id="11971" xr3:uid="{86779F98-F179-481F-A5E9-1F7FB4CD19E3}" name="Column11971"/>
    <tableColumn id="11972" xr3:uid="{E9F91446-DB8F-4ABC-86B5-82694748418A}" name="Column11972"/>
    <tableColumn id="11973" xr3:uid="{A01A52FE-8B35-405A-94A2-9CF46F230525}" name="Column11973"/>
    <tableColumn id="11974" xr3:uid="{EBF00C4C-174D-45AB-8F9E-5DDC0306698C}" name="Column11974"/>
    <tableColumn id="11975" xr3:uid="{3A45B911-42DD-40C5-A087-913CE14A26FD}" name="Column11975"/>
    <tableColumn id="11976" xr3:uid="{01D5928B-1211-47DB-B29E-E70C6BE70E5E}" name="Column11976"/>
    <tableColumn id="11977" xr3:uid="{D335BCFD-E6DE-444C-AA6B-5D0A08D63913}" name="Column11977"/>
    <tableColumn id="11978" xr3:uid="{4BDA78EE-D27B-4D86-BF81-2CA306191067}" name="Column11978"/>
    <tableColumn id="11979" xr3:uid="{BF0E5CB6-0AA1-4EE7-96AC-47A78120B24B}" name="Column11979"/>
    <tableColumn id="11980" xr3:uid="{ACDB722C-ADFB-49A8-95CA-732B8DE2B16F}" name="Column11980"/>
    <tableColumn id="11981" xr3:uid="{33FACC69-2B93-4D1B-AD21-8C775D7AEDF5}" name="Column11981"/>
    <tableColumn id="11982" xr3:uid="{360DAEDA-B9F1-4EDC-B8D0-62477490AB70}" name="Column11982"/>
    <tableColumn id="11983" xr3:uid="{83F8DD92-ED6A-45BE-A45F-5DB41F310E02}" name="Column11983"/>
    <tableColumn id="11984" xr3:uid="{2F400F91-7060-41CE-B424-42B8D66D41F6}" name="Column11984"/>
    <tableColumn id="11985" xr3:uid="{4251CAA1-147F-4676-A8AC-EC5AFCBDE0BF}" name="Column11985"/>
    <tableColumn id="11986" xr3:uid="{24063C55-8091-43E7-B45C-757F8DCD5F4E}" name="Column11986"/>
    <tableColumn id="11987" xr3:uid="{7856B06D-FE1A-4B86-92C7-7935BF2C154F}" name="Column11987"/>
    <tableColumn id="11988" xr3:uid="{A41B140E-D990-42B1-9321-DC527069BF69}" name="Column11988"/>
    <tableColumn id="11989" xr3:uid="{2CF2BA0D-2070-445F-9244-3D0BCDD9DA73}" name="Column11989"/>
    <tableColumn id="11990" xr3:uid="{FCD76AF2-7885-449E-9D77-78AFF63E08C0}" name="Column11990"/>
    <tableColumn id="11991" xr3:uid="{09E4A99F-5163-4CDF-ABE1-B4EBDD925F28}" name="Column11991"/>
    <tableColumn id="11992" xr3:uid="{087B9D96-40AE-40BA-B5B9-43F6FFF4DA72}" name="Column11992"/>
    <tableColumn id="11993" xr3:uid="{6ED7CE9E-2A6F-49D0-A2B0-0970263105DD}" name="Column11993"/>
    <tableColumn id="11994" xr3:uid="{E16F0C26-2AB8-4BC6-B955-574D15B8218E}" name="Column11994"/>
    <tableColumn id="11995" xr3:uid="{26A5A257-ACBF-4863-B63C-A773718AE49D}" name="Column11995"/>
    <tableColumn id="11996" xr3:uid="{DC86681F-A813-4958-A2A1-B74219569ABE}" name="Column11996"/>
    <tableColumn id="11997" xr3:uid="{74CF9D85-9578-4B7A-8203-C3AC994A90AF}" name="Column11997"/>
    <tableColumn id="11998" xr3:uid="{953DBB29-BBD4-4A83-8357-2FE18F1785AF}" name="Column11998"/>
    <tableColumn id="11999" xr3:uid="{08673094-B981-4923-8E79-26351B6F60BF}" name="Column11999"/>
    <tableColumn id="12000" xr3:uid="{1AB54E40-A468-4782-BBD0-1CA23DD3690A}" name="Column12000"/>
    <tableColumn id="12001" xr3:uid="{EF68C5AC-27E2-4C85-A53C-285A348C8734}" name="Column12001"/>
    <tableColumn id="12002" xr3:uid="{90C11C2B-3BD4-49A0-95E4-EA9CD266B135}" name="Column12002"/>
    <tableColumn id="12003" xr3:uid="{4FE8CB11-7F5E-4A66-97D8-36755B5CED9B}" name="Column12003"/>
    <tableColumn id="12004" xr3:uid="{A0C2E9C1-52FA-4A39-9CA0-35482E68653E}" name="Column12004"/>
    <tableColumn id="12005" xr3:uid="{5B06913D-661B-4662-A576-28327CA79F80}" name="Column12005"/>
    <tableColumn id="12006" xr3:uid="{DAAE4C39-CAD5-444E-A099-16B5EEBB411E}" name="Column12006"/>
    <tableColumn id="12007" xr3:uid="{794299E2-6573-4774-A27B-3B21417A40ED}" name="Column12007"/>
    <tableColumn id="12008" xr3:uid="{D0F5179C-5E66-4464-85F7-CDFC2AF48486}" name="Column12008"/>
    <tableColumn id="12009" xr3:uid="{39A2655C-DBEC-428C-93FA-C22C21CFB1C7}" name="Column12009"/>
    <tableColumn id="12010" xr3:uid="{B1DA0C45-CC30-457B-869B-AD120E3317DC}" name="Column12010"/>
    <tableColumn id="12011" xr3:uid="{89009025-016A-4B73-A960-99A4C74CC1BA}" name="Column12011"/>
    <tableColumn id="12012" xr3:uid="{FBDDEF38-0EE9-4B17-9E81-36D0E8D2F759}" name="Column12012"/>
    <tableColumn id="12013" xr3:uid="{4F5592B3-90CF-4864-BF3A-7659E6E599A5}" name="Column12013"/>
    <tableColumn id="12014" xr3:uid="{4CFEE611-9AA5-4EE4-890F-699476323832}" name="Column12014"/>
    <tableColumn id="12015" xr3:uid="{B93EFA96-3279-469D-A606-DAEE8CFAE3B0}" name="Column12015"/>
    <tableColumn id="12016" xr3:uid="{EE97262E-9FC0-461A-87FC-1C80AE6EEF5F}" name="Column12016"/>
    <tableColumn id="12017" xr3:uid="{FAFAAF8A-97DD-49C1-9052-E855AEC1257B}" name="Column12017"/>
    <tableColumn id="12018" xr3:uid="{6D0509C1-13E4-46CA-9CE1-80D29ABC2FB3}" name="Column12018"/>
    <tableColumn id="12019" xr3:uid="{A4C66F7A-2F0F-4F2D-ACFF-D3727D57703D}" name="Column12019"/>
    <tableColumn id="12020" xr3:uid="{C152A1C3-6705-4176-A3CC-0A66A87E5381}" name="Column12020"/>
    <tableColumn id="12021" xr3:uid="{048095A6-8629-4C50-A3B4-6141161D80C0}" name="Column12021"/>
    <tableColumn id="12022" xr3:uid="{E9ACC009-9370-41B6-ACCD-E31073162714}" name="Column12022"/>
    <tableColumn id="12023" xr3:uid="{5F7A3148-6945-46B5-AF3C-678B957CBD68}" name="Column12023"/>
    <tableColumn id="12024" xr3:uid="{D80AE50B-9731-4736-9E70-245680CCF35C}" name="Column12024"/>
    <tableColumn id="12025" xr3:uid="{BA5E4995-10D5-46AD-91D5-4AFE3BA60AFD}" name="Column12025"/>
    <tableColumn id="12026" xr3:uid="{BA9645BE-434C-4C51-A233-DC656DF63E43}" name="Column12026"/>
    <tableColumn id="12027" xr3:uid="{2BA6549E-26D4-4F57-B431-0BE0A630543D}" name="Column12027"/>
    <tableColumn id="12028" xr3:uid="{1ECCA699-AC66-402B-89F0-14E2F8350FD0}" name="Column12028"/>
    <tableColumn id="12029" xr3:uid="{B8DA1996-C932-4CB4-A41B-54067DA6624F}" name="Column12029"/>
    <tableColumn id="12030" xr3:uid="{25A81517-0504-40C0-A04F-8FC78B1DFBC0}" name="Column12030"/>
    <tableColumn id="12031" xr3:uid="{AA63D870-70F6-4BE4-9124-60DB3D6BCDF3}" name="Column12031"/>
    <tableColumn id="12032" xr3:uid="{C72A0F11-90E5-4923-9D86-6C00E687EECF}" name="Column12032"/>
    <tableColumn id="12033" xr3:uid="{DF1951B4-6FD8-4BB8-8DA3-26D22640FF8B}" name="Column12033"/>
    <tableColumn id="12034" xr3:uid="{3851038D-4863-4C9F-BDEA-34EB80449B9D}" name="Column12034"/>
    <tableColumn id="12035" xr3:uid="{E619CE10-988D-46FB-BA2B-9C7166CE6C4D}" name="Column12035"/>
    <tableColumn id="12036" xr3:uid="{59EDA1FA-BBA1-4170-B9A1-45ACCB2AFEC2}" name="Column12036"/>
    <tableColumn id="12037" xr3:uid="{94ADF8F4-CD11-49AC-85D6-9E9DD49211F7}" name="Column12037"/>
    <tableColumn id="12038" xr3:uid="{0450B318-5268-45CF-AEB6-A05324210F6E}" name="Column12038"/>
    <tableColumn id="12039" xr3:uid="{4A59DF3D-7513-42DE-9F87-C896088046DE}" name="Column12039"/>
    <tableColumn id="12040" xr3:uid="{0765B1B6-178D-4C79-96E3-9F7B37E81654}" name="Column12040"/>
    <tableColumn id="12041" xr3:uid="{FB1B1CC1-EA24-4970-A552-DBABF5D90FFF}" name="Column12041"/>
    <tableColumn id="12042" xr3:uid="{EF82C91A-2A49-41CB-9566-E85CDD1618F4}" name="Column12042"/>
    <tableColumn id="12043" xr3:uid="{70DBC22B-8B10-4F13-8CA4-F8358D722978}" name="Column12043"/>
    <tableColumn id="12044" xr3:uid="{3B2ACFB1-4161-4B60-85AD-29AE3E1D2143}" name="Column12044"/>
    <tableColumn id="12045" xr3:uid="{6AA54567-27C9-434A-9E08-88BAC7533CF1}" name="Column12045"/>
    <tableColumn id="12046" xr3:uid="{1BAA8C73-A6FC-4875-A8DF-86CDA6DCAF9D}" name="Column12046"/>
    <tableColumn id="12047" xr3:uid="{DFBAA6C0-851D-4FDF-A6B8-69CBE6339123}" name="Column12047"/>
    <tableColumn id="12048" xr3:uid="{73E52604-78F0-4D15-BB89-E42DFA5303B7}" name="Column12048"/>
    <tableColumn id="12049" xr3:uid="{1713A215-DABB-42B3-A9BD-885CC74A9CA2}" name="Column12049"/>
    <tableColumn id="12050" xr3:uid="{CCB29771-AAA5-4941-BFB7-76CA7891361D}" name="Column12050"/>
    <tableColumn id="12051" xr3:uid="{BC81D4BE-D885-47B2-8AE3-44B6F59222C6}" name="Column12051"/>
    <tableColumn id="12052" xr3:uid="{EC94E1E7-8074-4803-81E9-78CFE5583E4B}" name="Column12052"/>
    <tableColumn id="12053" xr3:uid="{89976B46-DE6F-4737-BD5E-C706C2368245}" name="Column12053"/>
    <tableColumn id="12054" xr3:uid="{815C0A1C-5E19-4F7C-894A-834FE531AC68}" name="Column12054"/>
    <tableColumn id="12055" xr3:uid="{F5072F62-3ED0-413E-ABBC-35B50239890C}" name="Column12055"/>
    <tableColumn id="12056" xr3:uid="{87319E0D-3A55-4D45-83D4-A6A152CB24FC}" name="Column12056"/>
    <tableColumn id="12057" xr3:uid="{73AB79EB-A8D1-480E-BD75-5902744659D0}" name="Column12057"/>
    <tableColumn id="12058" xr3:uid="{CF1AE7AF-03F3-4E9C-8C6C-C9960EF531B7}" name="Column12058"/>
    <tableColumn id="12059" xr3:uid="{FDEA4DC2-FFFA-434D-9EE3-C4BA67E3B643}" name="Column12059"/>
    <tableColumn id="12060" xr3:uid="{02037A1F-46B1-4A6E-B2E8-E8D24BC40288}" name="Column12060"/>
    <tableColumn id="12061" xr3:uid="{2200BD7D-CD58-433F-B819-111DFB7B5DA2}" name="Column12061"/>
    <tableColumn id="12062" xr3:uid="{2066D3F2-F5B5-40CB-8C5A-2C3ED944865A}" name="Column12062"/>
    <tableColumn id="12063" xr3:uid="{04C61FC6-49AA-457A-8E28-8A7AEFFF09D2}" name="Column12063"/>
    <tableColumn id="12064" xr3:uid="{A4B209FC-CE37-4CE3-A4F5-34ADCF35D809}" name="Column12064"/>
    <tableColumn id="12065" xr3:uid="{DA1C120C-433C-4F18-B00C-658DD28676C7}" name="Column12065"/>
    <tableColumn id="12066" xr3:uid="{F06A232B-0E99-438B-A23B-6688A6A537CE}" name="Column12066"/>
    <tableColumn id="12067" xr3:uid="{2D0A7279-898B-46C0-87E4-3BBFE66847E7}" name="Column12067"/>
    <tableColumn id="12068" xr3:uid="{9EFFA87D-CF7D-44C7-B13A-AE8C7C42D5D7}" name="Column12068"/>
    <tableColumn id="12069" xr3:uid="{0F20F748-1A2E-4B8A-9525-382FA3618220}" name="Column12069"/>
    <tableColumn id="12070" xr3:uid="{C763A324-C21D-4C4F-B67A-7B2917911328}" name="Column12070"/>
    <tableColumn id="12071" xr3:uid="{A0D4E986-4E93-4D1F-964B-885741263084}" name="Column12071"/>
    <tableColumn id="12072" xr3:uid="{2C486444-DEFF-4BF5-8A2D-8BBF0BACCEAD}" name="Column12072"/>
    <tableColumn id="12073" xr3:uid="{E67AD3F8-A2D5-4EEE-8FCF-913112919CAA}" name="Column12073"/>
    <tableColumn id="12074" xr3:uid="{D3C9DB53-171A-4ACC-A0A0-F4EE2962334B}" name="Column12074"/>
    <tableColumn id="12075" xr3:uid="{5DD9F124-06F1-4995-820C-97EA0B0CADA0}" name="Column12075"/>
    <tableColumn id="12076" xr3:uid="{12CB136A-7593-4BF6-BD47-53350FAA3830}" name="Column12076"/>
    <tableColumn id="12077" xr3:uid="{E935B96E-2DCE-4651-9E22-A24EBB26F9C2}" name="Column12077"/>
    <tableColumn id="12078" xr3:uid="{AEA003BC-80D2-4A51-8537-8081D80A5F60}" name="Column12078"/>
    <tableColumn id="12079" xr3:uid="{0F8A60D1-5627-481E-8E6F-F91252D0B258}" name="Column12079"/>
    <tableColumn id="12080" xr3:uid="{B4C55D6C-27BB-4EDA-ABFA-0991CB7C6AE3}" name="Column12080"/>
    <tableColumn id="12081" xr3:uid="{EE18A4D1-D787-4A08-896C-0208A4AFFC79}" name="Column12081"/>
    <tableColumn id="12082" xr3:uid="{5FFE88CB-D2D4-46B0-AF5B-BB2F646A6ED7}" name="Column12082"/>
    <tableColumn id="12083" xr3:uid="{073E40D0-6EBE-4748-B3D3-679FEAC06BA2}" name="Column12083"/>
    <tableColumn id="12084" xr3:uid="{71791013-8332-4C6F-8E66-8D9D2076EC70}" name="Column12084"/>
    <tableColumn id="12085" xr3:uid="{A9FC2BA0-798C-48C3-93ED-28EDBFC80EFD}" name="Column12085"/>
    <tableColumn id="12086" xr3:uid="{66456BF4-A9B0-4A94-8413-1D3361D1E77E}" name="Column12086"/>
    <tableColumn id="12087" xr3:uid="{BA4658AA-09B0-401B-B2C8-DDBB91672BB3}" name="Column12087"/>
    <tableColumn id="12088" xr3:uid="{938F602A-5953-48A0-8BB2-DC4208E34CD1}" name="Column12088"/>
    <tableColumn id="12089" xr3:uid="{52A184E2-8552-4BAC-A6DE-056FA55BAD43}" name="Column12089"/>
    <tableColumn id="12090" xr3:uid="{79C934A3-750A-43B9-89A7-8BB8EC62D44D}" name="Column12090"/>
    <tableColumn id="12091" xr3:uid="{24D9C4BC-0A0C-4C13-AEA8-93170ACEF934}" name="Column12091"/>
    <tableColumn id="12092" xr3:uid="{02CA8F3C-383D-4916-BEE3-937088F01D6C}" name="Column12092"/>
    <tableColumn id="12093" xr3:uid="{3CFC6E5B-5165-4069-9F98-AE5AC113C40D}" name="Column12093"/>
    <tableColumn id="12094" xr3:uid="{DDA32B8C-D06F-49A7-B640-6270A692AB11}" name="Column12094"/>
    <tableColumn id="12095" xr3:uid="{63F7F407-16BD-49CA-B6DD-9A28BE5738C4}" name="Column12095"/>
    <tableColumn id="12096" xr3:uid="{6D65BE23-EB39-4410-AE0C-C2EBD6981962}" name="Column12096"/>
    <tableColumn id="12097" xr3:uid="{69C27175-DAB0-4087-850C-FBB36F1C6A5A}" name="Column12097"/>
    <tableColumn id="12098" xr3:uid="{50A0B55F-4725-498B-AE6B-C676FD074ACA}" name="Column12098"/>
    <tableColumn id="12099" xr3:uid="{DF4A3406-98D2-49EC-87EA-078C78BD2CC5}" name="Column12099"/>
    <tableColumn id="12100" xr3:uid="{86AF6B4B-2F0F-44B5-A8BA-84BCB5625D2F}" name="Column12100"/>
    <tableColumn id="12101" xr3:uid="{8A19E3AC-51EE-4644-9A8A-F616D1260FCD}" name="Column12101"/>
    <tableColumn id="12102" xr3:uid="{F905EDF3-CBD2-4878-A000-12183EAE9528}" name="Column12102"/>
    <tableColumn id="12103" xr3:uid="{9817E38B-6EE2-4E51-962F-2053B3132774}" name="Column12103"/>
    <tableColumn id="12104" xr3:uid="{7B3A8EA7-49C1-4EF2-A2B7-106AC3FA33E5}" name="Column12104"/>
    <tableColumn id="12105" xr3:uid="{E689C026-7410-458F-BA5D-B6FCE5BC5A43}" name="Column12105"/>
    <tableColumn id="12106" xr3:uid="{D176C7F7-2B16-4116-9871-25C77BC9EA7E}" name="Column12106"/>
    <tableColumn id="12107" xr3:uid="{9148796F-3E40-4DF0-88CE-8FB2351091BC}" name="Column12107"/>
    <tableColumn id="12108" xr3:uid="{5DE71B82-C13A-48AB-8C6A-32E0641DBEE2}" name="Column12108"/>
    <tableColumn id="12109" xr3:uid="{3FF00F0A-D87E-4DCC-ADE9-79D20EA58FC6}" name="Column12109"/>
    <tableColumn id="12110" xr3:uid="{DA73BC21-011D-40E9-98A5-FE54C9D678FC}" name="Column12110"/>
    <tableColumn id="12111" xr3:uid="{FA8586C5-E6FC-4D82-984C-099FF7677D49}" name="Column12111"/>
    <tableColumn id="12112" xr3:uid="{8692605F-8089-46CD-8EDC-C49A2CF982F2}" name="Column12112"/>
    <tableColumn id="12113" xr3:uid="{49AD933B-050F-44A5-B8A4-DD2BB1247A96}" name="Column12113"/>
    <tableColumn id="12114" xr3:uid="{6F08D864-4197-4B1E-8738-A72F6C5A227F}" name="Column12114"/>
    <tableColumn id="12115" xr3:uid="{F53B9AE2-FE8F-4768-83B7-3AB7D4FDE4A0}" name="Column12115"/>
    <tableColumn id="12116" xr3:uid="{4AC10C09-E1E7-446B-B5A5-31AFCC8F1650}" name="Column12116"/>
    <tableColumn id="12117" xr3:uid="{97AD6487-A3A1-43F2-8BFE-73EC27ECF2A9}" name="Column12117"/>
    <tableColumn id="12118" xr3:uid="{CCFCDA66-A03E-47B2-9699-9A98AB99BAEA}" name="Column12118"/>
    <tableColumn id="12119" xr3:uid="{A0FF3DA6-4CAC-41CF-8DFD-DF1D899D3311}" name="Column12119"/>
    <tableColumn id="12120" xr3:uid="{5F09C904-1788-439A-8DEE-CD5AAD4080B4}" name="Column12120"/>
    <tableColumn id="12121" xr3:uid="{15F8BF56-5607-446A-A60A-CBB27026818F}" name="Column12121"/>
    <tableColumn id="12122" xr3:uid="{9F365034-484E-4E08-9B72-7E701C37E6D6}" name="Column12122"/>
    <tableColumn id="12123" xr3:uid="{24A30FB8-7EE3-448F-91DE-FEDFB4F50F2E}" name="Column12123"/>
    <tableColumn id="12124" xr3:uid="{002A85B8-5363-4928-B845-2EAF580CA101}" name="Column12124"/>
    <tableColumn id="12125" xr3:uid="{655ECB4C-9CF1-413D-816A-081F3118C20C}" name="Column12125"/>
    <tableColumn id="12126" xr3:uid="{B8D08728-8771-4869-8536-62D94DAD2425}" name="Column12126"/>
    <tableColumn id="12127" xr3:uid="{E6ADED2E-7E22-4614-A7B6-648B8FE98F03}" name="Column12127"/>
    <tableColumn id="12128" xr3:uid="{5F18AA44-CB69-4BFF-BD01-86810DEB8EDE}" name="Column12128"/>
    <tableColumn id="12129" xr3:uid="{A39F50BF-EF17-487B-BDAC-3C0CE912F0BC}" name="Column12129"/>
    <tableColumn id="12130" xr3:uid="{B45DA52A-F9DF-49E6-AA78-3A0638B76EB3}" name="Column12130"/>
    <tableColumn id="12131" xr3:uid="{6B180A87-DFD6-4D49-BF2D-17C25CA70E14}" name="Column12131"/>
    <tableColumn id="12132" xr3:uid="{588A0E35-D862-42DD-A87D-AD5915943D2B}" name="Column12132"/>
    <tableColumn id="12133" xr3:uid="{20D8086C-34CB-4123-829D-5BE0EF52E334}" name="Column12133"/>
    <tableColumn id="12134" xr3:uid="{FB31F050-B248-49FA-9D6E-66E7E2B8C8D3}" name="Column12134"/>
    <tableColumn id="12135" xr3:uid="{43791A9A-5475-4FF8-87C1-69A1B7F3F7FA}" name="Column12135"/>
    <tableColumn id="12136" xr3:uid="{9063B6A8-72B6-4390-80D9-B263E37CD31C}" name="Column12136"/>
    <tableColumn id="12137" xr3:uid="{271A7780-367D-418F-B1A3-D810FEC5DDC6}" name="Column12137"/>
    <tableColumn id="12138" xr3:uid="{15F379AC-6407-4FE9-9FBA-8C9D113E88AD}" name="Column12138"/>
    <tableColumn id="12139" xr3:uid="{BB3709C1-6269-418E-8585-FC14CEBA9300}" name="Column12139"/>
    <tableColumn id="12140" xr3:uid="{23E1567F-2D01-438F-A142-1343888B7C4A}" name="Column12140"/>
    <tableColumn id="12141" xr3:uid="{CAE7FB6C-6417-4C15-B13C-72A3796AF3BF}" name="Column12141"/>
    <tableColumn id="12142" xr3:uid="{E6DE6360-2AC9-40DB-A5CC-7F1FB69BBB82}" name="Column12142"/>
    <tableColumn id="12143" xr3:uid="{0F6A98A7-BBB1-4815-B725-8A58CC4FF8B6}" name="Column12143"/>
    <tableColumn id="12144" xr3:uid="{3153218F-357E-4443-8523-82EE241C81D2}" name="Column12144"/>
    <tableColumn id="12145" xr3:uid="{B70B0052-7836-4F8E-BEDC-D50F5728B487}" name="Column12145"/>
    <tableColumn id="12146" xr3:uid="{8F959871-6970-4A83-B461-3F311ABABE82}" name="Column12146"/>
    <tableColumn id="12147" xr3:uid="{D61E9C78-A203-4618-B0FF-866138C04503}" name="Column12147"/>
    <tableColumn id="12148" xr3:uid="{D47DD4A3-4EDB-475C-9B9D-3F450BE978C5}" name="Column12148"/>
    <tableColumn id="12149" xr3:uid="{AB241F0F-3067-4CD1-A9A0-656EFC8B4BD5}" name="Column12149"/>
    <tableColumn id="12150" xr3:uid="{623772D6-4D95-456B-9E11-29EFE6068FE0}" name="Column12150"/>
    <tableColumn id="12151" xr3:uid="{48DDF837-A661-4B70-9193-0CA72B5A9EFC}" name="Column12151"/>
    <tableColumn id="12152" xr3:uid="{D9A522A9-7EE2-451A-92BE-B342E870516F}" name="Column12152"/>
    <tableColumn id="12153" xr3:uid="{CC37A59D-D49E-4750-96D9-DAE9AAE870BF}" name="Column12153"/>
    <tableColumn id="12154" xr3:uid="{553E037B-DF10-40FD-B069-1742A6436BC0}" name="Column12154"/>
    <tableColumn id="12155" xr3:uid="{751426F8-747C-4587-B6E2-636034F321E0}" name="Column12155"/>
    <tableColumn id="12156" xr3:uid="{5F186090-0468-4EBD-8ECF-7197D530CBA7}" name="Column12156"/>
    <tableColumn id="12157" xr3:uid="{5BBB2C29-D607-497C-A18E-D955CFD6832D}" name="Column12157"/>
    <tableColumn id="12158" xr3:uid="{B8FD1B1E-0DB3-4CFA-A2E5-DCF301930639}" name="Column12158"/>
    <tableColumn id="12159" xr3:uid="{856F99B4-D1B1-42EA-B777-246EAC9ECAAD}" name="Column12159"/>
    <tableColumn id="12160" xr3:uid="{89A20ECA-C08A-4E0A-8F77-F1F90367DBE4}" name="Column12160"/>
    <tableColumn id="12161" xr3:uid="{55F5FF4B-7DB1-4A19-9E24-8969DE22EDF6}" name="Column12161"/>
    <tableColumn id="12162" xr3:uid="{19B162C3-DBD4-4B08-8FE0-9AA955B33B1A}" name="Column12162"/>
    <tableColumn id="12163" xr3:uid="{FFF99FDF-8398-497A-B886-074450C0D01E}" name="Column12163"/>
    <tableColumn id="12164" xr3:uid="{91A3BB4E-4113-4CE2-A4A0-AAD4520CF0D5}" name="Column12164"/>
    <tableColumn id="12165" xr3:uid="{9685491C-E90F-4016-8B17-484274DECB4D}" name="Column12165"/>
    <tableColumn id="12166" xr3:uid="{91B0EE75-CDA8-40C0-996C-81747597070E}" name="Column12166"/>
    <tableColumn id="12167" xr3:uid="{036BAC16-6CB6-49FD-94B5-2DBA97E8B878}" name="Column12167"/>
    <tableColumn id="12168" xr3:uid="{8D537E9A-B043-441B-88D3-1F6834A38124}" name="Column12168"/>
    <tableColumn id="12169" xr3:uid="{98F89EF9-9144-44AA-B913-09025DC5A12B}" name="Column12169"/>
    <tableColumn id="12170" xr3:uid="{DC27552B-B8F7-441A-A974-66CD117A30F2}" name="Column12170"/>
    <tableColumn id="12171" xr3:uid="{FF1B7C8C-D9C3-4FF2-8980-6FFEE8187E1E}" name="Column12171"/>
    <tableColumn id="12172" xr3:uid="{F876F676-1246-49E1-A56E-E0C3464D9742}" name="Column12172"/>
    <tableColumn id="12173" xr3:uid="{CF2A8942-4D14-4B40-8245-287800B7DDD3}" name="Column12173"/>
    <tableColumn id="12174" xr3:uid="{204D0047-CFE0-4DED-A298-BA97C703AFE0}" name="Column12174"/>
    <tableColumn id="12175" xr3:uid="{9B694C8B-E78D-40C8-856C-DBACF6A8C160}" name="Column12175"/>
    <tableColumn id="12176" xr3:uid="{F893F31C-5373-4A10-8205-FF3870DBF54A}" name="Column12176"/>
    <tableColumn id="12177" xr3:uid="{8920B267-91B9-496D-90C6-EA94F9DE60CE}" name="Column12177"/>
    <tableColumn id="12178" xr3:uid="{C839ACF5-D646-44EA-9DD4-55EC46AC8B28}" name="Column12178"/>
    <tableColumn id="12179" xr3:uid="{1277840F-06A6-491A-85A6-612483434B8B}" name="Column12179"/>
    <tableColumn id="12180" xr3:uid="{A20A7D49-DE3A-4670-AD31-50FF1305274D}" name="Column12180"/>
    <tableColumn id="12181" xr3:uid="{71CA02C6-466A-43AB-B69F-823174301F43}" name="Column12181"/>
    <tableColumn id="12182" xr3:uid="{344CBCE7-11C2-4477-990A-79FDAC001895}" name="Column12182"/>
    <tableColumn id="12183" xr3:uid="{EC7074A3-EBCE-43E7-9722-5AC28501B7A8}" name="Column12183"/>
    <tableColumn id="12184" xr3:uid="{E3AAC0B5-D236-4DA8-AEE2-98F7B75177CB}" name="Column12184"/>
    <tableColumn id="12185" xr3:uid="{A325EAF1-7403-4B2E-9A31-D699B58CBF71}" name="Column12185"/>
    <tableColumn id="12186" xr3:uid="{AD8CAE78-F027-476C-98A2-2EB54194870A}" name="Column12186"/>
    <tableColumn id="12187" xr3:uid="{A68F45DA-3B07-45C8-A002-02FFA1425CBB}" name="Column12187"/>
    <tableColumn id="12188" xr3:uid="{685377AB-5E31-4890-B91F-F111B5AD5D35}" name="Column12188"/>
    <tableColumn id="12189" xr3:uid="{4050EEB3-83C8-43B2-9D23-51ED09BD83EE}" name="Column12189"/>
    <tableColumn id="12190" xr3:uid="{5F558675-14F3-447D-A192-6226B5633A72}" name="Column12190"/>
    <tableColumn id="12191" xr3:uid="{BD24BB7D-1450-4816-B3D6-AF8DE2047E37}" name="Column12191"/>
    <tableColumn id="12192" xr3:uid="{664D176C-FDCE-4E85-81C1-D8D87984D0F7}" name="Column12192"/>
    <tableColumn id="12193" xr3:uid="{B7275E48-9D98-43A1-8F18-354F52B72C36}" name="Column12193"/>
    <tableColumn id="12194" xr3:uid="{CB47CB6C-BFC3-4EE7-8375-7AE61B48ACF7}" name="Column12194"/>
    <tableColumn id="12195" xr3:uid="{CC8F89BA-A7DE-429B-B402-8E78E29C1A9F}" name="Column12195"/>
    <tableColumn id="12196" xr3:uid="{56082AE8-B1B9-435D-B5C0-70C3E29969F9}" name="Column12196"/>
    <tableColumn id="12197" xr3:uid="{A1E8A405-C981-4445-9169-4B68E7F4150F}" name="Column12197"/>
    <tableColumn id="12198" xr3:uid="{2B2345A1-B0B7-4EE9-BC00-71BAD4C6A73E}" name="Column12198"/>
    <tableColumn id="12199" xr3:uid="{664CF020-F9E9-4B14-B4D0-AF0604FD730C}" name="Column12199"/>
    <tableColumn id="12200" xr3:uid="{90D53CE7-3F32-4EE5-A69C-98988D206538}" name="Column12200"/>
    <tableColumn id="12201" xr3:uid="{07F5C28C-9C09-45C3-B566-52489C48FC7F}" name="Column12201"/>
    <tableColumn id="12202" xr3:uid="{83DDFCD5-4AA6-40A0-A113-ECB7CE706CA1}" name="Column12202"/>
    <tableColumn id="12203" xr3:uid="{DC7DB550-86E1-4007-B4DE-68E472C07FDB}" name="Column12203"/>
    <tableColumn id="12204" xr3:uid="{225C83A6-873C-458E-B7B9-AD2C95B01B77}" name="Column12204"/>
    <tableColumn id="12205" xr3:uid="{469F8251-EBF0-4E78-A2C4-C1D727B2AEF1}" name="Column12205"/>
    <tableColumn id="12206" xr3:uid="{7CCD877C-C025-45E9-AE76-C2240FA8619B}" name="Column12206"/>
    <tableColumn id="12207" xr3:uid="{40B73B24-0B70-4054-882F-15952C9971FF}" name="Column12207"/>
    <tableColumn id="12208" xr3:uid="{22E1489F-CF7B-414D-891F-6D973C0F5C8E}" name="Column12208"/>
    <tableColumn id="12209" xr3:uid="{645C9835-AC4F-467D-BA2D-6A34BE6DC886}" name="Column12209"/>
    <tableColumn id="12210" xr3:uid="{089B667F-56F0-4DC8-B690-B55DC1D6F2CA}" name="Column12210"/>
    <tableColumn id="12211" xr3:uid="{17B455C0-C4BA-4066-AEDB-1F4A3FE9E840}" name="Column12211"/>
    <tableColumn id="12212" xr3:uid="{A62EB9B9-5311-4E6D-97CD-A03EE61562B2}" name="Column12212"/>
    <tableColumn id="12213" xr3:uid="{440BD32F-6571-442D-AF69-32C2B9AB7D1D}" name="Column12213"/>
    <tableColumn id="12214" xr3:uid="{FFC46B5D-B69F-4D0A-920C-5714BC453963}" name="Column12214"/>
    <tableColumn id="12215" xr3:uid="{3742250B-3529-45E6-AC0D-00D13BE5F9A8}" name="Column12215"/>
    <tableColumn id="12216" xr3:uid="{D8F3393C-3EBF-4C77-B99E-FFECE16F479F}" name="Column12216"/>
    <tableColumn id="12217" xr3:uid="{4C21FA89-771A-484A-91E2-AB75D1246FC1}" name="Column12217"/>
    <tableColumn id="12218" xr3:uid="{F9C8CA28-ED9A-4A6B-B882-CE1297454F37}" name="Column12218"/>
    <tableColumn id="12219" xr3:uid="{BF8748B4-FF58-4E5B-8E21-823B0A84C498}" name="Column12219"/>
    <tableColumn id="12220" xr3:uid="{5B9464D3-B101-4F0C-AE79-B1D378EA037F}" name="Column12220"/>
    <tableColumn id="12221" xr3:uid="{1215EE58-A1C7-4164-8992-E9EED7AC90B7}" name="Column12221"/>
    <tableColumn id="12222" xr3:uid="{CF9B3152-E1D1-4C15-847C-C792B1D819BF}" name="Column12222"/>
    <tableColumn id="12223" xr3:uid="{A467863D-34BF-4990-8372-DB49C639EA17}" name="Column12223"/>
    <tableColumn id="12224" xr3:uid="{9B271D2D-17CD-48AD-98C6-750BCD3E52D2}" name="Column12224"/>
    <tableColumn id="12225" xr3:uid="{A47AEDB4-2E4F-46DC-A75A-09736E3EB6D4}" name="Column12225"/>
    <tableColumn id="12226" xr3:uid="{18F77DF9-B113-4598-9B6C-8839BB53FB4F}" name="Column12226"/>
    <tableColumn id="12227" xr3:uid="{11039A67-2B6B-4CDA-9518-7FEC31672EE2}" name="Column12227"/>
    <tableColumn id="12228" xr3:uid="{A1B9E91B-2EDC-47D6-8029-D9E97D503016}" name="Column12228"/>
    <tableColumn id="12229" xr3:uid="{D4775914-4C5C-4F9F-8250-FCE2AAA98A5E}" name="Column12229"/>
    <tableColumn id="12230" xr3:uid="{95ED748F-7FDF-49CD-B26F-4F25DF0DE8BC}" name="Column12230"/>
    <tableColumn id="12231" xr3:uid="{3594DEA5-5D2C-4530-A7BD-B9C6C090518D}" name="Column12231"/>
    <tableColumn id="12232" xr3:uid="{BB97642A-3CD0-4325-A212-D136C322A28B}" name="Column12232"/>
    <tableColumn id="12233" xr3:uid="{31F72590-CA65-491A-9632-47279EC297D1}" name="Column12233"/>
    <tableColumn id="12234" xr3:uid="{82B91132-738A-452D-AED7-049C259ACEC0}" name="Column12234"/>
    <tableColumn id="12235" xr3:uid="{AF635570-92ED-4199-A677-190C51794861}" name="Column12235"/>
    <tableColumn id="12236" xr3:uid="{B59B48A5-CDE5-4F2F-9255-A43E0032B018}" name="Column12236"/>
    <tableColumn id="12237" xr3:uid="{0ACC91CA-DB65-4255-9CF5-B3D3AE7BB1CC}" name="Column12237"/>
    <tableColumn id="12238" xr3:uid="{9614271B-60A6-4C1F-9F36-B5386FD17572}" name="Column12238"/>
    <tableColumn id="12239" xr3:uid="{31578D01-1FD9-4828-92D0-54752FE3DEC5}" name="Column12239"/>
    <tableColumn id="12240" xr3:uid="{718E9B49-71D8-467C-A963-9F372A9D1B02}" name="Column12240"/>
    <tableColumn id="12241" xr3:uid="{2C51640A-8C02-4A79-AAD4-F5A43129B2A6}" name="Column12241"/>
    <tableColumn id="12242" xr3:uid="{FD2243EF-D0F4-45FF-B988-9C5B7E400B93}" name="Column12242"/>
    <tableColumn id="12243" xr3:uid="{BD9DC7C6-B49D-49BC-B321-30C13D9F1740}" name="Column12243"/>
    <tableColumn id="12244" xr3:uid="{4C8A309E-1DBD-4505-811F-2A6776C03484}" name="Column12244"/>
    <tableColumn id="12245" xr3:uid="{355F11BD-1D21-47A2-BD9F-EA52976E0468}" name="Column12245"/>
    <tableColumn id="12246" xr3:uid="{ABB528D3-E31F-4109-ADDB-6C7CA51D1151}" name="Column12246"/>
    <tableColumn id="12247" xr3:uid="{473D85EF-D31E-469B-8953-327CC71E7CB8}" name="Column12247"/>
    <tableColumn id="12248" xr3:uid="{024BEE78-AFC8-4463-9B81-178734521E8F}" name="Column12248"/>
    <tableColumn id="12249" xr3:uid="{ADB0423D-52C2-43FB-875B-4DD12715BF6D}" name="Column12249"/>
    <tableColumn id="12250" xr3:uid="{512D7107-1A35-41E9-8083-2D5F4E99FF07}" name="Column12250"/>
    <tableColumn id="12251" xr3:uid="{2DDF7387-7996-4812-9748-1F5777A6FD37}" name="Column12251"/>
    <tableColumn id="12252" xr3:uid="{E4D4512E-B126-4589-B548-7D2298E47358}" name="Column12252"/>
    <tableColumn id="12253" xr3:uid="{7974BA4D-DB85-46D6-86BF-212DF289CCF3}" name="Column12253"/>
    <tableColumn id="12254" xr3:uid="{55DA40E6-65D9-48AF-92A3-0BA13418B3FD}" name="Column12254"/>
    <tableColumn id="12255" xr3:uid="{9630BF30-8893-46DD-9F07-A269E2ABCEFE}" name="Column12255"/>
    <tableColumn id="12256" xr3:uid="{285FC0C0-31DA-4424-BE9F-B4EFA6A6EE23}" name="Column12256"/>
    <tableColumn id="12257" xr3:uid="{40E90A10-A5EC-48D4-A661-5BED6524F59A}" name="Column12257"/>
    <tableColumn id="12258" xr3:uid="{E9CF6B2F-5E29-4A9E-8295-72DCF78325AF}" name="Column12258"/>
    <tableColumn id="12259" xr3:uid="{0929F9B7-9F65-40EA-9B68-470FAF531573}" name="Column12259"/>
    <tableColumn id="12260" xr3:uid="{286E7461-08CD-4032-89A7-C94C04813BEB}" name="Column12260"/>
    <tableColumn id="12261" xr3:uid="{8C5219B4-4E03-4E1B-B421-C51CD9B7D95B}" name="Column12261"/>
    <tableColumn id="12262" xr3:uid="{67DD62C8-550D-4164-A30D-B4E913B0EF9E}" name="Column12262"/>
    <tableColumn id="12263" xr3:uid="{BA36B40F-426B-4E90-B91D-5119F7CF47FF}" name="Column12263"/>
    <tableColumn id="12264" xr3:uid="{FA1E2FE1-49D8-464D-8F72-01894F40D35E}" name="Column12264"/>
    <tableColumn id="12265" xr3:uid="{FF52BE6A-ACB3-4E13-8FF2-111763CC483C}" name="Column12265"/>
    <tableColumn id="12266" xr3:uid="{132C1A35-48B7-4CAE-ACB8-16704DF1168A}" name="Column12266"/>
    <tableColumn id="12267" xr3:uid="{89915441-853A-4586-82F4-AA9CDBFC1678}" name="Column12267"/>
    <tableColumn id="12268" xr3:uid="{BA59E5E4-8BE7-43F9-B1F4-F7B610F87DE4}" name="Column12268"/>
    <tableColumn id="12269" xr3:uid="{07CB30EA-BC73-4F42-AFB1-25C2140CE593}" name="Column12269"/>
    <tableColumn id="12270" xr3:uid="{52F4DEA1-D08A-4A4D-BD93-71DD66E82187}" name="Column12270"/>
    <tableColumn id="12271" xr3:uid="{C780561A-C88D-479E-9D16-1728F228C40E}" name="Column12271"/>
    <tableColumn id="12272" xr3:uid="{6E53EB1F-B32D-43C3-8089-5A49AD8B5CF5}" name="Column12272"/>
    <tableColumn id="12273" xr3:uid="{BEC1DEED-51E9-4D35-9D32-E6561C59254C}" name="Column12273"/>
    <tableColumn id="12274" xr3:uid="{D86D9158-8320-45AA-9D76-E457F07BBC1C}" name="Column12274"/>
    <tableColumn id="12275" xr3:uid="{89B6D091-A103-48F0-AF7E-70204BC2BD14}" name="Column12275"/>
    <tableColumn id="12276" xr3:uid="{5AC67518-19E3-4800-B239-6930E029C088}" name="Column12276"/>
    <tableColumn id="12277" xr3:uid="{2E6D31E5-A3F0-40F6-823B-7EFEDE338B6C}" name="Column12277"/>
    <tableColumn id="12278" xr3:uid="{EB3EA06E-57A1-4997-B5EA-859273214B61}" name="Column12278"/>
    <tableColumn id="12279" xr3:uid="{0EB61E74-5380-4CD0-80B3-9B31B673CC35}" name="Column12279"/>
    <tableColumn id="12280" xr3:uid="{4205BC3D-03DC-421B-8FE5-E32B45AA5190}" name="Column12280"/>
    <tableColumn id="12281" xr3:uid="{76677039-0FF2-41F8-8DEF-C36BAC798E29}" name="Column12281"/>
    <tableColumn id="12282" xr3:uid="{AEFEBBDD-085E-48CC-B07B-084477743431}" name="Column12282"/>
    <tableColumn id="12283" xr3:uid="{8FC4D510-E8E2-4407-807F-2EA556868DD9}" name="Column12283"/>
    <tableColumn id="12284" xr3:uid="{819F8139-44A1-4B29-8E2B-DD0F2A4B3F7A}" name="Column12284"/>
    <tableColumn id="12285" xr3:uid="{69B25515-8BC0-4A42-971E-798EB80E7EFD}" name="Column12285"/>
    <tableColumn id="12286" xr3:uid="{F5FAE8D8-6179-41D4-A2F5-56263D2C7D60}" name="Column12286"/>
    <tableColumn id="12287" xr3:uid="{C573CBD7-F818-4905-A96F-102283EBFF9F}" name="Column12287"/>
    <tableColumn id="12288" xr3:uid="{E2BD760D-B3ED-4653-8086-926DD6FC2763}" name="Column12288"/>
    <tableColumn id="12289" xr3:uid="{46310B19-1A6C-4CFF-84C3-48A498DF5D5B}" name="Column12289"/>
    <tableColumn id="12290" xr3:uid="{084C5EBB-AB1F-4897-80F3-46DB793FAF4C}" name="Column12290"/>
    <tableColumn id="12291" xr3:uid="{0EE88BA7-9C4B-48D5-969C-AAD2A8B465CF}" name="Column12291"/>
    <tableColumn id="12292" xr3:uid="{9F923F60-969E-401B-85B2-8476F72C6593}" name="Column12292"/>
    <tableColumn id="12293" xr3:uid="{D65D855E-8BD4-450E-ABC7-F46D0F48516C}" name="Column12293"/>
    <tableColumn id="12294" xr3:uid="{92624CD3-A5B5-4CCD-A8CF-D3C7316FF21B}" name="Column12294"/>
    <tableColumn id="12295" xr3:uid="{1C73B7B9-3C16-4776-9C4C-2D0259BAE7B1}" name="Column12295"/>
    <tableColumn id="12296" xr3:uid="{4CC2B4AD-53E0-45BC-829E-AAA485B70BF5}" name="Column12296"/>
    <tableColumn id="12297" xr3:uid="{EB4ECAD8-60B9-421D-9811-5B59E13943A5}" name="Column12297"/>
    <tableColumn id="12298" xr3:uid="{77231DCC-4861-4B5F-8FDE-1AED1F853AD6}" name="Column12298"/>
    <tableColumn id="12299" xr3:uid="{4AE3636B-4C90-4F2A-A8BA-2C1FB45C9B8D}" name="Column12299"/>
    <tableColumn id="12300" xr3:uid="{63EBC298-C268-43B7-A7C7-77BF466061C4}" name="Column12300"/>
    <tableColumn id="12301" xr3:uid="{9360CAA8-47EF-40F0-BE78-F16FADB0F72D}" name="Column12301"/>
    <tableColumn id="12302" xr3:uid="{E78E9364-2B12-4BDF-A624-FB3FFA5C4152}" name="Column12302"/>
    <tableColumn id="12303" xr3:uid="{13611426-87B6-48CC-90A8-3429AC7C7933}" name="Column12303"/>
    <tableColumn id="12304" xr3:uid="{7943C897-CE84-43AF-9092-78476BBCEC12}" name="Column12304"/>
    <tableColumn id="12305" xr3:uid="{5757E56D-B078-491F-933E-B3402008B53D}" name="Column12305"/>
    <tableColumn id="12306" xr3:uid="{4825A1BF-2A2B-4BF0-BC7F-8795DDA35D04}" name="Column12306"/>
    <tableColumn id="12307" xr3:uid="{D61803FB-3829-4D07-9E00-D5D48707DFA3}" name="Column12307"/>
    <tableColumn id="12308" xr3:uid="{E53EF1C4-1D07-4266-A9AC-BCB97AFB7C26}" name="Column12308"/>
    <tableColumn id="12309" xr3:uid="{1DF37FDD-F716-4D93-8308-2D5CCD4091AB}" name="Column12309"/>
    <tableColumn id="12310" xr3:uid="{E9D7E3D0-C7FC-4327-B245-4C562CC08C35}" name="Column12310"/>
    <tableColumn id="12311" xr3:uid="{6A695D6A-81B7-4646-802A-C9A191B8A1F1}" name="Column12311"/>
    <tableColumn id="12312" xr3:uid="{70D145F4-EE7B-4B67-A3AE-4170236DD877}" name="Column12312"/>
    <tableColumn id="12313" xr3:uid="{5C02F7A5-ADC1-47B0-99F1-CD4CB8F1EAFD}" name="Column12313"/>
    <tableColumn id="12314" xr3:uid="{22C74542-4201-4FDC-98A7-C459E931657A}" name="Column12314"/>
    <tableColumn id="12315" xr3:uid="{6F2962CF-9EA1-4D2C-9622-0D6119967E6E}" name="Column12315"/>
    <tableColumn id="12316" xr3:uid="{AAE9E8E1-BCAE-4877-9D4D-EAC41FDDFE75}" name="Column12316"/>
    <tableColumn id="12317" xr3:uid="{A360E579-4010-4BC0-AC52-566621AAF2BB}" name="Column12317"/>
    <tableColumn id="12318" xr3:uid="{A23E7929-F1BA-4368-9FB2-9AB14E400102}" name="Column12318"/>
    <tableColumn id="12319" xr3:uid="{9A7C6F1E-F52E-4CAA-9C19-66AD732A4AF6}" name="Column12319"/>
    <tableColumn id="12320" xr3:uid="{3C7C33F2-DB82-42DD-84A1-1E1CE1472458}" name="Column12320"/>
    <tableColumn id="12321" xr3:uid="{6734A885-2DB8-464B-AAA9-6DA6D66FFDFD}" name="Column12321"/>
    <tableColumn id="12322" xr3:uid="{BED9A0EA-E31C-410F-8FB9-65BD7549B166}" name="Column12322"/>
    <tableColumn id="12323" xr3:uid="{188A8CE8-EB65-460F-91D7-65D9C31E320E}" name="Column12323"/>
    <tableColumn id="12324" xr3:uid="{A855F188-21C1-4CF7-B305-2AD04A32AF65}" name="Column12324"/>
    <tableColumn id="12325" xr3:uid="{31FFBE45-A74D-4537-9458-F5A8284BA5F1}" name="Column12325"/>
    <tableColumn id="12326" xr3:uid="{111F33A7-DA9D-435C-878C-19BAFBB42876}" name="Column12326"/>
    <tableColumn id="12327" xr3:uid="{A113CC91-BA78-4258-9C5C-76135A696983}" name="Column12327"/>
    <tableColumn id="12328" xr3:uid="{8E95A062-0254-4E78-9603-A51338295391}" name="Column12328"/>
    <tableColumn id="12329" xr3:uid="{D7CD95B3-4D89-48E8-AB48-3787E28B6EA3}" name="Column12329"/>
    <tableColumn id="12330" xr3:uid="{E05EC933-0FA5-4AFE-B5A4-31D6CFB3A414}" name="Column12330"/>
    <tableColumn id="12331" xr3:uid="{E6723432-7A0D-4A6E-ADA7-B0A4A93A3468}" name="Column12331"/>
    <tableColumn id="12332" xr3:uid="{CE506F10-1492-49AB-B9D3-B37105E5D366}" name="Column12332"/>
    <tableColumn id="12333" xr3:uid="{B215AF3D-E330-4AF7-898E-9AAD3600B261}" name="Column12333"/>
    <tableColumn id="12334" xr3:uid="{8C244714-52B7-4385-9BD8-84FF4DFA678F}" name="Column12334"/>
    <tableColumn id="12335" xr3:uid="{65F07497-4995-46FA-9C12-C33AA34C8660}" name="Column12335"/>
    <tableColumn id="12336" xr3:uid="{644BB50D-D6CE-4933-914B-C288268556AF}" name="Column12336"/>
    <tableColumn id="12337" xr3:uid="{25306690-5E8C-4FC7-B9DE-73BDDBE486A8}" name="Column12337"/>
    <tableColumn id="12338" xr3:uid="{93EB7F56-DA2B-4FD5-9351-8796ACE3538E}" name="Column12338"/>
    <tableColumn id="12339" xr3:uid="{F93AE1C7-6E93-4907-A991-511B6E17AC4D}" name="Column12339"/>
    <tableColumn id="12340" xr3:uid="{70E946E2-422A-439A-8364-4B3A87AD1B5F}" name="Column12340"/>
    <tableColumn id="12341" xr3:uid="{A6BD075B-4947-42FB-99E4-3D3FE2C85177}" name="Column12341"/>
    <tableColumn id="12342" xr3:uid="{8070C904-3D51-4092-BCD6-854D5A50F4F9}" name="Column12342"/>
    <tableColumn id="12343" xr3:uid="{C7122071-6F7D-4FE0-8D99-58F6715D0B24}" name="Column12343"/>
    <tableColumn id="12344" xr3:uid="{C278C99B-B055-472C-A815-304FE95AC6E1}" name="Column12344"/>
    <tableColumn id="12345" xr3:uid="{16156ED5-32ED-4DB0-BF05-C6726E87F5CE}" name="Column12345"/>
    <tableColumn id="12346" xr3:uid="{9A008FD8-6024-4C91-91E9-4981761A8C72}" name="Column12346"/>
    <tableColumn id="12347" xr3:uid="{EFF82956-0000-47AF-A478-72C107409EF2}" name="Column12347"/>
    <tableColumn id="12348" xr3:uid="{7E4D0BB8-1792-47E3-846E-093731C96788}" name="Column12348"/>
    <tableColumn id="12349" xr3:uid="{6209442D-877A-4812-9382-CB56E0243691}" name="Column12349"/>
    <tableColumn id="12350" xr3:uid="{7D2AC09E-FC96-4C65-AA50-09E9F20D5D24}" name="Column12350"/>
    <tableColumn id="12351" xr3:uid="{9AD27B9B-F08E-4035-9514-55F7C831B492}" name="Column12351"/>
    <tableColumn id="12352" xr3:uid="{82AE078C-0917-4525-B0FB-B45EA5357783}" name="Column12352"/>
    <tableColumn id="12353" xr3:uid="{9995E5AA-3114-4351-9986-19774EB03D0F}" name="Column12353"/>
    <tableColumn id="12354" xr3:uid="{9058CE81-9829-4C2B-AB09-E31E8841716B}" name="Column12354"/>
    <tableColumn id="12355" xr3:uid="{92F8615F-D96D-4187-AF3A-D3B204E6C0BE}" name="Column12355"/>
    <tableColumn id="12356" xr3:uid="{0158F7F1-6BDB-4C4B-80D9-DB01E0D3462A}" name="Column12356"/>
    <tableColumn id="12357" xr3:uid="{935F0AA5-9C92-4DEF-9367-C22F9A8866CF}" name="Column12357"/>
    <tableColumn id="12358" xr3:uid="{5115F616-0F69-4595-897C-499C55FF55A2}" name="Column12358"/>
    <tableColumn id="12359" xr3:uid="{A4C83142-3963-4D82-A01D-01ABE732D715}" name="Column12359"/>
    <tableColumn id="12360" xr3:uid="{AD4F5EDE-A94B-48A6-A52B-787C1CCD06A7}" name="Column12360"/>
    <tableColumn id="12361" xr3:uid="{55714836-32CC-45B1-8507-3A4F0D56481D}" name="Column12361"/>
    <tableColumn id="12362" xr3:uid="{762B962D-9749-43BF-8BB6-B8BB259E9D56}" name="Column12362"/>
    <tableColumn id="12363" xr3:uid="{20977C61-DC14-4C2A-8FC5-216C6A917382}" name="Column12363"/>
    <tableColumn id="12364" xr3:uid="{A7CB9DAF-77BF-498F-B541-575369503336}" name="Column12364"/>
    <tableColumn id="12365" xr3:uid="{BD53EA03-B480-4D5E-BD25-481D7BFEDD7C}" name="Column12365"/>
    <tableColumn id="12366" xr3:uid="{AD4EDBC9-AF8F-41C1-927E-14B121824103}" name="Column12366"/>
    <tableColumn id="12367" xr3:uid="{E0E41D06-F258-46E2-A88E-90D5D6556A0A}" name="Column12367"/>
    <tableColumn id="12368" xr3:uid="{9101469E-34C2-4F2D-AD2E-1F09B6CEA77A}" name="Column12368"/>
    <tableColumn id="12369" xr3:uid="{A76BF789-5348-47EF-AB87-5CBF489EF057}" name="Column12369"/>
    <tableColumn id="12370" xr3:uid="{76E58962-BA01-4B04-80B6-DF3EC67BFF16}" name="Column12370"/>
    <tableColumn id="12371" xr3:uid="{DFCF79EC-A0B0-4720-A507-22F6AE7B1B8F}" name="Column12371"/>
    <tableColumn id="12372" xr3:uid="{0BD4CF26-F3A5-4A7B-B59E-9E881E2759AD}" name="Column12372"/>
    <tableColumn id="12373" xr3:uid="{55202C54-331E-4687-8935-B4875575889E}" name="Column12373"/>
    <tableColumn id="12374" xr3:uid="{40406F21-A9D0-4ECE-8E41-0F5C60CE079B}" name="Column12374"/>
    <tableColumn id="12375" xr3:uid="{ED41F5B9-D795-421E-947A-3243E8FD8789}" name="Column12375"/>
    <tableColumn id="12376" xr3:uid="{0684EF47-118C-4667-A393-5319A3F15815}" name="Column12376"/>
    <tableColumn id="12377" xr3:uid="{FB5EA780-849C-4DDB-AEC8-21052109E7F7}" name="Column12377"/>
    <tableColumn id="12378" xr3:uid="{1050525D-BB73-44C9-8B38-FF8D494A62EE}" name="Column12378"/>
    <tableColumn id="12379" xr3:uid="{89E4B9F8-6581-421D-B30E-157FA26BE778}" name="Column12379"/>
    <tableColumn id="12380" xr3:uid="{AA8AA5E8-7F52-4186-BE5A-5260BC102305}" name="Column12380"/>
    <tableColumn id="12381" xr3:uid="{DFF2554F-F380-48F8-B1C6-FAFE7CC0ADFA}" name="Column12381"/>
    <tableColumn id="12382" xr3:uid="{87D16596-571A-4C80-945A-3D9CC1FD623E}" name="Column12382"/>
    <tableColumn id="12383" xr3:uid="{5912F96C-52DC-41AC-B870-7A3471CDFD3F}" name="Column12383"/>
    <tableColumn id="12384" xr3:uid="{094A711E-5516-44B5-A32D-0F2754CF8BED}" name="Column12384"/>
    <tableColumn id="12385" xr3:uid="{5732B8A3-543B-4D64-A7E5-4FBD3B204586}" name="Column12385"/>
    <tableColumn id="12386" xr3:uid="{E9C28709-E89E-4599-928B-EB3B624C30F2}" name="Column12386"/>
    <tableColumn id="12387" xr3:uid="{648C2AEA-C1A7-4903-A987-A65A854DEFC5}" name="Column12387"/>
    <tableColumn id="12388" xr3:uid="{B4AFCF36-DC0C-4994-B1F9-30C95311DB5B}" name="Column12388"/>
    <tableColumn id="12389" xr3:uid="{0FF978AB-E1F0-4EFE-B1FB-7221BB833328}" name="Column12389"/>
    <tableColumn id="12390" xr3:uid="{52EC3233-8F69-4B68-81B6-5B60771E88D0}" name="Column12390"/>
    <tableColumn id="12391" xr3:uid="{24062731-59D9-48FF-BBFB-4B55E254959F}" name="Column12391"/>
    <tableColumn id="12392" xr3:uid="{6EA1E853-C188-4428-A15E-D461A085CEB3}" name="Column12392"/>
    <tableColumn id="12393" xr3:uid="{3C52340D-6521-4D9A-9A6B-CA64F6D0B2D4}" name="Column12393"/>
    <tableColumn id="12394" xr3:uid="{DD3B6182-69D9-484E-949B-888A1E666CB9}" name="Column12394"/>
    <tableColumn id="12395" xr3:uid="{3D953BCE-F8F1-47CC-BE17-5BCC8BCA577C}" name="Column12395"/>
    <tableColumn id="12396" xr3:uid="{1BACD7D6-ADDD-43DB-9FF9-F48C3F82D576}" name="Column12396"/>
    <tableColumn id="12397" xr3:uid="{88B1FAF2-F48E-4F5B-ACA5-3489CF72E439}" name="Column12397"/>
    <tableColumn id="12398" xr3:uid="{CAD17B50-C5CF-41F1-93F1-90A01DD30155}" name="Column12398"/>
    <tableColumn id="12399" xr3:uid="{52418309-5C90-4488-BCB3-6C246EBC3064}" name="Column12399"/>
    <tableColumn id="12400" xr3:uid="{C33D160D-2701-4E4D-94D0-422A4496BEBE}" name="Column12400"/>
    <tableColumn id="12401" xr3:uid="{1FAB8DDE-77FB-42C2-B1CB-AEB8E4851F27}" name="Column12401"/>
    <tableColumn id="12402" xr3:uid="{E1BAA557-3C40-4370-8A38-E13B8614DC5A}" name="Column12402"/>
    <tableColumn id="12403" xr3:uid="{8A64461B-5EA0-4144-B2C8-6A585185068D}" name="Column12403"/>
    <tableColumn id="12404" xr3:uid="{58A4FED5-15F2-4D2F-9770-8FBEF815A499}" name="Column12404"/>
    <tableColumn id="12405" xr3:uid="{8A1E7690-52DD-4489-8940-9A124320C8C0}" name="Column12405"/>
    <tableColumn id="12406" xr3:uid="{18334888-85C4-4A14-9E42-D7937B89858F}" name="Column12406"/>
    <tableColumn id="12407" xr3:uid="{0D2F09B3-E053-41C1-9736-90942DE5DBC1}" name="Column12407"/>
    <tableColumn id="12408" xr3:uid="{F9A67548-D1FF-4BAF-9A9F-7FD6D07ADD17}" name="Column12408"/>
    <tableColumn id="12409" xr3:uid="{13C33F17-1DFB-4E4B-B905-C7990D426F09}" name="Column12409"/>
    <tableColumn id="12410" xr3:uid="{6AC4BDD6-E952-4352-BD07-4A97464EE5A6}" name="Column12410"/>
    <tableColumn id="12411" xr3:uid="{E54F7344-E893-4F7D-9073-7CD59BFCCAB0}" name="Column12411"/>
    <tableColumn id="12412" xr3:uid="{055F7E71-4F70-4726-AE28-7A8925D385F6}" name="Column12412"/>
    <tableColumn id="12413" xr3:uid="{2975094C-B821-44AC-A980-D4A284B35B7F}" name="Column12413"/>
    <tableColumn id="12414" xr3:uid="{03E015B9-AF0D-4B4D-8790-DD622858766A}" name="Column12414"/>
    <tableColumn id="12415" xr3:uid="{FA34BEBD-709D-48CB-8C1B-FDC4282833F5}" name="Column12415"/>
    <tableColumn id="12416" xr3:uid="{0CACF70F-C762-4F65-B548-B56AB72EFAFE}" name="Column12416"/>
    <tableColumn id="12417" xr3:uid="{A3098C4B-5F13-4E22-844D-AE3A71BBC5DC}" name="Column12417"/>
    <tableColumn id="12418" xr3:uid="{AFAEBAA5-48B7-4023-B97E-6C262DC22332}" name="Column12418"/>
    <tableColumn id="12419" xr3:uid="{A91B1FE1-4AF5-42A0-880C-638B4074E1F0}" name="Column12419"/>
    <tableColumn id="12420" xr3:uid="{90F5E314-089C-4AEC-AC99-26B03A222980}" name="Column12420"/>
    <tableColumn id="12421" xr3:uid="{7E3B7E31-76AC-40E6-9719-3186E3A3A7B7}" name="Column12421"/>
    <tableColumn id="12422" xr3:uid="{AC3BD5EA-2A49-451A-B205-0FD9F648475B}" name="Column12422"/>
    <tableColumn id="12423" xr3:uid="{4924F301-8662-41C5-9008-6ED7F0891E3D}" name="Column12423"/>
    <tableColumn id="12424" xr3:uid="{9287E9F5-0E17-4B05-80C7-EDA9C5768B49}" name="Column12424"/>
    <tableColumn id="12425" xr3:uid="{857695F3-ED9C-4560-94A5-7E0A7C04C2C5}" name="Column12425"/>
    <tableColumn id="12426" xr3:uid="{906FDC91-B59D-464F-A59B-2284C1588923}" name="Column12426"/>
    <tableColumn id="12427" xr3:uid="{ED92BABD-C423-45E9-929A-40F17E9BB6B8}" name="Column12427"/>
    <tableColumn id="12428" xr3:uid="{AF7D7EAF-5B34-491C-A9CA-828C8066A110}" name="Column12428"/>
    <tableColumn id="12429" xr3:uid="{4357FAC0-559C-4847-8E76-F56F7D1F1D77}" name="Column12429"/>
    <tableColumn id="12430" xr3:uid="{4126FDE3-2FF7-4121-B665-298D90EBFEF6}" name="Column12430"/>
    <tableColumn id="12431" xr3:uid="{12BB8EF1-820B-40C9-B395-583535CB3476}" name="Column12431"/>
    <tableColumn id="12432" xr3:uid="{B6FF79CF-909F-4D30-9515-4D7298893008}" name="Column12432"/>
    <tableColumn id="12433" xr3:uid="{FFC550F6-7A0C-4083-9556-8EAE69FBE5A0}" name="Column12433"/>
    <tableColumn id="12434" xr3:uid="{7E861CF1-7736-455C-A2F7-F0D6513A7276}" name="Column12434"/>
    <tableColumn id="12435" xr3:uid="{0D532C97-46A5-4D98-80A8-B5EEDEDFBF44}" name="Column12435"/>
    <tableColumn id="12436" xr3:uid="{8591C5BD-8DD2-43D7-A8EB-4878C95FEEB3}" name="Column12436"/>
    <tableColumn id="12437" xr3:uid="{E3929C7F-3D1C-449B-A637-0FDAFDD08B2D}" name="Column12437"/>
    <tableColumn id="12438" xr3:uid="{059A1AFA-5ADF-4587-8774-6211D56B3CB7}" name="Column12438"/>
    <tableColumn id="12439" xr3:uid="{D25E451B-4060-4EA7-A8BD-14DC7BC18D35}" name="Column12439"/>
    <tableColumn id="12440" xr3:uid="{0EF93D64-82B7-428E-9A26-6967B4701725}" name="Column12440"/>
    <tableColumn id="12441" xr3:uid="{D54DC46C-0194-41BB-BEF3-58112106BFD4}" name="Column12441"/>
    <tableColumn id="12442" xr3:uid="{0DC68605-ECC4-497B-9FC1-2A4A352A68E5}" name="Column12442"/>
    <tableColumn id="12443" xr3:uid="{4FA393E1-246F-4BBF-B5E4-C6E2AE73A41F}" name="Column12443"/>
    <tableColumn id="12444" xr3:uid="{E40EB138-9669-4CED-9305-5CEC61B7A834}" name="Column12444"/>
    <tableColumn id="12445" xr3:uid="{87826817-C0CD-4D25-818A-B2F8052C7877}" name="Column12445"/>
    <tableColumn id="12446" xr3:uid="{7AA91995-93BE-4061-89C0-E737CCE5F352}" name="Column12446"/>
    <tableColumn id="12447" xr3:uid="{1E2960EA-D12D-4DFB-84E8-4027BDA8164C}" name="Column12447"/>
    <tableColumn id="12448" xr3:uid="{2670CD89-9F25-4AEC-82FE-8A481524D5E3}" name="Column12448"/>
    <tableColumn id="12449" xr3:uid="{E80BC23E-994E-4F8C-A562-2360B440BF4D}" name="Column12449"/>
    <tableColumn id="12450" xr3:uid="{3C923AD9-EB36-475D-A284-C6EC1C9F7075}" name="Column12450"/>
    <tableColumn id="12451" xr3:uid="{980E890D-D7CC-4AB8-9710-9433A7B5BEC3}" name="Column12451"/>
    <tableColumn id="12452" xr3:uid="{7CA67C18-CA17-43A6-9ACD-8B169062B9DA}" name="Column12452"/>
    <tableColumn id="12453" xr3:uid="{4613F2B6-9340-49D8-B217-D505C2C54F81}" name="Column12453"/>
    <tableColumn id="12454" xr3:uid="{FB3B9255-B51B-41BD-B170-F9B83AEA0946}" name="Column12454"/>
    <tableColumn id="12455" xr3:uid="{FA17D337-7C2E-4A8B-B242-A624A673667E}" name="Column12455"/>
    <tableColumn id="12456" xr3:uid="{487166B4-3384-4974-857C-C75114752DA1}" name="Column12456"/>
    <tableColumn id="12457" xr3:uid="{92C136F7-1235-455A-B8AC-9029282E679B}" name="Column12457"/>
    <tableColumn id="12458" xr3:uid="{1EF23A5C-68A6-4E1C-9B1B-A85495F9F3F9}" name="Column12458"/>
    <tableColumn id="12459" xr3:uid="{F0B67490-F837-473D-97E6-18FABF4AD203}" name="Column12459"/>
    <tableColumn id="12460" xr3:uid="{D8375BE7-A469-41E0-B89E-64217CE6A33E}" name="Column12460"/>
    <tableColumn id="12461" xr3:uid="{47CEEC88-7781-4600-8E43-4FFE9F0BAD88}" name="Column12461"/>
    <tableColumn id="12462" xr3:uid="{306E5624-7618-4694-980A-4D17969A652B}" name="Column12462"/>
    <tableColumn id="12463" xr3:uid="{00C26728-9A35-4BA1-9D40-494737809AAB}" name="Column12463"/>
    <tableColumn id="12464" xr3:uid="{EBDEEB08-E793-4DF6-9D28-F60A78C9F621}" name="Column12464"/>
    <tableColumn id="12465" xr3:uid="{E71CB14D-075B-4FC7-9CBE-5E7F9D3DA555}" name="Column12465"/>
    <tableColumn id="12466" xr3:uid="{18826EDA-0E7B-4654-8705-1ED0C333E2DF}" name="Column12466"/>
    <tableColumn id="12467" xr3:uid="{E0B60B62-F802-427A-8C40-04C6A029F7E2}" name="Column12467"/>
    <tableColumn id="12468" xr3:uid="{124FCEA1-735D-4DA8-8CC3-5640CB918402}" name="Column12468"/>
    <tableColumn id="12469" xr3:uid="{E6AC75A0-A293-4F96-AA9A-FDF1D4EBFBAF}" name="Column12469"/>
    <tableColumn id="12470" xr3:uid="{AD2ECAFE-CED3-4ABB-AB4A-432EFE4B4767}" name="Column12470"/>
    <tableColumn id="12471" xr3:uid="{DD8367FC-C0FF-47DD-A35D-6522852814BF}" name="Column12471"/>
    <tableColumn id="12472" xr3:uid="{CCDFCD1D-EBFC-4ACB-A13A-32025E78B6B9}" name="Column12472"/>
    <tableColumn id="12473" xr3:uid="{68D9E7D7-2AED-4F54-8A53-5D3680B0783C}" name="Column12473"/>
    <tableColumn id="12474" xr3:uid="{BC4F7B36-E4ED-4A21-B244-F2FE5514A5E8}" name="Column12474"/>
    <tableColumn id="12475" xr3:uid="{AD7AFD64-976E-48ED-8247-238185819A8B}" name="Column12475"/>
    <tableColumn id="12476" xr3:uid="{20D80773-7343-4706-8F2B-6FABA7CB9B3D}" name="Column12476"/>
    <tableColumn id="12477" xr3:uid="{FFDDA757-3BEF-414B-9C03-4973AF09B87C}" name="Column12477"/>
    <tableColumn id="12478" xr3:uid="{FBA173F2-9D31-40B8-915C-452B86A5B386}" name="Column12478"/>
    <tableColumn id="12479" xr3:uid="{B5D463EE-5B6F-497F-928D-36693A6D3E12}" name="Column12479"/>
    <tableColumn id="12480" xr3:uid="{1139663E-6792-49CF-ACB3-2740794384B5}" name="Column12480"/>
    <tableColumn id="12481" xr3:uid="{970A7106-8448-4F02-9AF1-C35E58A3DF92}" name="Column12481"/>
    <tableColumn id="12482" xr3:uid="{43E24F73-3B64-4C9B-AA50-94A64272535A}" name="Column12482"/>
    <tableColumn id="12483" xr3:uid="{DD39B156-DE0F-4C57-A204-07734AD19686}" name="Column12483"/>
    <tableColumn id="12484" xr3:uid="{4A085408-CDC2-4C2B-AE04-406BC3569878}" name="Column12484"/>
    <tableColumn id="12485" xr3:uid="{0AD26F35-3CA1-49F2-9005-5AC62C569B89}" name="Column12485"/>
    <tableColumn id="12486" xr3:uid="{33973336-BDB9-48EC-94E6-7F38B645D660}" name="Column12486"/>
    <tableColumn id="12487" xr3:uid="{F08A975A-1CFA-4C67-A8EE-E88B761E9EDD}" name="Column12487"/>
    <tableColumn id="12488" xr3:uid="{DC724958-0FF7-4FB0-A4BF-CC03C18FB3A3}" name="Column12488"/>
    <tableColumn id="12489" xr3:uid="{3ECA63DA-9340-4332-8C50-870A65FEEDE7}" name="Column12489"/>
    <tableColumn id="12490" xr3:uid="{B4719CD5-C0DB-4277-A3ED-D1DDA1238BA4}" name="Column12490"/>
    <tableColumn id="12491" xr3:uid="{42A47E54-76B7-40D4-9F8D-DFC3F7BAB005}" name="Column12491"/>
    <tableColumn id="12492" xr3:uid="{85390D21-95F0-4D98-A207-2552F7F79D71}" name="Column12492"/>
    <tableColumn id="12493" xr3:uid="{C1A17905-B075-430B-9667-B67B705B36A2}" name="Column12493"/>
    <tableColumn id="12494" xr3:uid="{F1BAC22D-C471-48A0-924C-F26EB1552144}" name="Column12494"/>
    <tableColumn id="12495" xr3:uid="{BC5F67C8-884B-4789-94E8-D83BB27789B2}" name="Column12495"/>
    <tableColumn id="12496" xr3:uid="{05288228-9000-4DB5-BAAC-AEA18E96A998}" name="Column12496"/>
    <tableColumn id="12497" xr3:uid="{6773C235-EAFB-46DB-B6C7-F11B76FA62F8}" name="Column12497"/>
    <tableColumn id="12498" xr3:uid="{365303B5-7C8A-4AC0-A983-D2510184DAFB}" name="Column12498"/>
    <tableColumn id="12499" xr3:uid="{9CCAC78D-3170-4E44-A448-E168B2D08E35}" name="Column12499"/>
    <tableColumn id="12500" xr3:uid="{50CA560F-76E3-442F-A709-01800BAE7AA5}" name="Column12500"/>
    <tableColumn id="12501" xr3:uid="{E02BFF89-2BE1-40C1-ABFD-3B73E98FD883}" name="Column12501"/>
    <tableColumn id="12502" xr3:uid="{2F52BDDB-25BF-4A9B-A5C5-2C29D720A65A}" name="Column12502"/>
    <tableColumn id="12503" xr3:uid="{D9A23A55-122C-4418-9E73-B1755D32ACBF}" name="Column12503"/>
    <tableColumn id="12504" xr3:uid="{A7569199-F274-4D26-8755-7F56305720BB}" name="Column12504"/>
    <tableColumn id="12505" xr3:uid="{35185EFF-474F-4A40-A506-513D72EA0B00}" name="Column12505"/>
    <tableColumn id="12506" xr3:uid="{8C315DFC-D24B-4A13-A590-F31FCF4FD660}" name="Column12506"/>
    <tableColumn id="12507" xr3:uid="{97A7F4BA-B262-42B6-9247-1ED9B64B0C8B}" name="Column12507"/>
    <tableColumn id="12508" xr3:uid="{B5ED37C6-A352-42CE-8B81-814D0FFF2BC4}" name="Column12508"/>
    <tableColumn id="12509" xr3:uid="{827A93E6-5BEC-4090-84EF-BE975C763A7F}" name="Column12509"/>
    <tableColumn id="12510" xr3:uid="{C6E47113-FD3E-49F5-8D26-06324250ACA4}" name="Column12510"/>
    <tableColumn id="12511" xr3:uid="{109019C1-B3B0-4E46-B100-4C6EC36080E6}" name="Column12511"/>
    <tableColumn id="12512" xr3:uid="{8075EF34-E5D8-49E5-A418-500B62743EA7}" name="Column12512"/>
    <tableColumn id="12513" xr3:uid="{846DBAA8-FC00-4E7B-8DDF-3B5AB63CF46E}" name="Column12513"/>
    <tableColumn id="12514" xr3:uid="{AF745278-E84A-44C3-82B5-C992DFF850F8}" name="Column12514"/>
    <tableColumn id="12515" xr3:uid="{D512C197-5C84-4ECD-B2CA-7528AFCED348}" name="Column12515"/>
    <tableColumn id="12516" xr3:uid="{63755642-64D4-4A40-AF82-479357D91E94}" name="Column12516"/>
    <tableColumn id="12517" xr3:uid="{8FA0B634-44F9-43CA-AE1E-F6E7E1A541C6}" name="Column12517"/>
    <tableColumn id="12518" xr3:uid="{36367B77-EAF4-48EA-AFD8-B9A72684DA40}" name="Column12518"/>
    <tableColumn id="12519" xr3:uid="{92E61A1F-6D22-4C80-ABB6-CD58ADAC88FB}" name="Column12519"/>
    <tableColumn id="12520" xr3:uid="{7CF03447-42F4-4FE4-B883-D4DEE06B5B30}" name="Column12520"/>
    <tableColumn id="12521" xr3:uid="{7BCADC01-BC88-4642-AC9A-C3B6EC98F83D}" name="Column12521"/>
    <tableColumn id="12522" xr3:uid="{F33A589C-1334-4888-A14D-71F1991E92E9}" name="Column12522"/>
    <tableColumn id="12523" xr3:uid="{186197B9-9A25-45A0-9345-170D44D19EA1}" name="Column12523"/>
    <tableColumn id="12524" xr3:uid="{FAC798CD-5D75-4FB1-9378-AB41179023BC}" name="Column12524"/>
    <tableColumn id="12525" xr3:uid="{87ADAEAE-311C-4429-881A-0292BAA76780}" name="Column12525"/>
    <tableColumn id="12526" xr3:uid="{2CC19068-7257-42B1-B45D-7BD854B1C6EA}" name="Column12526"/>
    <tableColumn id="12527" xr3:uid="{27177CE5-91DD-4EAE-8ED5-FC7C500EC8BD}" name="Column12527"/>
    <tableColumn id="12528" xr3:uid="{F5CDB63E-8275-43E6-BADF-1C764F8C0A20}" name="Column12528"/>
    <tableColumn id="12529" xr3:uid="{EF6B09E2-0CF4-4394-8A45-2B3C445F6A6A}" name="Column12529"/>
    <tableColumn id="12530" xr3:uid="{CD027288-FFC2-4CED-858E-9316C0F70ECD}" name="Column12530"/>
    <tableColumn id="12531" xr3:uid="{8D67A64E-73C4-49F9-8CEC-F625C97C87D4}" name="Column12531"/>
    <tableColumn id="12532" xr3:uid="{2D1E96F7-7F1C-4BEF-890F-F21798AD32BC}" name="Column12532"/>
    <tableColumn id="12533" xr3:uid="{F8C46087-97B1-4DF5-A7DE-EA8BA1D5449F}" name="Column12533"/>
    <tableColumn id="12534" xr3:uid="{0A1E2A11-B05B-4BFD-AB9C-B5DED6EB12D3}" name="Column12534"/>
    <tableColumn id="12535" xr3:uid="{BE185311-2C98-4D12-9949-2491115279DA}" name="Column12535"/>
    <tableColumn id="12536" xr3:uid="{9A1F4C88-1077-4AB6-8610-B1C41A511742}" name="Column12536"/>
    <tableColumn id="12537" xr3:uid="{0402860E-A0E8-43EA-8FB3-4FC1EEEC0F01}" name="Column12537"/>
    <tableColumn id="12538" xr3:uid="{0D23103A-3ACD-497D-8E81-72EEA07D5C29}" name="Column12538"/>
    <tableColumn id="12539" xr3:uid="{3239EDEF-5FA1-4965-BCAC-CBD7CDB00ACB}" name="Column12539"/>
    <tableColumn id="12540" xr3:uid="{91B86AD2-CCC4-4115-ADE4-EE5ECA986394}" name="Column12540"/>
    <tableColumn id="12541" xr3:uid="{75AD3E26-6803-4FF8-8F32-8458112FBCB4}" name="Column12541"/>
    <tableColumn id="12542" xr3:uid="{AF74A2BC-11CD-4991-8DA8-023C98516CA6}" name="Column12542"/>
    <tableColumn id="12543" xr3:uid="{73F14770-E130-41CF-9E83-ED231BA34217}" name="Column12543"/>
    <tableColumn id="12544" xr3:uid="{FFC42804-7702-4DB0-8C6E-95A8E5B0D5DA}" name="Column12544"/>
    <tableColumn id="12545" xr3:uid="{039FC5B3-66CB-4DF1-BCB8-80252B8FE75C}" name="Column12545"/>
    <tableColumn id="12546" xr3:uid="{2D70EE18-FF99-4CED-9008-B12DBE41433D}" name="Column12546"/>
    <tableColumn id="12547" xr3:uid="{211E0806-B904-4FB6-8158-17317B0B682D}" name="Column12547"/>
    <tableColumn id="12548" xr3:uid="{9A4A89A8-F0F5-4A7F-9B76-A3C309DD978B}" name="Column12548"/>
    <tableColumn id="12549" xr3:uid="{F6B3EF61-B3BF-4DAF-A9D5-34DDF2515244}" name="Column12549"/>
    <tableColumn id="12550" xr3:uid="{15DFDA9D-0E0C-4D59-92EF-594F50AA788C}" name="Column12550"/>
    <tableColumn id="12551" xr3:uid="{7DA69D07-1FFB-4B38-A461-5121160ACAA3}" name="Column12551"/>
    <tableColumn id="12552" xr3:uid="{F5B3DD18-2333-4C0D-BFFD-A1580A9642E2}" name="Column12552"/>
    <tableColumn id="12553" xr3:uid="{81CC070B-E9D1-402F-A4D1-718EF5B08E2B}" name="Column12553"/>
    <tableColumn id="12554" xr3:uid="{A7069B95-3AF1-4FDF-9B23-4EDE52A0103A}" name="Column12554"/>
    <tableColumn id="12555" xr3:uid="{74E3B7E8-9309-4E97-A834-2DD0AD7B4C7B}" name="Column12555"/>
    <tableColumn id="12556" xr3:uid="{0B774BA9-1C9D-4550-A3F0-7FC4D86B510D}" name="Column12556"/>
    <tableColumn id="12557" xr3:uid="{F6B9820B-BC37-4DD7-8251-449EC3806200}" name="Column12557"/>
    <tableColumn id="12558" xr3:uid="{79CE9C77-B8F3-4E82-ADA0-A41AED0E1928}" name="Column12558"/>
    <tableColumn id="12559" xr3:uid="{DDFAD04A-3D38-463A-9228-0698CF1B09D3}" name="Column12559"/>
    <tableColumn id="12560" xr3:uid="{266FF076-3C86-4991-BDC8-096C2DC6FCB2}" name="Column12560"/>
    <tableColumn id="12561" xr3:uid="{E56BF0EC-7F80-4652-A61A-2F86D442CFE9}" name="Column12561"/>
    <tableColumn id="12562" xr3:uid="{0FAC719E-5A1C-499B-842A-734C6FBBB62E}" name="Column12562"/>
    <tableColumn id="12563" xr3:uid="{AE6003C3-138F-48EB-AE8B-5E3F66D7E902}" name="Column12563"/>
    <tableColumn id="12564" xr3:uid="{4643967B-3348-4FCD-B21B-AAED1D2A70A9}" name="Column12564"/>
    <tableColumn id="12565" xr3:uid="{6B9A34C8-75A8-4BB0-9B27-C09DFB44E10D}" name="Column12565"/>
    <tableColumn id="12566" xr3:uid="{8AC34DF3-A0DC-4C65-82C5-912488FCE45B}" name="Column12566"/>
    <tableColumn id="12567" xr3:uid="{92260311-B3D4-4D13-ABB9-BA688006FC63}" name="Column12567"/>
    <tableColumn id="12568" xr3:uid="{2AA933E3-E7CC-45FF-8228-DE3BF8A275BA}" name="Column12568"/>
    <tableColumn id="12569" xr3:uid="{F4A271F1-D0AE-4011-92CA-1DD51023111C}" name="Column12569"/>
    <tableColumn id="12570" xr3:uid="{2DE3CFBA-7CD9-4A89-8352-0048EC5DE699}" name="Column12570"/>
    <tableColumn id="12571" xr3:uid="{F6856CE5-247A-4858-AE16-C819AE0440F6}" name="Column12571"/>
    <tableColumn id="12572" xr3:uid="{9EBC5E5C-FD88-42F4-882A-C6F41F2C8648}" name="Column12572"/>
    <tableColumn id="12573" xr3:uid="{0296A777-9825-4A59-AA9B-BDA0B2E8C29A}" name="Column12573"/>
    <tableColumn id="12574" xr3:uid="{CBDAE88C-9243-4BE3-88DC-62793D638D18}" name="Column12574"/>
    <tableColumn id="12575" xr3:uid="{B5304B4C-0092-46F1-A36F-56A1BCC2108D}" name="Column12575"/>
    <tableColumn id="12576" xr3:uid="{E9613A85-BD4D-4D91-B272-136EFB70BBB5}" name="Column12576"/>
    <tableColumn id="12577" xr3:uid="{9D6717C4-4A4B-4B87-AC57-C648DE9E0A16}" name="Column12577"/>
    <tableColumn id="12578" xr3:uid="{2D1651F6-D790-4C8F-97DF-DC90AD172E1B}" name="Column12578"/>
    <tableColumn id="12579" xr3:uid="{BD18321D-A7C1-4B73-8BB4-759CFE60EFC3}" name="Column12579"/>
    <tableColumn id="12580" xr3:uid="{D51A446A-1F45-452A-8878-29A3742C3DD6}" name="Column12580"/>
    <tableColumn id="12581" xr3:uid="{B04C467C-D143-4A2C-9F48-4EF76318B992}" name="Column12581"/>
    <tableColumn id="12582" xr3:uid="{9B202769-63BB-4B42-89BA-E92210D07C7B}" name="Column12582"/>
    <tableColumn id="12583" xr3:uid="{CFF256AD-9DAE-43C8-92F3-E1AD348EF40E}" name="Column12583"/>
    <tableColumn id="12584" xr3:uid="{147137BD-B822-489F-8254-E914D34C2B8B}" name="Column12584"/>
    <tableColumn id="12585" xr3:uid="{921581E7-5BB5-43D3-AF89-E5EABADCABF4}" name="Column12585"/>
    <tableColumn id="12586" xr3:uid="{EB84EEFF-35BF-4D0E-BD91-8B78F84C3884}" name="Column12586"/>
    <tableColumn id="12587" xr3:uid="{305541FF-2BBE-4AFD-ABC2-850AAF1E5173}" name="Column12587"/>
    <tableColumn id="12588" xr3:uid="{9B05DADD-4DE5-44DA-9670-A7D0002E2F99}" name="Column12588"/>
    <tableColumn id="12589" xr3:uid="{B3663245-3E9A-4D5A-ABE1-1AA057B1F8D3}" name="Column12589"/>
    <tableColumn id="12590" xr3:uid="{59E7CB07-DA1E-4AFA-8E7B-7F5A2B6B2A64}" name="Column12590"/>
    <tableColumn id="12591" xr3:uid="{F833BFCE-5F11-4AEF-A3FA-359E6A81F897}" name="Column12591"/>
    <tableColumn id="12592" xr3:uid="{B2A5A3E7-6DE9-47AF-A88D-2330A10FDAA7}" name="Column12592"/>
    <tableColumn id="12593" xr3:uid="{6B7056F0-CE6D-4B6C-B8CE-0F515B921476}" name="Column12593"/>
    <tableColumn id="12594" xr3:uid="{F796C01A-6353-4AED-ADEF-1B1C10D3120E}" name="Column12594"/>
    <tableColumn id="12595" xr3:uid="{B0C6AC44-EB43-45D6-B617-B9391005E59D}" name="Column12595"/>
    <tableColumn id="12596" xr3:uid="{1A3C3E3B-3F72-4C56-BB89-BC0B667030A2}" name="Column12596"/>
    <tableColumn id="12597" xr3:uid="{7620CE30-18DC-40E1-A5FE-21C3D48EF806}" name="Column12597"/>
    <tableColumn id="12598" xr3:uid="{BBE11B5A-83F0-4308-BBC3-42C4CB956610}" name="Column12598"/>
    <tableColumn id="12599" xr3:uid="{CD204E88-7F8A-4B4E-9028-87A04080BDE2}" name="Column12599"/>
    <tableColumn id="12600" xr3:uid="{EA74673C-CBBF-4C78-9E74-EDF03FC63CDE}" name="Column12600"/>
    <tableColumn id="12601" xr3:uid="{34C5F05B-28BF-4CCE-BB20-BE7CC0D47493}" name="Column12601"/>
    <tableColumn id="12602" xr3:uid="{65026178-B8D9-4E0D-B5C3-86ABBFD8EF59}" name="Column12602"/>
    <tableColumn id="12603" xr3:uid="{571ABF26-545E-48D3-A32A-9E2E069F0467}" name="Column12603"/>
    <tableColumn id="12604" xr3:uid="{3038C1E1-5FB0-41D9-AAFA-C7C72444AAE7}" name="Column12604"/>
    <tableColumn id="12605" xr3:uid="{91444422-C236-40D7-8D56-B8381BACC0F9}" name="Column12605"/>
    <tableColumn id="12606" xr3:uid="{87897294-DC44-4A5B-ABC4-E7506A192F5A}" name="Column12606"/>
    <tableColumn id="12607" xr3:uid="{F4D58631-A5F7-4736-8470-03F06C6E1888}" name="Column12607"/>
    <tableColumn id="12608" xr3:uid="{17131429-1195-4FE4-B4F5-715466995F75}" name="Column12608"/>
    <tableColumn id="12609" xr3:uid="{4DF72B13-03F5-427A-8CF6-9A4B79FDA197}" name="Column12609"/>
    <tableColumn id="12610" xr3:uid="{3EA868DC-F35A-486D-A943-E3AB082C409C}" name="Column12610"/>
    <tableColumn id="12611" xr3:uid="{A008EC3D-FA20-4BE2-AE9F-0F98EAC6B301}" name="Column12611"/>
    <tableColumn id="12612" xr3:uid="{DE3CC06C-84BA-4580-9CDF-2D4273BA6910}" name="Column12612"/>
    <tableColumn id="12613" xr3:uid="{EB768504-93DB-494D-BABB-3590137342A2}" name="Column12613"/>
    <tableColumn id="12614" xr3:uid="{6152A7E6-B1EE-456D-A169-F4696510B1FF}" name="Column12614"/>
    <tableColumn id="12615" xr3:uid="{79610B00-712A-434D-8471-6DDC681F5C6A}" name="Column12615"/>
    <tableColumn id="12616" xr3:uid="{422CFFB3-5EDF-4212-A692-A4573AC2ED70}" name="Column12616"/>
    <tableColumn id="12617" xr3:uid="{5ABD2A0F-438B-4A73-99BB-E89B491EE678}" name="Column12617"/>
    <tableColumn id="12618" xr3:uid="{8918130C-BB9E-4478-AAE5-C92BEC3FD07D}" name="Column12618"/>
    <tableColumn id="12619" xr3:uid="{A5A9D7E0-699F-4939-BAA7-8390F2057FD3}" name="Column12619"/>
    <tableColumn id="12620" xr3:uid="{92A14AAF-E856-47F1-AF29-BC7A4B62B867}" name="Column12620"/>
    <tableColumn id="12621" xr3:uid="{57EF8C68-85EA-4B96-A910-C47372E51DAC}" name="Column12621"/>
    <tableColumn id="12622" xr3:uid="{3A215356-AD38-40F9-8E4B-398F7A70E3D5}" name="Column12622"/>
    <tableColumn id="12623" xr3:uid="{B748158F-20D9-4693-ADA4-1C4D953CA4A5}" name="Column12623"/>
    <tableColumn id="12624" xr3:uid="{384514A6-14D6-4257-9E8B-D831E364707B}" name="Column12624"/>
    <tableColumn id="12625" xr3:uid="{B9302F21-3F25-417C-9DFB-6250894E6A62}" name="Column12625"/>
    <tableColumn id="12626" xr3:uid="{CC1F7D37-E853-4D7E-A762-2EF0E6C59C65}" name="Column12626"/>
    <tableColumn id="12627" xr3:uid="{9A7E8454-B7DB-4C07-B81C-F61B83C69306}" name="Column12627"/>
    <tableColumn id="12628" xr3:uid="{EDD86A74-2924-4353-BFEA-97E21F415956}" name="Column12628"/>
    <tableColumn id="12629" xr3:uid="{B9130AE8-AF6D-4560-9D6F-E04B1F993C91}" name="Column12629"/>
    <tableColumn id="12630" xr3:uid="{487706C1-4A93-4330-B3F1-6F8A614B5E22}" name="Column12630"/>
    <tableColumn id="12631" xr3:uid="{C040FCE5-4C5B-474A-AAF9-A4F6EFA7A635}" name="Column12631"/>
    <tableColumn id="12632" xr3:uid="{A898A796-4462-49FE-AC0F-CBA703F6FE8C}" name="Column12632"/>
    <tableColumn id="12633" xr3:uid="{ABE24054-8F52-4A91-BFE4-7BFD21518CAA}" name="Column12633"/>
    <tableColumn id="12634" xr3:uid="{45897F2B-4649-491E-A062-5D7725B1427E}" name="Column12634"/>
    <tableColumn id="12635" xr3:uid="{52D7C307-694B-47D0-9F64-4291AB224586}" name="Column12635"/>
    <tableColumn id="12636" xr3:uid="{C080DBA4-8421-4F79-A662-9496387E89FF}" name="Column12636"/>
    <tableColumn id="12637" xr3:uid="{53167ADA-6C92-4613-B082-38305C9888A1}" name="Column12637"/>
    <tableColumn id="12638" xr3:uid="{590CF839-57D8-4FA6-A390-C52AFBAC7B66}" name="Column12638"/>
    <tableColumn id="12639" xr3:uid="{0FC29791-D050-4DA1-AAC8-AB0467110F14}" name="Column12639"/>
    <tableColumn id="12640" xr3:uid="{88DF4A0B-B69D-4CDF-B5A9-DE22594D14D9}" name="Column12640"/>
    <tableColumn id="12641" xr3:uid="{461749E1-B8BF-47CE-BAC7-8CB1FD034E89}" name="Column12641"/>
    <tableColumn id="12642" xr3:uid="{1A25967B-C3CA-48B3-9930-71436959C196}" name="Column12642"/>
    <tableColumn id="12643" xr3:uid="{79BFA66E-52A9-4F19-923F-FEF8E9056670}" name="Column12643"/>
    <tableColumn id="12644" xr3:uid="{465CAA54-2D88-47D8-BDB2-15B9129BB7C8}" name="Column12644"/>
    <tableColumn id="12645" xr3:uid="{7746CED2-CD1A-4D8B-A0BF-50CA3DFF3B11}" name="Column12645"/>
    <tableColumn id="12646" xr3:uid="{F394B916-302A-483D-9F71-5B49C503E5A4}" name="Column12646"/>
    <tableColumn id="12647" xr3:uid="{754E144C-6DD7-44A5-A0AA-79C3FEB73D2A}" name="Column12647"/>
    <tableColumn id="12648" xr3:uid="{029706B9-F1DC-4E49-99BD-8E29E16495C7}" name="Column12648"/>
    <tableColumn id="12649" xr3:uid="{B4C3C1C7-943E-456A-936A-0AC0901EBF99}" name="Column12649"/>
    <tableColumn id="12650" xr3:uid="{61088FA6-5A2D-443F-B329-D62A12690841}" name="Column12650"/>
    <tableColumn id="12651" xr3:uid="{D75DA9AB-7B21-4B25-B6B7-96F7BA90944F}" name="Column12651"/>
    <tableColumn id="12652" xr3:uid="{D9DCBE51-07B4-4D34-A06A-111845DAE8E4}" name="Column12652"/>
    <tableColumn id="12653" xr3:uid="{0479049F-8223-4E64-8B9A-C2BD8FC8AE62}" name="Column12653"/>
    <tableColumn id="12654" xr3:uid="{36FF7A0B-D00E-483D-B7BF-8DB35BC94E40}" name="Column12654"/>
    <tableColumn id="12655" xr3:uid="{7F981806-459C-454B-B20D-CF873CB81912}" name="Column12655"/>
    <tableColumn id="12656" xr3:uid="{F5306CD6-53B6-4CCF-96B8-9A0ECD9183AD}" name="Column12656"/>
    <tableColumn id="12657" xr3:uid="{F7A2BF15-5764-40CA-8AAF-EBBACBF6F16A}" name="Column12657"/>
    <tableColumn id="12658" xr3:uid="{3C995E0E-F249-49E7-94D1-95DFA245E731}" name="Column12658"/>
    <tableColumn id="12659" xr3:uid="{D05D124B-41BE-463E-9F35-56C274D2D156}" name="Column12659"/>
    <tableColumn id="12660" xr3:uid="{0B325887-463B-4F6A-9C7B-CDC9ED0D6917}" name="Column12660"/>
    <tableColumn id="12661" xr3:uid="{799CE45A-1EEF-47AC-BFB9-45A61902E612}" name="Column12661"/>
    <tableColumn id="12662" xr3:uid="{DAF13735-BA0A-4D21-BE45-9B5EC4BEDE6D}" name="Column12662"/>
    <tableColumn id="12663" xr3:uid="{7E912738-C614-45D0-A9F1-A457563772C6}" name="Column12663"/>
    <tableColumn id="12664" xr3:uid="{4758FF60-4109-4403-AFF3-00BCE92F0508}" name="Column12664"/>
    <tableColumn id="12665" xr3:uid="{D68161A8-4B68-465A-92D2-9FD04D224FA7}" name="Column12665"/>
    <tableColumn id="12666" xr3:uid="{39371E20-18DA-4365-AD86-0398EBA1E262}" name="Column12666"/>
    <tableColumn id="12667" xr3:uid="{88405683-6769-498D-8076-4E10C16C05CF}" name="Column12667"/>
    <tableColumn id="12668" xr3:uid="{9204979A-1B34-489B-8C4D-8698235D0F35}" name="Column12668"/>
    <tableColumn id="12669" xr3:uid="{B9783BDE-4D12-49FE-B073-578FA08F1CA2}" name="Column12669"/>
    <tableColumn id="12670" xr3:uid="{B5BF4CBC-BDFC-4256-98F7-B5273CF82E4E}" name="Column12670"/>
    <tableColumn id="12671" xr3:uid="{7C347DC6-0390-4F0B-A184-C7A61C93C0F3}" name="Column12671"/>
    <tableColumn id="12672" xr3:uid="{68D5BFDC-1434-4CBF-A7F0-BB2BD06E8D14}" name="Column12672"/>
    <tableColumn id="12673" xr3:uid="{A4B98161-83B2-433C-9BDD-62F308BAD4EE}" name="Column12673"/>
    <tableColumn id="12674" xr3:uid="{25E47A68-DD2E-436C-913C-496854179AC9}" name="Column12674"/>
    <tableColumn id="12675" xr3:uid="{5D76C374-864E-4682-80F9-B4E494EE7B50}" name="Column12675"/>
    <tableColumn id="12676" xr3:uid="{0ABCE548-9EBB-41B5-A2E6-4EB7DD0A41CC}" name="Column12676"/>
    <tableColumn id="12677" xr3:uid="{2AFF6B5A-5094-43E9-9EC5-DC7223B0D88A}" name="Column12677"/>
    <tableColumn id="12678" xr3:uid="{103A04A1-B5C6-4115-B2EC-26B2704E0A08}" name="Column12678"/>
    <tableColumn id="12679" xr3:uid="{8E833204-A50B-453E-B4A3-A3BBC6D542E5}" name="Column12679"/>
    <tableColumn id="12680" xr3:uid="{D3974A53-66FC-4DA5-A29F-450E69D5186F}" name="Column12680"/>
    <tableColumn id="12681" xr3:uid="{6A71C6DE-0659-426F-97D9-3BE87A5701DA}" name="Column12681"/>
    <tableColumn id="12682" xr3:uid="{78231183-254F-4EEF-AE0C-A3DE08AAED88}" name="Column12682"/>
    <tableColumn id="12683" xr3:uid="{5A92ECA2-7EFB-4898-A154-EDEAAF948A92}" name="Column12683"/>
    <tableColumn id="12684" xr3:uid="{347A214B-36ED-4B42-AB77-B471AC7A8677}" name="Column12684"/>
    <tableColumn id="12685" xr3:uid="{4D97E484-EB46-449A-A001-74141C01B4A8}" name="Column12685"/>
    <tableColumn id="12686" xr3:uid="{AC47936B-CE02-4DD2-A8AE-802D7874B049}" name="Column12686"/>
    <tableColumn id="12687" xr3:uid="{B4F76A08-4DE0-43DF-9C2A-70CAB2726C4F}" name="Column12687"/>
    <tableColumn id="12688" xr3:uid="{69E50981-B693-4E8B-A03A-24588A8613B8}" name="Column12688"/>
    <tableColumn id="12689" xr3:uid="{A93032D9-661B-437E-BE14-F8FEB85C7412}" name="Column12689"/>
    <tableColumn id="12690" xr3:uid="{10931F51-EBAC-4641-A5B7-29EAE6A7D18C}" name="Column12690"/>
    <tableColumn id="12691" xr3:uid="{6A26102B-52EF-4BB8-87BA-7760DED8BCC7}" name="Column12691"/>
    <tableColumn id="12692" xr3:uid="{BF397309-F384-48AA-A94B-DF7A527A4EA6}" name="Column12692"/>
    <tableColumn id="12693" xr3:uid="{EFAA1B60-97E3-4603-B4AC-6B00BF50D30F}" name="Column12693"/>
    <tableColumn id="12694" xr3:uid="{A401EC66-E8F5-495E-87F6-7B6030ED02D5}" name="Column12694"/>
    <tableColumn id="12695" xr3:uid="{076224EF-4EAB-42E8-AB7D-FB2F822ACF7A}" name="Column12695"/>
    <tableColumn id="12696" xr3:uid="{B5C1712C-0C8C-4AFC-9F33-E52A7F0A997D}" name="Column12696"/>
    <tableColumn id="12697" xr3:uid="{47B70C2C-51B4-4CDB-9328-A005E8C3A4ED}" name="Column12697"/>
    <tableColumn id="12698" xr3:uid="{3D4ACBC4-A705-4DA2-B77E-A02458CADD55}" name="Column12698"/>
    <tableColumn id="12699" xr3:uid="{2BB19131-4159-40B7-84B8-0889C15E7961}" name="Column12699"/>
    <tableColumn id="12700" xr3:uid="{10229159-A79C-4369-9EC9-79DDD4B3E0D0}" name="Column12700"/>
    <tableColumn id="12701" xr3:uid="{4BFAB576-FE13-43CB-8635-8A6F674ED173}" name="Column12701"/>
    <tableColumn id="12702" xr3:uid="{C2C27813-5311-4C0F-820B-EF97CB3546D0}" name="Column12702"/>
    <tableColumn id="12703" xr3:uid="{6C57DB06-787F-489B-B28F-E6F576438583}" name="Column12703"/>
    <tableColumn id="12704" xr3:uid="{D56A43BC-B132-45D8-93C3-E4D056FB6E44}" name="Column12704"/>
    <tableColumn id="12705" xr3:uid="{6635A85D-115F-45D5-AD47-8A6F1EF7AD77}" name="Column12705"/>
    <tableColumn id="12706" xr3:uid="{EFDC43F4-2A7A-47D4-954A-1210C0A5B1CD}" name="Column12706"/>
    <tableColumn id="12707" xr3:uid="{9FE62A7E-A5C7-43CD-8C73-F14EC881EADA}" name="Column12707"/>
    <tableColumn id="12708" xr3:uid="{7A12D3EB-4D02-462B-B776-D6BC37EE3B38}" name="Column12708"/>
    <tableColumn id="12709" xr3:uid="{90FE1D45-CFAF-4BEC-8ED8-DC8CCD90DB2B}" name="Column12709"/>
    <tableColumn id="12710" xr3:uid="{72CD54B1-66BB-4A8E-8751-DE6A9E1A56FC}" name="Column12710"/>
    <tableColumn id="12711" xr3:uid="{4EEE3D38-7DE1-406F-98B4-1DDBEBFB51F1}" name="Column12711"/>
    <tableColumn id="12712" xr3:uid="{6B99A280-1EDD-4C90-ADB2-A539B3FBD221}" name="Column12712"/>
    <tableColumn id="12713" xr3:uid="{9340083F-C9F9-4217-8492-A211549BB9E5}" name="Column12713"/>
    <tableColumn id="12714" xr3:uid="{76123D45-A923-4EB3-AB11-480666F4B6D4}" name="Column12714"/>
    <tableColumn id="12715" xr3:uid="{CE874975-2B72-47CA-9B1D-2C2A4A7E033D}" name="Column12715"/>
    <tableColumn id="12716" xr3:uid="{3613FD26-00FC-41E2-B7F3-B0B1B0E9324B}" name="Column12716"/>
    <tableColumn id="12717" xr3:uid="{CF7675DD-52A9-4F0F-8832-2FEA08FBD804}" name="Column12717"/>
    <tableColumn id="12718" xr3:uid="{F00E1014-AA0C-4D80-BA25-2CD6D0EF6DA7}" name="Column12718"/>
    <tableColumn id="12719" xr3:uid="{8579D594-6513-465D-98CA-B757E214B1EF}" name="Column12719"/>
    <tableColumn id="12720" xr3:uid="{E4B141F9-F7CB-4608-A510-E8944A0E2E47}" name="Column12720"/>
    <tableColumn id="12721" xr3:uid="{0D4397B8-0A34-4A6A-B5F0-AB293002EA07}" name="Column12721"/>
    <tableColumn id="12722" xr3:uid="{BD9E0A32-B33E-4777-8EF0-9A1F003FCB07}" name="Column12722"/>
    <tableColumn id="12723" xr3:uid="{A9918A1D-89EF-4994-B641-22D5DCEDA7E4}" name="Column12723"/>
    <tableColumn id="12724" xr3:uid="{D03152A3-F48F-404D-8081-8CA2D82263A1}" name="Column12724"/>
    <tableColumn id="12725" xr3:uid="{F0792BFC-2D11-446D-9DE5-01A0F3F941D2}" name="Column12725"/>
    <tableColumn id="12726" xr3:uid="{E057140B-397C-4553-89E7-E3F3C52095DE}" name="Column12726"/>
    <tableColumn id="12727" xr3:uid="{2B1088F9-3802-475F-828A-CB16EBB6B7E2}" name="Column12727"/>
    <tableColumn id="12728" xr3:uid="{C4EEECAF-2470-456F-8236-CF54A15E274A}" name="Column12728"/>
    <tableColumn id="12729" xr3:uid="{5B301373-ABBC-4C42-9321-0A399FB02C6A}" name="Column12729"/>
    <tableColumn id="12730" xr3:uid="{A68F24F2-005C-4F50-80EE-7D2C1D410EB2}" name="Column12730"/>
    <tableColumn id="12731" xr3:uid="{95BDA31B-A92A-4823-BC47-00B856641B99}" name="Column12731"/>
    <tableColumn id="12732" xr3:uid="{CF109340-05A9-403F-842F-D62C2AF317E4}" name="Column12732"/>
    <tableColumn id="12733" xr3:uid="{9E351AC5-A980-455C-8DA9-3F0DEDF8EAC0}" name="Column12733"/>
    <tableColumn id="12734" xr3:uid="{C1022E58-B009-4B20-831A-74E139CB7508}" name="Column12734"/>
    <tableColumn id="12735" xr3:uid="{B9894C27-7567-43B9-9E9D-AE2A3E15C999}" name="Column12735"/>
    <tableColumn id="12736" xr3:uid="{4E643813-62B1-4997-9BB9-F3F4502FE2AD}" name="Column12736"/>
    <tableColumn id="12737" xr3:uid="{B5E01E9F-BF4A-4779-BC5F-DA68C3514B6F}" name="Column12737"/>
    <tableColumn id="12738" xr3:uid="{F737ACC6-AC40-45AA-A76E-0910A240D08C}" name="Column12738"/>
    <tableColumn id="12739" xr3:uid="{1F79ED82-DACB-4D42-A7BE-B6FCD426D2AF}" name="Column12739"/>
    <tableColumn id="12740" xr3:uid="{CB7AAA7F-BB4B-4CCF-8834-B5C4BE085505}" name="Column12740"/>
    <tableColumn id="12741" xr3:uid="{C1E32EFD-483F-4B65-A828-BAA3DFEA077A}" name="Column12741"/>
    <tableColumn id="12742" xr3:uid="{EE28FEB5-78AE-4DDF-B785-B2D9B061A449}" name="Column12742"/>
    <tableColumn id="12743" xr3:uid="{A0AE488B-7F36-4B16-B14D-658DC92AAB10}" name="Column12743"/>
    <tableColumn id="12744" xr3:uid="{7AEA214F-49D5-4969-A433-8D6DF588C5AE}" name="Column12744"/>
    <tableColumn id="12745" xr3:uid="{FA988431-F03E-4194-B5C7-31F356FF479C}" name="Column12745"/>
    <tableColumn id="12746" xr3:uid="{A676FACF-2DCE-4745-8700-34A763B3BA69}" name="Column12746"/>
    <tableColumn id="12747" xr3:uid="{8246158F-6D47-4E04-A722-DC169E2F3E63}" name="Column12747"/>
    <tableColumn id="12748" xr3:uid="{F5F0586A-8A83-4031-B46C-0AB1E3568E6B}" name="Column12748"/>
    <tableColumn id="12749" xr3:uid="{D99CA154-1D09-4911-9821-77E5F38879B5}" name="Column12749"/>
    <tableColumn id="12750" xr3:uid="{FC97A113-70D6-40DF-8C77-EC338990E295}" name="Column12750"/>
    <tableColumn id="12751" xr3:uid="{E2E0CEF5-36E6-4762-9F30-AF0E9B1A3E59}" name="Column12751"/>
    <tableColumn id="12752" xr3:uid="{7FA345EC-DF85-4FC6-8E3C-A924A421FF13}" name="Column12752"/>
    <tableColumn id="12753" xr3:uid="{797F765E-BDC8-44B0-8379-FC756FBB9BE8}" name="Column12753"/>
    <tableColumn id="12754" xr3:uid="{11E4E0DF-4DFB-47D5-A323-0E758107E2AF}" name="Column12754"/>
    <tableColumn id="12755" xr3:uid="{CF065BD6-EC3D-4465-8E9A-8FBF623F71F9}" name="Column12755"/>
    <tableColumn id="12756" xr3:uid="{4E20AD93-FDD4-4C19-9C25-81BC205F82BC}" name="Column12756"/>
    <tableColumn id="12757" xr3:uid="{338BD527-21B6-4323-B0EB-0F5CEB59ACAA}" name="Column12757"/>
    <tableColumn id="12758" xr3:uid="{F1E2E6F4-BE3C-47D3-A686-12439909346F}" name="Column12758"/>
    <tableColumn id="12759" xr3:uid="{529724AD-4400-4D2B-8F2D-18E12AF8BC93}" name="Column12759"/>
    <tableColumn id="12760" xr3:uid="{BDFF3C21-4F3A-4E88-A4C0-7C5990B31E07}" name="Column12760"/>
    <tableColumn id="12761" xr3:uid="{4CFFD6C9-6458-4DFF-8EB6-5D1468D46193}" name="Column12761"/>
    <tableColumn id="12762" xr3:uid="{159A6C73-702C-4525-A62C-5D81FAED46B9}" name="Column12762"/>
    <tableColumn id="12763" xr3:uid="{7C89E4EA-091D-46A7-84FC-B60180635A47}" name="Column12763"/>
    <tableColumn id="12764" xr3:uid="{8A2903CA-5CE3-4378-A67A-16625524A6C5}" name="Column12764"/>
    <tableColumn id="12765" xr3:uid="{CD030F58-67B2-4FF1-84EE-7F76EF9603EB}" name="Column12765"/>
    <tableColumn id="12766" xr3:uid="{98FE023B-D104-41F2-B253-63B975D0234A}" name="Column12766"/>
    <tableColumn id="12767" xr3:uid="{49BEFC77-791E-460D-9476-9885E4FD5473}" name="Column12767"/>
    <tableColumn id="12768" xr3:uid="{53A7F420-F3C4-4549-A8F2-BDA5DF6C1C29}" name="Column12768"/>
    <tableColumn id="12769" xr3:uid="{F0E4C758-F5F0-4C90-AA19-A6C8DA6FDE4B}" name="Column12769"/>
    <tableColumn id="12770" xr3:uid="{80DE2521-A20E-419B-A5C5-28B7B7FCB2A9}" name="Column12770"/>
    <tableColumn id="12771" xr3:uid="{E0EF8BBB-20EE-4D2C-B30E-3AE2EC276F69}" name="Column12771"/>
    <tableColumn id="12772" xr3:uid="{0717B582-C3B4-4D88-B913-586BF72385DC}" name="Column12772"/>
    <tableColumn id="12773" xr3:uid="{163AAE9F-3A33-47D7-85A6-69C622B29A2E}" name="Column12773"/>
    <tableColumn id="12774" xr3:uid="{BBE88452-4097-4D7E-8965-0AF3AB10B24A}" name="Column12774"/>
    <tableColumn id="12775" xr3:uid="{89DFC3DD-F458-42B9-A845-3F94FF21D9B1}" name="Column12775"/>
    <tableColumn id="12776" xr3:uid="{DEE4C9F8-3A67-4EBD-9195-478DFE90D4EA}" name="Column12776"/>
    <tableColumn id="12777" xr3:uid="{87886BCE-CBB4-45C4-B6CB-29A2DA55EFCB}" name="Column12777"/>
    <tableColumn id="12778" xr3:uid="{F39C41EF-21A9-4AFF-AD9D-61879F65F7ED}" name="Column12778"/>
    <tableColumn id="12779" xr3:uid="{45B48B18-7F56-4825-8E9F-6BC74BD70714}" name="Column12779"/>
    <tableColumn id="12780" xr3:uid="{9BEE41FE-2B72-4041-8A8D-3A90C237C668}" name="Column12780"/>
    <tableColumn id="12781" xr3:uid="{623B09B5-B164-43A5-B3EA-307C7413C9B3}" name="Column12781"/>
    <tableColumn id="12782" xr3:uid="{7A168286-FF3C-4EC1-8B7B-776186BDD21F}" name="Column12782"/>
    <tableColumn id="12783" xr3:uid="{C6F6B8D4-BCE2-4895-92CB-12A2C48393A9}" name="Column12783"/>
    <tableColumn id="12784" xr3:uid="{76D9381C-1533-434F-BD23-2B004E2D2F12}" name="Column12784"/>
    <tableColumn id="12785" xr3:uid="{F81E8878-66CD-49F2-A98F-450E7B8A7CB1}" name="Column12785"/>
    <tableColumn id="12786" xr3:uid="{BA4984FB-8FD8-42D9-B3EC-7D6816231B25}" name="Column12786"/>
    <tableColumn id="12787" xr3:uid="{7BEEB8D2-1E0F-4119-A306-ABD9A3132657}" name="Column12787"/>
    <tableColumn id="12788" xr3:uid="{A4FFD642-48FF-4C13-A0D7-288D6E1C58E0}" name="Column12788"/>
    <tableColumn id="12789" xr3:uid="{D545B0D5-7C80-4C30-9F3C-3B4584225467}" name="Column12789"/>
    <tableColumn id="12790" xr3:uid="{78F42C92-61DB-4D58-A656-5C0131906A80}" name="Column12790"/>
    <tableColumn id="12791" xr3:uid="{9D96B25E-494D-4F2E-88E3-C423AAE6469D}" name="Column12791"/>
    <tableColumn id="12792" xr3:uid="{79379A49-A9E3-4FBD-B907-43E596886D1D}" name="Column12792"/>
    <tableColumn id="12793" xr3:uid="{20E0B5A9-392F-44B5-95DF-FB2B35678108}" name="Column12793"/>
    <tableColumn id="12794" xr3:uid="{D0C21C06-A993-48DE-881B-31D39C493074}" name="Column12794"/>
    <tableColumn id="12795" xr3:uid="{78FF9380-B3F0-4FC5-82EF-24CBF332CE24}" name="Column12795"/>
    <tableColumn id="12796" xr3:uid="{B040B9CE-0A65-45D7-A9A3-904182D69EAB}" name="Column12796"/>
    <tableColumn id="12797" xr3:uid="{1D27FE01-7F59-4B32-B120-DB4075E402C1}" name="Column12797"/>
    <tableColumn id="12798" xr3:uid="{DE59ACE3-74DD-453B-9A09-18E5A933D209}" name="Column12798"/>
    <tableColumn id="12799" xr3:uid="{00BA21FE-C684-46B1-91FE-7ED55235DDC7}" name="Column12799"/>
    <tableColumn id="12800" xr3:uid="{B01A68B7-BCB5-4E64-8932-78B8ACA4F0DA}" name="Column12800"/>
    <tableColumn id="12801" xr3:uid="{1428AC98-1830-4787-855B-09F335DC348D}" name="Column12801"/>
    <tableColumn id="12802" xr3:uid="{D498D52E-0931-4752-8F1E-E7D91ABEC58F}" name="Column12802"/>
    <tableColumn id="12803" xr3:uid="{582CB660-E86F-4407-AD22-F479F0B532DC}" name="Column12803"/>
    <tableColumn id="12804" xr3:uid="{02AAB996-6897-4427-95E4-591036A926DC}" name="Column12804"/>
    <tableColumn id="12805" xr3:uid="{D7E0B105-FD8E-45CF-BB29-C3DA13E467CF}" name="Column12805"/>
    <tableColumn id="12806" xr3:uid="{B06C9075-09AF-4AC2-A4AD-18F92C36942E}" name="Column12806"/>
    <tableColumn id="12807" xr3:uid="{F10E8F93-A752-4B50-826B-7C48FC6FD65B}" name="Column12807"/>
    <tableColumn id="12808" xr3:uid="{71C83A08-11B0-4C41-B90A-8BA9E469DE07}" name="Column12808"/>
    <tableColumn id="12809" xr3:uid="{5038637C-62A0-437F-9D16-A1009BA61E4B}" name="Column12809"/>
    <tableColumn id="12810" xr3:uid="{880E7E74-217A-4CEB-8C87-8C23ACE0B6D9}" name="Column12810"/>
    <tableColumn id="12811" xr3:uid="{58A4D16B-7527-4D5F-BF24-292CA8824B36}" name="Column12811"/>
    <tableColumn id="12812" xr3:uid="{654893DD-1D7A-4C76-823A-22499EF3281D}" name="Column12812"/>
    <tableColumn id="12813" xr3:uid="{4C932F6C-187E-45F8-AEB8-45F4538F1A9E}" name="Column12813"/>
    <tableColumn id="12814" xr3:uid="{D62BD3A2-0918-466E-ACC7-45BA3652A3F6}" name="Column12814"/>
    <tableColumn id="12815" xr3:uid="{B77782B2-A674-4F70-BAD2-8601376386F8}" name="Column12815"/>
    <tableColumn id="12816" xr3:uid="{439EC06B-028A-4AD8-93F3-E0918DE0C78C}" name="Column12816"/>
    <tableColumn id="12817" xr3:uid="{059CCDFA-86EB-49A3-BB14-976B1AFB87CF}" name="Column12817"/>
    <tableColumn id="12818" xr3:uid="{262C8090-EC16-45E2-A409-D1D7F39ED7BB}" name="Column12818"/>
    <tableColumn id="12819" xr3:uid="{EDE05B32-F6BF-427A-B48D-85F280CB6B1A}" name="Column12819"/>
    <tableColumn id="12820" xr3:uid="{F37BBCFD-E63F-498B-824A-0B74FB04231E}" name="Column12820"/>
    <tableColumn id="12821" xr3:uid="{1974D2E2-DB6A-4D66-BE0A-4F0CD4E4F41F}" name="Column12821"/>
    <tableColumn id="12822" xr3:uid="{D0FF0CC0-CFDA-4498-B66A-E7100DB3E448}" name="Column12822"/>
    <tableColumn id="12823" xr3:uid="{5C1086AC-25A7-471D-A65E-D428D30BD3DB}" name="Column12823"/>
    <tableColumn id="12824" xr3:uid="{543C7FCD-C949-4363-AD19-127ACBA082B9}" name="Column12824"/>
    <tableColumn id="12825" xr3:uid="{EBC8EE82-6D81-4C6A-80D2-153EFF746EF8}" name="Column12825"/>
    <tableColumn id="12826" xr3:uid="{4DA9D5D1-CAFC-46C7-9FEC-712B963A1DF2}" name="Column12826"/>
    <tableColumn id="12827" xr3:uid="{ABF9B647-0120-4B90-8B82-CDE648017EA8}" name="Column12827"/>
    <tableColumn id="12828" xr3:uid="{2E549A24-1BED-4ADE-8FD9-96B05719699F}" name="Column12828"/>
    <tableColumn id="12829" xr3:uid="{1ABDB047-D78C-412F-85B9-3C2479060836}" name="Column12829"/>
    <tableColumn id="12830" xr3:uid="{B4F5A434-8BD9-4305-B41F-02E6E2F6B4E3}" name="Column12830"/>
    <tableColumn id="12831" xr3:uid="{76B8CE90-FF98-4F7A-9AB8-8DC2E954A173}" name="Column12831"/>
    <tableColumn id="12832" xr3:uid="{22E66E3D-F352-452A-AA0E-49B387C000E7}" name="Column12832"/>
    <tableColumn id="12833" xr3:uid="{B565934E-0385-48BF-9FFF-421815E9FE7B}" name="Column12833"/>
    <tableColumn id="12834" xr3:uid="{99275BB2-773F-4C4B-95EA-7B60F33DB748}" name="Column12834"/>
    <tableColumn id="12835" xr3:uid="{7914090D-D739-4CD6-A964-3C64CF7D6331}" name="Column12835"/>
    <tableColumn id="12836" xr3:uid="{41896043-8239-43C8-9595-EA24D4969A5A}" name="Column12836"/>
    <tableColumn id="12837" xr3:uid="{AC6C3D05-334E-421C-8F76-1BE6DD1C075A}" name="Column12837"/>
    <tableColumn id="12838" xr3:uid="{F0790C12-85D9-4440-82EA-78761AE0150F}" name="Column12838"/>
    <tableColumn id="12839" xr3:uid="{D9A76DE2-CD76-49D3-A35A-A72D2C0959B3}" name="Column12839"/>
    <tableColumn id="12840" xr3:uid="{EBEE36C0-A734-4D7D-95A9-A5359C525C89}" name="Column12840"/>
    <tableColumn id="12841" xr3:uid="{35CB1625-EFD8-479B-A975-5748D45AE487}" name="Column12841"/>
    <tableColumn id="12842" xr3:uid="{052263D8-B247-4902-9E29-45B0777D063E}" name="Column12842"/>
    <tableColumn id="12843" xr3:uid="{D08CC876-E31E-44FB-AD2B-171F15C4FBB1}" name="Column12843"/>
    <tableColumn id="12844" xr3:uid="{00C26F83-B95B-48BE-8D82-F6734F9C1F71}" name="Column12844"/>
    <tableColumn id="12845" xr3:uid="{6C0FA1B8-1A04-4D79-97D8-3FBC7442C184}" name="Column12845"/>
    <tableColumn id="12846" xr3:uid="{5B2E9885-4207-4231-AEAD-27CF1C30910C}" name="Column12846"/>
    <tableColumn id="12847" xr3:uid="{FC5CD422-C361-412E-A992-316B0EE33176}" name="Column12847"/>
    <tableColumn id="12848" xr3:uid="{0113DFBE-7043-479C-80F7-2B973CC1FC7C}" name="Column12848"/>
    <tableColumn id="12849" xr3:uid="{9F8ABBDE-B763-41CB-A080-43BA6C7CF830}" name="Column12849"/>
    <tableColumn id="12850" xr3:uid="{A2397C33-DD8B-4299-B32E-648092F5FED3}" name="Column12850"/>
    <tableColumn id="12851" xr3:uid="{702C75BC-EDDD-45A3-9788-9E13FA56D3C3}" name="Column12851"/>
    <tableColumn id="12852" xr3:uid="{D64C74B7-E8DF-4941-8A7F-1D02BE850DAF}" name="Column12852"/>
    <tableColumn id="12853" xr3:uid="{6077BC38-AD4C-479A-A312-AF0CE5C31C19}" name="Column12853"/>
    <tableColumn id="12854" xr3:uid="{D5231F7C-AF40-4E99-B168-938898AE7DAC}" name="Column12854"/>
    <tableColumn id="12855" xr3:uid="{3DB060C5-1901-41F2-AC56-C9F92CE8CB7D}" name="Column12855"/>
    <tableColumn id="12856" xr3:uid="{A3629FE6-B540-4925-8438-63BFAC5B78FF}" name="Column12856"/>
    <tableColumn id="12857" xr3:uid="{246546C3-2007-4771-9FBB-4362D699814A}" name="Column12857"/>
    <tableColumn id="12858" xr3:uid="{06B9F152-AE04-453B-B991-1F7B64289538}" name="Column12858"/>
    <tableColumn id="12859" xr3:uid="{09C0D54B-E527-4D08-AD4F-2E81749BBB52}" name="Column12859"/>
    <tableColumn id="12860" xr3:uid="{0E025409-756C-4176-85F1-B856EE86B24F}" name="Column12860"/>
    <tableColumn id="12861" xr3:uid="{441E9C12-8739-4538-BA27-264CF0CDC588}" name="Column12861"/>
    <tableColumn id="12862" xr3:uid="{D0F2FB8D-73D6-4E3D-9E4F-F449B30E60AD}" name="Column12862"/>
    <tableColumn id="12863" xr3:uid="{BEC800EE-58AD-4C90-926E-CFD888A99027}" name="Column12863"/>
    <tableColumn id="12864" xr3:uid="{615F80AA-146B-409E-A682-ECE9C4DE1E86}" name="Column12864"/>
    <tableColumn id="12865" xr3:uid="{58E0726C-564C-4F00-98A5-95DCB12143DC}" name="Column12865"/>
    <tableColumn id="12866" xr3:uid="{E58E6CFE-6FE6-4D8D-BEAB-7DACD3290A7D}" name="Column12866"/>
    <tableColumn id="12867" xr3:uid="{363200A4-9781-4610-858F-C8D46F6EA416}" name="Column12867"/>
    <tableColumn id="12868" xr3:uid="{AD1D9E77-982D-4F53-9C98-5EBAE09A943B}" name="Column12868"/>
    <tableColumn id="12869" xr3:uid="{88A74739-AD01-4680-8C45-70E20DA490CD}" name="Column12869"/>
    <tableColumn id="12870" xr3:uid="{9C6B8EDC-AC09-48C8-A373-2AD71E94FB48}" name="Column12870"/>
    <tableColumn id="12871" xr3:uid="{8636B67C-E5AB-47C9-B323-5D467EC89384}" name="Column12871"/>
    <tableColumn id="12872" xr3:uid="{6B160A8D-982F-474F-A7AF-189AD8080295}" name="Column12872"/>
    <tableColumn id="12873" xr3:uid="{33D269A0-289A-4161-912A-569A73D8AD0B}" name="Column12873"/>
    <tableColumn id="12874" xr3:uid="{E453B338-1D65-47A1-A88D-20D84F087721}" name="Column12874"/>
    <tableColumn id="12875" xr3:uid="{9F011939-700D-4F6B-AC98-499B6237B524}" name="Column12875"/>
    <tableColumn id="12876" xr3:uid="{4D4A721E-357C-4CC0-9C5B-C091D81F89A5}" name="Column12876"/>
    <tableColumn id="12877" xr3:uid="{978537A4-B6D3-4233-B470-7FA62F9E1A6B}" name="Column12877"/>
    <tableColumn id="12878" xr3:uid="{0825861F-900A-49C2-A966-665D4B77074A}" name="Column12878"/>
    <tableColumn id="12879" xr3:uid="{54D81740-E3D4-4E6F-ABC0-D130BB4955A5}" name="Column12879"/>
    <tableColumn id="12880" xr3:uid="{DF9D9D42-2E0B-40BC-8609-11F1F78ABAB6}" name="Column12880"/>
    <tableColumn id="12881" xr3:uid="{8C19936C-4981-4198-9284-65B5AA4D9067}" name="Column12881"/>
    <tableColumn id="12882" xr3:uid="{D7C5F6D6-0930-4E48-89B3-A46A18A137E6}" name="Column12882"/>
    <tableColumn id="12883" xr3:uid="{4D432A8F-C8E7-4D1A-9AD1-46301119C5AC}" name="Column12883"/>
    <tableColumn id="12884" xr3:uid="{3C36814E-4550-49C5-99BD-C0A95E1B7289}" name="Column12884"/>
    <tableColumn id="12885" xr3:uid="{4741B3B9-1CB8-4A75-95AA-33DF3CEAA104}" name="Column12885"/>
    <tableColumn id="12886" xr3:uid="{BFA71970-41E3-4843-BF76-71CBD8B29C7B}" name="Column12886"/>
    <tableColumn id="12887" xr3:uid="{D7AEF58A-03D3-4636-BDBE-9F47215AF363}" name="Column12887"/>
    <tableColumn id="12888" xr3:uid="{BDDC5C40-54DC-4D5C-9B76-523F6865954C}" name="Column12888"/>
    <tableColumn id="12889" xr3:uid="{5407D67B-8A3C-4BD3-AE23-F725DA4FD851}" name="Column12889"/>
    <tableColumn id="12890" xr3:uid="{13F502B9-E9E2-4FE9-8EB0-8538E920871B}" name="Column12890"/>
    <tableColumn id="12891" xr3:uid="{DED54618-0012-4314-A554-8BA9FBE1FE82}" name="Column12891"/>
    <tableColumn id="12892" xr3:uid="{E3F8B0A8-C06A-4221-8B1B-399D22BC69FB}" name="Column12892"/>
    <tableColumn id="12893" xr3:uid="{F86A0794-2033-4B16-8F70-F4C7AEDE7C42}" name="Column12893"/>
    <tableColumn id="12894" xr3:uid="{C2430B66-2DB5-4D14-AAE4-44768D5D2A06}" name="Column12894"/>
    <tableColumn id="12895" xr3:uid="{B4C070B3-2A53-412E-AAA2-18063EFFA8F9}" name="Column12895"/>
    <tableColumn id="12896" xr3:uid="{04BBD3C3-FCA9-4FB0-BB78-8E6F50E85626}" name="Column12896"/>
    <tableColumn id="12897" xr3:uid="{305BBA50-B96F-427B-B5F0-3DB28DFB8DA2}" name="Column12897"/>
    <tableColumn id="12898" xr3:uid="{3181666D-CDD9-4103-8A6B-20FC8BC926CE}" name="Column12898"/>
    <tableColumn id="12899" xr3:uid="{F9500806-A43B-4F5C-A45D-5F47E78F85AF}" name="Column12899"/>
    <tableColumn id="12900" xr3:uid="{37398F4E-BD1D-4960-BBEE-1BBAE8A52E2F}" name="Column12900"/>
    <tableColumn id="12901" xr3:uid="{9848BDD1-D698-42A1-BF01-2906A5F049CC}" name="Column12901"/>
    <tableColumn id="12902" xr3:uid="{805EED42-ACB6-46DC-A85B-C0D308DD6548}" name="Column12902"/>
    <tableColumn id="12903" xr3:uid="{22093A8E-7A83-49A1-8C38-B7DE95DFB7C3}" name="Column12903"/>
    <tableColumn id="12904" xr3:uid="{10A4398A-F827-4CA0-935F-D294050F3F3E}" name="Column12904"/>
    <tableColumn id="12905" xr3:uid="{8C204198-F87B-4C95-B24F-F0040421B788}" name="Column12905"/>
    <tableColumn id="12906" xr3:uid="{9159A325-F709-45D7-AF93-4CA84FED34E8}" name="Column12906"/>
    <tableColumn id="12907" xr3:uid="{48DDEA93-2B49-45FF-BB91-A0D62A54BA9D}" name="Column12907"/>
    <tableColumn id="12908" xr3:uid="{AC89E7F9-14C1-4B0B-B6F2-4D1785DBD60E}" name="Column12908"/>
    <tableColumn id="12909" xr3:uid="{B42C4E79-8492-47F2-BE59-E6B06FEE41E1}" name="Column12909"/>
    <tableColumn id="12910" xr3:uid="{61A9E151-2932-46C7-9835-0936723986BD}" name="Column12910"/>
    <tableColumn id="12911" xr3:uid="{CB643B27-2D8D-478E-831B-DCE6BED9BE4F}" name="Column12911"/>
    <tableColumn id="12912" xr3:uid="{C14D6FFA-944A-4856-B80C-007FF3C3C421}" name="Column12912"/>
    <tableColumn id="12913" xr3:uid="{F0491E50-3B06-47E6-897B-C95E137F4FB2}" name="Column12913"/>
    <tableColumn id="12914" xr3:uid="{42B279A9-7043-4677-93C8-86D0B403658A}" name="Column12914"/>
    <tableColumn id="12915" xr3:uid="{ACF7EB5B-2EED-48D1-96E6-6E1DE61442D7}" name="Column12915"/>
    <tableColumn id="12916" xr3:uid="{CA86C312-B674-4BA4-80A1-639582A69F91}" name="Column12916"/>
    <tableColumn id="12917" xr3:uid="{253B495F-5503-4CDF-AFAA-9A49397CF2D4}" name="Column12917"/>
    <tableColumn id="12918" xr3:uid="{CA055668-9BDB-411F-8A42-09A33F835E74}" name="Column12918"/>
    <tableColumn id="12919" xr3:uid="{CB013877-07E5-4C64-B76A-F370EC46B2ED}" name="Column12919"/>
    <tableColumn id="12920" xr3:uid="{422418B4-86C1-4752-9C6C-16E51FA7C1FC}" name="Column12920"/>
    <tableColumn id="12921" xr3:uid="{CEDD88A1-8632-4A10-A593-E225F806B460}" name="Column12921"/>
    <tableColumn id="12922" xr3:uid="{CB90D911-E3C5-423D-AF7D-E3EFEF540CF0}" name="Column12922"/>
    <tableColumn id="12923" xr3:uid="{BFBAF5A9-C31B-460C-8C84-81728EFD8F39}" name="Column12923"/>
    <tableColumn id="12924" xr3:uid="{C9DDC98A-17C8-49AA-A4E7-EEFA91FF728D}" name="Column12924"/>
    <tableColumn id="12925" xr3:uid="{4365282B-564B-40C8-AD37-94F9D1549A52}" name="Column12925"/>
    <tableColumn id="12926" xr3:uid="{608D8D2A-31CB-4FDB-AE84-091401757E89}" name="Column12926"/>
    <tableColumn id="12927" xr3:uid="{1791DD3C-F638-41D1-9479-87EE33F5E2C9}" name="Column12927"/>
    <tableColumn id="12928" xr3:uid="{AE12EF2E-17DE-4623-AD3B-C80B61E28F57}" name="Column12928"/>
    <tableColumn id="12929" xr3:uid="{92E65610-FF3E-41EA-8216-225BC1CEC938}" name="Column12929"/>
    <tableColumn id="12930" xr3:uid="{0199EFCC-0829-4E0A-B043-BAA54371A0D1}" name="Column12930"/>
    <tableColumn id="12931" xr3:uid="{526405DD-4D2C-4589-BB8A-58023546458D}" name="Column12931"/>
    <tableColumn id="12932" xr3:uid="{EBC637BE-4291-47D3-9203-407AD6D9A486}" name="Column12932"/>
    <tableColumn id="12933" xr3:uid="{2236E19A-D57E-4044-9ED2-3A9FA2BBC968}" name="Column12933"/>
    <tableColumn id="12934" xr3:uid="{4141E043-C6EA-4A9F-9D59-94CA374D59F7}" name="Column12934"/>
    <tableColumn id="12935" xr3:uid="{B1CCF717-5B3C-4E21-8503-3A460B860F41}" name="Column12935"/>
    <tableColumn id="12936" xr3:uid="{F2D22403-F9B9-418B-8E70-1053999A196E}" name="Column12936"/>
    <tableColumn id="12937" xr3:uid="{70865588-8A11-4D88-B5C1-5FC3E0C70E38}" name="Column12937"/>
    <tableColumn id="12938" xr3:uid="{949890C2-F300-4D9C-BBE9-F2D1174CA159}" name="Column12938"/>
    <tableColumn id="12939" xr3:uid="{D624A72C-1CA4-4175-B6A2-22B288249F19}" name="Column12939"/>
    <tableColumn id="12940" xr3:uid="{39BA7E63-FC4D-446C-858C-54D7231DB478}" name="Column12940"/>
    <tableColumn id="12941" xr3:uid="{99A3FAF4-11AD-49E8-ACD6-25CB458842D5}" name="Column12941"/>
    <tableColumn id="12942" xr3:uid="{A311369D-E483-4940-A61B-DD5120B0CF60}" name="Column12942"/>
    <tableColumn id="12943" xr3:uid="{935A8BAC-3B83-4C76-AC47-8910B4517A35}" name="Column12943"/>
    <tableColumn id="12944" xr3:uid="{DC97ED40-E651-42DD-ACB0-AEC0EB3B38F1}" name="Column12944"/>
    <tableColumn id="12945" xr3:uid="{DB8D0CD5-92D4-4065-8B56-3D4DC0FEF4C4}" name="Column12945"/>
    <tableColumn id="12946" xr3:uid="{AA89909B-2F65-490A-B1E6-4C310A206937}" name="Column12946"/>
    <tableColumn id="12947" xr3:uid="{3C4E8B96-4DCB-4CD5-A40F-5A82195364DB}" name="Column12947"/>
    <tableColumn id="12948" xr3:uid="{E9BD050D-4F77-4CE2-8618-37E611FA775F}" name="Column12948"/>
    <tableColumn id="12949" xr3:uid="{A1AC0EE4-3042-40B7-B391-A93193F7429C}" name="Column12949"/>
    <tableColumn id="12950" xr3:uid="{604C737B-C128-462F-BD7A-58B5855E726E}" name="Column12950"/>
    <tableColumn id="12951" xr3:uid="{BB66F455-62B6-432D-B714-A56C4B4D6360}" name="Column12951"/>
    <tableColumn id="12952" xr3:uid="{AE7DDA00-E0A4-46BC-9DDF-87A8CAC3D0B3}" name="Column12952"/>
    <tableColumn id="12953" xr3:uid="{9A70531A-ADC3-4355-9D78-4285D0B74808}" name="Column12953"/>
    <tableColumn id="12954" xr3:uid="{F1E344F1-7562-4F1B-B706-097E60754D98}" name="Column12954"/>
    <tableColumn id="12955" xr3:uid="{97AD1E53-BE26-4F3B-BA96-FE53B3F1341C}" name="Column12955"/>
    <tableColumn id="12956" xr3:uid="{3AB85D12-B41A-4D98-9F15-A8947DD37172}" name="Column12956"/>
    <tableColumn id="12957" xr3:uid="{311AD9C3-3508-44DC-B47B-AC6F2F0891A6}" name="Column12957"/>
    <tableColumn id="12958" xr3:uid="{98C8CC9F-FEB4-4B19-B768-7381A1CD726D}" name="Column12958"/>
    <tableColumn id="12959" xr3:uid="{52794710-3513-464F-BC02-C298C265B50D}" name="Column12959"/>
    <tableColumn id="12960" xr3:uid="{509E88A9-1E86-4DA4-A050-095DCE53FCCE}" name="Column12960"/>
    <tableColumn id="12961" xr3:uid="{A667FFFC-6634-48B9-A444-837179771731}" name="Column12961"/>
    <tableColumn id="12962" xr3:uid="{7A8B9787-3D87-483E-9D8D-1A7E81CC3470}" name="Column12962"/>
    <tableColumn id="12963" xr3:uid="{FD04F6C4-5661-4163-8437-DC62A02E505C}" name="Column12963"/>
    <tableColumn id="12964" xr3:uid="{737998CE-55D9-4389-AA5C-EE74D8ED191E}" name="Column12964"/>
    <tableColumn id="12965" xr3:uid="{A0025D91-C9F4-4345-9BBF-C69198C5BCA8}" name="Column12965"/>
    <tableColumn id="12966" xr3:uid="{F33B4C93-C914-4B30-87AC-0F94E0C16DE2}" name="Column12966"/>
    <tableColumn id="12967" xr3:uid="{3FB94348-4CAC-4112-BA85-EA1601696475}" name="Column12967"/>
    <tableColumn id="12968" xr3:uid="{9A2B2B46-8B33-48F9-B2BF-144D5B99A3B9}" name="Column12968"/>
    <tableColumn id="12969" xr3:uid="{B59B6B5C-4F18-4E85-93C8-A9A20E98223F}" name="Column12969"/>
    <tableColumn id="12970" xr3:uid="{D42A3F2B-D33C-418A-8F2C-D69BBFB1169E}" name="Column12970"/>
    <tableColumn id="12971" xr3:uid="{A559B5CF-2D52-4383-A286-010FBE405AAB}" name="Column12971"/>
    <tableColumn id="12972" xr3:uid="{921A393D-3FC4-42A3-B0DB-E29C0E8F3F4B}" name="Column12972"/>
    <tableColumn id="12973" xr3:uid="{D932A604-8FF3-4517-B40D-BEF1617F5C0D}" name="Column12973"/>
    <tableColumn id="12974" xr3:uid="{E97AD383-8912-4472-B53B-EC045B1FF935}" name="Column12974"/>
    <tableColumn id="12975" xr3:uid="{1E01BAAD-155C-4DCE-B7E0-0BD39A05374D}" name="Column12975"/>
    <tableColumn id="12976" xr3:uid="{DA0A4B1C-9166-46A1-9FD8-F55A9E9396AB}" name="Column12976"/>
    <tableColumn id="12977" xr3:uid="{2BA5D27F-ACDA-4DFF-AEE2-94282E333361}" name="Column12977"/>
    <tableColumn id="12978" xr3:uid="{111AE689-6B56-4F39-BA2B-AE61CDD27A01}" name="Column12978"/>
    <tableColumn id="12979" xr3:uid="{CFE00B04-D519-4883-8E31-2F3F4F2932C8}" name="Column12979"/>
    <tableColumn id="12980" xr3:uid="{E0DB0002-F954-4B0F-8C04-8394AB854DBA}" name="Column12980"/>
    <tableColumn id="12981" xr3:uid="{7A5E7F8C-A655-41EE-B9EE-1ED8637D4884}" name="Column12981"/>
    <tableColumn id="12982" xr3:uid="{5AFD23C0-C749-445F-97BA-E77A24E486A5}" name="Column12982"/>
    <tableColumn id="12983" xr3:uid="{D1847D9D-AC3C-492A-A3EA-040673290706}" name="Column12983"/>
    <tableColumn id="12984" xr3:uid="{5C7704BD-B7E7-4127-B9C1-6B92F7A80294}" name="Column12984"/>
    <tableColumn id="12985" xr3:uid="{76EAE4D9-3E9A-4FA6-A68C-35409C9F7FB3}" name="Column12985"/>
    <tableColumn id="12986" xr3:uid="{B9068B5A-D8F7-4DA7-A63E-7A790951AAE2}" name="Column12986"/>
    <tableColumn id="12987" xr3:uid="{037338B9-228E-471E-B650-0317DD22EDAD}" name="Column12987"/>
    <tableColumn id="12988" xr3:uid="{6368151A-6495-4BBC-90D1-9674E457825F}" name="Column12988"/>
    <tableColumn id="12989" xr3:uid="{CDE2AECB-1FA8-489B-9E57-D186670565EA}" name="Column12989"/>
    <tableColumn id="12990" xr3:uid="{E0CE4C35-821D-4E79-8531-161A944C3E48}" name="Column12990"/>
    <tableColumn id="12991" xr3:uid="{3AE8ABFE-11BB-43DB-AEFD-581E201EEE8D}" name="Column12991"/>
    <tableColumn id="12992" xr3:uid="{2FFA145F-9A8C-415A-A823-EE2A11588B62}" name="Column12992"/>
    <tableColumn id="12993" xr3:uid="{6DC15416-7FF7-4024-8492-6C825000EA1F}" name="Column12993"/>
    <tableColumn id="12994" xr3:uid="{29460E86-F175-4F6D-82EC-DC5A2A9A7DF8}" name="Column12994"/>
    <tableColumn id="12995" xr3:uid="{47C98DEC-E652-43A6-A734-5A78CBB349F6}" name="Column12995"/>
    <tableColumn id="12996" xr3:uid="{E9DB915C-5589-408D-9ECB-FD5C270E0C18}" name="Column12996"/>
    <tableColumn id="12997" xr3:uid="{83226C53-1E29-420F-B20E-7ACFD9D9F73D}" name="Column12997"/>
    <tableColumn id="12998" xr3:uid="{446E2135-8E57-4692-A187-4404DCB190E8}" name="Column12998"/>
    <tableColumn id="12999" xr3:uid="{399D9206-FF45-42B0-BD54-07120E843CBA}" name="Column12999"/>
    <tableColumn id="13000" xr3:uid="{C69A4A3F-7568-483B-A7E5-36FC75E40201}" name="Column13000"/>
    <tableColumn id="13001" xr3:uid="{851E959F-F60F-4E43-8998-C3C64E20BFA5}" name="Column13001"/>
    <tableColumn id="13002" xr3:uid="{EE8DFF4E-A97B-49E7-A76A-FBD198108C8A}" name="Column13002"/>
    <tableColumn id="13003" xr3:uid="{3479977D-31D9-432A-9644-2589A17088C8}" name="Column13003"/>
    <tableColumn id="13004" xr3:uid="{5A2D691C-962A-4E32-97A1-58DCC2148DFD}" name="Column13004"/>
    <tableColumn id="13005" xr3:uid="{19DF278B-7011-45D3-9B4C-39166AE26E9C}" name="Column13005"/>
    <tableColumn id="13006" xr3:uid="{5A033025-58AF-4734-9E29-CABA0F814DEB}" name="Column13006"/>
    <tableColumn id="13007" xr3:uid="{60C74839-046F-4349-8181-EAE56A7C5B47}" name="Column13007"/>
    <tableColumn id="13008" xr3:uid="{D0E68B7A-F34F-47C6-8B61-1991222A1574}" name="Column13008"/>
    <tableColumn id="13009" xr3:uid="{BD6DCA3E-DFDB-4D18-A1C7-0F36C4329837}" name="Column13009"/>
    <tableColumn id="13010" xr3:uid="{22BFAF8B-7A57-49F9-9813-7545222BF4B0}" name="Column13010"/>
    <tableColumn id="13011" xr3:uid="{4C6E5FF3-DC63-4276-9526-E0F4BCBE9B32}" name="Column13011"/>
    <tableColumn id="13012" xr3:uid="{7425571F-A312-4B7C-B639-32C1A063531A}" name="Column13012"/>
    <tableColumn id="13013" xr3:uid="{55D65203-B294-4EFD-A32F-5DC739444AEC}" name="Column13013"/>
    <tableColumn id="13014" xr3:uid="{FE939F0B-8A22-468C-8D10-F813D5A37177}" name="Column13014"/>
    <tableColumn id="13015" xr3:uid="{944796E4-2586-4E3A-A978-DA547E898237}" name="Column13015"/>
    <tableColumn id="13016" xr3:uid="{D041D4D3-96F7-4306-AA51-1D948D0AE56E}" name="Column13016"/>
    <tableColumn id="13017" xr3:uid="{88ADA10A-C30E-4C87-87CD-D9B206DA4645}" name="Column13017"/>
    <tableColumn id="13018" xr3:uid="{36DB9A15-1086-42ED-BBC4-6BE299E5F757}" name="Column13018"/>
    <tableColumn id="13019" xr3:uid="{39A7DC08-FE35-4DF5-86A8-7783207E85B7}" name="Column13019"/>
    <tableColumn id="13020" xr3:uid="{EE8FF80A-FDD1-4625-9718-38BC4106AFCB}" name="Column13020"/>
    <tableColumn id="13021" xr3:uid="{CEAD2206-16FD-405B-903C-1461B5ABDB32}" name="Column13021"/>
    <tableColumn id="13022" xr3:uid="{358BBD46-CF73-4CAA-AA2D-6D0E039C5AA3}" name="Column13022"/>
    <tableColumn id="13023" xr3:uid="{B4C905D7-2B87-4F22-B51F-BF52986DB1CB}" name="Column13023"/>
    <tableColumn id="13024" xr3:uid="{2984BB21-2A91-48FC-87B5-475E590CADE0}" name="Column13024"/>
    <tableColumn id="13025" xr3:uid="{DBE5A7F4-ABC4-4901-BE59-C052DF87FB4E}" name="Column13025"/>
    <tableColumn id="13026" xr3:uid="{B54F4813-B751-492D-879E-E46A5F0BF75C}" name="Column13026"/>
    <tableColumn id="13027" xr3:uid="{D78B662A-237F-43E2-B78C-28553EB1D7AE}" name="Column13027"/>
    <tableColumn id="13028" xr3:uid="{A9382A4E-E771-402A-81E8-DAD50A8AF965}" name="Column13028"/>
    <tableColumn id="13029" xr3:uid="{85C0D8B7-F66C-41D1-806A-22A43E275283}" name="Column13029"/>
    <tableColumn id="13030" xr3:uid="{1C9947A5-8838-4BB1-BFF1-70758998AAE7}" name="Column13030"/>
    <tableColumn id="13031" xr3:uid="{DED27C5F-97DC-49CE-B6FD-212D59D4FDD7}" name="Column13031"/>
    <tableColumn id="13032" xr3:uid="{82231BCB-A489-492B-A90E-D639E2AC908D}" name="Column13032"/>
    <tableColumn id="13033" xr3:uid="{AA84F243-2C8D-4855-950D-4B2095332767}" name="Column13033"/>
    <tableColumn id="13034" xr3:uid="{41C5AA03-5837-45B0-A401-F9F5B8DA0B76}" name="Column13034"/>
    <tableColumn id="13035" xr3:uid="{9EA09A71-391D-4DF4-BAB7-3985735F1E4A}" name="Column13035"/>
    <tableColumn id="13036" xr3:uid="{3CEE5C86-2881-44CD-B9E2-55A8375D171F}" name="Column13036"/>
    <tableColumn id="13037" xr3:uid="{5BDA2970-45CA-4EA2-A7AE-29DD8A323896}" name="Column13037"/>
    <tableColumn id="13038" xr3:uid="{5F72F486-4A03-492B-969E-A0FFAA64D70A}" name="Column13038"/>
    <tableColumn id="13039" xr3:uid="{397CA7D1-1726-4300-9D0C-9AF454E2ED58}" name="Column13039"/>
    <tableColumn id="13040" xr3:uid="{30DBF187-0C7C-49FA-AA38-4E65476AEC80}" name="Column13040"/>
    <tableColumn id="13041" xr3:uid="{19DF2F57-E27C-4FB2-968B-E3110D5A1FFD}" name="Column13041"/>
    <tableColumn id="13042" xr3:uid="{81F77936-A810-4DA8-9A97-19D441038783}" name="Column13042"/>
    <tableColumn id="13043" xr3:uid="{0E7528F6-A893-4AA0-B2A2-E721D13806B3}" name="Column13043"/>
    <tableColumn id="13044" xr3:uid="{0DA004CE-A2BD-42F7-8472-FBD3807D7577}" name="Column13044"/>
    <tableColumn id="13045" xr3:uid="{5488D696-1C48-4F3D-82B7-860CBB2597A5}" name="Column13045"/>
    <tableColumn id="13046" xr3:uid="{134C3B81-649E-4DAA-A975-679ECC8C4A69}" name="Column13046"/>
    <tableColumn id="13047" xr3:uid="{0661CA43-C233-4328-A878-08DBB631182F}" name="Column13047"/>
    <tableColumn id="13048" xr3:uid="{5C896A7C-AEFC-4516-B37C-F8E7371853FE}" name="Column13048"/>
    <tableColumn id="13049" xr3:uid="{F8749853-D951-424C-B7D4-55BAE386454E}" name="Column13049"/>
    <tableColumn id="13050" xr3:uid="{EF9FA8A6-5233-42D3-B42A-B1FF1857F0F9}" name="Column13050"/>
    <tableColumn id="13051" xr3:uid="{3B022B3A-27BE-4B2C-B098-018150BF4246}" name="Column13051"/>
    <tableColumn id="13052" xr3:uid="{4AC9E8EA-4B91-4F77-B1FC-697ACD6BC383}" name="Column13052"/>
    <tableColumn id="13053" xr3:uid="{7BC5EE0B-32E2-4293-B609-BCC208E7300F}" name="Column13053"/>
    <tableColumn id="13054" xr3:uid="{86917BB0-DF99-4918-BB89-6DD1A7674718}" name="Column13054"/>
    <tableColumn id="13055" xr3:uid="{C50CBB25-DF8C-481B-8539-8243E6389777}" name="Column13055"/>
    <tableColumn id="13056" xr3:uid="{878E0702-519E-48C7-8C1D-220CC133233A}" name="Column13056"/>
    <tableColumn id="13057" xr3:uid="{715DB229-A37F-4918-88F9-641661838B1F}" name="Column13057"/>
    <tableColumn id="13058" xr3:uid="{A1A84AE2-6588-4C61-A1EF-43F1E792EA68}" name="Column13058"/>
    <tableColumn id="13059" xr3:uid="{13931530-1FB3-4AFD-B61E-541B80D29060}" name="Column13059"/>
    <tableColumn id="13060" xr3:uid="{DD151228-3599-47CD-A785-C1055209DDDC}" name="Column13060"/>
    <tableColumn id="13061" xr3:uid="{9C5A9484-0154-4B74-B890-4251CD52FABC}" name="Column13061"/>
    <tableColumn id="13062" xr3:uid="{7FE12B5E-31DF-403C-ADDE-E9719EF3CD00}" name="Column13062"/>
    <tableColumn id="13063" xr3:uid="{9772559F-96B1-4A3F-BFAD-25439A48A1EA}" name="Column13063"/>
    <tableColumn id="13064" xr3:uid="{6936987F-937F-42BB-9D98-4E97F5384985}" name="Column13064"/>
    <tableColumn id="13065" xr3:uid="{07370BA6-57CA-44AE-9866-C1D1CFF5C904}" name="Column13065"/>
    <tableColumn id="13066" xr3:uid="{0BBA231A-3CD3-4803-90E3-EE6033B9FE0B}" name="Column13066"/>
    <tableColumn id="13067" xr3:uid="{1795DDA3-91F1-43B3-9D79-543C01EF021E}" name="Column13067"/>
    <tableColumn id="13068" xr3:uid="{DDAA5A0D-74B1-4B8B-A475-9A398DCEB810}" name="Column13068"/>
    <tableColumn id="13069" xr3:uid="{E899A468-D214-4B79-8423-ED6F7218076A}" name="Column13069"/>
    <tableColumn id="13070" xr3:uid="{DE8B42E6-2511-4BA5-B562-1A989CEF8A59}" name="Column13070"/>
    <tableColumn id="13071" xr3:uid="{84473761-92A7-4981-9F67-8A556B6164A3}" name="Column13071"/>
    <tableColumn id="13072" xr3:uid="{0A13EA3F-D46C-4631-A9F5-5CE36A8C051A}" name="Column13072"/>
    <tableColumn id="13073" xr3:uid="{3E0CF2F2-91B3-4792-9939-2BB05E2A391B}" name="Column13073"/>
    <tableColumn id="13074" xr3:uid="{5CC77ED7-1D50-425B-8732-991008E74A28}" name="Column13074"/>
    <tableColumn id="13075" xr3:uid="{2581F564-4E8C-437E-A032-38A6457D3C64}" name="Column13075"/>
    <tableColumn id="13076" xr3:uid="{641F0877-9756-4251-8B35-9066A2354A7D}" name="Column13076"/>
    <tableColumn id="13077" xr3:uid="{8A968300-4477-49CF-B66F-F03D61DF17B7}" name="Column13077"/>
    <tableColumn id="13078" xr3:uid="{1DFE85AB-C2C8-4D99-B6CB-AA709FF21D02}" name="Column13078"/>
    <tableColumn id="13079" xr3:uid="{549EE43E-B666-4C12-B5AB-A45F43C39C9B}" name="Column13079"/>
    <tableColumn id="13080" xr3:uid="{73D6B370-06EC-46AF-B334-B0F8BA69FBD2}" name="Column13080"/>
    <tableColumn id="13081" xr3:uid="{8275F864-1A86-4B5B-B83C-AA043C4B5D03}" name="Column13081"/>
    <tableColumn id="13082" xr3:uid="{2B748DDD-766B-427C-8E7B-87D68CC42F3B}" name="Column13082"/>
    <tableColumn id="13083" xr3:uid="{AE181D97-C512-4F57-A1C9-02FA9B51B313}" name="Column13083"/>
    <tableColumn id="13084" xr3:uid="{A38627FF-0023-4479-8C67-9AFD596955F2}" name="Column13084"/>
    <tableColumn id="13085" xr3:uid="{8026D6B4-E2CC-401E-8816-782EA40328F1}" name="Column13085"/>
    <tableColumn id="13086" xr3:uid="{34E4135D-BBD9-465C-A351-02B110553C86}" name="Column13086"/>
    <tableColumn id="13087" xr3:uid="{3ED54594-D962-4775-9EFB-E5F8D2EDB682}" name="Column13087"/>
    <tableColumn id="13088" xr3:uid="{AADBC1DE-F133-4CFD-BF78-3C7A75526710}" name="Column13088"/>
    <tableColumn id="13089" xr3:uid="{DB9BA228-9756-4F6C-A6C3-0CE1615BD846}" name="Column13089"/>
    <tableColumn id="13090" xr3:uid="{D63328BF-B0CD-42FE-B6A1-18665380A08A}" name="Column13090"/>
    <tableColumn id="13091" xr3:uid="{CC423242-F886-4303-AA35-B272678B86E2}" name="Column13091"/>
    <tableColumn id="13092" xr3:uid="{646FF76F-4898-469A-8304-0E367EC81D5B}" name="Column13092"/>
    <tableColumn id="13093" xr3:uid="{DB7FEB8F-B973-45F4-AEC8-B2B15F00427F}" name="Column13093"/>
    <tableColumn id="13094" xr3:uid="{39458B54-8B6C-48FF-A5D1-DE4DA26ABFC6}" name="Column13094"/>
    <tableColumn id="13095" xr3:uid="{6A2A5E63-1027-48EF-A550-D075F732A7B7}" name="Column13095"/>
    <tableColumn id="13096" xr3:uid="{3044EE4B-E090-4F87-8D27-BEF3DFBF230A}" name="Column13096"/>
    <tableColumn id="13097" xr3:uid="{8811B95B-B013-4BB0-A6D5-5F920F1FB5AC}" name="Column13097"/>
    <tableColumn id="13098" xr3:uid="{40B5A28F-F04B-447C-8D9A-4573954BB7D7}" name="Column13098"/>
    <tableColumn id="13099" xr3:uid="{8901DC29-BBC6-4174-A859-CA217EC40082}" name="Column13099"/>
    <tableColumn id="13100" xr3:uid="{96A169F3-7294-4C4C-BC95-871F232C875B}" name="Column13100"/>
    <tableColumn id="13101" xr3:uid="{7F5DF5C0-5702-425D-B87F-2FAEA3DBEAC3}" name="Column13101"/>
    <tableColumn id="13102" xr3:uid="{1C2B7C8C-AD03-4F7E-A59B-173561B534F7}" name="Column13102"/>
    <tableColumn id="13103" xr3:uid="{2EABD681-E9B7-48D2-8F22-C1C468F60FD7}" name="Column13103"/>
    <tableColumn id="13104" xr3:uid="{607707E3-88CD-4883-BE6A-2158D3C1DAE4}" name="Column13104"/>
    <tableColumn id="13105" xr3:uid="{D928302A-BB33-4D71-8E53-1BE4B318F8A8}" name="Column13105"/>
    <tableColumn id="13106" xr3:uid="{AED23759-62A2-4A67-B2AF-3971D0904C87}" name="Column13106"/>
    <tableColumn id="13107" xr3:uid="{C0F29AE5-4004-4CE6-A076-E5D4CF3699CE}" name="Column13107"/>
    <tableColumn id="13108" xr3:uid="{DB06042E-BFE9-477B-9F43-859A903839FB}" name="Column13108"/>
    <tableColumn id="13109" xr3:uid="{32FDE674-C04B-49A1-BD63-81C8629DD934}" name="Column13109"/>
    <tableColumn id="13110" xr3:uid="{0640264B-771B-45F9-B886-0F59A3C9E202}" name="Column13110"/>
    <tableColumn id="13111" xr3:uid="{5736ADBA-2CFC-466B-929D-42874B21D8DF}" name="Column13111"/>
    <tableColumn id="13112" xr3:uid="{222F9CBF-DE8C-461E-8ABD-0D03024DB7C5}" name="Column13112"/>
    <tableColumn id="13113" xr3:uid="{BB9048E7-5D1E-4F34-A74B-8BDB95304FD1}" name="Column13113"/>
    <tableColumn id="13114" xr3:uid="{AEFB74E1-EE66-4F80-A643-CBE2412125CA}" name="Column13114"/>
    <tableColumn id="13115" xr3:uid="{BC9C302B-3AE8-4D28-AF7A-0CD32B713136}" name="Column13115"/>
    <tableColumn id="13116" xr3:uid="{5F4881C9-A2E5-47A8-8641-F18C12F41E35}" name="Column13116"/>
    <tableColumn id="13117" xr3:uid="{3101AB3B-1F43-4C13-8D58-0159A87EE5E4}" name="Column13117"/>
    <tableColumn id="13118" xr3:uid="{3EDEFE25-38DC-4A08-A359-07ADA0074762}" name="Column13118"/>
    <tableColumn id="13119" xr3:uid="{26FE218D-C435-4924-8A23-D2453B72E8E5}" name="Column13119"/>
    <tableColumn id="13120" xr3:uid="{55D77287-83AC-4057-84AA-59EC95685914}" name="Column13120"/>
    <tableColumn id="13121" xr3:uid="{95761D62-0DEC-4B88-9540-C2175F14FF19}" name="Column13121"/>
    <tableColumn id="13122" xr3:uid="{2E9D2214-7DBF-49B5-8A5C-631F60E4617D}" name="Column13122"/>
    <tableColumn id="13123" xr3:uid="{28478CEC-C530-4440-BC46-FB4BF726CDFB}" name="Column13123"/>
    <tableColumn id="13124" xr3:uid="{DBD5C8F0-D454-408A-B915-EB8B002D2339}" name="Column13124"/>
    <tableColumn id="13125" xr3:uid="{D353B4E7-8E4D-4473-BC8B-A112FF8019F2}" name="Column13125"/>
    <tableColumn id="13126" xr3:uid="{8DD5BE25-9EB1-434C-A8DE-78EB42CC7578}" name="Column13126"/>
    <tableColumn id="13127" xr3:uid="{DBC9499E-908D-4E6F-9B15-4DABE4D559D3}" name="Column13127"/>
    <tableColumn id="13128" xr3:uid="{23D1468E-369D-401D-906C-8B02802A7D26}" name="Column13128"/>
    <tableColumn id="13129" xr3:uid="{CAEFD93C-31DB-4119-B540-1220DE2AF6AE}" name="Column13129"/>
    <tableColumn id="13130" xr3:uid="{24D41499-F699-4B9C-A143-25B406021970}" name="Column13130"/>
    <tableColumn id="13131" xr3:uid="{E5A51510-E79E-4828-99F7-6CDF9CBD3AD7}" name="Column13131"/>
    <tableColumn id="13132" xr3:uid="{BBA41F40-8E82-4374-86D2-221EFD042E81}" name="Column13132"/>
    <tableColumn id="13133" xr3:uid="{C056FCAB-D888-4836-B07A-40179A0F2ABD}" name="Column13133"/>
    <tableColumn id="13134" xr3:uid="{D5F60455-DBE0-4188-9BE0-32AB655C26FB}" name="Column13134"/>
    <tableColumn id="13135" xr3:uid="{CF38A91D-F372-4585-842A-61E3516C55DF}" name="Column13135"/>
    <tableColumn id="13136" xr3:uid="{4E04B2A1-5F3A-4A53-A4B6-88C8C43633C9}" name="Column13136"/>
    <tableColumn id="13137" xr3:uid="{1C0E4178-DE4C-4017-854B-78615A2EBA12}" name="Column13137"/>
    <tableColumn id="13138" xr3:uid="{3F11A072-E972-4106-B43C-3610EC967CCF}" name="Column13138"/>
    <tableColumn id="13139" xr3:uid="{4D77B89E-5519-4294-A0FC-4D87D677E211}" name="Column13139"/>
    <tableColumn id="13140" xr3:uid="{93BC25E4-6BAB-47BD-A2D4-6789A5FA3632}" name="Column13140"/>
    <tableColumn id="13141" xr3:uid="{A8D70B95-04B4-49C9-91EE-E7520F8511FB}" name="Column13141"/>
    <tableColumn id="13142" xr3:uid="{592E69BD-CD12-4F82-A5B2-5028FB209E8F}" name="Column13142"/>
    <tableColumn id="13143" xr3:uid="{B26B5FEA-D8BD-4547-8CD6-8E72A9A4B9A3}" name="Column13143"/>
    <tableColumn id="13144" xr3:uid="{0558031F-0FC3-4339-9290-B71C07021242}" name="Column13144"/>
    <tableColumn id="13145" xr3:uid="{F6FD397C-CD9C-4EA5-8C76-30E26DE05FD5}" name="Column13145"/>
    <tableColumn id="13146" xr3:uid="{8538F104-221C-4BE4-AE4C-B602B3E58C5A}" name="Column13146"/>
    <tableColumn id="13147" xr3:uid="{C31B75B1-8F05-4AFD-9CC0-458CFE874FAD}" name="Column13147"/>
    <tableColumn id="13148" xr3:uid="{36D5D8C5-2489-4509-99E2-9625FEE4400A}" name="Column13148"/>
    <tableColumn id="13149" xr3:uid="{85BC20B7-1B6E-414B-8902-9CE1DBD37BBD}" name="Column13149"/>
    <tableColumn id="13150" xr3:uid="{4E3347EB-C6D5-4887-89AF-D3674C37344F}" name="Column13150"/>
    <tableColumn id="13151" xr3:uid="{823B4F9D-B599-4841-8782-CDDB74C3D5A3}" name="Column13151"/>
    <tableColumn id="13152" xr3:uid="{E200E69C-95D2-4914-90D4-36F1E2940966}" name="Column13152"/>
    <tableColumn id="13153" xr3:uid="{B674594A-F911-4AB4-8136-DFDBD8568529}" name="Column13153"/>
    <tableColumn id="13154" xr3:uid="{94F08FE3-6CA4-45DC-92BD-7BF782E246C1}" name="Column13154"/>
    <tableColumn id="13155" xr3:uid="{8553F40B-96D7-43A7-8C95-B27EE800EF07}" name="Column13155"/>
    <tableColumn id="13156" xr3:uid="{42FC823A-D03C-443D-86C3-C4DE1E049AB8}" name="Column13156"/>
    <tableColumn id="13157" xr3:uid="{7860D0EA-10E6-4F86-B34E-5DC860C077F0}" name="Column13157"/>
    <tableColumn id="13158" xr3:uid="{55C0040E-378D-40D6-A8B6-88D8ABC4F6B8}" name="Column13158"/>
    <tableColumn id="13159" xr3:uid="{8F876EA1-D5F0-46CD-842A-522EDC0D4BEC}" name="Column13159"/>
    <tableColumn id="13160" xr3:uid="{178E2EA1-F328-4945-8D38-B81D070C818C}" name="Column13160"/>
    <tableColumn id="13161" xr3:uid="{603C0937-EAC2-4B16-B265-F3877200D6FD}" name="Column13161"/>
    <tableColumn id="13162" xr3:uid="{C5E07EE0-8599-4D75-9E62-0B5B4CDF82D8}" name="Column13162"/>
    <tableColumn id="13163" xr3:uid="{11D9558E-E970-4294-B9AF-B5C463B1C138}" name="Column13163"/>
    <tableColumn id="13164" xr3:uid="{C17DB464-5943-40B4-B34A-594A27A86EB4}" name="Column13164"/>
    <tableColumn id="13165" xr3:uid="{603815A8-054C-4DB4-9E01-7F096DEA86E9}" name="Column13165"/>
    <tableColumn id="13166" xr3:uid="{123B0C80-3142-438B-B26C-3B63593AE5A7}" name="Column13166"/>
    <tableColumn id="13167" xr3:uid="{AEC19B4C-DE68-486F-B00F-EA0281BFC900}" name="Column13167"/>
    <tableColumn id="13168" xr3:uid="{4EF844FA-D6DA-4A6F-BF94-424831E17218}" name="Column13168"/>
    <tableColumn id="13169" xr3:uid="{3A4FB80B-A77D-407A-A800-F97D636C235B}" name="Column13169"/>
    <tableColumn id="13170" xr3:uid="{651390CA-5C36-4E68-AA6C-49C576C1BAB4}" name="Column13170"/>
    <tableColumn id="13171" xr3:uid="{0FCA8EAD-4581-47D3-A062-21580E786ACF}" name="Column13171"/>
    <tableColumn id="13172" xr3:uid="{3AA0F61E-1DA2-4FE5-AF2A-6C4F5E396B57}" name="Column13172"/>
    <tableColumn id="13173" xr3:uid="{71BF89A7-13B7-4D9D-89A2-D7EF46C76F52}" name="Column13173"/>
    <tableColumn id="13174" xr3:uid="{A57D6BA9-BAB9-4947-9891-447C1FAAFD0B}" name="Column13174"/>
    <tableColumn id="13175" xr3:uid="{9C94C7D8-93B1-4A65-A995-7C4BD9103177}" name="Column13175"/>
    <tableColumn id="13176" xr3:uid="{70FC4A20-AC18-4F17-B41E-B33DB27A565F}" name="Column13176"/>
    <tableColumn id="13177" xr3:uid="{02588BD3-BE4A-4B52-B263-F6957340CA63}" name="Column13177"/>
    <tableColumn id="13178" xr3:uid="{27CBF755-6EB4-4553-B823-71EDF211FFD2}" name="Column13178"/>
    <tableColumn id="13179" xr3:uid="{18629882-86A1-4231-8B4E-A8368DAC0562}" name="Column13179"/>
    <tableColumn id="13180" xr3:uid="{58F20546-2707-4D6F-B1D8-721543D30BCB}" name="Column13180"/>
    <tableColumn id="13181" xr3:uid="{393CC829-54D5-432E-967C-FE6FBEBA0B97}" name="Column13181"/>
    <tableColumn id="13182" xr3:uid="{EB39FE41-4F67-467B-98E0-342BF8E46830}" name="Column13182"/>
    <tableColumn id="13183" xr3:uid="{EB412CCB-C1EE-4137-A826-48C988127909}" name="Column13183"/>
    <tableColumn id="13184" xr3:uid="{F42EF5D1-4E9B-4143-B662-B6C7BEB2786D}" name="Column13184"/>
    <tableColumn id="13185" xr3:uid="{1B4400C2-1CCD-43CF-A274-797A40C3EC8C}" name="Column13185"/>
    <tableColumn id="13186" xr3:uid="{F8DEFAAF-E3D6-4F93-A4A9-5DC583C15DB6}" name="Column13186"/>
    <tableColumn id="13187" xr3:uid="{6242D552-CA11-41E4-BDFE-E21EFC509334}" name="Column13187"/>
    <tableColumn id="13188" xr3:uid="{3C627270-2F0F-4831-88CE-220B294A6E08}" name="Column13188"/>
    <tableColumn id="13189" xr3:uid="{CE4A4924-EF8E-4AC4-98ED-182F9D375486}" name="Column13189"/>
    <tableColumn id="13190" xr3:uid="{E12CCD93-A6C6-4B07-A37E-CE7216660D0A}" name="Column13190"/>
    <tableColumn id="13191" xr3:uid="{2C7823BF-1273-4549-BAEC-B20CBB84D2EA}" name="Column13191"/>
    <tableColumn id="13192" xr3:uid="{E8CAB466-FA32-4D87-8CA5-FA3E8F5937DA}" name="Column13192"/>
    <tableColumn id="13193" xr3:uid="{9C8321D9-9036-4527-AF40-7F85FB9D8819}" name="Column13193"/>
    <tableColumn id="13194" xr3:uid="{26CF4137-929E-40C1-93C0-5C593EAC2B43}" name="Column13194"/>
    <tableColumn id="13195" xr3:uid="{45AAB043-59C6-4663-B193-D1CBFA7033BD}" name="Column13195"/>
    <tableColumn id="13196" xr3:uid="{BB007EF0-2DCB-48D2-930D-1AE50739C813}" name="Column13196"/>
    <tableColumn id="13197" xr3:uid="{CD6A4AD1-E677-4B99-B577-D37D70849DCB}" name="Column13197"/>
    <tableColumn id="13198" xr3:uid="{6500D5E7-072A-40F5-BE71-D0BECC6CBD12}" name="Column13198"/>
    <tableColumn id="13199" xr3:uid="{0C16DCC1-C1CC-446E-9F0B-27D235E98363}" name="Column13199"/>
    <tableColumn id="13200" xr3:uid="{B98EA4B7-702B-4848-929A-4D73C934FEEC}" name="Column13200"/>
    <tableColumn id="13201" xr3:uid="{9674DBD4-5914-4CAC-A0CB-69AE36F67CFE}" name="Column13201"/>
    <tableColumn id="13202" xr3:uid="{92D5B7F0-FE61-42AD-9AD1-3DBDDCAADD94}" name="Column13202"/>
    <tableColumn id="13203" xr3:uid="{187E25DB-7693-431F-B17C-E745CD943848}" name="Column13203"/>
    <tableColumn id="13204" xr3:uid="{EA7C8157-AAEC-4347-90B1-40F1E2D77403}" name="Column13204"/>
    <tableColumn id="13205" xr3:uid="{DE6C1FAC-D364-4DA1-B6C6-6D4B277686CC}" name="Column13205"/>
    <tableColumn id="13206" xr3:uid="{0E634717-2110-4E26-AA70-0546F4011E9B}" name="Column13206"/>
    <tableColumn id="13207" xr3:uid="{65426090-D299-4FB3-9F29-BD327B37A493}" name="Column13207"/>
    <tableColumn id="13208" xr3:uid="{3D8176A6-B7AC-4504-901B-86C8F275434B}" name="Column13208"/>
    <tableColumn id="13209" xr3:uid="{931A2314-06F5-4DD1-AF22-FA34D09BFDAF}" name="Column13209"/>
    <tableColumn id="13210" xr3:uid="{E3E04A53-E814-45AB-B9F0-55F64DA4EAF7}" name="Column13210"/>
    <tableColumn id="13211" xr3:uid="{F4C08A57-FBF2-48B9-A3F2-AA87D61F6C05}" name="Column13211"/>
    <tableColumn id="13212" xr3:uid="{EDED4ECC-460B-4484-9E17-CB9D1CD20B7A}" name="Column13212"/>
    <tableColumn id="13213" xr3:uid="{79EE8F08-D4C2-4DD4-B685-3D73AF67D6E3}" name="Column13213"/>
    <tableColumn id="13214" xr3:uid="{C0278B50-AB18-4219-BA76-2F96D26D44D2}" name="Column13214"/>
    <tableColumn id="13215" xr3:uid="{CB9B3B14-F5B2-4FA2-BB47-2B26B8E219EA}" name="Column13215"/>
    <tableColumn id="13216" xr3:uid="{1CA3C40B-F01F-432B-8347-1955FA452B0F}" name="Column13216"/>
    <tableColumn id="13217" xr3:uid="{5480F0CB-E67E-4A7E-95D5-3CD9544B45CF}" name="Column13217"/>
    <tableColumn id="13218" xr3:uid="{C9B82D22-969F-4B98-B64F-FDFFE52C2745}" name="Column13218"/>
    <tableColumn id="13219" xr3:uid="{9CE2A601-6953-4DDF-81C8-EE3D25814DE1}" name="Column13219"/>
    <tableColumn id="13220" xr3:uid="{7BFD223C-C18F-4136-8965-1CA1FCB0516A}" name="Column13220"/>
    <tableColumn id="13221" xr3:uid="{A5F5DED0-D313-4B96-8209-ECAE12B58676}" name="Column13221"/>
    <tableColumn id="13222" xr3:uid="{80198686-6ED3-4AE9-BB5F-820671153F9C}" name="Column13222"/>
    <tableColumn id="13223" xr3:uid="{31411FDF-2E6C-47E2-9D18-BC4E1948CB3A}" name="Column13223"/>
    <tableColumn id="13224" xr3:uid="{5EC175E0-15D9-4E9C-AD12-19D3218D1CF3}" name="Column13224"/>
    <tableColumn id="13225" xr3:uid="{F2027286-BDBF-4F8B-A4B4-2C68E4B2C90A}" name="Column13225"/>
    <tableColumn id="13226" xr3:uid="{36F2AF3D-A5D5-45D3-BE98-CB565709B873}" name="Column13226"/>
    <tableColumn id="13227" xr3:uid="{71BE3C48-F4E2-43A1-AB25-B6B5B01257B1}" name="Column13227"/>
    <tableColumn id="13228" xr3:uid="{C19F4502-0459-48DE-82B2-B28FF1C81F87}" name="Column13228"/>
    <tableColumn id="13229" xr3:uid="{49C78520-4A8D-48C9-BBB2-4A5E57339FE4}" name="Column13229"/>
    <tableColumn id="13230" xr3:uid="{3175CF76-EF47-42BC-9062-46FAB8C4828B}" name="Column13230"/>
    <tableColumn id="13231" xr3:uid="{22D31684-BBC4-450E-A323-86C6FAF50EA1}" name="Column13231"/>
    <tableColumn id="13232" xr3:uid="{D09DAA00-97D9-4161-BFD8-049FC41CB62A}" name="Column13232"/>
    <tableColumn id="13233" xr3:uid="{7076B94E-A603-4E30-A3F6-FD7EF45EB120}" name="Column13233"/>
    <tableColumn id="13234" xr3:uid="{39DA576B-C8B1-41EA-B46A-12F751C0E21A}" name="Column13234"/>
    <tableColumn id="13235" xr3:uid="{76970071-DA61-4A0E-83F8-C8984CCDFF03}" name="Column13235"/>
    <tableColumn id="13236" xr3:uid="{CB8F5AD3-08F8-4A15-B4DE-6E11B23BB010}" name="Column13236"/>
    <tableColumn id="13237" xr3:uid="{CEDC77A9-ED29-4F77-B5CF-1D1D66667576}" name="Column13237"/>
    <tableColumn id="13238" xr3:uid="{4A4A3185-D71D-42CC-9C9E-EBF80E4806EA}" name="Column13238"/>
    <tableColumn id="13239" xr3:uid="{0DD9FF3A-494C-4025-9849-333BF3BE3BC4}" name="Column13239"/>
    <tableColumn id="13240" xr3:uid="{03029E07-E348-4466-8A4C-483F791555BC}" name="Column13240"/>
    <tableColumn id="13241" xr3:uid="{6870AB0D-A739-41BA-82E9-3C12D1B80DCA}" name="Column13241"/>
    <tableColumn id="13242" xr3:uid="{E1DE5434-1FFB-4FC4-BD4F-7AE2E9AAF41B}" name="Column13242"/>
    <tableColumn id="13243" xr3:uid="{A1433E51-647E-46C3-88DD-665B2117E50C}" name="Column13243"/>
    <tableColumn id="13244" xr3:uid="{B7CA7481-7002-46E8-A351-80CD883B3CCE}" name="Column13244"/>
    <tableColumn id="13245" xr3:uid="{6C1E5C92-2181-475D-B6B3-5C7182E97709}" name="Column13245"/>
    <tableColumn id="13246" xr3:uid="{FB4B5B25-F10B-4B80-BA6E-205946C04E30}" name="Column13246"/>
    <tableColumn id="13247" xr3:uid="{7923FBBC-93FE-466E-8BFF-FD8493FEBF0C}" name="Column13247"/>
    <tableColumn id="13248" xr3:uid="{5D3C8BE1-1A80-4BB6-81FD-DF8B79055FD9}" name="Column13248"/>
    <tableColumn id="13249" xr3:uid="{B87A1DCE-8675-4346-9D9D-C600BF9577BC}" name="Column13249"/>
    <tableColumn id="13250" xr3:uid="{3F2F7617-2763-42D3-9F9F-AEB4D5734ABA}" name="Column13250"/>
    <tableColumn id="13251" xr3:uid="{891B887B-DBD8-4020-A93A-4CCB453B0C91}" name="Column13251"/>
    <tableColumn id="13252" xr3:uid="{4B5580FB-937D-44FD-918C-C99A3CC3840A}" name="Column13252"/>
    <tableColumn id="13253" xr3:uid="{EC9110B1-BFD5-437E-BCD5-C8E103C35DF3}" name="Column13253"/>
    <tableColumn id="13254" xr3:uid="{1C89A7C9-795C-4747-AB21-F69E291FD55F}" name="Column13254"/>
    <tableColumn id="13255" xr3:uid="{28F1B296-DE4D-4172-9262-D9C90CAAB159}" name="Column13255"/>
    <tableColumn id="13256" xr3:uid="{13ECCF1B-AFE3-4112-B65C-98C7DB716F08}" name="Column13256"/>
    <tableColumn id="13257" xr3:uid="{9D042EA5-2619-4677-8695-1DD5BBBDD589}" name="Column13257"/>
    <tableColumn id="13258" xr3:uid="{548DEC99-DF39-480B-A3D8-2670D5AB4BD2}" name="Column13258"/>
    <tableColumn id="13259" xr3:uid="{3FF5C50A-0147-448A-91CE-EB3D209DCA58}" name="Column13259"/>
    <tableColumn id="13260" xr3:uid="{1CBBF123-59F1-4729-A86C-D5E23EB5635F}" name="Column13260"/>
    <tableColumn id="13261" xr3:uid="{3659DBC7-70AC-4076-B76F-6B7B6FAE6F6B}" name="Column13261"/>
    <tableColumn id="13262" xr3:uid="{C7A5169B-32E5-4DEA-8A0F-1910AD4F1E4F}" name="Column13262"/>
    <tableColumn id="13263" xr3:uid="{AC21B8AE-54FE-44C7-B427-33EED9E9BBFD}" name="Column13263"/>
    <tableColumn id="13264" xr3:uid="{7452F7D8-2B1B-46E0-8379-7D29572E1D61}" name="Column13264"/>
    <tableColumn id="13265" xr3:uid="{3CD4D167-2BA1-4EFB-9CA8-8A5259051A90}" name="Column13265"/>
    <tableColumn id="13266" xr3:uid="{B3965C2E-43AC-45C3-B4D3-82B71659F12A}" name="Column13266"/>
    <tableColumn id="13267" xr3:uid="{438FFFDC-38DB-498E-B594-86DA3F811CC5}" name="Column13267"/>
    <tableColumn id="13268" xr3:uid="{D19221C0-250F-457F-B7CD-8BA0DBC4FF10}" name="Column13268"/>
    <tableColumn id="13269" xr3:uid="{A37DAA72-6BC7-4126-B7C1-20F45A4561DF}" name="Column13269"/>
    <tableColumn id="13270" xr3:uid="{2EF2E1D4-A5DB-43B9-8F7F-8CBEB9FAF616}" name="Column13270"/>
    <tableColumn id="13271" xr3:uid="{A5622579-F4BA-4DD1-8C8A-65D1B47D3759}" name="Column13271"/>
    <tableColumn id="13272" xr3:uid="{A1C8917C-FC25-4D7A-9FD4-84707FC60B86}" name="Column13272"/>
    <tableColumn id="13273" xr3:uid="{14B4F0E7-3B6F-4300-B82E-2666633BB637}" name="Column13273"/>
    <tableColumn id="13274" xr3:uid="{F7ADEE2A-F4B2-4285-833C-D8DFFDB79DB6}" name="Column13274"/>
    <tableColumn id="13275" xr3:uid="{09C610B3-B078-4D7E-850A-A2A7E270BB2C}" name="Column13275"/>
    <tableColumn id="13276" xr3:uid="{6DDD2C99-0C62-4607-8BA7-DB5312B87039}" name="Column13276"/>
    <tableColumn id="13277" xr3:uid="{12BD34C2-55D4-4080-AE35-FE30AE06E780}" name="Column13277"/>
    <tableColumn id="13278" xr3:uid="{452FCD5C-454A-4A3B-82F6-7D2E4CB5DAF4}" name="Column13278"/>
    <tableColumn id="13279" xr3:uid="{CA908287-A939-4A4D-95A0-4200BB29CC52}" name="Column13279"/>
    <tableColumn id="13280" xr3:uid="{F6308DAE-5F15-4D4F-9F86-C11D1551C677}" name="Column13280"/>
    <tableColumn id="13281" xr3:uid="{65A754B8-9033-44DA-9576-122EC8113307}" name="Column13281"/>
    <tableColumn id="13282" xr3:uid="{463E0EAF-3D71-4D9F-819D-681D6E95A7A8}" name="Column13282"/>
    <tableColumn id="13283" xr3:uid="{58D3A6CF-75F3-4025-8006-8015A02A1C2A}" name="Column13283"/>
    <tableColumn id="13284" xr3:uid="{F1DEE3C8-E056-4804-ADB5-A7BFB470ECD9}" name="Column13284"/>
    <tableColumn id="13285" xr3:uid="{BFA65CF3-22DC-4E61-BF70-BED50AAAB828}" name="Column13285"/>
    <tableColumn id="13286" xr3:uid="{5E11DAC1-F55A-4538-B7DB-C475A70EB1CA}" name="Column13286"/>
    <tableColumn id="13287" xr3:uid="{89730C07-A104-441C-898F-D012C50E29C0}" name="Column13287"/>
    <tableColumn id="13288" xr3:uid="{1D842B98-4AD3-4708-A603-8C3E9EF568E0}" name="Column13288"/>
    <tableColumn id="13289" xr3:uid="{6FF24C8A-E542-4AA1-A768-34D0367CA824}" name="Column13289"/>
    <tableColumn id="13290" xr3:uid="{32BE3D7E-C623-4E2B-9816-4A03506F227C}" name="Column13290"/>
    <tableColumn id="13291" xr3:uid="{56F459D4-2EAF-4E75-89B3-D22D0EC5DF69}" name="Column13291"/>
    <tableColumn id="13292" xr3:uid="{FA01E19D-1DBB-43F3-954F-B846A73EA93C}" name="Column13292"/>
    <tableColumn id="13293" xr3:uid="{67E00433-E733-48A2-AC25-BCABAB912075}" name="Column13293"/>
    <tableColumn id="13294" xr3:uid="{A40E8999-7AEC-49E9-8B4C-25423903EA0E}" name="Column13294"/>
    <tableColumn id="13295" xr3:uid="{BE7EBF4C-C9D6-4656-9E06-31A65CA151AB}" name="Column13295"/>
    <tableColumn id="13296" xr3:uid="{4C62C81E-DB0E-4B5B-998D-03B91F1368BD}" name="Column13296"/>
    <tableColumn id="13297" xr3:uid="{BD62F27C-05FE-4CAC-BE8A-DC83C6C2868E}" name="Column13297"/>
    <tableColumn id="13298" xr3:uid="{9C4A4B45-27AA-40A4-911F-EEA8863956D5}" name="Column13298"/>
    <tableColumn id="13299" xr3:uid="{E958D36C-EEB2-4724-8931-271AD1644AC6}" name="Column13299"/>
    <tableColumn id="13300" xr3:uid="{B8E21F3D-ADEE-42C2-A98B-CD05E14BCB7B}" name="Column13300"/>
    <tableColumn id="13301" xr3:uid="{F79CDB87-8076-4F8A-B464-1AB5B281B702}" name="Column13301"/>
    <tableColumn id="13302" xr3:uid="{06B8E939-CF72-47E4-A781-D296858172EF}" name="Column13302"/>
    <tableColumn id="13303" xr3:uid="{CA8D61FF-5639-4CB9-B44D-720CD6FB9813}" name="Column13303"/>
    <tableColumn id="13304" xr3:uid="{AEAA3419-0312-4B06-AFE8-EC5C13F03F74}" name="Column13304"/>
    <tableColumn id="13305" xr3:uid="{5866552C-202D-462D-986F-2C39BE5AA816}" name="Column13305"/>
    <tableColumn id="13306" xr3:uid="{B8C93A76-13E0-4204-8BBD-080904F9D34C}" name="Column13306"/>
    <tableColumn id="13307" xr3:uid="{E6DB5E56-E820-4582-969F-4B11EDB9497D}" name="Column13307"/>
    <tableColumn id="13308" xr3:uid="{A096F981-3291-4586-A4DC-38426CC8F2DA}" name="Column13308"/>
    <tableColumn id="13309" xr3:uid="{90D78DBD-18AC-4355-9AE2-05762177E82D}" name="Column13309"/>
    <tableColumn id="13310" xr3:uid="{8608847C-987F-48CE-B4D2-2BC97E2D39A7}" name="Column13310"/>
    <tableColumn id="13311" xr3:uid="{7E286000-1BD0-423A-81D4-253E1B5E5BE3}" name="Column13311"/>
    <tableColumn id="13312" xr3:uid="{DDAF8C37-3018-4B25-9215-8B2C9240FFDC}" name="Column13312"/>
    <tableColumn id="13313" xr3:uid="{CA33B8F2-97F2-4192-AD5F-15FA8D026BE2}" name="Column13313"/>
    <tableColumn id="13314" xr3:uid="{B1892586-228F-4B69-93E0-29F94E5D1D90}" name="Column13314"/>
    <tableColumn id="13315" xr3:uid="{2279D3D6-C55F-442B-B211-D3DC2CB087F6}" name="Column13315"/>
    <tableColumn id="13316" xr3:uid="{93223F19-44F4-401F-98BB-54B73E9F7B0C}" name="Column13316"/>
    <tableColumn id="13317" xr3:uid="{94059622-354E-40EE-9468-46A227DD6198}" name="Column13317"/>
    <tableColumn id="13318" xr3:uid="{5424B053-A3BD-4113-81E3-D8CDA7D378BC}" name="Column13318"/>
    <tableColumn id="13319" xr3:uid="{2943A652-64E1-43F7-9FC7-2B0AF745E079}" name="Column13319"/>
    <tableColumn id="13320" xr3:uid="{F45E008A-04D0-42F4-9D29-3AC5DE138A4C}" name="Column13320"/>
    <tableColumn id="13321" xr3:uid="{24684E39-5919-4B22-8495-85067340E91B}" name="Column13321"/>
    <tableColumn id="13322" xr3:uid="{0D581145-26FB-4182-B516-5E661F6A1556}" name="Column13322"/>
    <tableColumn id="13323" xr3:uid="{8A314ACD-8287-4876-BDF7-A8A1E5FFFFB5}" name="Column13323"/>
    <tableColumn id="13324" xr3:uid="{3318F9C7-19D4-48C2-AD30-70637C6FCB91}" name="Column13324"/>
    <tableColumn id="13325" xr3:uid="{D4587C72-5491-43AE-84AC-E6011CB35E87}" name="Column13325"/>
    <tableColumn id="13326" xr3:uid="{AC54061B-CD25-425F-AC01-1FA094CDDFD3}" name="Column13326"/>
    <tableColumn id="13327" xr3:uid="{B6F4A833-985A-4FB7-882A-7B1FDCBB2E5E}" name="Column13327"/>
    <tableColumn id="13328" xr3:uid="{0B2C7C11-8663-499C-93A1-2EF5AF7B74EC}" name="Column13328"/>
    <tableColumn id="13329" xr3:uid="{1B18A93C-162B-411B-AAC3-B984D809E39D}" name="Column13329"/>
    <tableColumn id="13330" xr3:uid="{2F1D1A5F-E4A7-4F4A-A94A-45E6593B1544}" name="Column13330"/>
    <tableColumn id="13331" xr3:uid="{FC2DC6D4-BFBC-48CB-B39B-C1B821905FB4}" name="Column13331"/>
    <tableColumn id="13332" xr3:uid="{C08D9189-5015-4F69-AF9B-E961ED5BCC71}" name="Column13332"/>
    <tableColumn id="13333" xr3:uid="{652080AE-A45E-4CF0-B0AA-C52281C6338A}" name="Column13333"/>
    <tableColumn id="13334" xr3:uid="{FC6B51BB-AC34-4F46-BA64-0D3E75613E73}" name="Column13334"/>
    <tableColumn id="13335" xr3:uid="{8DF86331-C9CB-47A2-858F-D9CCDCED0101}" name="Column13335"/>
    <tableColumn id="13336" xr3:uid="{17073281-988C-497C-AEE8-2BF277343193}" name="Column13336"/>
    <tableColumn id="13337" xr3:uid="{EAD89F9A-2FF6-4637-B4E5-01E0151A35D3}" name="Column13337"/>
    <tableColumn id="13338" xr3:uid="{6D2892A2-D0DD-49F8-A81A-0AE1F4B19EC1}" name="Column13338"/>
    <tableColumn id="13339" xr3:uid="{2F279BD8-E50A-4668-84DA-1AF28DA477F0}" name="Column13339"/>
    <tableColumn id="13340" xr3:uid="{36926A44-D2F5-4234-9F6F-A374EA7C7D2B}" name="Column13340"/>
    <tableColumn id="13341" xr3:uid="{0C3FFDAB-C595-4DF1-B926-FF04C6D3B11E}" name="Column13341"/>
    <tableColumn id="13342" xr3:uid="{C3F35A73-F3AA-4A01-9924-389A703A92A7}" name="Column13342"/>
    <tableColumn id="13343" xr3:uid="{6D40F522-5653-4D7E-8CC5-8EFF3BAA4EFC}" name="Column13343"/>
    <tableColumn id="13344" xr3:uid="{7BB1E2D9-55E9-4E1D-9804-F0084283291B}" name="Column13344"/>
    <tableColumn id="13345" xr3:uid="{99DEDF4C-4155-40B9-BD2C-E0375C194899}" name="Column13345"/>
    <tableColumn id="13346" xr3:uid="{5E99E49A-83A1-4422-A4DD-05EE8EE0CE8A}" name="Column13346"/>
    <tableColumn id="13347" xr3:uid="{0C27F5D5-A5F9-42BF-968A-7C1AD1ADF208}" name="Column13347"/>
    <tableColumn id="13348" xr3:uid="{E751F641-4BA4-456C-8F0C-7DC8F3D5626E}" name="Column13348"/>
    <tableColumn id="13349" xr3:uid="{312641A0-E7FA-4A90-9C19-BCBBCA1E887D}" name="Column13349"/>
    <tableColumn id="13350" xr3:uid="{8F0CAF29-62FA-4173-9E19-73FFA5E10DCC}" name="Column13350"/>
    <tableColumn id="13351" xr3:uid="{B0C9F2FF-7F0D-47A8-A12B-F6EE1CDFD76A}" name="Column13351"/>
    <tableColumn id="13352" xr3:uid="{2144171F-8E94-4D02-9747-81466608F514}" name="Column13352"/>
    <tableColumn id="13353" xr3:uid="{2B3A8EF1-BD11-4FC6-984C-B9F29B4D8E1B}" name="Column13353"/>
    <tableColumn id="13354" xr3:uid="{693BFAA1-5C48-4A7A-B315-33224FBDA933}" name="Column13354"/>
    <tableColumn id="13355" xr3:uid="{33C438C8-8B39-459D-A0C4-5E2D850CAA07}" name="Column13355"/>
    <tableColumn id="13356" xr3:uid="{DD3CA21F-E21B-44D2-AA35-6994528BD33C}" name="Column13356"/>
    <tableColumn id="13357" xr3:uid="{0830B69A-43EC-41EA-AA52-31B8F9982511}" name="Column13357"/>
    <tableColumn id="13358" xr3:uid="{FBAD8ADA-0B05-4797-A5A8-B57B6DCC7364}" name="Column13358"/>
    <tableColumn id="13359" xr3:uid="{442E4C87-E267-4156-80C3-7E81D9D5B609}" name="Column13359"/>
    <tableColumn id="13360" xr3:uid="{9E2E2F3A-E437-4CB2-8088-443ACCD3A004}" name="Column13360"/>
    <tableColumn id="13361" xr3:uid="{4F06FC46-DC20-42C3-950B-1D993797DF03}" name="Column13361"/>
    <tableColumn id="13362" xr3:uid="{16CE2F9C-C8B5-478C-8544-98E23156FE55}" name="Column13362"/>
    <tableColumn id="13363" xr3:uid="{DAD526F4-7735-4C83-BF2D-F574ED7501F0}" name="Column13363"/>
    <tableColumn id="13364" xr3:uid="{DCA9A62E-C62D-4B53-8B3F-35F0A6190A72}" name="Column13364"/>
    <tableColumn id="13365" xr3:uid="{346C026B-C127-48AD-BECE-D2874BDC1B13}" name="Column13365"/>
    <tableColumn id="13366" xr3:uid="{62CB21C0-5F92-4F9F-9DF3-66113316D5BE}" name="Column13366"/>
    <tableColumn id="13367" xr3:uid="{6E89A387-8BD9-4320-AB00-9A88D42551F2}" name="Column13367"/>
    <tableColumn id="13368" xr3:uid="{4EE58C4A-DFEC-4157-BF23-6DB16DF8B742}" name="Column13368"/>
    <tableColumn id="13369" xr3:uid="{95DE1196-CAC0-4918-B689-69E498262B17}" name="Column13369"/>
    <tableColumn id="13370" xr3:uid="{7AEEA8EB-8F11-4F47-A26A-9C6328542C0C}" name="Column13370"/>
    <tableColumn id="13371" xr3:uid="{5BDA898A-881F-41D0-BA1E-D0144A28A340}" name="Column13371"/>
    <tableColumn id="13372" xr3:uid="{20D2240F-48C8-4083-9459-7E9DEDB331A1}" name="Column13372"/>
    <tableColumn id="13373" xr3:uid="{4AC0254C-ABD5-4119-B25D-CBDF51A22310}" name="Column13373"/>
    <tableColumn id="13374" xr3:uid="{B93AF378-CF54-4842-90ED-F08B5B90F70F}" name="Column13374"/>
    <tableColumn id="13375" xr3:uid="{3FB6D456-2737-42FC-BBA0-BF667DECD1C2}" name="Column13375"/>
    <tableColumn id="13376" xr3:uid="{2CFA9516-0676-44E7-B64C-BA9CD2096251}" name="Column13376"/>
    <tableColumn id="13377" xr3:uid="{25E21012-E837-4792-8190-AA7AC78137D4}" name="Column13377"/>
    <tableColumn id="13378" xr3:uid="{79C48BEC-A172-49EF-8045-5E697B381BC5}" name="Column13378"/>
    <tableColumn id="13379" xr3:uid="{96621CC8-444F-4674-9E1B-9E8BA14DAAE5}" name="Column13379"/>
    <tableColumn id="13380" xr3:uid="{93BB4FCC-8B6D-490A-B676-E65AB1600182}" name="Column13380"/>
    <tableColumn id="13381" xr3:uid="{FB83C68A-71FA-470B-8F71-190CC02EE1E0}" name="Column13381"/>
    <tableColumn id="13382" xr3:uid="{D07497DA-5C41-4D17-8965-1C0657B18E35}" name="Column13382"/>
    <tableColumn id="13383" xr3:uid="{65464E0D-727A-4E73-A586-0787B4D99238}" name="Column13383"/>
    <tableColumn id="13384" xr3:uid="{87CC09D6-C576-42BD-9706-E82006A3A9EC}" name="Column13384"/>
    <tableColumn id="13385" xr3:uid="{679EBEE8-5172-438A-826E-DC88F80F81BC}" name="Column13385"/>
    <tableColumn id="13386" xr3:uid="{9ED48805-C4F1-4068-A4E5-175F2FD8719E}" name="Column13386"/>
    <tableColumn id="13387" xr3:uid="{40DED513-CCB3-453B-900F-5E07BF0992BA}" name="Column13387"/>
    <tableColumn id="13388" xr3:uid="{4231D982-CB21-4560-A42B-B0C9563BE1FE}" name="Column13388"/>
    <tableColumn id="13389" xr3:uid="{5AF6DF42-FD79-472D-B3F8-5B84B6C0D925}" name="Column13389"/>
    <tableColumn id="13390" xr3:uid="{6FA30090-EF46-4C1E-B232-369C8F25F9D9}" name="Column13390"/>
    <tableColumn id="13391" xr3:uid="{3C49F5FC-DDB1-4280-B64B-268CB401ABBA}" name="Column13391"/>
    <tableColumn id="13392" xr3:uid="{CD70AC55-6D67-4894-8641-31BACB0A10C1}" name="Column13392"/>
    <tableColumn id="13393" xr3:uid="{FA970EAF-FE59-4FFD-B187-60A7C2EE7DF2}" name="Column13393"/>
    <tableColumn id="13394" xr3:uid="{8E7B9627-BB0D-42DF-A8DB-32A54E8006CF}" name="Column13394"/>
    <tableColumn id="13395" xr3:uid="{FBD24785-C3F6-4D47-A2BE-05987CD9523A}" name="Column13395"/>
    <tableColumn id="13396" xr3:uid="{53066FA6-E097-45EE-8183-D362C112BD17}" name="Column13396"/>
    <tableColumn id="13397" xr3:uid="{43FA7315-83EA-46D5-9446-68A48251FDE6}" name="Column13397"/>
    <tableColumn id="13398" xr3:uid="{34DA1674-7126-4260-8312-C8192B41C590}" name="Column13398"/>
    <tableColumn id="13399" xr3:uid="{B184399E-D253-429B-97AE-19450D6660AC}" name="Column13399"/>
    <tableColumn id="13400" xr3:uid="{F5C1A9EA-A5EB-4965-B66E-CD08AD66250A}" name="Column13400"/>
    <tableColumn id="13401" xr3:uid="{067AB903-7C8F-4E58-8210-7D13EB0C2FBA}" name="Column13401"/>
    <tableColumn id="13402" xr3:uid="{659FBCBA-3AEA-4870-9791-0F51E6E1FDCC}" name="Column13402"/>
    <tableColumn id="13403" xr3:uid="{AC603C7C-8971-43AF-89ED-04AE6B8A32C0}" name="Column13403"/>
    <tableColumn id="13404" xr3:uid="{2D9A87F1-228F-4934-BFF9-3DB0EC4AB1B4}" name="Column13404"/>
    <tableColumn id="13405" xr3:uid="{2BDD05A8-F964-47D1-9E08-80845BCB4EC2}" name="Column13405"/>
    <tableColumn id="13406" xr3:uid="{95DD187D-4970-4C07-A946-99C4AEEDA2BA}" name="Column13406"/>
    <tableColumn id="13407" xr3:uid="{FC327AC9-E8A8-46C6-9CED-740CEBC3E2A7}" name="Column13407"/>
    <tableColumn id="13408" xr3:uid="{65414164-99F8-4114-AB83-3191A04800BB}" name="Column13408"/>
    <tableColumn id="13409" xr3:uid="{C11C7002-86BA-497A-8D4B-34D6AA294CF3}" name="Column13409"/>
    <tableColumn id="13410" xr3:uid="{B3DFA02D-60E7-4C4C-8BDC-6D80B103D67E}" name="Column13410"/>
    <tableColumn id="13411" xr3:uid="{3EFC5A4A-BE37-4320-9741-E830631F2685}" name="Column13411"/>
    <tableColumn id="13412" xr3:uid="{088496BC-D1F6-4747-8BB0-3630D9AE89BA}" name="Column13412"/>
    <tableColumn id="13413" xr3:uid="{86146488-6DF1-49E0-BD50-1E607655F544}" name="Column13413"/>
    <tableColumn id="13414" xr3:uid="{6173A43F-222D-4C09-8A6A-2333AA432FC6}" name="Column13414"/>
    <tableColumn id="13415" xr3:uid="{DE4B8211-7747-418B-AC87-6151E696B30E}" name="Column13415"/>
    <tableColumn id="13416" xr3:uid="{57C8B74B-2147-4300-86F2-41A8F5A35F32}" name="Column13416"/>
    <tableColumn id="13417" xr3:uid="{24CD0ABD-1CCC-451A-B551-16A0279AD22D}" name="Column13417"/>
    <tableColumn id="13418" xr3:uid="{002281C4-8C7C-4A9F-9098-2C6C0FC8171C}" name="Column13418"/>
    <tableColumn id="13419" xr3:uid="{C7DAADC9-6027-4C36-9F29-4A3ADF75883D}" name="Column13419"/>
    <tableColumn id="13420" xr3:uid="{8F57856B-07EA-44BD-A0BA-086B0F234EF4}" name="Column13420"/>
    <tableColumn id="13421" xr3:uid="{DFE8CD31-FDF3-4989-A1B8-3EC87C91148D}" name="Column13421"/>
    <tableColumn id="13422" xr3:uid="{5F12742F-A81D-431F-ACA8-21A67E9D9004}" name="Column13422"/>
    <tableColumn id="13423" xr3:uid="{54AF7BCD-2F3E-42A5-919E-9596BF5B5C7A}" name="Column13423"/>
    <tableColumn id="13424" xr3:uid="{3FFFF4FD-F864-4DEF-B08F-66FF71FD44FF}" name="Column13424"/>
    <tableColumn id="13425" xr3:uid="{380987DF-0F21-4C29-9AC1-D6F8339245B0}" name="Column13425"/>
    <tableColumn id="13426" xr3:uid="{01CA067B-2A38-408B-8574-8ADD1D2C3990}" name="Column13426"/>
    <tableColumn id="13427" xr3:uid="{53365AF6-BFB8-4F15-B09A-B5D1FF29961B}" name="Column13427"/>
    <tableColumn id="13428" xr3:uid="{091F42F7-4640-4550-803C-38E2A8C9221C}" name="Column13428"/>
    <tableColumn id="13429" xr3:uid="{6CBF7D1C-CAE5-44FE-A494-44B8FB5D18CC}" name="Column13429"/>
    <tableColumn id="13430" xr3:uid="{59EE7033-A04C-428C-90BE-A2B01BE39F0F}" name="Column13430"/>
    <tableColumn id="13431" xr3:uid="{B9C82375-C43E-46BD-B20E-BEFBD3BF8A02}" name="Column13431"/>
    <tableColumn id="13432" xr3:uid="{2F2DC454-C921-48F5-8DB4-B119A1F69850}" name="Column13432"/>
    <tableColumn id="13433" xr3:uid="{F80116D4-09D7-4FA0-839F-861FED9C4030}" name="Column13433"/>
    <tableColumn id="13434" xr3:uid="{A1ECDDFA-4BBA-4608-A4F6-DAED05406E84}" name="Column13434"/>
    <tableColumn id="13435" xr3:uid="{CCC3A22D-DD9B-487A-A8B1-3B2ADB0F5BC7}" name="Column13435"/>
    <tableColumn id="13436" xr3:uid="{E357FB46-CAF5-41F4-8A16-2D67DBBBC006}" name="Column13436"/>
    <tableColumn id="13437" xr3:uid="{5343518C-4908-4CD8-A0B3-B3A0482F2CC0}" name="Column13437"/>
    <tableColumn id="13438" xr3:uid="{BA412C78-5715-473F-A52A-DF122DA018DE}" name="Column13438"/>
    <tableColumn id="13439" xr3:uid="{B8B31FF4-A756-4E1F-AF14-BA26DD540752}" name="Column13439"/>
    <tableColumn id="13440" xr3:uid="{D1E9C3D0-62F7-482B-B9E0-ED62D838CB41}" name="Column13440"/>
    <tableColumn id="13441" xr3:uid="{4C5934C1-D43C-4EDF-9EBA-56067786FBE4}" name="Column13441"/>
    <tableColumn id="13442" xr3:uid="{6D35ADAD-AE71-4AB1-9D23-A98261BE3A63}" name="Column13442"/>
    <tableColumn id="13443" xr3:uid="{FFB57AC4-4130-41E6-9BCA-50D6A40EE483}" name="Column13443"/>
    <tableColumn id="13444" xr3:uid="{27EC5950-6CA0-4E2C-99DB-50BBF24C4AD5}" name="Column13444"/>
    <tableColumn id="13445" xr3:uid="{D2B240AB-07FD-4F8F-8C8D-68502CC7B781}" name="Column13445"/>
    <tableColumn id="13446" xr3:uid="{955C69DF-3D65-4BBC-80B2-7E4B67AB2B76}" name="Column13446"/>
    <tableColumn id="13447" xr3:uid="{21231F04-1F74-4CEE-80CC-BD752C2B19A5}" name="Column13447"/>
    <tableColumn id="13448" xr3:uid="{777222D1-E236-4471-83F9-41B061B5DA8B}" name="Column13448"/>
    <tableColumn id="13449" xr3:uid="{12C49FA4-6D7B-4BF4-989F-36DCAF26BC5B}" name="Column13449"/>
    <tableColumn id="13450" xr3:uid="{1F1E61A6-F147-4420-AC27-86558B1D7E48}" name="Column13450"/>
    <tableColumn id="13451" xr3:uid="{918CF6F5-BC11-464F-BDBD-59A382B17AAB}" name="Column13451"/>
    <tableColumn id="13452" xr3:uid="{45571E69-8CDE-4CCD-912F-C8345E614A97}" name="Column13452"/>
    <tableColumn id="13453" xr3:uid="{37927436-D822-471A-AC83-51458692C337}" name="Column13453"/>
    <tableColumn id="13454" xr3:uid="{200AAC6B-4C26-49F0-9C4E-D312F80E6DF6}" name="Column13454"/>
    <tableColumn id="13455" xr3:uid="{E2156853-F8D6-49CE-9F37-34630AB980CF}" name="Column13455"/>
    <tableColumn id="13456" xr3:uid="{FFF9768C-F280-4EF7-8066-8A96475CB269}" name="Column13456"/>
    <tableColumn id="13457" xr3:uid="{F30CACB1-2A54-401E-9092-881C37F44817}" name="Column13457"/>
    <tableColumn id="13458" xr3:uid="{224FDABB-F1BC-4F1F-940B-8DD26A9A1C2A}" name="Column13458"/>
    <tableColumn id="13459" xr3:uid="{DE4AFDD3-168A-4A04-8FAB-234D61A1F828}" name="Column13459"/>
    <tableColumn id="13460" xr3:uid="{75B49908-4647-4107-A162-F634017BD6BA}" name="Column13460"/>
    <tableColumn id="13461" xr3:uid="{34339E3F-33F0-4592-B2E4-6BBF684ED982}" name="Column13461"/>
    <tableColumn id="13462" xr3:uid="{A7C94950-4994-478B-A78B-E07A58421D6F}" name="Column13462"/>
    <tableColumn id="13463" xr3:uid="{CA2088B8-445F-445E-8CFD-47D370A44FFF}" name="Column13463"/>
    <tableColumn id="13464" xr3:uid="{A80B43FE-CB5E-45BD-AC4A-BFC0579D85EB}" name="Column13464"/>
    <tableColumn id="13465" xr3:uid="{E4377C2D-7588-40E0-84D3-67E7D943A3B9}" name="Column13465"/>
    <tableColumn id="13466" xr3:uid="{036E5925-F046-4710-B761-0E2A2235179C}" name="Column13466"/>
    <tableColumn id="13467" xr3:uid="{7AE75C9A-9CDF-4CCA-BC2A-17DDB01306DC}" name="Column13467"/>
    <tableColumn id="13468" xr3:uid="{EEA1E429-661F-4EC7-9AF7-AAC765C6879B}" name="Column13468"/>
    <tableColumn id="13469" xr3:uid="{6993A628-FD25-4D9C-89F7-16D6A5DA84A2}" name="Column13469"/>
    <tableColumn id="13470" xr3:uid="{F388D16E-563C-49C0-BF07-3839E1FCF011}" name="Column13470"/>
    <tableColumn id="13471" xr3:uid="{21264F2B-6435-409A-994A-C66F249AA4F5}" name="Column13471"/>
    <tableColumn id="13472" xr3:uid="{22EC008A-4FD3-4C5E-80A3-93D5790D2702}" name="Column13472"/>
    <tableColumn id="13473" xr3:uid="{62EE4A2E-29AF-4213-8382-6677B09DDE78}" name="Column13473"/>
    <tableColumn id="13474" xr3:uid="{CF837079-5F82-494C-B400-BE2F51A3AA60}" name="Column13474"/>
    <tableColumn id="13475" xr3:uid="{E9CBAF35-1B4C-4198-91A4-C3ACB48064A8}" name="Column13475"/>
    <tableColumn id="13476" xr3:uid="{88E5FD1B-6A32-4A91-839F-CE61F9B851D1}" name="Column13476"/>
    <tableColumn id="13477" xr3:uid="{6819BE38-CC4D-4F78-BDB1-ECA38E6E2AC4}" name="Column13477"/>
    <tableColumn id="13478" xr3:uid="{26A2E1C5-2649-4B80-B7E0-0092761C6939}" name="Column13478"/>
    <tableColumn id="13479" xr3:uid="{BC1C736A-000C-4444-83BE-BF4BFB9C79D7}" name="Column13479"/>
    <tableColumn id="13480" xr3:uid="{B6C261AD-7EEA-4126-81EF-DE86EBBF3C68}" name="Column13480"/>
    <tableColumn id="13481" xr3:uid="{3798FD1E-8BC6-44B0-97AB-E5065ADBB88F}" name="Column13481"/>
    <tableColumn id="13482" xr3:uid="{AEE41E3A-BF1D-4276-9D89-A56CECCD51CF}" name="Column13482"/>
    <tableColumn id="13483" xr3:uid="{524D65A4-27BC-4116-93F1-57965F7936F0}" name="Column13483"/>
    <tableColumn id="13484" xr3:uid="{81260445-1674-4EA2-8D01-68807FA58DA1}" name="Column13484"/>
    <tableColumn id="13485" xr3:uid="{134095F1-9AD1-4FE8-BC78-696645063DC3}" name="Column13485"/>
    <tableColumn id="13486" xr3:uid="{E6D0CFC7-2D8B-4742-8F8B-1D28C2473F61}" name="Column13486"/>
    <tableColumn id="13487" xr3:uid="{18E16730-65D7-4F83-AB0D-721D3C49C91E}" name="Column13487"/>
    <tableColumn id="13488" xr3:uid="{36086AE4-833B-4341-812F-4FD729AEB1D5}" name="Column13488"/>
    <tableColumn id="13489" xr3:uid="{7DD79674-55C4-428B-BE49-94A81F078097}" name="Column13489"/>
    <tableColumn id="13490" xr3:uid="{CA8DA7D4-82B3-4E8A-A854-18013FE55D46}" name="Column13490"/>
    <tableColumn id="13491" xr3:uid="{06BB70BA-5CD7-40AD-A724-C59129D28F36}" name="Column13491"/>
    <tableColumn id="13492" xr3:uid="{6995091D-5303-4348-B53F-D72BFF27C6CC}" name="Column13492"/>
    <tableColumn id="13493" xr3:uid="{64DA88C1-33D9-4EC3-BB1A-DE4DA59D4EFA}" name="Column13493"/>
    <tableColumn id="13494" xr3:uid="{F4B5C6D1-6071-430A-BC14-817A2A4C44C8}" name="Column13494"/>
    <tableColumn id="13495" xr3:uid="{7F7E038F-2B75-4E0F-ACC1-B25A978326CD}" name="Column13495"/>
    <tableColumn id="13496" xr3:uid="{0CBD8AA9-4E94-49BB-98BC-5E0B479A76F2}" name="Column13496"/>
    <tableColumn id="13497" xr3:uid="{02F0388C-84E8-4804-B7D0-8874CB40EDA0}" name="Column13497"/>
    <tableColumn id="13498" xr3:uid="{ABE58CC2-A79F-48C0-BC47-717F177B53BA}" name="Column13498"/>
    <tableColumn id="13499" xr3:uid="{E8CC5D28-B90D-4642-B82B-8AD2E368E1A2}" name="Column13499"/>
    <tableColumn id="13500" xr3:uid="{A6856D14-0019-4ABD-8C1C-B236DA2166E7}" name="Column13500"/>
    <tableColumn id="13501" xr3:uid="{5F1165CE-3869-4FE4-8F9C-5761241079DE}" name="Column13501"/>
    <tableColumn id="13502" xr3:uid="{7A9282CF-6024-4C80-BDE7-6A5520480C66}" name="Column13502"/>
    <tableColumn id="13503" xr3:uid="{BF7C9820-0E16-4CE2-ABCD-CC89CA609AD3}" name="Column13503"/>
    <tableColumn id="13504" xr3:uid="{957C2D49-58F1-42E8-99C0-74C4913D9F45}" name="Column13504"/>
    <tableColumn id="13505" xr3:uid="{235882E7-168D-4D6F-A941-E57233ED98C0}" name="Column13505"/>
    <tableColumn id="13506" xr3:uid="{CE9C02BF-E134-4AD9-A70B-5C3BE0FBEF5F}" name="Column13506"/>
    <tableColumn id="13507" xr3:uid="{59BE0F33-B343-48D0-B374-09AEC4D5C9C5}" name="Column13507"/>
    <tableColumn id="13508" xr3:uid="{B89F10BF-DE0D-47BE-ADD3-25974561BF6A}" name="Column13508"/>
    <tableColumn id="13509" xr3:uid="{9B0A1B89-8A08-40CF-833A-FA335D29E1AD}" name="Column13509"/>
    <tableColumn id="13510" xr3:uid="{1E967285-6E54-459D-A545-052481659233}" name="Column13510"/>
    <tableColumn id="13511" xr3:uid="{1F13A9BD-161A-4AF9-ABFF-B0BF9FA33AAB}" name="Column13511"/>
    <tableColumn id="13512" xr3:uid="{22102455-EE78-4097-A103-C4E400750515}" name="Column13512"/>
    <tableColumn id="13513" xr3:uid="{AA1722F6-9684-4266-8F2A-4EE3C6572D6D}" name="Column13513"/>
    <tableColumn id="13514" xr3:uid="{BAC6AF20-6C0F-452D-99A5-E3A4C6209C58}" name="Column13514"/>
    <tableColumn id="13515" xr3:uid="{D9635624-5A40-4D96-A3D7-C0F4644E6080}" name="Column13515"/>
    <tableColumn id="13516" xr3:uid="{041E4B44-E5F5-4C06-9679-83D9B412F07F}" name="Column13516"/>
    <tableColumn id="13517" xr3:uid="{CB319EEE-B622-451E-889C-07C4AEEB56F3}" name="Column13517"/>
    <tableColumn id="13518" xr3:uid="{C3CC6CF6-D4E6-47B2-8AD5-6D6C22D17E08}" name="Column13518"/>
    <tableColumn id="13519" xr3:uid="{6D8A7849-3486-45C8-9E49-233C039A69B6}" name="Column13519"/>
    <tableColumn id="13520" xr3:uid="{71A88ECA-A757-4179-A202-8D91B6FF6700}" name="Column13520"/>
    <tableColumn id="13521" xr3:uid="{D2AD8957-2D00-4273-870E-8EA70072F5A9}" name="Column13521"/>
    <tableColumn id="13522" xr3:uid="{C2BFEBE5-DFA1-4430-90E7-7271444852A2}" name="Column13522"/>
    <tableColumn id="13523" xr3:uid="{F5D2FF45-6183-4792-98F2-0611C84BE8EC}" name="Column13523"/>
    <tableColumn id="13524" xr3:uid="{01CCD805-BA7A-4AB2-AC04-D6195CCC93F2}" name="Column13524"/>
    <tableColumn id="13525" xr3:uid="{511069A2-4587-427B-B263-1F41CB220BA1}" name="Column13525"/>
    <tableColumn id="13526" xr3:uid="{8FCD5616-9185-4603-A9B6-D622ECCE7A7B}" name="Column13526"/>
    <tableColumn id="13527" xr3:uid="{961AC245-C0C9-464B-81E9-68A97FE9138D}" name="Column13527"/>
    <tableColumn id="13528" xr3:uid="{FB2BBD96-15CE-4B22-9ADB-64CC99128646}" name="Column13528"/>
    <tableColumn id="13529" xr3:uid="{7EB4AE71-9389-4FBF-B600-11D90A816CA7}" name="Column13529"/>
    <tableColumn id="13530" xr3:uid="{8140E93B-073F-4490-B54B-B6A8AE47C235}" name="Column13530"/>
    <tableColumn id="13531" xr3:uid="{BF587A28-51EC-474B-8160-DACD5B81094D}" name="Column13531"/>
    <tableColumn id="13532" xr3:uid="{7A7E8A8E-9207-40FA-8101-C4F0575CCA1C}" name="Column13532"/>
    <tableColumn id="13533" xr3:uid="{4A9099B9-37A8-429F-A207-CC3EB245BDAD}" name="Column13533"/>
    <tableColumn id="13534" xr3:uid="{878DDC2F-E721-489F-B388-3E03FC074572}" name="Column13534"/>
    <tableColumn id="13535" xr3:uid="{651B6BD4-C7E5-4C6E-A7E9-479B6623D559}" name="Column13535"/>
    <tableColumn id="13536" xr3:uid="{499EC032-D81A-4044-B503-34239AF559B6}" name="Column13536"/>
    <tableColumn id="13537" xr3:uid="{AC56A113-624A-4822-B9E4-B101A58A1975}" name="Column13537"/>
    <tableColumn id="13538" xr3:uid="{681DC23E-944C-4792-B902-8F36750C164A}" name="Column13538"/>
    <tableColumn id="13539" xr3:uid="{AC78C8A5-3866-4C52-A735-A1F668154E9B}" name="Column13539"/>
    <tableColumn id="13540" xr3:uid="{927D1051-721B-47C1-B1F0-FE6791FD8200}" name="Column13540"/>
    <tableColumn id="13541" xr3:uid="{3B5C7136-F335-4489-AD47-96DDD1F206BE}" name="Column13541"/>
    <tableColumn id="13542" xr3:uid="{CC9E89EE-B10F-43F5-A3F1-A17F4846004A}" name="Column13542"/>
    <tableColumn id="13543" xr3:uid="{98733180-B7BE-4D48-BE8A-5F386C46ADA0}" name="Column13543"/>
    <tableColumn id="13544" xr3:uid="{242BC672-474A-4629-B8D9-43727260ACFD}" name="Column13544"/>
    <tableColumn id="13545" xr3:uid="{A564F74B-2F52-410A-A26B-6BBAE47B242A}" name="Column13545"/>
    <tableColumn id="13546" xr3:uid="{3D181FEC-AB95-4826-AC90-5135F2F87EAA}" name="Column13546"/>
    <tableColumn id="13547" xr3:uid="{AC78ABE8-029E-476A-90C7-1F94AA027A0A}" name="Column13547"/>
    <tableColumn id="13548" xr3:uid="{C1C2E5C0-48DC-48BD-9CA1-EDCE33704BF5}" name="Column13548"/>
    <tableColumn id="13549" xr3:uid="{DE25F5FC-1099-4B18-AB90-CAB38144011B}" name="Column13549"/>
    <tableColumn id="13550" xr3:uid="{F62869AC-E0DF-48A2-A00D-396A91DE090A}" name="Column13550"/>
    <tableColumn id="13551" xr3:uid="{E8076537-4948-4B83-8867-BC46C3E625B5}" name="Column13551"/>
    <tableColumn id="13552" xr3:uid="{3440C2AB-3552-4B0A-8E09-10E16F46DDF5}" name="Column13552"/>
    <tableColumn id="13553" xr3:uid="{A94CFFB4-3E5C-4C54-952E-B3A5BA6E95EA}" name="Column13553"/>
    <tableColumn id="13554" xr3:uid="{6185BEF1-6F90-461D-8392-C5F86A1A1246}" name="Column13554"/>
    <tableColumn id="13555" xr3:uid="{3A908081-C05E-4614-B674-BE21A1D5315E}" name="Column13555"/>
    <tableColumn id="13556" xr3:uid="{77D53B2D-82E3-49B7-8AE7-6B69D4982C2D}" name="Column13556"/>
    <tableColumn id="13557" xr3:uid="{ABD86C7C-E24E-4F22-B737-059D5CE55F23}" name="Column13557"/>
    <tableColumn id="13558" xr3:uid="{38E256CB-C559-417F-93EC-9C004C27839E}" name="Column13558"/>
    <tableColumn id="13559" xr3:uid="{27F10C20-8DCD-4511-BC7B-953536DE9EC5}" name="Column13559"/>
    <tableColumn id="13560" xr3:uid="{05BE7114-4E66-44B6-81AF-71CCA5A7B868}" name="Column13560"/>
    <tableColumn id="13561" xr3:uid="{FC809340-DE4B-42BA-94F2-A433F01F2D81}" name="Column13561"/>
    <tableColumn id="13562" xr3:uid="{615C4F2D-3E81-41AB-92D0-41E2317D39BB}" name="Column13562"/>
    <tableColumn id="13563" xr3:uid="{E29F7CC0-E9BF-45C1-86C5-7995441932D4}" name="Column13563"/>
    <tableColumn id="13564" xr3:uid="{46EC1845-8986-4EFF-8AEE-3A14D2013812}" name="Column13564"/>
    <tableColumn id="13565" xr3:uid="{06364D4A-72DE-4C49-9126-A8FDB7094B16}" name="Column13565"/>
    <tableColumn id="13566" xr3:uid="{CE4EAF90-63D2-48EC-9402-A0372020628E}" name="Column13566"/>
    <tableColumn id="13567" xr3:uid="{3E7CCD4F-BCEF-4297-A63C-0CF6BC80F087}" name="Column13567"/>
    <tableColumn id="13568" xr3:uid="{EB3227F5-40AE-494E-9FB3-497CC27675C4}" name="Column13568"/>
    <tableColumn id="13569" xr3:uid="{91E74682-2A5F-46DA-8B93-F03FBDDA9069}" name="Column13569"/>
    <tableColumn id="13570" xr3:uid="{CC34022C-2726-47FD-ADCA-07CD85477362}" name="Column13570"/>
    <tableColumn id="13571" xr3:uid="{B7B111FA-07CE-4703-8676-C244C10D14B1}" name="Column13571"/>
    <tableColumn id="13572" xr3:uid="{927E89B2-DF94-48D7-AAD9-689DDF79016D}" name="Column13572"/>
    <tableColumn id="13573" xr3:uid="{2CE99D51-235F-4A89-9DBF-A5CD377C9B2B}" name="Column13573"/>
    <tableColumn id="13574" xr3:uid="{9F3DCDB5-DBFD-42E2-9FC8-5CA47B30E487}" name="Column13574"/>
    <tableColumn id="13575" xr3:uid="{3825F9D1-E3AB-4581-823E-979CEA3D2A01}" name="Column13575"/>
    <tableColumn id="13576" xr3:uid="{A5C882C5-7428-4CDB-98C5-3E00196C0AA6}" name="Column13576"/>
    <tableColumn id="13577" xr3:uid="{16319CEE-679B-4CB2-955A-D9647E0040C5}" name="Column13577"/>
    <tableColumn id="13578" xr3:uid="{68DC0BF7-5F0E-467C-A921-8843722756CD}" name="Column13578"/>
    <tableColumn id="13579" xr3:uid="{9DEAA823-150D-4765-8E92-F9CF23614D96}" name="Column13579"/>
    <tableColumn id="13580" xr3:uid="{A794B600-A39F-4611-8BCB-B862774DC080}" name="Column13580"/>
    <tableColumn id="13581" xr3:uid="{CAE62686-620B-4FB0-8770-062C6F7F6A54}" name="Column13581"/>
    <tableColumn id="13582" xr3:uid="{CCB4E8F7-F306-437B-A9E9-DCC75F5AA5C1}" name="Column13582"/>
    <tableColumn id="13583" xr3:uid="{D370C4F0-1042-4967-95DE-F91963E9BF72}" name="Column13583"/>
    <tableColumn id="13584" xr3:uid="{F9A947B6-DA18-44CE-8BC6-AB299E7ADBAA}" name="Column13584"/>
    <tableColumn id="13585" xr3:uid="{D2EDDDFC-AE4C-44C0-9C27-9754E07575F2}" name="Column13585"/>
    <tableColumn id="13586" xr3:uid="{20B04FF2-9953-4412-90CB-E97B39D76A8A}" name="Column13586"/>
    <tableColumn id="13587" xr3:uid="{8ECC513D-996E-4CEE-B545-BC10021FA80C}" name="Column13587"/>
    <tableColumn id="13588" xr3:uid="{5D26096C-9B18-4B43-9BF6-A1F63CCB8EC2}" name="Column13588"/>
    <tableColumn id="13589" xr3:uid="{599664C1-5C2C-4DE3-B612-6D2F1D5E3AE7}" name="Column13589"/>
    <tableColumn id="13590" xr3:uid="{741D4C7F-8B67-4011-9548-F4D4EE40083E}" name="Column13590"/>
    <tableColumn id="13591" xr3:uid="{1F2EE428-2381-4CC3-A994-284C435DBFEB}" name="Column13591"/>
    <tableColumn id="13592" xr3:uid="{E86EC24C-9EA3-473C-8B4B-3859DEA21827}" name="Column13592"/>
    <tableColumn id="13593" xr3:uid="{1CD86CFE-A707-400F-B42E-4D6E15797FAF}" name="Column13593"/>
    <tableColumn id="13594" xr3:uid="{F4FC507C-8BF8-485F-9EEE-F365280CC2FB}" name="Column13594"/>
    <tableColumn id="13595" xr3:uid="{B8AF6FFA-F4DC-45D7-A8B0-68B31BCA2AB3}" name="Column13595"/>
    <tableColumn id="13596" xr3:uid="{ECB8265C-F5F5-41E4-A475-A2D4E0332B93}" name="Column13596"/>
    <tableColumn id="13597" xr3:uid="{C4DE93B8-119A-45B9-BD72-0476BCDF7D2E}" name="Column13597"/>
    <tableColumn id="13598" xr3:uid="{1FAF2B1B-ED5E-41A6-9461-5F9B392E6F6E}" name="Column13598"/>
    <tableColumn id="13599" xr3:uid="{874677C2-375E-41E4-B66C-E46171FA6DF4}" name="Column13599"/>
    <tableColumn id="13600" xr3:uid="{29EFE435-5E8B-4BCB-A3DE-79652DABBE32}" name="Column13600"/>
    <tableColumn id="13601" xr3:uid="{2670A9BF-F4EF-4FD1-B286-915CCA1800F8}" name="Column13601"/>
    <tableColumn id="13602" xr3:uid="{B4D7AB5E-384A-4113-9734-1203FE5FD630}" name="Column13602"/>
    <tableColumn id="13603" xr3:uid="{6742AB1B-8678-46FE-BF7B-2E0F54D0406E}" name="Column13603"/>
    <tableColumn id="13604" xr3:uid="{25F6FCC3-4F72-48DE-B512-900267FB5C95}" name="Column13604"/>
    <tableColumn id="13605" xr3:uid="{DA77DA8F-7376-4258-ACCE-5BCD7C36EA6E}" name="Column13605"/>
    <tableColumn id="13606" xr3:uid="{8B301F0B-5AFC-482E-A156-443CE91656CE}" name="Column13606"/>
    <tableColumn id="13607" xr3:uid="{D2573258-8583-45C7-81E9-97D29DA8442F}" name="Column13607"/>
    <tableColumn id="13608" xr3:uid="{489887A8-35AE-4643-912F-21518E9B721A}" name="Column13608"/>
    <tableColumn id="13609" xr3:uid="{A9A7B794-4B16-4833-ACE3-ACCDEC0F56A7}" name="Column13609"/>
    <tableColumn id="13610" xr3:uid="{14F6A376-3780-4FDF-9FF7-FEBA68A73FAA}" name="Column13610"/>
    <tableColumn id="13611" xr3:uid="{1608C6FB-EDC5-449D-98EC-051B9C82FD71}" name="Column13611"/>
    <tableColumn id="13612" xr3:uid="{9A7CF1A9-C97B-4DD2-B298-11063ACB97C1}" name="Column13612"/>
    <tableColumn id="13613" xr3:uid="{7F8BF8D7-8D34-497A-8B9B-E21721463DAF}" name="Column13613"/>
    <tableColumn id="13614" xr3:uid="{DBC59226-8441-445E-ABAA-451BA3A3213D}" name="Column13614"/>
    <tableColumn id="13615" xr3:uid="{13407B5D-4FDF-4D00-AA07-D9997C58F38A}" name="Column13615"/>
    <tableColumn id="13616" xr3:uid="{74ADFB61-2012-4437-9D3E-8FDEC4B7F2DA}" name="Column13616"/>
    <tableColumn id="13617" xr3:uid="{F49C1ABC-0AF5-431E-B8F0-6531373AA9C2}" name="Column13617"/>
    <tableColumn id="13618" xr3:uid="{71B85ED3-AAAD-4C18-B6CC-480294A22140}" name="Column13618"/>
    <tableColumn id="13619" xr3:uid="{E6018692-662C-4FF7-B1E9-9B98EDC734C6}" name="Column13619"/>
    <tableColumn id="13620" xr3:uid="{4B0A9D71-D5CB-48EF-959C-93863607A70D}" name="Column13620"/>
    <tableColumn id="13621" xr3:uid="{2D77389D-E828-4423-93AD-B06CD55BDBD5}" name="Column13621"/>
    <tableColumn id="13622" xr3:uid="{6DED20A5-2656-4087-85C7-B7EC07028C64}" name="Column13622"/>
    <tableColumn id="13623" xr3:uid="{7B3BB6D1-B581-41E8-8A0A-0608FCF3B75C}" name="Column13623"/>
    <tableColumn id="13624" xr3:uid="{2EE64080-FF77-4AF5-95B3-1A0D39B582AD}" name="Column13624"/>
    <tableColumn id="13625" xr3:uid="{F3F10CF5-D08C-42B4-8A58-E23C8F27DA1B}" name="Column13625"/>
    <tableColumn id="13626" xr3:uid="{146CDB7D-D807-4210-A9AB-A5441D9C19C3}" name="Column13626"/>
    <tableColumn id="13627" xr3:uid="{3B28200A-CE03-4CC6-8671-B0D51CEED22E}" name="Column13627"/>
    <tableColumn id="13628" xr3:uid="{CCB80A88-D30D-4FE2-92F7-E13EA33E29E1}" name="Column13628"/>
    <tableColumn id="13629" xr3:uid="{D3F7C134-F1CA-4DFB-9B19-1F098A43AADD}" name="Column13629"/>
    <tableColumn id="13630" xr3:uid="{F4BD5CAC-4B5E-4CC7-8713-4142F9EE8F96}" name="Column13630"/>
    <tableColumn id="13631" xr3:uid="{15949545-5A23-4D29-91BF-BA91AF1814CC}" name="Column13631"/>
    <tableColumn id="13632" xr3:uid="{97208D9A-FA66-462C-B105-1058DDC088A6}" name="Column13632"/>
    <tableColumn id="13633" xr3:uid="{2085269F-7545-4B33-B8C9-404AEAD0DAFE}" name="Column13633"/>
    <tableColumn id="13634" xr3:uid="{ABEDE1A3-A0BB-466A-9F2E-2FBBD1F37A17}" name="Column13634"/>
    <tableColumn id="13635" xr3:uid="{3BD7D199-2B89-445D-853B-1CF4C63F3E16}" name="Column13635"/>
    <tableColumn id="13636" xr3:uid="{1F754196-0660-46F4-9AEE-27B5CDEB0C0F}" name="Column13636"/>
    <tableColumn id="13637" xr3:uid="{8457BF22-A0B2-4176-A3BA-BDA8EE0130CD}" name="Column13637"/>
    <tableColumn id="13638" xr3:uid="{953FC95E-A855-4B58-B3CF-A8D58435065B}" name="Column13638"/>
    <tableColumn id="13639" xr3:uid="{999588D0-0D31-4F8E-95A1-632709B50445}" name="Column13639"/>
    <tableColumn id="13640" xr3:uid="{078F6E72-28EF-4AA0-9745-9E3B25F494BA}" name="Column13640"/>
    <tableColumn id="13641" xr3:uid="{E480007C-C4FA-43FB-BFE5-2241579138C4}" name="Column13641"/>
    <tableColumn id="13642" xr3:uid="{ACE9D509-0FDF-4FD6-B80D-A9A94ACCAC17}" name="Column13642"/>
    <tableColumn id="13643" xr3:uid="{1F56BCCB-4593-45C1-83BD-201B0A2A0C68}" name="Column13643"/>
    <tableColumn id="13644" xr3:uid="{BE9CC184-F7CC-437C-8AFC-534EDEC381A6}" name="Column13644"/>
    <tableColumn id="13645" xr3:uid="{1DC61511-9192-4C42-9BDE-D471B54C3AE8}" name="Column13645"/>
    <tableColumn id="13646" xr3:uid="{01EFD1DF-7B3F-48D0-9C9C-DADA619FE039}" name="Column13646"/>
    <tableColumn id="13647" xr3:uid="{3936BCE6-E459-4C80-AE4D-7135148B5E8D}" name="Column13647"/>
    <tableColumn id="13648" xr3:uid="{AEB82287-C855-40C0-A3FB-89FE8DBE386D}" name="Column13648"/>
    <tableColumn id="13649" xr3:uid="{0A4B3B58-CAAF-454E-AE3C-381C77AC374C}" name="Column13649"/>
    <tableColumn id="13650" xr3:uid="{E03B4E4D-3989-47E0-9872-ECB367E948E3}" name="Column13650"/>
    <tableColumn id="13651" xr3:uid="{0A81291B-8C3B-4A1A-860C-64BFAF557801}" name="Column13651"/>
    <tableColumn id="13652" xr3:uid="{258B4ABB-B561-4D2C-8653-643058859416}" name="Column13652"/>
    <tableColumn id="13653" xr3:uid="{C2C415EB-07E9-4275-B7DB-66D6D82CC5DA}" name="Column13653"/>
    <tableColumn id="13654" xr3:uid="{9936FDDA-BEC0-4F09-8B6D-46C7A5FC1EDA}" name="Column13654"/>
    <tableColumn id="13655" xr3:uid="{881F1521-6861-4E8C-8412-45665566096B}" name="Column13655"/>
    <tableColumn id="13656" xr3:uid="{5E16CB76-0DF8-4EDF-B8F4-9FE5E26BD974}" name="Column13656"/>
    <tableColumn id="13657" xr3:uid="{2C941DA5-355A-4457-AED1-12B5371977D7}" name="Column13657"/>
    <tableColumn id="13658" xr3:uid="{8A435C05-9364-479A-813D-10D0B639ED0F}" name="Column13658"/>
    <tableColumn id="13659" xr3:uid="{9B7EFCEF-FB55-4BA9-A38C-A66EE1A52CE4}" name="Column13659"/>
    <tableColumn id="13660" xr3:uid="{3C691E79-0A49-4C24-9BED-87267EAE6FE0}" name="Column13660"/>
    <tableColumn id="13661" xr3:uid="{78FFC05C-DE90-4C7B-BE8B-7E64DB75FB47}" name="Column13661"/>
    <tableColumn id="13662" xr3:uid="{879DC5F8-D865-439A-90A6-06364EC5F240}" name="Column13662"/>
    <tableColumn id="13663" xr3:uid="{B4AA71D4-E025-46DF-86BB-3701080CD308}" name="Column13663"/>
    <tableColumn id="13664" xr3:uid="{6E9835F9-57A5-472A-B0BA-1C00E98AFF9D}" name="Column13664"/>
    <tableColumn id="13665" xr3:uid="{3EE7DF39-449A-4C4F-A2A3-DE96BAC957BA}" name="Column13665"/>
    <tableColumn id="13666" xr3:uid="{4C248539-8EBF-49F7-8127-2131860C2F26}" name="Column13666"/>
    <tableColumn id="13667" xr3:uid="{44A5539E-1263-41E0-A7D3-F48D3BFA97C8}" name="Column13667"/>
    <tableColumn id="13668" xr3:uid="{14B1E652-E0CE-4BA3-8CFA-7B7D046D0EE3}" name="Column13668"/>
    <tableColumn id="13669" xr3:uid="{756C4D3B-3BC7-408B-A06C-C333D534F054}" name="Column13669"/>
    <tableColumn id="13670" xr3:uid="{0438EE0C-1BFA-4C21-9D32-1F9B04E3864D}" name="Column13670"/>
    <tableColumn id="13671" xr3:uid="{6F87B509-FC93-43CC-8E96-A754A0FEE962}" name="Column13671"/>
    <tableColumn id="13672" xr3:uid="{8BFE6763-0C47-4A9C-B4B2-3E5D34C75348}" name="Column13672"/>
    <tableColumn id="13673" xr3:uid="{47A18AE2-9ACF-4F23-9259-165808D9D9D7}" name="Column13673"/>
    <tableColumn id="13674" xr3:uid="{F49E8161-EA85-45F2-9F56-FDC015AFA358}" name="Column13674"/>
    <tableColumn id="13675" xr3:uid="{12C68E62-EAB3-46A0-A7D6-C95AD49AFE42}" name="Column13675"/>
    <tableColumn id="13676" xr3:uid="{043B060C-06F3-4E9D-9125-C812F95FC269}" name="Column13676"/>
    <tableColumn id="13677" xr3:uid="{157A8957-C40C-4A2C-8F99-7163F8F38492}" name="Column13677"/>
    <tableColumn id="13678" xr3:uid="{D67ABA1D-4593-4D51-98D9-4FFA32CF4391}" name="Column13678"/>
    <tableColumn id="13679" xr3:uid="{E7B595FC-DEAC-45FC-81A6-AB64AA50DE1E}" name="Column13679"/>
    <tableColumn id="13680" xr3:uid="{D0ADF2EC-6CB4-4214-9FE7-64FF6AD77E76}" name="Column13680"/>
    <tableColumn id="13681" xr3:uid="{7B1A1EC2-B18F-4E03-AF44-85FF12577F8B}" name="Column13681"/>
    <tableColumn id="13682" xr3:uid="{E3D1AA66-D3AA-4D76-8713-47DB7E838566}" name="Column13682"/>
    <tableColumn id="13683" xr3:uid="{634C277D-CD9A-4464-BBD1-99841B6D598B}" name="Column13683"/>
    <tableColumn id="13684" xr3:uid="{22600A15-BCD3-43A1-9DEB-BFFF32AA1814}" name="Column13684"/>
    <tableColumn id="13685" xr3:uid="{5AB9DD3C-39AA-4AD7-BC96-41517300F054}" name="Column13685"/>
    <tableColumn id="13686" xr3:uid="{28106626-B1AA-475C-9F94-B6FA0813D4BF}" name="Column13686"/>
    <tableColumn id="13687" xr3:uid="{69E5B399-1773-438A-8867-463E2CC4D939}" name="Column13687"/>
    <tableColumn id="13688" xr3:uid="{FB6B0EA6-23B5-4DAA-9BA5-DD221DD71095}" name="Column13688"/>
    <tableColumn id="13689" xr3:uid="{6E211F24-9580-4898-8F93-11FE057A6AD1}" name="Column13689"/>
    <tableColumn id="13690" xr3:uid="{82E3AFA4-235F-4210-BE1A-509B66438347}" name="Column13690"/>
    <tableColumn id="13691" xr3:uid="{B91360FB-B5BC-4F9B-A572-B6BE9E852420}" name="Column13691"/>
    <tableColumn id="13692" xr3:uid="{7FBC287D-1B07-44C5-BBDD-B2B1F573F592}" name="Column13692"/>
    <tableColumn id="13693" xr3:uid="{F9D0E352-7D7B-4AC1-B7E0-27093292150F}" name="Column13693"/>
    <tableColumn id="13694" xr3:uid="{E3E66B2D-F568-4088-BA27-F2EB476C39BA}" name="Column13694"/>
    <tableColumn id="13695" xr3:uid="{384C0AB2-CFAD-447A-839A-290E52F529B1}" name="Column13695"/>
    <tableColumn id="13696" xr3:uid="{52D0847E-912F-42CF-B8B4-88A036DA045F}" name="Column13696"/>
    <tableColumn id="13697" xr3:uid="{4EC72397-921B-4A93-BD93-7BB461550753}" name="Column13697"/>
    <tableColumn id="13698" xr3:uid="{B7C3706B-FBD4-4E54-A546-FCD42BE2B3D3}" name="Column13698"/>
    <tableColumn id="13699" xr3:uid="{9B0E1235-4F5E-459C-A05B-798557566AFF}" name="Column13699"/>
    <tableColumn id="13700" xr3:uid="{10047448-E514-464B-8EF0-C7560E6344DC}" name="Column13700"/>
    <tableColumn id="13701" xr3:uid="{EE8694E4-B6A5-4F6C-B30B-25FB5EF3A9D3}" name="Column13701"/>
    <tableColumn id="13702" xr3:uid="{D44348FB-FBFF-407D-BE0D-6A869AD2DE41}" name="Column13702"/>
    <tableColumn id="13703" xr3:uid="{44470179-59FE-4C94-83C4-C9F4841ADAB4}" name="Column13703"/>
    <tableColumn id="13704" xr3:uid="{E1127EDD-F2C8-4D70-9901-4A7A46C78F0B}" name="Column13704"/>
    <tableColumn id="13705" xr3:uid="{EE5AB942-7850-4A14-9C68-B0B178CE02D5}" name="Column13705"/>
    <tableColumn id="13706" xr3:uid="{85F967E8-F7B7-4A79-AA5F-E8B5F4324594}" name="Column13706"/>
    <tableColumn id="13707" xr3:uid="{EA56FA17-2A7C-4465-BAA5-062C475AF68E}" name="Column13707"/>
    <tableColumn id="13708" xr3:uid="{E7B6B83E-CDAC-40AD-B6BB-CE5D56BCB5A3}" name="Column13708"/>
    <tableColumn id="13709" xr3:uid="{C121E154-1DE1-4031-BC8A-C2EE1A66B529}" name="Column13709"/>
    <tableColumn id="13710" xr3:uid="{71AD388C-A501-4AA3-9FE2-D067021A7254}" name="Column13710"/>
    <tableColumn id="13711" xr3:uid="{F72963C1-E05C-4904-85C5-0B869F8B4ACB}" name="Column13711"/>
    <tableColumn id="13712" xr3:uid="{36114A4B-62AA-46CA-957B-C305F80A54CA}" name="Column13712"/>
    <tableColumn id="13713" xr3:uid="{8C55F371-008A-424A-9082-E2438B0CA1DA}" name="Column13713"/>
    <tableColumn id="13714" xr3:uid="{55488243-CAF9-4A0A-876B-74739600BED3}" name="Column13714"/>
    <tableColumn id="13715" xr3:uid="{7CD1F484-3101-4550-8280-66749A449BD1}" name="Column13715"/>
    <tableColumn id="13716" xr3:uid="{8C4CDA50-6181-49DD-B3BB-9EA3ACAF04AD}" name="Column13716"/>
    <tableColumn id="13717" xr3:uid="{90FD979C-86C0-4E15-9485-692DB00146AD}" name="Column13717"/>
    <tableColumn id="13718" xr3:uid="{3F29FF73-9A05-4F89-B5A9-908FBCE22D90}" name="Column13718"/>
    <tableColumn id="13719" xr3:uid="{05A59AFF-A705-4699-A94E-B3A003A53642}" name="Column13719"/>
    <tableColumn id="13720" xr3:uid="{A501FE33-DCD4-4C4B-8015-523782F205D9}" name="Column13720"/>
    <tableColumn id="13721" xr3:uid="{203E3C33-9A4B-4EB6-AB4E-425C09CA50E4}" name="Column13721"/>
    <tableColumn id="13722" xr3:uid="{C9E9AE8E-AEE8-42F8-B473-64FF89D35699}" name="Column13722"/>
    <tableColumn id="13723" xr3:uid="{9D4A2C57-48B3-4662-9C14-653BAB55F775}" name="Column13723"/>
    <tableColumn id="13724" xr3:uid="{12FB46F6-A069-439C-A1EF-FE5F166AA508}" name="Column13724"/>
    <tableColumn id="13725" xr3:uid="{07569F70-E024-4F1B-B808-DB8AF3F4B49F}" name="Column13725"/>
    <tableColumn id="13726" xr3:uid="{C5C4BF22-B48D-4351-B23D-6895B6F85E95}" name="Column13726"/>
    <tableColumn id="13727" xr3:uid="{31F2E561-89D1-4E13-B4FA-14D4FCC77227}" name="Column13727"/>
    <tableColumn id="13728" xr3:uid="{52BFD7BF-22E0-4725-AB69-68D2A97665F7}" name="Column13728"/>
    <tableColumn id="13729" xr3:uid="{5C589F62-B2CB-4801-B4A9-64A0BABEC748}" name="Column13729"/>
    <tableColumn id="13730" xr3:uid="{3A42C549-26FE-442C-A8F3-0F0CCE798FEB}" name="Column13730"/>
    <tableColumn id="13731" xr3:uid="{9DB526AD-D25B-42BA-89C6-19D953849962}" name="Column13731"/>
    <tableColumn id="13732" xr3:uid="{6D53E434-AC1D-4EE8-9B1A-9EDADA7717E6}" name="Column13732"/>
    <tableColumn id="13733" xr3:uid="{E8597BC6-54C2-4B90-AA85-8D6C66443100}" name="Column13733"/>
    <tableColumn id="13734" xr3:uid="{46F0878C-E2AD-4F2B-9F33-65BF8DF810F4}" name="Column13734"/>
    <tableColumn id="13735" xr3:uid="{12BBD805-2C99-4131-87F8-01409C2D8A0A}" name="Column13735"/>
    <tableColumn id="13736" xr3:uid="{2A1AA747-144A-4BC9-9983-F82C87758641}" name="Column13736"/>
    <tableColumn id="13737" xr3:uid="{97FB81AB-31FC-49B0-B4A0-BFC020286E1F}" name="Column13737"/>
    <tableColumn id="13738" xr3:uid="{F5EE88E1-544C-467A-AE92-A4B46ECE3F25}" name="Column13738"/>
    <tableColumn id="13739" xr3:uid="{89D99A06-D4BB-45E8-B5BB-6E8413B53133}" name="Column13739"/>
    <tableColumn id="13740" xr3:uid="{10987441-3E35-4B21-8129-633321586E54}" name="Column13740"/>
    <tableColumn id="13741" xr3:uid="{0BB79F4A-8562-4F45-8BD6-08F950AF67C2}" name="Column13741"/>
    <tableColumn id="13742" xr3:uid="{2898FB6D-9D49-4D1C-964E-CA3B95AEF3D3}" name="Column13742"/>
    <tableColumn id="13743" xr3:uid="{2C2FCA03-0C4D-46C9-880E-CD93BF591A57}" name="Column13743"/>
    <tableColumn id="13744" xr3:uid="{86438BAC-0E2D-452F-8DB3-8D480533C035}" name="Column13744"/>
    <tableColumn id="13745" xr3:uid="{E3463E1E-B3C6-40AF-8766-76545B78374C}" name="Column13745"/>
    <tableColumn id="13746" xr3:uid="{E19F231C-5526-41C0-848E-732464173595}" name="Column13746"/>
    <tableColumn id="13747" xr3:uid="{1CBE1939-88A6-4312-A717-7A139650D218}" name="Column13747"/>
    <tableColumn id="13748" xr3:uid="{69CAF974-C94B-4F72-B4E3-4CDE13F45435}" name="Column13748"/>
    <tableColumn id="13749" xr3:uid="{EF4BAADF-10D4-43EF-8BE4-07D8DD94C27F}" name="Column13749"/>
    <tableColumn id="13750" xr3:uid="{E9EEA4C2-0F5D-45BC-AE09-A4FB6B01F37C}" name="Column13750"/>
    <tableColumn id="13751" xr3:uid="{699B8832-D13B-4EF7-A2ED-B0150BB86969}" name="Column13751"/>
    <tableColumn id="13752" xr3:uid="{58309FA6-7A42-4C7E-B6D1-0BD47B1595FA}" name="Column13752"/>
    <tableColumn id="13753" xr3:uid="{039B1DF4-771D-4348-9871-A0D89EB83E8B}" name="Column13753"/>
    <tableColumn id="13754" xr3:uid="{FC008302-3EDF-4567-BF74-FED106D21FC4}" name="Column13754"/>
    <tableColumn id="13755" xr3:uid="{427A955F-F8FA-4C49-BCE2-E614075FA2AC}" name="Column13755"/>
    <tableColumn id="13756" xr3:uid="{8B86ADAE-6963-4807-A5DD-54CC42361950}" name="Column13756"/>
    <tableColumn id="13757" xr3:uid="{0B326063-EACB-4847-BA28-6F23391D5B1A}" name="Column13757"/>
    <tableColumn id="13758" xr3:uid="{9DC16BDA-CB5C-45FF-8C78-C40710ECD384}" name="Column13758"/>
    <tableColumn id="13759" xr3:uid="{CC6A8171-1AA5-4057-B12D-5C90BFDB9A18}" name="Column13759"/>
    <tableColumn id="13760" xr3:uid="{0707641D-9AC3-4AE5-8E09-B93ED05455D9}" name="Column13760"/>
    <tableColumn id="13761" xr3:uid="{4F874B60-99B6-4483-81F8-F92D771B88EE}" name="Column13761"/>
    <tableColumn id="13762" xr3:uid="{EE713001-902F-465D-BC8B-AA7EE3C5DFC7}" name="Column13762"/>
    <tableColumn id="13763" xr3:uid="{CD116F39-2C4E-4F46-B6E8-B6CDDD36DEE8}" name="Column13763"/>
    <tableColumn id="13764" xr3:uid="{60D0C155-3F66-49BC-ADE5-EA9E0DF76C68}" name="Column13764"/>
    <tableColumn id="13765" xr3:uid="{6DD5D85D-75DE-43DB-B13F-A84438B8E51A}" name="Column13765"/>
    <tableColumn id="13766" xr3:uid="{69DFA88F-0000-442F-9875-57E805A724BE}" name="Column13766"/>
    <tableColumn id="13767" xr3:uid="{A6B6A1CF-D3AA-4D54-8E45-4C04E3F25E78}" name="Column13767"/>
    <tableColumn id="13768" xr3:uid="{6F223558-8E2D-472B-A375-3AF4CF0737C3}" name="Column13768"/>
    <tableColumn id="13769" xr3:uid="{99D4D421-FA9C-4F88-AA44-BEBD41776A84}" name="Column13769"/>
    <tableColumn id="13770" xr3:uid="{3F0F2F11-C5D9-4445-AA98-22D88E3F0157}" name="Column13770"/>
    <tableColumn id="13771" xr3:uid="{97B9101B-71F6-4143-9B28-45DF24659EDA}" name="Column13771"/>
    <tableColumn id="13772" xr3:uid="{EAEC7E9E-0EF9-4BFC-8D74-769271930256}" name="Column13772"/>
    <tableColumn id="13773" xr3:uid="{06743B55-D469-4FF5-A633-57CF6A1FBE0E}" name="Column13773"/>
    <tableColumn id="13774" xr3:uid="{A86C6F00-C78A-48F4-A80F-E112D0D5CED3}" name="Column13774"/>
    <tableColumn id="13775" xr3:uid="{02862C97-BC77-44A4-BF8E-004FC79AC1BE}" name="Column13775"/>
    <tableColumn id="13776" xr3:uid="{89BB455F-16D8-49DC-A911-D3B18BF35344}" name="Column13776"/>
    <tableColumn id="13777" xr3:uid="{241C4F25-58D3-4301-83A3-A5A51BA0B276}" name="Column13777"/>
    <tableColumn id="13778" xr3:uid="{7D25F9D5-0761-4042-905C-98E0FC6A59D6}" name="Column13778"/>
    <tableColumn id="13779" xr3:uid="{5C99AF13-B846-468B-AEFC-775BCB259309}" name="Column13779"/>
    <tableColumn id="13780" xr3:uid="{774A27A9-D31C-4F69-A6EF-A3FA6C9A1AE7}" name="Column13780"/>
    <tableColumn id="13781" xr3:uid="{86A6DA7E-5BF4-4406-88AA-FA0CDE45F0E6}" name="Column13781"/>
    <tableColumn id="13782" xr3:uid="{EFEE3116-A3D8-4A5C-A38C-686251461850}" name="Column13782"/>
    <tableColumn id="13783" xr3:uid="{F45ACC01-C389-4BA8-BEF6-1188732617DD}" name="Column13783"/>
    <tableColumn id="13784" xr3:uid="{0D4AFB69-4286-4F4D-AC7D-B266CEE3990A}" name="Column13784"/>
    <tableColumn id="13785" xr3:uid="{DF1ED16F-B985-48DC-AAE3-1604A8EA250E}" name="Column13785"/>
    <tableColumn id="13786" xr3:uid="{8836B0B6-41D1-4170-8279-B85516DFF684}" name="Column13786"/>
    <tableColumn id="13787" xr3:uid="{81A399C4-613F-46EF-8D0A-A4D73477E7CE}" name="Column13787"/>
    <tableColumn id="13788" xr3:uid="{55BBC8C4-1734-4861-AF26-9CE830354371}" name="Column13788"/>
    <tableColumn id="13789" xr3:uid="{165ECAE2-1E76-4760-8E39-129D5682D94F}" name="Column13789"/>
    <tableColumn id="13790" xr3:uid="{CE34081C-041D-4194-9D66-FE3B4C712A0A}" name="Column13790"/>
    <tableColumn id="13791" xr3:uid="{BF6D891D-C57D-4FB7-AC20-369507BD76D4}" name="Column13791"/>
    <tableColumn id="13792" xr3:uid="{A0DB5D76-1171-429D-96FC-D6CB7C2DC76D}" name="Column13792"/>
    <tableColumn id="13793" xr3:uid="{03C43CA4-C8F5-4C0F-A012-ECFF16B51A2A}" name="Column13793"/>
    <tableColumn id="13794" xr3:uid="{A806134F-B343-442C-AB9D-3B9810C66887}" name="Column13794"/>
    <tableColumn id="13795" xr3:uid="{363CADB5-0834-4D8E-8367-67BD054BC5A2}" name="Column13795"/>
    <tableColumn id="13796" xr3:uid="{CE192028-0F21-47F6-ABCC-303AF47D7DFE}" name="Column13796"/>
    <tableColumn id="13797" xr3:uid="{62373E5D-6A43-4570-802B-FCA947399A8C}" name="Column13797"/>
    <tableColumn id="13798" xr3:uid="{C0CF3B50-1070-4A4C-90E9-10026CF06C01}" name="Column13798"/>
    <tableColumn id="13799" xr3:uid="{4C3C2DC0-5B67-4E79-8EB5-CFE572B167FA}" name="Column13799"/>
    <tableColumn id="13800" xr3:uid="{B3D78F64-DAA7-455A-85A7-63F9BBF3421F}" name="Column13800"/>
    <tableColumn id="13801" xr3:uid="{86E13B45-6F81-427F-A4F1-0E8AE993D039}" name="Column13801"/>
    <tableColumn id="13802" xr3:uid="{0465F15C-A23F-4B56-B5BF-1C244CBD2E28}" name="Column13802"/>
    <tableColumn id="13803" xr3:uid="{E34068D7-C6D8-4466-A53F-DA592F317705}" name="Column13803"/>
    <tableColumn id="13804" xr3:uid="{E99CA75A-4971-4926-A002-664823F90971}" name="Column13804"/>
    <tableColumn id="13805" xr3:uid="{91828603-9CCF-4699-8B72-51C7C9B7B121}" name="Column13805"/>
    <tableColumn id="13806" xr3:uid="{218EE827-7BFB-4C3D-AB32-8433B82B8D25}" name="Column13806"/>
    <tableColumn id="13807" xr3:uid="{13F77CD6-F1D1-4BCE-8601-12BCC36CC76E}" name="Column13807"/>
    <tableColumn id="13808" xr3:uid="{0A9A8EA6-0BAD-4D22-A7E7-A4EB4C663206}" name="Column13808"/>
    <tableColumn id="13809" xr3:uid="{F6DA21F3-F2C2-40E5-87A1-2D30FD2564CC}" name="Column13809"/>
    <tableColumn id="13810" xr3:uid="{2A742F21-4595-4198-9EDF-37A5A8104BAB}" name="Column13810"/>
    <tableColumn id="13811" xr3:uid="{B899C8E4-30F2-4458-8C48-8A4FE5E55C0E}" name="Column13811"/>
    <tableColumn id="13812" xr3:uid="{AE704457-0D19-46A9-884A-FC244817E4F4}" name="Column13812"/>
    <tableColumn id="13813" xr3:uid="{1B107B5B-5B59-4B32-87A8-4930D01C430A}" name="Column13813"/>
    <tableColumn id="13814" xr3:uid="{AF44C8F5-8D77-4B26-9D3D-B6688DD06159}" name="Column13814"/>
    <tableColumn id="13815" xr3:uid="{284A4F1A-05ED-435D-88DD-D144E799CCCD}" name="Column13815"/>
    <tableColumn id="13816" xr3:uid="{C2E0019E-146D-4C74-8CFE-3E22529A7995}" name="Column13816"/>
    <tableColumn id="13817" xr3:uid="{89062E98-B948-4499-A9C7-3481C0EAF0AB}" name="Column13817"/>
    <tableColumn id="13818" xr3:uid="{200A47A4-7E43-4A8E-A1EA-F31548C9B121}" name="Column13818"/>
    <tableColumn id="13819" xr3:uid="{3F10C059-1E2C-4B57-A199-8CA4E44F1B83}" name="Column13819"/>
    <tableColumn id="13820" xr3:uid="{5FF959D7-D6AF-4A4F-A923-5606546E8892}" name="Column13820"/>
    <tableColumn id="13821" xr3:uid="{9E652C49-2084-43E6-8AEA-2990DD2AB822}" name="Column13821"/>
    <tableColumn id="13822" xr3:uid="{88F5D1FA-8FCB-44AA-B91F-83F300FF3AFD}" name="Column13822"/>
    <tableColumn id="13823" xr3:uid="{8CFDB7B6-47EA-49B6-B10B-C4E1EC55E51B}" name="Column13823"/>
    <tableColumn id="13824" xr3:uid="{CF560A14-4A6C-4EF5-AEAA-B44C4D9CE149}" name="Column13824"/>
    <tableColumn id="13825" xr3:uid="{103EA46F-3EDD-4579-AD16-F82E0B99F275}" name="Column13825"/>
    <tableColumn id="13826" xr3:uid="{0C321FAC-2672-4EE1-BBD3-D1CC7D71FD5E}" name="Column13826"/>
    <tableColumn id="13827" xr3:uid="{5EB2477A-F964-4C63-B82B-CBC6977371FA}" name="Column13827"/>
    <tableColumn id="13828" xr3:uid="{32650B77-B4DE-473D-B76E-77781160E78A}" name="Column13828"/>
    <tableColumn id="13829" xr3:uid="{ACC3A1F6-DA13-4E19-A37B-34807C28520F}" name="Column13829"/>
    <tableColumn id="13830" xr3:uid="{5B9716CC-7E33-44E1-83F4-7CD581E70639}" name="Column13830"/>
    <tableColumn id="13831" xr3:uid="{1187D193-282B-48E7-A1CC-2B4FE12876C6}" name="Column13831"/>
    <tableColumn id="13832" xr3:uid="{23360470-8CAD-46A6-96D8-CDF558298658}" name="Column13832"/>
    <tableColumn id="13833" xr3:uid="{00E89B8B-97FF-42FA-BEFC-7F79ECEE4F64}" name="Column13833"/>
    <tableColumn id="13834" xr3:uid="{2D086697-DCBC-49B9-BB1B-E434B36F31DA}" name="Column13834"/>
    <tableColumn id="13835" xr3:uid="{62E64DE5-2214-45AE-807F-B98A2EB5050A}" name="Column13835"/>
    <tableColumn id="13836" xr3:uid="{63D9F73C-0DB2-4E66-8D77-D032DA30B05A}" name="Column13836"/>
    <tableColumn id="13837" xr3:uid="{3586178B-6BEC-4812-A120-F92D20B9FFBE}" name="Column13837"/>
    <tableColumn id="13838" xr3:uid="{D9AA31AA-E623-4612-A36A-1A02E3510DF4}" name="Column13838"/>
    <tableColumn id="13839" xr3:uid="{55125E61-45D0-4D83-B0AB-C5C7CA8247E1}" name="Column13839"/>
    <tableColumn id="13840" xr3:uid="{344AC8E8-4521-4FF2-8B22-2ACD259C9A65}" name="Column13840"/>
    <tableColumn id="13841" xr3:uid="{BE44CF72-BF0F-4838-8CCE-437DA610D9E7}" name="Column13841"/>
    <tableColumn id="13842" xr3:uid="{3FEDF76F-7F22-47B3-AF52-844D6106A171}" name="Column13842"/>
    <tableColumn id="13843" xr3:uid="{66A2D973-73AD-4ADA-88A7-FC0CD15AD7AA}" name="Column13843"/>
    <tableColumn id="13844" xr3:uid="{C421B150-8104-4692-990D-5568FED4954D}" name="Column13844"/>
    <tableColumn id="13845" xr3:uid="{BE14E029-0201-4076-AC26-2310BBDD69A3}" name="Column13845"/>
    <tableColumn id="13846" xr3:uid="{0E4ABE03-0ED3-45F1-B750-C422AC8171F8}" name="Column13846"/>
    <tableColumn id="13847" xr3:uid="{34F1E24C-9C5E-4D69-A604-CA1E2CF92E14}" name="Column13847"/>
    <tableColumn id="13848" xr3:uid="{995E3A79-14BD-44DC-818C-BF2FC186ED47}" name="Column13848"/>
    <tableColumn id="13849" xr3:uid="{30831372-7598-418E-ACB7-392FD45F4BF2}" name="Column13849"/>
    <tableColumn id="13850" xr3:uid="{56370E80-EB3C-4DC8-A2E5-4244894EF07B}" name="Column13850"/>
    <tableColumn id="13851" xr3:uid="{270385A0-9E5C-497D-BFF2-52DACBEDA75B}" name="Column13851"/>
    <tableColumn id="13852" xr3:uid="{9856DE30-9033-4DFF-BEDF-53009D67ABC1}" name="Column13852"/>
    <tableColumn id="13853" xr3:uid="{C5906F05-4833-4989-9ADA-9CD40A282C65}" name="Column13853"/>
    <tableColumn id="13854" xr3:uid="{6178D279-429D-424C-BA14-DC34E4AE8830}" name="Column13854"/>
    <tableColumn id="13855" xr3:uid="{0269A343-E4EA-4727-A634-6AB7789F847D}" name="Column13855"/>
    <tableColumn id="13856" xr3:uid="{6C36BAFF-193E-44C5-9447-D09756585505}" name="Column13856"/>
    <tableColumn id="13857" xr3:uid="{C7C39723-B5FF-4248-88C1-171498624E1F}" name="Column13857"/>
    <tableColumn id="13858" xr3:uid="{615A712B-06F9-4532-BA3B-1B6FCEDEFB67}" name="Column13858"/>
    <tableColumn id="13859" xr3:uid="{BD4BF33B-4052-4C3E-AC7B-56D942263339}" name="Column13859"/>
    <tableColumn id="13860" xr3:uid="{F5CE6363-67BF-4957-A2AC-E2ECBF16A7BE}" name="Column13860"/>
    <tableColumn id="13861" xr3:uid="{85F87025-C754-4B2B-9281-251343D26F7F}" name="Column13861"/>
    <tableColumn id="13862" xr3:uid="{62AC45AE-1291-4AA6-B775-4014759C7D11}" name="Column13862"/>
    <tableColumn id="13863" xr3:uid="{42FA8407-2A25-47EC-8ADB-ADEA6E8A4E09}" name="Column13863"/>
    <tableColumn id="13864" xr3:uid="{E5E02AC9-62FC-44CC-8A96-FF1276FBCF4E}" name="Column13864"/>
    <tableColumn id="13865" xr3:uid="{783F24F6-BCBC-4721-A2E7-20E79F2FB380}" name="Column13865"/>
    <tableColumn id="13866" xr3:uid="{34DA6749-E59D-43FE-9070-4B837CE9A15E}" name="Column13866"/>
    <tableColumn id="13867" xr3:uid="{50E1AAF8-08F6-4482-9BD8-72A2ADAC5963}" name="Column13867"/>
    <tableColumn id="13868" xr3:uid="{57705E34-0A16-4290-8065-FA09686FC98D}" name="Column13868"/>
    <tableColumn id="13869" xr3:uid="{1842DC18-2D29-4B57-A6D7-6AFAD0FF04A1}" name="Column13869"/>
    <tableColumn id="13870" xr3:uid="{E9DB6C73-D8CD-4B30-8714-F14609EC37B2}" name="Column13870"/>
    <tableColumn id="13871" xr3:uid="{5DA6E892-A4C4-4850-A673-C154687C139E}" name="Column13871"/>
    <tableColumn id="13872" xr3:uid="{0A4FA6EB-4B1D-48CA-A905-2FA70297D939}" name="Column13872"/>
    <tableColumn id="13873" xr3:uid="{523CB580-6403-4428-9C09-44B7AD79FC8F}" name="Column13873"/>
    <tableColumn id="13874" xr3:uid="{50FD5E84-F082-45EE-8E8D-DFB4DC87B481}" name="Column13874"/>
    <tableColumn id="13875" xr3:uid="{4F037A06-0829-497A-A7F2-180F70578FB3}" name="Column13875"/>
    <tableColumn id="13876" xr3:uid="{E0C4742D-D80F-4E9C-9D44-ED4C4A981453}" name="Column13876"/>
    <tableColumn id="13877" xr3:uid="{397601E9-DE9C-4F3E-819E-D73D64D5E529}" name="Column13877"/>
    <tableColumn id="13878" xr3:uid="{1691F0D8-7765-4601-B6B0-B13E937A63DA}" name="Column13878"/>
    <tableColumn id="13879" xr3:uid="{92DD1DE4-95AA-4E32-B23E-6B2EA6B54CC3}" name="Column13879"/>
    <tableColumn id="13880" xr3:uid="{44AAE8AC-F77C-4A67-9845-54435F759D53}" name="Column13880"/>
    <tableColumn id="13881" xr3:uid="{BB2E7894-2D5F-42EB-9EC4-71709DF4EE98}" name="Column13881"/>
    <tableColumn id="13882" xr3:uid="{03CA8C0C-642A-4AB9-A80E-88A238886212}" name="Column13882"/>
    <tableColumn id="13883" xr3:uid="{414D32FE-37FE-4547-BE2C-4AF6C6F3008E}" name="Column13883"/>
    <tableColumn id="13884" xr3:uid="{E7AB0FD7-B03A-4F61-A948-245D731E77AC}" name="Column13884"/>
    <tableColumn id="13885" xr3:uid="{62D49494-73ED-4899-ACA5-B5A2D612ED62}" name="Column13885"/>
    <tableColumn id="13886" xr3:uid="{9D77653E-74B0-42E8-8AE6-C89257061043}" name="Column13886"/>
    <tableColumn id="13887" xr3:uid="{ACBC0151-9357-4EA3-82BA-D4BC314D50EC}" name="Column13887"/>
    <tableColumn id="13888" xr3:uid="{266BD686-702F-4E1A-8104-07FB7F4B6F28}" name="Column13888"/>
    <tableColumn id="13889" xr3:uid="{F395D186-E02D-4288-B413-C1609FC3C6D5}" name="Column13889"/>
    <tableColumn id="13890" xr3:uid="{7B0FD32C-B900-4703-9868-CFB02C0D0638}" name="Column13890"/>
    <tableColumn id="13891" xr3:uid="{2699B646-FF36-43EE-B38D-29B508988BF1}" name="Column13891"/>
    <tableColumn id="13892" xr3:uid="{BCD6AEA9-E9FD-4B72-9842-F4669AA402EF}" name="Column13892"/>
    <tableColumn id="13893" xr3:uid="{058AEEBE-5FCA-45F6-8BE7-2C7F280C6DBF}" name="Column13893"/>
    <tableColumn id="13894" xr3:uid="{96C465CB-04C6-499B-9AC4-68FE30D73D70}" name="Column13894"/>
    <tableColumn id="13895" xr3:uid="{8257A86B-8E53-4989-BD15-891EF99BEA75}" name="Column13895"/>
    <tableColumn id="13896" xr3:uid="{4452565D-7DAC-4790-BFE7-47AB13C7ACE1}" name="Column13896"/>
    <tableColumn id="13897" xr3:uid="{02DF4B9B-B29B-4F74-BE9B-DA03E0FD087A}" name="Column13897"/>
    <tableColumn id="13898" xr3:uid="{D0AC9B43-7A31-4B1D-99B1-13A24D5B5051}" name="Column13898"/>
    <tableColumn id="13899" xr3:uid="{404DBA85-F785-45F8-B1A5-E37CA966CB37}" name="Column13899"/>
    <tableColumn id="13900" xr3:uid="{15147D9A-97E8-4A60-B619-DD1A9E746069}" name="Column13900"/>
    <tableColumn id="13901" xr3:uid="{5D9E19BC-5BFD-4B5A-A00B-E6B2EB00ACE7}" name="Column13901"/>
    <tableColumn id="13902" xr3:uid="{643F8878-2A16-4F2F-BB88-F970768C083F}" name="Column13902"/>
    <tableColumn id="13903" xr3:uid="{2A64B697-98DD-4CF6-92A1-A0FB71229552}" name="Column13903"/>
    <tableColumn id="13904" xr3:uid="{0591CAB5-026A-4C06-98B6-D3BDA8E0592C}" name="Column13904"/>
    <tableColumn id="13905" xr3:uid="{CEC1AC59-8934-4281-B3DF-228176DC1C45}" name="Column13905"/>
    <tableColumn id="13906" xr3:uid="{E608774B-2AD0-479B-BC27-0080FB71DE5C}" name="Column13906"/>
    <tableColumn id="13907" xr3:uid="{3315F0ED-6BFB-46A8-B10C-A9AC73A5FBBC}" name="Column13907"/>
    <tableColumn id="13908" xr3:uid="{CF2D0125-A7E2-4476-844F-5F7B1CC09EA3}" name="Column13908"/>
    <tableColumn id="13909" xr3:uid="{7CE129D9-C484-432A-A001-719AB36697AC}" name="Column13909"/>
    <tableColumn id="13910" xr3:uid="{364AE9E6-E268-4D83-B316-D0E9BD354172}" name="Column13910"/>
    <tableColumn id="13911" xr3:uid="{A8189654-E754-4ECC-9072-14F78FBEA7B3}" name="Column13911"/>
    <tableColumn id="13912" xr3:uid="{8DD006CB-B2DE-486F-851A-21D871110852}" name="Column13912"/>
    <tableColumn id="13913" xr3:uid="{944DF866-33EA-4757-BA2E-1B2DB5128CE9}" name="Column13913"/>
    <tableColumn id="13914" xr3:uid="{F21042A8-4677-4705-8E5A-AE05E24ED826}" name="Column13914"/>
    <tableColumn id="13915" xr3:uid="{144BA824-6962-406C-95BE-02127A79B411}" name="Column13915"/>
    <tableColumn id="13916" xr3:uid="{A9CD83C2-E7D1-47D6-AAE2-E95AB87068AE}" name="Column13916"/>
    <tableColumn id="13917" xr3:uid="{B035618A-7F4C-4492-BBC5-C44409C0C52E}" name="Column13917"/>
    <tableColumn id="13918" xr3:uid="{15002D7D-0CBD-4CF7-84CC-B446271A36B7}" name="Column13918"/>
    <tableColumn id="13919" xr3:uid="{2D04611F-B28B-4995-B892-D86528A074C2}" name="Column13919"/>
    <tableColumn id="13920" xr3:uid="{00C393ED-4B2E-43A0-A7FC-BCBE902EA477}" name="Column13920"/>
    <tableColumn id="13921" xr3:uid="{2FED7826-563D-497D-BC75-D3426491CD71}" name="Column13921"/>
    <tableColumn id="13922" xr3:uid="{DCFDA0C0-2501-45A5-B609-0D250BD909C2}" name="Column13922"/>
    <tableColumn id="13923" xr3:uid="{0BF14BDE-2C7D-414F-9B2D-866CE7428CF2}" name="Column13923"/>
    <tableColumn id="13924" xr3:uid="{50CF0B8D-887B-4C10-BEC9-2C282EDA118A}" name="Column13924"/>
    <tableColumn id="13925" xr3:uid="{6A649A7B-CEE4-4141-87A4-A2565C09C959}" name="Column13925"/>
    <tableColumn id="13926" xr3:uid="{E8E357D3-C480-4F12-B589-F2F4D125A8A5}" name="Column13926"/>
    <tableColumn id="13927" xr3:uid="{58B6E175-2214-4EDC-8D44-8EA773C1E1FF}" name="Column13927"/>
    <tableColumn id="13928" xr3:uid="{EA66718D-569C-4C75-8A33-3FA9539F6B1D}" name="Column13928"/>
    <tableColumn id="13929" xr3:uid="{48190E4E-8BA9-4527-BBA6-3B531DBF1F6B}" name="Column13929"/>
    <tableColumn id="13930" xr3:uid="{396041AE-3660-44BE-93D2-5D6F6465C59F}" name="Column13930"/>
    <tableColumn id="13931" xr3:uid="{5E451A9C-CB87-428F-BBE9-D63D17CF8168}" name="Column13931"/>
    <tableColumn id="13932" xr3:uid="{CB646862-837D-4916-86CC-FA488B143BF2}" name="Column13932"/>
    <tableColumn id="13933" xr3:uid="{97FD7D45-BB04-4AC2-967F-B07700836114}" name="Column13933"/>
    <tableColumn id="13934" xr3:uid="{4B3CDD0F-22BB-4E37-9C00-78A3C8268C3D}" name="Column13934"/>
    <tableColumn id="13935" xr3:uid="{D37FD96C-B2F0-4775-A354-C5A5C9D5D94E}" name="Column13935"/>
    <tableColumn id="13936" xr3:uid="{92B47287-4171-4F90-8740-32AC30F44D3E}" name="Column13936"/>
    <tableColumn id="13937" xr3:uid="{FEA40E56-841B-4BF8-B17B-218A6E5F92C2}" name="Column13937"/>
    <tableColumn id="13938" xr3:uid="{939D515C-B060-4B8E-BE37-65569991EBA7}" name="Column13938"/>
    <tableColumn id="13939" xr3:uid="{C6CB2720-B916-4032-A2F3-4AEC4583C39D}" name="Column13939"/>
    <tableColumn id="13940" xr3:uid="{14AE3643-D904-482F-B038-CC828BE7D175}" name="Column13940"/>
    <tableColumn id="13941" xr3:uid="{BBE1625B-FE4A-41CD-A0C0-441586E18CFF}" name="Column13941"/>
    <tableColumn id="13942" xr3:uid="{4F3F7E40-23F2-486E-B5F1-9E696ACEE850}" name="Column13942"/>
    <tableColumn id="13943" xr3:uid="{D2C0E34E-CAE6-4862-ACF3-B5276FEC0553}" name="Column13943"/>
    <tableColumn id="13944" xr3:uid="{A5A911CC-05DF-42B4-898C-376E399CE7C1}" name="Column13944"/>
    <tableColumn id="13945" xr3:uid="{F91D89DB-A24A-426B-B110-FDC96EE677D4}" name="Column13945"/>
    <tableColumn id="13946" xr3:uid="{9F81452B-6490-495F-BF18-ED45D0488C42}" name="Column13946"/>
    <tableColumn id="13947" xr3:uid="{C9B5E63A-FDDE-4E17-97BD-BF72BE3D9AFB}" name="Column13947"/>
    <tableColumn id="13948" xr3:uid="{B4388CBC-824E-4C6F-8413-B6C523179014}" name="Column13948"/>
    <tableColumn id="13949" xr3:uid="{10E6D407-3048-4068-8E35-FAF04165ED6E}" name="Column13949"/>
    <tableColumn id="13950" xr3:uid="{C086ED97-C1E0-4424-9C94-E921AA3EADAA}" name="Column13950"/>
    <tableColumn id="13951" xr3:uid="{C221321D-4069-4066-868A-8A18C248069B}" name="Column13951"/>
    <tableColumn id="13952" xr3:uid="{CA5773E6-A420-4EDC-BF65-E30916C04E81}" name="Column13952"/>
    <tableColumn id="13953" xr3:uid="{213FD8C6-B35E-40AF-A600-034F6C656E52}" name="Column13953"/>
    <tableColumn id="13954" xr3:uid="{BF593F39-7C72-4E75-8766-E1B9F53AA994}" name="Column13954"/>
    <tableColumn id="13955" xr3:uid="{4EB43D74-5E0B-4E3C-B038-52C7C24E1D8F}" name="Column13955"/>
    <tableColumn id="13956" xr3:uid="{9C00532F-6F6E-4724-878F-CD3C85AEA538}" name="Column13956"/>
    <tableColumn id="13957" xr3:uid="{0E962470-3849-4739-A537-440CDD96FEBA}" name="Column13957"/>
    <tableColumn id="13958" xr3:uid="{76D9FB66-B68E-4A56-BB15-39E2580978A7}" name="Column13958"/>
    <tableColumn id="13959" xr3:uid="{B5F3F468-1B61-4930-B1DE-E5F7E9735FC7}" name="Column13959"/>
    <tableColumn id="13960" xr3:uid="{493AC1EB-A2DD-46F5-AB89-A6CD392B8866}" name="Column13960"/>
    <tableColumn id="13961" xr3:uid="{EDA0F6C0-0089-4FA3-91EE-F17E7221A468}" name="Column13961"/>
    <tableColumn id="13962" xr3:uid="{63869584-6727-400A-A5B4-5E7F1851FD18}" name="Column13962"/>
    <tableColumn id="13963" xr3:uid="{5492FC37-5949-4E10-9C74-8036D218631C}" name="Column13963"/>
    <tableColumn id="13964" xr3:uid="{5BA06B8E-17CD-444A-A032-07C81315B408}" name="Column13964"/>
    <tableColumn id="13965" xr3:uid="{ED56584F-71C8-4350-BF59-8D5321FF77E5}" name="Column13965"/>
    <tableColumn id="13966" xr3:uid="{92039DAF-85B3-4D24-9443-0EF0A7AE910F}" name="Column13966"/>
    <tableColumn id="13967" xr3:uid="{5A67127D-1089-40EC-A6D0-E93DEEF78F7C}" name="Column13967"/>
    <tableColumn id="13968" xr3:uid="{F2DBD6F8-5AEA-49E1-8B89-1EA11309CBCE}" name="Column13968"/>
    <tableColumn id="13969" xr3:uid="{BAC2B2F8-1B30-4B3F-96CB-CF3A54629118}" name="Column13969"/>
    <tableColumn id="13970" xr3:uid="{E6D765BB-7957-4748-9625-E0F26C4EC897}" name="Column13970"/>
    <tableColumn id="13971" xr3:uid="{1B68A2C5-9510-439B-951E-B56AEB5FEAD9}" name="Column13971"/>
    <tableColumn id="13972" xr3:uid="{991E0517-8F0A-413C-A040-97062818F571}" name="Column13972"/>
    <tableColumn id="13973" xr3:uid="{CC5208A5-DFC0-424F-8758-CDFD5B0AC4E7}" name="Column13973"/>
    <tableColumn id="13974" xr3:uid="{13296E84-27EE-4B95-A1F0-D443DCFC9F32}" name="Column13974"/>
    <tableColumn id="13975" xr3:uid="{798CB960-91B8-4C0C-AD73-3722F7645A50}" name="Column13975"/>
    <tableColumn id="13976" xr3:uid="{3A525309-6114-4733-97ED-1B21F99BB447}" name="Column13976"/>
    <tableColumn id="13977" xr3:uid="{35213A69-AA78-440F-8491-A4E1228ED213}" name="Column13977"/>
    <tableColumn id="13978" xr3:uid="{6E6E19D5-790B-48C8-B62B-1267FAFFFA7A}" name="Column13978"/>
    <tableColumn id="13979" xr3:uid="{9E875F6D-5F45-4802-AD12-388D4DEF2263}" name="Column13979"/>
    <tableColumn id="13980" xr3:uid="{D793136E-41E6-485C-A0C4-6080564B92A6}" name="Column13980"/>
    <tableColumn id="13981" xr3:uid="{35E07FEC-81FC-4B56-BE21-F492D09B867B}" name="Column13981"/>
    <tableColumn id="13982" xr3:uid="{525066A0-052E-4264-8A52-FB73262A7DD9}" name="Column13982"/>
    <tableColumn id="13983" xr3:uid="{E22E6C05-83F8-42A9-BABF-FDA1BDA2696F}" name="Column13983"/>
    <tableColumn id="13984" xr3:uid="{19CD2D49-612D-44B5-AEA0-9C60AAEB4A7B}" name="Column13984"/>
    <tableColumn id="13985" xr3:uid="{612B224D-0596-4A49-8354-3AE14115475F}" name="Column13985"/>
    <tableColumn id="13986" xr3:uid="{16DFA8B8-15B5-4742-8BFF-EF9D46AAFA4C}" name="Column13986"/>
    <tableColumn id="13987" xr3:uid="{CD05ECFE-2A7A-4336-ACB5-B57E22A576A6}" name="Column13987"/>
    <tableColumn id="13988" xr3:uid="{FA691448-C022-4E02-9315-8E2F415E0CE7}" name="Column13988"/>
    <tableColumn id="13989" xr3:uid="{AE162CF5-705F-43E1-8E56-60AB0E96F3D0}" name="Column13989"/>
    <tableColumn id="13990" xr3:uid="{B3055B04-9257-47B9-8D89-63EAC0AC4D2A}" name="Column13990"/>
    <tableColumn id="13991" xr3:uid="{0DA0E758-3839-42C9-9706-3EA7179DD289}" name="Column13991"/>
    <tableColumn id="13992" xr3:uid="{EAD5FCC1-4D65-43DD-9237-D1BBE2FE5788}" name="Column13992"/>
    <tableColumn id="13993" xr3:uid="{7F0B5155-A8A7-4AC4-971F-54220D8BE294}" name="Column13993"/>
    <tableColumn id="13994" xr3:uid="{5123A3A0-E07F-495E-A4B6-E1422C91B667}" name="Column13994"/>
    <tableColumn id="13995" xr3:uid="{E2F86E93-6B72-4A92-8C0E-2A825436CFC9}" name="Column13995"/>
    <tableColumn id="13996" xr3:uid="{4B576F59-46B9-4E14-A7DB-FA32AAD2A867}" name="Column13996"/>
    <tableColumn id="13997" xr3:uid="{07139204-6B3D-4FA1-8527-6A2694A90594}" name="Column13997"/>
    <tableColumn id="13998" xr3:uid="{2082C6FF-39FE-4FF0-AA90-EC0AAE4EDEF0}" name="Column13998"/>
    <tableColumn id="13999" xr3:uid="{F7945B4A-0B60-4C08-BBFE-6FA83AE77769}" name="Column13999"/>
    <tableColumn id="14000" xr3:uid="{1847147C-8A46-4932-87FA-B8F22DB78201}" name="Column14000"/>
    <tableColumn id="14001" xr3:uid="{73987089-A4CE-404B-9ED7-D9963301F5C5}" name="Column14001"/>
    <tableColumn id="14002" xr3:uid="{F19C9403-3A39-4EA7-B186-82CC9F013285}" name="Column14002"/>
    <tableColumn id="14003" xr3:uid="{4067EB09-7A02-43FF-BF4A-898B8D2585CD}" name="Column14003"/>
    <tableColumn id="14004" xr3:uid="{9D49A77F-4818-4CD1-AB3D-BDC8F0BB6533}" name="Column14004"/>
    <tableColumn id="14005" xr3:uid="{03C4E396-1C98-4F33-98EF-DE53B387DD4E}" name="Column14005"/>
    <tableColumn id="14006" xr3:uid="{7870903F-799A-43A7-B6D3-E729F056FA1E}" name="Column14006"/>
    <tableColumn id="14007" xr3:uid="{C7044EC0-FBC3-44A8-AE34-C18AFFCD3D26}" name="Column14007"/>
    <tableColumn id="14008" xr3:uid="{C18D2972-A233-4F71-8B10-64FD3BE56ADD}" name="Column14008"/>
    <tableColumn id="14009" xr3:uid="{2AD6B7DA-DFD0-4039-A59F-373A5E8AD974}" name="Column14009"/>
    <tableColumn id="14010" xr3:uid="{1C977348-D539-417E-BC1B-21C30490D847}" name="Column14010"/>
    <tableColumn id="14011" xr3:uid="{9BD89CA8-6149-4E9C-8227-58EE6D94CBE0}" name="Column14011"/>
    <tableColumn id="14012" xr3:uid="{D4BFAE25-03F0-40CE-A242-955C5B823910}" name="Column14012"/>
    <tableColumn id="14013" xr3:uid="{F163B810-2520-48D9-8DD3-B242E906F41C}" name="Column14013"/>
    <tableColumn id="14014" xr3:uid="{8A9C31A0-E3F0-4D16-BA01-E16817D2481C}" name="Column14014"/>
    <tableColumn id="14015" xr3:uid="{C6D83163-83CD-43B0-AD7C-3249DFFB073A}" name="Column14015"/>
    <tableColumn id="14016" xr3:uid="{313B88FE-EB8C-49F8-85CA-11D23C016185}" name="Column14016"/>
    <tableColumn id="14017" xr3:uid="{AE58336A-95D1-4A7F-8127-6A36D3515E5A}" name="Column14017"/>
    <tableColumn id="14018" xr3:uid="{D4D6DB5E-3681-4172-B999-C384B3D5936E}" name="Column14018"/>
    <tableColumn id="14019" xr3:uid="{6783652B-31A3-4375-8D6E-8D773D74ABF4}" name="Column14019"/>
    <tableColumn id="14020" xr3:uid="{F75113B8-1479-4F3B-99D2-CE1CF3E47ECD}" name="Column14020"/>
    <tableColumn id="14021" xr3:uid="{41D9BBB4-A0E1-416C-90CF-938EF97BD317}" name="Column14021"/>
    <tableColumn id="14022" xr3:uid="{A436F84C-08A9-4516-8E4A-F024855E37E7}" name="Column14022"/>
    <tableColumn id="14023" xr3:uid="{C283A0A9-7258-498B-AEBE-5E506A1157F1}" name="Column14023"/>
    <tableColumn id="14024" xr3:uid="{39AF1323-D5C8-4F3E-84D3-AF50891DE18E}" name="Column14024"/>
    <tableColumn id="14025" xr3:uid="{9BFCB739-F06E-4744-AD70-5AE95FFB9BC6}" name="Column14025"/>
    <tableColumn id="14026" xr3:uid="{BE425793-9543-4498-9849-D20521CEF6BA}" name="Column14026"/>
    <tableColumn id="14027" xr3:uid="{232CF647-A70E-4F23-993D-487FD3A4FC4E}" name="Column14027"/>
    <tableColumn id="14028" xr3:uid="{58A6B93C-3818-4D86-9997-1727CDF130C2}" name="Column14028"/>
    <tableColumn id="14029" xr3:uid="{08F99546-7CB1-44AA-B2C5-ED34E4CF12B3}" name="Column14029"/>
    <tableColumn id="14030" xr3:uid="{43BBEC5F-F939-4CB6-B790-DF780C2252C1}" name="Column14030"/>
    <tableColumn id="14031" xr3:uid="{4A6A9559-B4F8-44A2-AE48-336016924E55}" name="Column14031"/>
    <tableColumn id="14032" xr3:uid="{34093C5D-3B25-476F-8791-F8EEB27A1C63}" name="Column14032"/>
    <tableColumn id="14033" xr3:uid="{8313425D-0015-4646-AAB5-C3691A6AB2BF}" name="Column14033"/>
    <tableColumn id="14034" xr3:uid="{03376964-C83D-4A87-93E4-8E0E750D5365}" name="Column14034"/>
    <tableColumn id="14035" xr3:uid="{000D001A-7EF9-4CEE-8A7B-11A14BDF39D0}" name="Column14035"/>
    <tableColumn id="14036" xr3:uid="{8168C7DD-9F6C-4E2B-9D47-A03C0CF83979}" name="Column14036"/>
    <tableColumn id="14037" xr3:uid="{E3FA6AB2-1A2F-46F3-95AA-232D91E9CEF8}" name="Column14037"/>
    <tableColumn id="14038" xr3:uid="{C5EB1A56-926B-4064-BFD0-DE2DD789953E}" name="Column14038"/>
    <tableColumn id="14039" xr3:uid="{8DF7D6CD-FDD6-4183-B975-BDAE75014168}" name="Column14039"/>
    <tableColumn id="14040" xr3:uid="{35477776-7586-4318-81EF-5D865FA19DD4}" name="Column14040"/>
    <tableColumn id="14041" xr3:uid="{B0B69123-4855-4939-8C93-6ECC3F07DFC1}" name="Column14041"/>
    <tableColumn id="14042" xr3:uid="{92EB8B81-3C1E-432C-AD10-B199319E1348}" name="Column14042"/>
    <tableColumn id="14043" xr3:uid="{AA283BCC-C1A1-441F-B966-DA80C12EF208}" name="Column14043"/>
    <tableColumn id="14044" xr3:uid="{1B76E325-0D56-446F-B31F-872205495589}" name="Column14044"/>
    <tableColumn id="14045" xr3:uid="{9156521C-4A19-497B-A4B3-1437E2D17470}" name="Column14045"/>
    <tableColumn id="14046" xr3:uid="{4C291496-B87F-447B-955C-428B1B2673C8}" name="Column14046"/>
    <tableColumn id="14047" xr3:uid="{CA27086C-CC3C-43C5-8B0F-058338682A6F}" name="Column14047"/>
    <tableColumn id="14048" xr3:uid="{551CFCAB-7B53-4BA4-A0E2-CA6F41CE37EA}" name="Column14048"/>
    <tableColumn id="14049" xr3:uid="{57542B80-5B00-46FB-85C1-060B7A87D2BC}" name="Column14049"/>
    <tableColumn id="14050" xr3:uid="{B2EEB310-5970-4E50-91C3-0ED68B9DDFA5}" name="Column14050"/>
    <tableColumn id="14051" xr3:uid="{5EE5A603-58DE-462F-AB6D-EFDC760CA118}" name="Column14051"/>
    <tableColumn id="14052" xr3:uid="{E3DB9B9D-5AE2-4067-B08D-4A1EE9DBAEE2}" name="Column14052"/>
    <tableColumn id="14053" xr3:uid="{9798FA89-16F8-4908-92B3-1DC5AE5FC43F}" name="Column14053"/>
    <tableColumn id="14054" xr3:uid="{9B9C879C-3F51-4BF5-8F6D-7FBDF018474B}" name="Column14054"/>
    <tableColumn id="14055" xr3:uid="{4E768326-74EF-42BE-892C-E124737D6610}" name="Column14055"/>
    <tableColumn id="14056" xr3:uid="{4EB457C0-CC1E-45EC-BB32-86F39129A9AF}" name="Column14056"/>
    <tableColumn id="14057" xr3:uid="{03E00F6D-0A98-414D-9583-0EC5E1A46746}" name="Column14057"/>
    <tableColumn id="14058" xr3:uid="{99C7ABAD-2A11-4B5E-B93A-4A5CDBBD471A}" name="Column14058"/>
    <tableColumn id="14059" xr3:uid="{DCB5F7DC-F4BF-4BF7-9A57-52EDB8E3ADD6}" name="Column14059"/>
    <tableColumn id="14060" xr3:uid="{525C3245-83AE-4274-B9CB-82A74030432F}" name="Column14060"/>
    <tableColumn id="14061" xr3:uid="{687793DF-0805-47C4-9196-AFD6CF48567A}" name="Column14061"/>
    <tableColumn id="14062" xr3:uid="{5DE175AC-2395-4A6E-8E68-B6A89E2FC1C4}" name="Column14062"/>
    <tableColumn id="14063" xr3:uid="{5B871183-C03B-4744-BBDB-378515B523A0}" name="Column14063"/>
    <tableColumn id="14064" xr3:uid="{8D873ADB-AE74-4B38-B3EE-19ECF65EE61F}" name="Column14064"/>
    <tableColumn id="14065" xr3:uid="{A97C1138-F1F9-4653-BE72-C949394FDB87}" name="Column14065"/>
    <tableColumn id="14066" xr3:uid="{D6C6FB5F-D54D-44B9-8358-4E45C25BDBC3}" name="Column14066"/>
    <tableColumn id="14067" xr3:uid="{48D0F5A0-41B8-4387-BC09-FF98DDF8FA67}" name="Column14067"/>
    <tableColumn id="14068" xr3:uid="{4085469C-EC1F-49AF-A0EF-BEA6B376F67E}" name="Column14068"/>
    <tableColumn id="14069" xr3:uid="{86DADD3F-5E70-42E7-A307-22C9C8E08341}" name="Column14069"/>
    <tableColumn id="14070" xr3:uid="{D41121C4-CDBA-4E51-A1B8-F4B397FD7FA6}" name="Column14070"/>
    <tableColumn id="14071" xr3:uid="{E04C2848-CFA0-4BFF-BCDB-200E09A101D9}" name="Column14071"/>
    <tableColumn id="14072" xr3:uid="{41CDFA3E-B4E6-44EF-BA85-C9C2D7D98138}" name="Column14072"/>
    <tableColumn id="14073" xr3:uid="{737511A7-DE5E-42A7-B640-513F0A612927}" name="Column14073"/>
    <tableColumn id="14074" xr3:uid="{7C0D1463-A2A5-467F-9F80-5E21CC9126F9}" name="Column14074"/>
    <tableColumn id="14075" xr3:uid="{E43EBA82-91C5-4A0B-BA4C-D451C650C850}" name="Column14075"/>
    <tableColumn id="14076" xr3:uid="{6B6736E3-2094-4170-8E1A-35B5A526D20C}" name="Column14076"/>
    <tableColumn id="14077" xr3:uid="{9E880FC4-BADD-4AD2-921D-51FFB2BF5328}" name="Column14077"/>
    <tableColumn id="14078" xr3:uid="{FBBC1ED3-A946-4D0A-8280-5CBCCA1F5713}" name="Column14078"/>
    <tableColumn id="14079" xr3:uid="{6043DC5C-A8FE-40FA-ADE6-2C93319481C0}" name="Column14079"/>
    <tableColumn id="14080" xr3:uid="{5E4BA037-8E51-4A2C-9E7B-30D1593F592F}" name="Column14080"/>
    <tableColumn id="14081" xr3:uid="{24730E34-2E83-449D-8CDE-B9A9DE446EB1}" name="Column14081"/>
    <tableColumn id="14082" xr3:uid="{A5ECB576-F1F4-4114-A332-4C3FF80FEEF7}" name="Column14082"/>
    <tableColumn id="14083" xr3:uid="{14EC1DDF-86BE-429F-94F9-0B7C8E0B2C7D}" name="Column14083"/>
    <tableColumn id="14084" xr3:uid="{FE9F6A68-3109-4FC6-ABDB-492A1C50BE8A}" name="Column14084"/>
    <tableColumn id="14085" xr3:uid="{8129B1C4-9397-4B91-81D5-DE00A36C1ABA}" name="Column14085"/>
    <tableColumn id="14086" xr3:uid="{B62F8C65-4504-4EEC-B0D2-47584A046A92}" name="Column14086"/>
    <tableColumn id="14087" xr3:uid="{0EC0AF81-1585-45E0-8737-4D12A18993A6}" name="Column14087"/>
    <tableColumn id="14088" xr3:uid="{1FAEF7F5-2756-4973-A8B4-7DF4F9EC8086}" name="Column14088"/>
    <tableColumn id="14089" xr3:uid="{69BC16CD-E255-4BC2-B598-54590B3592B1}" name="Column14089"/>
    <tableColumn id="14090" xr3:uid="{200AE47C-D453-4E73-9259-6EB49A049E85}" name="Column14090"/>
    <tableColumn id="14091" xr3:uid="{75036A17-84D9-4295-BF6E-908C07C317C2}" name="Column14091"/>
    <tableColumn id="14092" xr3:uid="{D1190958-6DFA-4717-ABCD-96F5A1B6150D}" name="Column14092"/>
    <tableColumn id="14093" xr3:uid="{AF3E551F-53D3-49B7-AE31-FA866AAA6576}" name="Column14093"/>
    <tableColumn id="14094" xr3:uid="{074B22C4-42A6-4FE6-B5B4-1602F7E47175}" name="Column14094"/>
    <tableColumn id="14095" xr3:uid="{152A60AF-95E0-4BB3-BA3B-C023C118B236}" name="Column14095"/>
    <tableColumn id="14096" xr3:uid="{1FB99248-23BD-4A23-9100-C04072E127A1}" name="Column14096"/>
    <tableColumn id="14097" xr3:uid="{D2E605FB-4D63-41F7-A169-54201C154AE7}" name="Column14097"/>
    <tableColumn id="14098" xr3:uid="{AF3B3209-ED56-4AEF-98B1-1C06F947DFE5}" name="Column14098"/>
    <tableColumn id="14099" xr3:uid="{14A2E6FE-1FFC-4F60-BD4B-452C30AD445C}" name="Column14099"/>
    <tableColumn id="14100" xr3:uid="{F5351553-0081-46BC-BE1C-6E51664D7B53}" name="Column14100"/>
    <tableColumn id="14101" xr3:uid="{A841AEF1-7BD0-4257-A399-E8215E1E70AA}" name="Column14101"/>
    <tableColumn id="14102" xr3:uid="{8E287FE8-9B70-4877-B7BF-4E41F509C15A}" name="Column14102"/>
    <tableColumn id="14103" xr3:uid="{F4475720-8898-415F-AA51-0FC2EA9A21F7}" name="Column14103"/>
    <tableColumn id="14104" xr3:uid="{4DFFD7A8-56EE-4535-B07D-BE85E07A0E6C}" name="Column14104"/>
    <tableColumn id="14105" xr3:uid="{C6784417-081E-450B-9EBB-2AF4DCE5FA65}" name="Column14105"/>
    <tableColumn id="14106" xr3:uid="{013C29F6-8CA0-4D0C-A3A9-AACBC220112D}" name="Column14106"/>
    <tableColumn id="14107" xr3:uid="{3B53BD55-D44A-45A5-9CC6-EA8FD11D89F7}" name="Column14107"/>
    <tableColumn id="14108" xr3:uid="{30BB5A37-AF96-41DB-B8B6-AEBAE7B66B7B}" name="Column14108"/>
    <tableColumn id="14109" xr3:uid="{C1918690-0F79-4709-BAC3-CCE124C80D3D}" name="Column14109"/>
    <tableColumn id="14110" xr3:uid="{9D5A7C39-03C5-4597-971A-78B7FF6CD7FE}" name="Column14110"/>
    <tableColumn id="14111" xr3:uid="{10159194-94B8-4047-9DE7-A653BDEBDB48}" name="Column14111"/>
    <tableColumn id="14112" xr3:uid="{62CF1C51-43C5-452F-8F1F-519684066EB3}" name="Column14112"/>
    <tableColumn id="14113" xr3:uid="{CF6F4557-66C8-4E59-96DD-4CE0DBB15FF8}" name="Column14113"/>
    <tableColumn id="14114" xr3:uid="{1C85F0CA-8213-4716-9062-E50EAA204894}" name="Column14114"/>
    <tableColumn id="14115" xr3:uid="{B899D595-BF90-4E7B-BCE5-3D2EEF94A961}" name="Column14115"/>
    <tableColumn id="14116" xr3:uid="{7EAC0FFC-130D-492C-B978-8041D96451D5}" name="Column14116"/>
    <tableColumn id="14117" xr3:uid="{6D1DEB90-B297-4AD5-9F7C-EC5644E99604}" name="Column14117"/>
    <tableColumn id="14118" xr3:uid="{A0EAF9EC-0EF2-4109-BE4B-19573AFD1B1D}" name="Column14118"/>
    <tableColumn id="14119" xr3:uid="{42C44983-4F78-4CC5-822A-2BF94682986F}" name="Column14119"/>
    <tableColumn id="14120" xr3:uid="{C1F21CDD-0896-4480-8691-29D0775B89DA}" name="Column14120"/>
    <tableColumn id="14121" xr3:uid="{632BE17F-2D60-4135-B388-2C620E35248A}" name="Column14121"/>
    <tableColumn id="14122" xr3:uid="{3763ED51-6AE7-4C6C-94FC-D06E22A77411}" name="Column14122"/>
    <tableColumn id="14123" xr3:uid="{9A855376-FC61-44A5-9C02-0239A2C8AE72}" name="Column14123"/>
    <tableColumn id="14124" xr3:uid="{3808C205-91B6-43CE-A92A-E2E22EDD78D4}" name="Column14124"/>
    <tableColumn id="14125" xr3:uid="{9B76D82D-FF1B-4C1B-AF3C-1E673B6E1C63}" name="Column14125"/>
    <tableColumn id="14126" xr3:uid="{34029089-4338-456B-8E2A-FA1F76DF5B5B}" name="Column14126"/>
    <tableColumn id="14127" xr3:uid="{7E6330B7-4C85-47B6-9348-E65FF0AF6FC1}" name="Column14127"/>
    <tableColumn id="14128" xr3:uid="{89DD7394-F448-4076-B2EC-4CEBC161F314}" name="Column14128"/>
    <tableColumn id="14129" xr3:uid="{7AF71E7B-555D-4A76-87BD-B9856F2EB988}" name="Column14129"/>
    <tableColumn id="14130" xr3:uid="{7FDA3409-CA7F-4706-A44C-C55B63B0FA00}" name="Column14130"/>
    <tableColumn id="14131" xr3:uid="{F728FF05-1978-41D9-8873-30B8A22CF790}" name="Column14131"/>
    <tableColumn id="14132" xr3:uid="{E7416C1D-6B77-4CF5-8EC4-0051FB3B58C3}" name="Column14132"/>
    <tableColumn id="14133" xr3:uid="{E113B83D-3A51-4CB1-8AD9-1DCFA959404D}" name="Column14133"/>
    <tableColumn id="14134" xr3:uid="{6AFB4082-AA48-4BC9-9113-EA7BB5158B5D}" name="Column14134"/>
    <tableColumn id="14135" xr3:uid="{23BAC3D2-3148-415F-8B7D-F3F2791BCAED}" name="Column14135"/>
    <tableColumn id="14136" xr3:uid="{BAF31072-F1A4-4F01-978D-873BA4B0CCA6}" name="Column14136"/>
    <tableColumn id="14137" xr3:uid="{53B84419-0081-484B-B73A-97E5E5DCBB71}" name="Column14137"/>
    <tableColumn id="14138" xr3:uid="{3D6119C6-EBA2-4033-B8E9-26F0C8BA035B}" name="Column14138"/>
    <tableColumn id="14139" xr3:uid="{24594DAF-95A5-4357-80BA-7C7F6494E4C4}" name="Column14139"/>
    <tableColumn id="14140" xr3:uid="{1A22A674-8B78-4254-B4DF-16D29C1A5F4F}" name="Column14140"/>
    <tableColumn id="14141" xr3:uid="{E0AEBFD3-4753-4732-8EB1-F652763B0B67}" name="Column14141"/>
    <tableColumn id="14142" xr3:uid="{A11451CD-C426-4E14-B6D2-9577C42412BA}" name="Column14142"/>
    <tableColumn id="14143" xr3:uid="{80D5A3DC-9569-4C02-A9EC-71790A065DF4}" name="Column14143"/>
    <tableColumn id="14144" xr3:uid="{21ACD187-BF64-481F-BEA6-553DA1AD724E}" name="Column14144"/>
    <tableColumn id="14145" xr3:uid="{9E2248AC-0F1F-4BAD-A046-12FC0D2D0135}" name="Column14145"/>
    <tableColumn id="14146" xr3:uid="{16598A7E-8737-4A43-9141-1CA236F10169}" name="Column14146"/>
    <tableColumn id="14147" xr3:uid="{A5E5C46F-C34C-4E4F-BA3D-0AB376D3D2DF}" name="Column14147"/>
    <tableColumn id="14148" xr3:uid="{28ACA513-80C7-497A-A96A-00BF471353C0}" name="Column14148"/>
    <tableColumn id="14149" xr3:uid="{F43F9BFA-ECF6-41F4-B467-31244246622A}" name="Column14149"/>
    <tableColumn id="14150" xr3:uid="{136FABF7-FCDE-467E-8FC6-DEE1AEA26001}" name="Column14150"/>
    <tableColumn id="14151" xr3:uid="{667548CE-D675-4443-9A04-79028B5AE3B7}" name="Column14151"/>
    <tableColumn id="14152" xr3:uid="{331892E4-E18A-4065-B4C0-4CE060BDB82C}" name="Column14152"/>
    <tableColumn id="14153" xr3:uid="{42484034-5C3B-4310-81BD-4EA674C4238E}" name="Column14153"/>
    <tableColumn id="14154" xr3:uid="{1F8FCB52-B35D-4EDD-80FF-9DB404232CEA}" name="Column14154"/>
    <tableColumn id="14155" xr3:uid="{12251D60-D056-4A49-A33D-EEBB5FCCCE65}" name="Column14155"/>
    <tableColumn id="14156" xr3:uid="{FF034A0C-AE15-4AD4-B07A-CBAED3766015}" name="Column14156"/>
    <tableColumn id="14157" xr3:uid="{3BB4A86C-205D-41F6-8726-D208BAFD7105}" name="Column14157"/>
    <tableColumn id="14158" xr3:uid="{3B1A2394-1B1C-466D-9090-D916AD5B8313}" name="Column14158"/>
    <tableColumn id="14159" xr3:uid="{4434A03A-124F-4F1F-817A-4F4F6B2E99C7}" name="Column14159"/>
    <tableColumn id="14160" xr3:uid="{BF5919EC-8FF2-4D42-83B5-38542A378423}" name="Column14160"/>
    <tableColumn id="14161" xr3:uid="{98DFCD2E-FE0B-4B50-B147-39C0FB46980D}" name="Column14161"/>
    <tableColumn id="14162" xr3:uid="{B539F066-C21B-45CB-B039-38EC5B68BE41}" name="Column14162"/>
    <tableColumn id="14163" xr3:uid="{B55B3148-783B-4CCA-B7CE-609BCD8BC00A}" name="Column14163"/>
    <tableColumn id="14164" xr3:uid="{35259CA0-6718-45BB-80DA-348428D01386}" name="Column14164"/>
    <tableColumn id="14165" xr3:uid="{BCD74797-8D52-4330-82AE-B448BC123C65}" name="Column14165"/>
    <tableColumn id="14166" xr3:uid="{79987780-0050-4F55-A6AF-10D1ED27CF13}" name="Column14166"/>
    <tableColumn id="14167" xr3:uid="{32F8AB90-2CF7-46E4-9B39-D5C21F8405A6}" name="Column14167"/>
    <tableColumn id="14168" xr3:uid="{401FAB40-FCE2-4D75-BFD8-E16FB3DE4E11}" name="Column14168"/>
    <tableColumn id="14169" xr3:uid="{5C416558-9BE0-422D-9D7C-4F03F7B3E289}" name="Column14169"/>
    <tableColumn id="14170" xr3:uid="{3B1AC918-9236-4173-B6E7-9077FFDE54B1}" name="Column14170"/>
    <tableColumn id="14171" xr3:uid="{23A8B9D9-3285-4F89-B377-5D4D0F7889DE}" name="Column14171"/>
    <tableColumn id="14172" xr3:uid="{E2C837BB-6B17-4A6C-9C3D-13A516ED49AF}" name="Column14172"/>
    <tableColumn id="14173" xr3:uid="{1AED60E6-941D-446D-9C53-25F70FD6FDB7}" name="Column14173"/>
    <tableColumn id="14174" xr3:uid="{DD0AFDCA-219C-4A21-8F7D-DCAD22E9184E}" name="Column14174"/>
    <tableColumn id="14175" xr3:uid="{3CC49311-9B42-4C9D-808B-9F77A105F689}" name="Column14175"/>
    <tableColumn id="14176" xr3:uid="{EBD92608-E38E-45EB-9141-7C4B33143AC9}" name="Column14176"/>
    <tableColumn id="14177" xr3:uid="{08B67382-D37F-44B7-B425-61770F5B370B}" name="Column14177"/>
    <tableColumn id="14178" xr3:uid="{92091FEE-6644-4DBE-A8E4-8A26B8B296EE}" name="Column14178"/>
    <tableColumn id="14179" xr3:uid="{5BB7F2A8-E0BC-4BCF-B097-682AE54D66BD}" name="Column14179"/>
    <tableColumn id="14180" xr3:uid="{0C07A4F6-A711-4DF1-A287-59D11B805024}" name="Column14180"/>
    <tableColumn id="14181" xr3:uid="{019E6EBF-98F2-427C-9816-FC14F0AF7CEE}" name="Column14181"/>
    <tableColumn id="14182" xr3:uid="{10E1EADC-293A-4BA4-A35A-7DC714FA1125}" name="Column14182"/>
    <tableColumn id="14183" xr3:uid="{56B57739-47F3-43F3-9997-C0CDA5A0AB3B}" name="Column14183"/>
    <tableColumn id="14184" xr3:uid="{E8DEC8A7-602B-4C9A-A1A2-EE7E8D454A13}" name="Column14184"/>
    <tableColumn id="14185" xr3:uid="{E17D27F2-16F6-4436-B97A-75941A27AEC6}" name="Column14185"/>
    <tableColumn id="14186" xr3:uid="{A4205957-30DD-4C42-8F79-232323ED063E}" name="Column14186"/>
    <tableColumn id="14187" xr3:uid="{59A58E03-8018-4D77-9DF8-E9A4D09A49EF}" name="Column14187"/>
    <tableColumn id="14188" xr3:uid="{EE7433ED-6316-4067-8DAC-5EFFB6470AE7}" name="Column14188"/>
    <tableColumn id="14189" xr3:uid="{AD88CA4E-F02F-4B31-8FAC-21C6B2566EDE}" name="Column14189"/>
    <tableColumn id="14190" xr3:uid="{1EC402B4-FC64-435C-9D04-36E25B1B334D}" name="Column14190"/>
    <tableColumn id="14191" xr3:uid="{6E0DAAB2-504C-48DA-8230-E3DB9A9115C7}" name="Column14191"/>
    <tableColumn id="14192" xr3:uid="{1DF9E2E6-A309-463B-AB6A-54EC493A3A21}" name="Column14192"/>
    <tableColumn id="14193" xr3:uid="{BB39D42F-AC77-4638-ADB6-DDA16497E9FD}" name="Column14193"/>
    <tableColumn id="14194" xr3:uid="{69BDB881-B4BC-470B-9EB6-72C962EF0B17}" name="Column14194"/>
    <tableColumn id="14195" xr3:uid="{6D0ED4BF-972E-4BC2-B449-D4F791023EF3}" name="Column14195"/>
    <tableColumn id="14196" xr3:uid="{5F78E71D-39C3-4A35-BB8B-24F825A075B4}" name="Column14196"/>
    <tableColumn id="14197" xr3:uid="{7D5E0E19-6618-4D66-87DF-E792952876C3}" name="Column14197"/>
    <tableColumn id="14198" xr3:uid="{BE4BB0CA-57E8-408D-BCCD-7A486FDCDBD3}" name="Column14198"/>
    <tableColumn id="14199" xr3:uid="{247E7535-B76E-4BBB-BC78-9FE98CC94527}" name="Column14199"/>
    <tableColumn id="14200" xr3:uid="{28FFE60F-3475-4B26-8832-39568AE28077}" name="Column14200"/>
    <tableColumn id="14201" xr3:uid="{90395F8B-7533-4CFB-89F0-75991009C27F}" name="Column14201"/>
    <tableColumn id="14202" xr3:uid="{0889CB92-F963-4785-A87B-BE7F9B4073FE}" name="Column14202"/>
    <tableColumn id="14203" xr3:uid="{CF7ADB14-A8D8-4E9E-9121-D798D5D028E4}" name="Column14203"/>
    <tableColumn id="14204" xr3:uid="{41F34C2D-7E71-4E3D-A6B5-D432784FCF2E}" name="Column14204"/>
    <tableColumn id="14205" xr3:uid="{619C9515-B4FE-43B2-A07C-0C83179A79E5}" name="Column14205"/>
    <tableColumn id="14206" xr3:uid="{33D3FE0E-A774-45BE-9162-AD3B88429E23}" name="Column14206"/>
    <tableColumn id="14207" xr3:uid="{95D35BAC-BC58-4337-9FB1-915CCAEA5431}" name="Column14207"/>
    <tableColumn id="14208" xr3:uid="{5FC9F918-ED57-47AE-B034-BE5428162E85}" name="Column14208"/>
    <tableColumn id="14209" xr3:uid="{2C35D7D7-9F3B-448B-83E9-643227A84B3D}" name="Column14209"/>
    <tableColumn id="14210" xr3:uid="{B0D35159-4826-460C-A420-29CE06613CD8}" name="Column14210"/>
    <tableColumn id="14211" xr3:uid="{7463F1C4-9D34-4E34-8FA8-272A6B3F7C97}" name="Column14211"/>
    <tableColumn id="14212" xr3:uid="{49A8B5D9-59B6-4201-8E73-C2AE8BC02CC0}" name="Column14212"/>
    <tableColumn id="14213" xr3:uid="{EDA3F110-4F8A-43A6-BC74-58875BAD6C80}" name="Column14213"/>
    <tableColumn id="14214" xr3:uid="{C416BBC3-BB06-45C8-B7F8-A4812207D637}" name="Column14214"/>
    <tableColumn id="14215" xr3:uid="{12CA643C-6E8E-4887-B0B2-2A0184C0E625}" name="Column14215"/>
    <tableColumn id="14216" xr3:uid="{DA246953-8418-4EBF-B174-C80C97071DCB}" name="Column14216"/>
    <tableColumn id="14217" xr3:uid="{B141387F-2A55-4359-92DA-DCE491C1A62A}" name="Column14217"/>
    <tableColumn id="14218" xr3:uid="{F999AEF0-FF2A-4BBF-A83B-FEA52ED738DE}" name="Column14218"/>
    <tableColumn id="14219" xr3:uid="{42B07151-DD4E-468E-A78C-3DE6BA63D1CA}" name="Column14219"/>
    <tableColumn id="14220" xr3:uid="{650BAB98-A08A-432B-AD8F-4D7AA47FF152}" name="Column14220"/>
    <tableColumn id="14221" xr3:uid="{C2D96022-A1C0-4662-8AC0-DF482D9ED217}" name="Column14221"/>
    <tableColumn id="14222" xr3:uid="{9FF62367-8970-4774-AA23-160C90E171F9}" name="Column14222"/>
    <tableColumn id="14223" xr3:uid="{EA302D68-F251-4DF5-B944-B7FFCDD397CF}" name="Column14223"/>
    <tableColumn id="14224" xr3:uid="{D7CBB202-ED5F-4F10-8DC5-7C268C629CE7}" name="Column14224"/>
    <tableColumn id="14225" xr3:uid="{1214F14D-7E6F-4C99-94A4-A6F18942FCCF}" name="Column14225"/>
    <tableColumn id="14226" xr3:uid="{E662CA6F-7358-4BF2-9381-4ECCF25A319F}" name="Column14226"/>
    <tableColumn id="14227" xr3:uid="{78620520-6E89-4253-9FCA-BBBDE39C926B}" name="Column14227"/>
    <tableColumn id="14228" xr3:uid="{9E91687C-DCBA-4A5F-9651-6364B492773E}" name="Column14228"/>
    <tableColumn id="14229" xr3:uid="{3CABD159-9947-4D27-B0D1-7539BEC74B1A}" name="Column14229"/>
    <tableColumn id="14230" xr3:uid="{22795D63-A821-44CF-8A71-F0BCF622BF18}" name="Column14230"/>
    <tableColumn id="14231" xr3:uid="{4F79FB2F-8E04-4B67-8FED-B13082FA9CE3}" name="Column14231"/>
    <tableColumn id="14232" xr3:uid="{76872BDC-F034-421E-BBF3-C1A6602FFEFD}" name="Column14232"/>
    <tableColumn id="14233" xr3:uid="{437B843F-2828-4070-8DC8-536A9E04835E}" name="Column14233"/>
    <tableColumn id="14234" xr3:uid="{D944F517-7633-48C2-A7D6-8B4A9B89D1D0}" name="Column14234"/>
    <tableColumn id="14235" xr3:uid="{31D9AF5F-534D-436C-8DCE-EFF5360C13BB}" name="Column14235"/>
    <tableColumn id="14236" xr3:uid="{3EDF2B33-BF49-4E79-9614-13D7A7E33FEF}" name="Column14236"/>
    <tableColumn id="14237" xr3:uid="{F12F885E-2D56-47EC-9D68-51FC2B7760D6}" name="Column14237"/>
    <tableColumn id="14238" xr3:uid="{767737CE-5E42-4BB5-BA08-FDED58D52C92}" name="Column14238"/>
    <tableColumn id="14239" xr3:uid="{09847E3B-35C2-4E88-B875-B90709CDAE54}" name="Column14239"/>
    <tableColumn id="14240" xr3:uid="{5AF3ADC5-ABCE-4A13-985A-2321695E246E}" name="Column14240"/>
    <tableColumn id="14241" xr3:uid="{ACBEA049-78FC-47C9-B997-F403B944295B}" name="Column14241"/>
    <tableColumn id="14242" xr3:uid="{2BD239CE-303F-4804-B4CF-0B4FB3BE5A15}" name="Column14242"/>
    <tableColumn id="14243" xr3:uid="{A284E63B-5FB6-4059-B45A-9028402B7A86}" name="Column14243"/>
    <tableColumn id="14244" xr3:uid="{C56DCCC6-9AEC-49B7-8686-058E8C3D8B5C}" name="Column14244"/>
    <tableColumn id="14245" xr3:uid="{4404AB65-EED9-4B0E-8F3E-7593BA885F0F}" name="Column14245"/>
    <tableColumn id="14246" xr3:uid="{7746B7A9-4D97-4255-83B9-1F6EF506DEC5}" name="Column14246"/>
    <tableColumn id="14247" xr3:uid="{C740334B-5D2E-418D-BB02-1C9F4AC5EACA}" name="Column14247"/>
    <tableColumn id="14248" xr3:uid="{AF978F2E-5CE9-484A-9C3A-9635336D89FF}" name="Column14248"/>
    <tableColumn id="14249" xr3:uid="{9C9C8B09-43A4-4239-8092-B08484B2A538}" name="Column14249"/>
    <tableColumn id="14250" xr3:uid="{A22ED820-D7F1-4A6F-8317-7F2F9C53946B}" name="Column14250"/>
    <tableColumn id="14251" xr3:uid="{ED23EC24-B91A-4BFC-93CE-D6D68B1F7A9F}" name="Column14251"/>
    <tableColumn id="14252" xr3:uid="{3BD3A515-930E-4C25-8E11-E0BFA6846B13}" name="Column14252"/>
    <tableColumn id="14253" xr3:uid="{9CE004A5-FDD1-4169-8DE3-7D930994E5D4}" name="Column14253"/>
    <tableColumn id="14254" xr3:uid="{2B59654F-278E-4AA0-BF18-7068BC1F73ED}" name="Column14254"/>
    <tableColumn id="14255" xr3:uid="{D71A69DA-EBC1-4E5C-9AEF-7E19E9D2046B}" name="Column14255"/>
    <tableColumn id="14256" xr3:uid="{B4704AEB-859C-43D2-8456-8D979ACF23D4}" name="Column14256"/>
    <tableColumn id="14257" xr3:uid="{44587F29-8B5F-450A-A00F-669A371A9A54}" name="Column14257"/>
    <tableColumn id="14258" xr3:uid="{EAEF0FDB-41A3-44E0-B94B-8015472FAD86}" name="Column14258"/>
    <tableColumn id="14259" xr3:uid="{AFCE35BF-9B09-456B-A8E7-D97874C26391}" name="Column14259"/>
    <tableColumn id="14260" xr3:uid="{69A9189C-611D-4175-A72D-697893A6F8BC}" name="Column14260"/>
    <tableColumn id="14261" xr3:uid="{CC4BEEB6-8CDB-47A0-A175-F3B384C9C38A}" name="Column14261"/>
    <tableColumn id="14262" xr3:uid="{19113013-F005-4F63-8E1C-2EE5252650B9}" name="Column14262"/>
    <tableColumn id="14263" xr3:uid="{318BF2AE-29FB-44B3-987A-73A5F06FBA53}" name="Column14263"/>
    <tableColumn id="14264" xr3:uid="{BA61AAD1-2F56-48B1-A433-FA4C91C484C9}" name="Column14264"/>
    <tableColumn id="14265" xr3:uid="{AC5422A2-B5A4-4A72-B981-35AA7F871929}" name="Column14265"/>
    <tableColumn id="14266" xr3:uid="{24FCA481-E555-47D7-B1FB-82636910B20F}" name="Column14266"/>
    <tableColumn id="14267" xr3:uid="{669917B0-535A-4561-A623-189481B9D218}" name="Column14267"/>
    <tableColumn id="14268" xr3:uid="{AD450910-2AC6-4110-B1A3-E0725E1ED4BF}" name="Column14268"/>
    <tableColumn id="14269" xr3:uid="{9F284C7E-05D1-46F0-80DC-522DD16376E5}" name="Column14269"/>
    <tableColumn id="14270" xr3:uid="{8741707B-07EE-431E-87E1-15A598574FCB}" name="Column14270"/>
    <tableColumn id="14271" xr3:uid="{B9D7F478-7898-4E22-BC94-6D840A85BCA8}" name="Column14271"/>
    <tableColumn id="14272" xr3:uid="{2A1051BC-98C7-4B08-AA9E-15BBA422ABFD}" name="Column14272"/>
    <tableColumn id="14273" xr3:uid="{A29CFF0C-6E30-435B-B15D-E3C6F6BBF8BF}" name="Column14273"/>
    <tableColumn id="14274" xr3:uid="{6BB04342-F30B-491A-9988-40BC2005D12B}" name="Column14274"/>
    <tableColumn id="14275" xr3:uid="{DC20D817-726C-4CCF-BBA2-C08DB86BC8AA}" name="Column14275"/>
    <tableColumn id="14276" xr3:uid="{30BEC857-619F-4A1C-9363-792E73A5E50D}" name="Column14276"/>
    <tableColumn id="14277" xr3:uid="{877C5B47-2CEF-4D4E-B272-2818CAFA15EE}" name="Column14277"/>
    <tableColumn id="14278" xr3:uid="{593617C4-5331-4A92-967E-AEEB4E46667E}" name="Column14278"/>
    <tableColumn id="14279" xr3:uid="{C3C0A8B9-A959-4EB2-93E7-842606DA0764}" name="Column14279"/>
    <tableColumn id="14280" xr3:uid="{6B38EB90-1EB7-4AC6-B473-902E3B8413D3}" name="Column14280"/>
    <tableColumn id="14281" xr3:uid="{69E1FA40-9E30-4FA9-BBF0-98D39DB5BC25}" name="Column14281"/>
    <tableColumn id="14282" xr3:uid="{781B77F2-7F4D-4E1B-A575-66DC23BED2F1}" name="Column14282"/>
    <tableColumn id="14283" xr3:uid="{5EBEAAE5-DD1A-4CDD-B789-6027651A0BFB}" name="Column14283"/>
    <tableColumn id="14284" xr3:uid="{3D16995E-B4E7-4D7A-AD3E-92CD81C02BBE}" name="Column14284"/>
    <tableColumn id="14285" xr3:uid="{2FC29302-F3A5-494C-965D-169AFE0D2FB3}" name="Column14285"/>
    <tableColumn id="14286" xr3:uid="{7072FF55-294A-4055-864C-CDD87DF2659F}" name="Column14286"/>
    <tableColumn id="14287" xr3:uid="{6F7568DD-3580-4E90-8D3F-7D3B17E2AEA8}" name="Column14287"/>
    <tableColumn id="14288" xr3:uid="{D3F0041C-6CE7-4FC7-8E61-200D83CFB40F}" name="Column14288"/>
    <tableColumn id="14289" xr3:uid="{29EE73B8-63C0-4F18-B3E3-54C9A66BDC1F}" name="Column14289"/>
    <tableColumn id="14290" xr3:uid="{0A82AC33-BF86-4460-AEE8-82910E08C5C1}" name="Column14290"/>
    <tableColumn id="14291" xr3:uid="{1C374A36-8DD6-4881-BED8-26301B279556}" name="Column14291"/>
    <tableColumn id="14292" xr3:uid="{68B30CA6-6A1C-467A-B643-652E9EFB8B08}" name="Column14292"/>
    <tableColumn id="14293" xr3:uid="{E888D822-D87B-48E1-AA42-04A2D8A2FBD7}" name="Column14293"/>
    <tableColumn id="14294" xr3:uid="{66C1BB92-2E30-4E36-AE2E-595A49D53968}" name="Column14294"/>
    <tableColumn id="14295" xr3:uid="{4D34D3BD-7711-477D-8513-F3A56C5A6D2F}" name="Column14295"/>
    <tableColumn id="14296" xr3:uid="{27C1FBA1-BDAB-4545-809A-35495561644F}" name="Column14296"/>
    <tableColumn id="14297" xr3:uid="{EB8936B0-1EC0-439E-A740-BACCBD5EE13D}" name="Column14297"/>
    <tableColumn id="14298" xr3:uid="{D4DCF958-A938-45CC-AB32-694ABC0161CB}" name="Column14298"/>
    <tableColumn id="14299" xr3:uid="{76FCAD53-E5E9-4A8C-ABFD-DF5A5571DA36}" name="Column14299"/>
    <tableColumn id="14300" xr3:uid="{F7C8A42A-D249-4AFC-B1F5-9772D040B193}" name="Column14300"/>
    <tableColumn id="14301" xr3:uid="{C9ADE02C-E1C7-455A-B161-90C4DA0F4DE1}" name="Column14301"/>
    <tableColumn id="14302" xr3:uid="{A1F9035B-3FB5-4761-BC7E-FFA184ACA475}" name="Column14302"/>
    <tableColumn id="14303" xr3:uid="{0C3D6292-165C-42FA-9602-5E7DF0689B0E}" name="Column14303"/>
    <tableColumn id="14304" xr3:uid="{844C0DFD-52CF-444B-9A8C-7FB492A98A0B}" name="Column14304"/>
    <tableColumn id="14305" xr3:uid="{E2D95998-6427-4E1F-96DE-CFB5AD62CD12}" name="Column14305"/>
    <tableColumn id="14306" xr3:uid="{6C635383-7595-4F65-AE9F-34B5B21817E2}" name="Column14306"/>
    <tableColumn id="14307" xr3:uid="{4859137A-CDD2-4253-977B-F3D04C488333}" name="Column14307"/>
    <tableColumn id="14308" xr3:uid="{15B06C95-61D5-466C-A81D-187B0F520C16}" name="Column14308"/>
    <tableColumn id="14309" xr3:uid="{62EDA082-6B8C-489E-B9BD-9C36F3CF90CB}" name="Column14309"/>
    <tableColumn id="14310" xr3:uid="{B6D5E78A-F5C4-462F-8524-16EB7EB1D78A}" name="Column14310"/>
    <tableColumn id="14311" xr3:uid="{D61FC6EE-F8D5-401D-86AF-68CD49648E7C}" name="Column14311"/>
    <tableColumn id="14312" xr3:uid="{58557F54-4B85-4BC2-B955-D82718EFA2D0}" name="Column14312"/>
    <tableColumn id="14313" xr3:uid="{F320EAD9-19AC-4418-A6E5-9CA96845316E}" name="Column14313"/>
    <tableColumn id="14314" xr3:uid="{B937CE15-C897-49C8-B984-73C5F0E08D58}" name="Column14314"/>
    <tableColumn id="14315" xr3:uid="{F7CC53A3-9B87-4A4B-8B20-31494A526EBA}" name="Column14315"/>
    <tableColumn id="14316" xr3:uid="{C47F6359-51DE-439B-BA0D-48E07A038C12}" name="Column14316"/>
    <tableColumn id="14317" xr3:uid="{8099C12F-69A6-4AF8-B21A-2985F825C649}" name="Column14317"/>
    <tableColumn id="14318" xr3:uid="{EBC39591-A26B-45E8-A74A-E510EA103D7A}" name="Column14318"/>
    <tableColumn id="14319" xr3:uid="{1AD65EF8-16C9-4E39-9DCB-1381F3061AA0}" name="Column14319"/>
    <tableColumn id="14320" xr3:uid="{51B9420C-CCE0-4AA7-AA39-9024BD5394B3}" name="Column14320"/>
    <tableColumn id="14321" xr3:uid="{4600CB4E-F028-411F-B91C-FD79428912F7}" name="Column14321"/>
    <tableColumn id="14322" xr3:uid="{B7A52ACC-CA6E-4316-B95B-07C661EA3256}" name="Column14322"/>
    <tableColumn id="14323" xr3:uid="{7861E99C-BB2D-4988-AFA5-87EAEA4C6DE3}" name="Column14323"/>
    <tableColumn id="14324" xr3:uid="{FC4F24D7-5E98-4125-94C9-9243DE2646F4}" name="Column14324"/>
    <tableColumn id="14325" xr3:uid="{F5AAC650-FF5F-493C-96A0-645530863DA2}" name="Column14325"/>
    <tableColumn id="14326" xr3:uid="{B26E7038-95B1-4E6A-8B6F-A9175C8FCE3E}" name="Column14326"/>
    <tableColumn id="14327" xr3:uid="{1EB97C83-6C6D-4E2D-91C6-7409AC60879D}" name="Column14327"/>
    <tableColumn id="14328" xr3:uid="{E23DE2CA-E9BA-433D-9A2A-E57CBB04C15C}" name="Column14328"/>
    <tableColumn id="14329" xr3:uid="{53026139-EB73-477B-AF6C-0E74FD879D03}" name="Column14329"/>
    <tableColumn id="14330" xr3:uid="{952BC3E9-BDA3-47F1-BD83-D8CE3BB7E857}" name="Column14330"/>
    <tableColumn id="14331" xr3:uid="{9C290435-F034-4C98-8C34-423FC50EC9D2}" name="Column14331"/>
    <tableColumn id="14332" xr3:uid="{10E867D5-8130-4596-92BB-D96D00EADB0F}" name="Column14332"/>
    <tableColumn id="14333" xr3:uid="{EF64CBB3-9386-4311-B241-02544BBF5854}" name="Column14333"/>
    <tableColumn id="14334" xr3:uid="{B4519BDD-1BBF-4848-9F8D-D8603AC9DC2D}" name="Column14334"/>
    <tableColumn id="14335" xr3:uid="{841F6DE8-93C5-4DD0-9881-0E91CB674BFD}" name="Column14335"/>
    <tableColumn id="14336" xr3:uid="{E59447C9-6C11-449E-A8FD-20600985251E}" name="Column14336"/>
    <tableColumn id="14337" xr3:uid="{88BDAD92-CDE7-42FB-A21D-BE25CD4F4956}" name="Column14337"/>
    <tableColumn id="14338" xr3:uid="{3C76B58D-7CB6-4213-804C-815A848F91FE}" name="Column14338"/>
    <tableColumn id="14339" xr3:uid="{91589740-93B6-4222-A342-88D199A2D665}" name="Column14339"/>
    <tableColumn id="14340" xr3:uid="{14C25C77-8860-4068-8064-7FAD4AA4644E}" name="Column14340"/>
    <tableColumn id="14341" xr3:uid="{522A96FF-4410-4895-96AC-A09E316AEED3}" name="Column14341"/>
    <tableColumn id="14342" xr3:uid="{6AF0F0B2-BC9B-4293-A7A0-7F802921969A}" name="Column14342"/>
    <tableColumn id="14343" xr3:uid="{3F61E3D9-E4D2-486D-8790-7D5D48EDE089}" name="Column14343"/>
    <tableColumn id="14344" xr3:uid="{A7A509F6-2AF2-4032-87A9-C4F50ED9606B}" name="Column14344"/>
    <tableColumn id="14345" xr3:uid="{1A27921B-F630-46FB-9E92-210626BB48F4}" name="Column14345"/>
    <tableColumn id="14346" xr3:uid="{736FC65C-A685-4A58-8AD1-E2D0D2A68ABD}" name="Column14346"/>
    <tableColumn id="14347" xr3:uid="{CEF0EBFE-63B7-492F-8F20-98D712D17C98}" name="Column14347"/>
    <tableColumn id="14348" xr3:uid="{EB2C4124-B95C-484B-9E3D-257C381F102F}" name="Column14348"/>
    <tableColumn id="14349" xr3:uid="{0218DEA8-0A63-4FA4-BC3D-5084A9C80574}" name="Column14349"/>
    <tableColumn id="14350" xr3:uid="{7AD990A2-9C2B-4545-922A-69C33F3ACBCC}" name="Column14350"/>
    <tableColumn id="14351" xr3:uid="{1BCA6DDE-2CCB-4095-BC61-27E8B2761155}" name="Column14351"/>
    <tableColumn id="14352" xr3:uid="{0BB7124D-B8A4-4679-A079-CEDD868CE26E}" name="Column14352"/>
    <tableColumn id="14353" xr3:uid="{0164C249-52E5-411E-A637-752E975FCB03}" name="Column14353"/>
    <tableColumn id="14354" xr3:uid="{8D072E73-2146-48DB-B832-4E7B103E1621}" name="Column14354"/>
    <tableColumn id="14355" xr3:uid="{E59A448A-21AD-47BE-B9AB-F14CC52C4B54}" name="Column14355"/>
    <tableColumn id="14356" xr3:uid="{40CF2580-19C7-4B6D-839E-A61223C8E7FD}" name="Column14356"/>
    <tableColumn id="14357" xr3:uid="{48006BDF-095A-4EFD-830E-441773427749}" name="Column14357"/>
    <tableColumn id="14358" xr3:uid="{FE716F97-4912-4B53-9130-A5A8E65CA20E}" name="Column14358"/>
    <tableColumn id="14359" xr3:uid="{2BD88755-53D8-4EC4-BBD9-5C2C74A17CBD}" name="Column14359"/>
    <tableColumn id="14360" xr3:uid="{09262533-F7C0-4183-A031-5A0001C9037C}" name="Column14360"/>
    <tableColumn id="14361" xr3:uid="{612B110A-2BE1-4945-9722-92C6DFCBAB7F}" name="Column14361"/>
    <tableColumn id="14362" xr3:uid="{943CA0E0-B23C-4584-9973-94F896989863}" name="Column14362"/>
    <tableColumn id="14363" xr3:uid="{3608F4EE-25C4-4A3D-83AB-E227EC1AF230}" name="Column14363"/>
    <tableColumn id="14364" xr3:uid="{DB15C410-DA1A-4575-87C1-587BA65CCA4D}" name="Column14364"/>
    <tableColumn id="14365" xr3:uid="{E02C8931-86E1-479D-BF25-7A03C4115EFA}" name="Column14365"/>
    <tableColumn id="14366" xr3:uid="{FCCE2E6D-9FBD-43E3-AB8D-C16ABEB13154}" name="Column14366"/>
    <tableColumn id="14367" xr3:uid="{E721426C-4329-425B-BBA2-FB4D2A2C620D}" name="Column14367"/>
    <tableColumn id="14368" xr3:uid="{66B74261-FA82-43EF-AD00-BB9CDB90A672}" name="Column14368"/>
    <tableColumn id="14369" xr3:uid="{3FEA49B1-2869-43C5-ABF0-8CE549ECDD28}" name="Column14369"/>
    <tableColumn id="14370" xr3:uid="{445BCC87-8F74-46F9-A61E-7DBC3632D260}" name="Column14370"/>
    <tableColumn id="14371" xr3:uid="{3A8011EC-37B7-4B8B-B56F-AD5E4DCFBB75}" name="Column14371"/>
    <tableColumn id="14372" xr3:uid="{18CD094E-3539-4DBC-AE17-CD97942722E0}" name="Column14372"/>
    <tableColumn id="14373" xr3:uid="{6683E0E8-9EA2-423C-B13D-D172CAFB8465}" name="Column14373"/>
    <tableColumn id="14374" xr3:uid="{357C01EC-C858-4F92-A22A-60BEF896642C}" name="Column14374"/>
    <tableColumn id="14375" xr3:uid="{F07CE812-E63A-4A74-8FBC-2702F365A3F1}" name="Column14375"/>
    <tableColumn id="14376" xr3:uid="{CA64BA7B-CAA4-410D-914A-F26BEBACA6C0}" name="Column14376"/>
    <tableColumn id="14377" xr3:uid="{3791F7BB-EADC-4468-B748-B579FCBFB747}" name="Column14377"/>
    <tableColumn id="14378" xr3:uid="{BF54767C-7B2F-4338-8B7C-57AC21E24AF3}" name="Column14378"/>
    <tableColumn id="14379" xr3:uid="{B60F2756-2A9E-4B17-AB42-212B2CD4DEEE}" name="Column14379"/>
    <tableColumn id="14380" xr3:uid="{78E7A7E3-0732-41B4-A222-E42ED00B7936}" name="Column14380"/>
    <tableColumn id="14381" xr3:uid="{F6A1DD20-6C04-4339-83A6-AC34417C5AEB}" name="Column14381"/>
    <tableColumn id="14382" xr3:uid="{7587B77F-B8CA-4EED-831F-AEF5DA83B1B7}" name="Column14382"/>
    <tableColumn id="14383" xr3:uid="{1796259B-77F9-412B-B743-3FC88E03E7E5}" name="Column14383"/>
    <tableColumn id="14384" xr3:uid="{AE9749A3-9AD4-4AF9-8E5E-B86CB08770A7}" name="Column14384"/>
    <tableColumn id="14385" xr3:uid="{BAE8A396-A306-47A8-9B2C-58FE004F611E}" name="Column14385"/>
    <tableColumn id="14386" xr3:uid="{1BE80E89-668B-4755-96CD-50E53F6B2C1A}" name="Column14386"/>
    <tableColumn id="14387" xr3:uid="{209A7C32-666A-4112-9225-A9AFD5ED62CA}" name="Column14387"/>
    <tableColumn id="14388" xr3:uid="{96F67EA4-B608-4301-B280-55BF0015B09E}" name="Column14388"/>
    <tableColumn id="14389" xr3:uid="{FAF7E768-3158-4CE8-BCE7-A72670DE7FB9}" name="Column14389"/>
    <tableColumn id="14390" xr3:uid="{5FDAF9FA-94D4-4915-83AB-C82E28022CF4}" name="Column14390"/>
    <tableColumn id="14391" xr3:uid="{2CF6A493-07CD-4AEB-ACDF-8EB6034E645D}" name="Column14391"/>
    <tableColumn id="14392" xr3:uid="{AE9AA2E3-6A03-40EE-AAF2-B038DCB19B9D}" name="Column14392"/>
    <tableColumn id="14393" xr3:uid="{23FFB88C-06E5-4737-A9CF-175CA1AE40CA}" name="Column14393"/>
    <tableColumn id="14394" xr3:uid="{884C05D1-05D2-4D18-B303-B24D0F2307CC}" name="Column14394"/>
    <tableColumn id="14395" xr3:uid="{A683E7FC-8F38-40CE-9A99-A0BDA83ED036}" name="Column14395"/>
    <tableColumn id="14396" xr3:uid="{5F70877B-01F0-4F22-A12D-2B1949EBE385}" name="Column14396"/>
    <tableColumn id="14397" xr3:uid="{409F1819-FB2E-4D2D-8DA1-EFA0D9DF4917}" name="Column14397"/>
    <tableColumn id="14398" xr3:uid="{7F6E801E-F22B-4AE8-897F-26F58688A61B}" name="Column14398"/>
    <tableColumn id="14399" xr3:uid="{403053FC-56CD-406E-9338-7EFD47F74274}" name="Column14399"/>
    <tableColumn id="14400" xr3:uid="{74258E71-ACC9-4E20-914A-DACBB1B38F96}" name="Column14400"/>
    <tableColumn id="14401" xr3:uid="{BCFE4267-DC3A-4444-B69D-0979C98D8D46}" name="Column14401"/>
    <tableColumn id="14402" xr3:uid="{68C137A6-B1B6-4BD2-8222-10B3EEFC7E77}" name="Column14402"/>
    <tableColumn id="14403" xr3:uid="{40362BC5-8728-469A-A544-6EB045B30969}" name="Column14403"/>
    <tableColumn id="14404" xr3:uid="{A230FA51-773E-4FC3-8EB7-8941C3CC160B}" name="Column14404"/>
    <tableColumn id="14405" xr3:uid="{F9776148-8F30-4AC0-869E-A5855F596A64}" name="Column14405"/>
    <tableColumn id="14406" xr3:uid="{9DCDF48E-AEF3-4852-9CC1-6C2454A75C50}" name="Column14406"/>
    <tableColumn id="14407" xr3:uid="{564C1F15-FA91-4217-8839-45AFCB2441E6}" name="Column14407"/>
    <tableColumn id="14408" xr3:uid="{9A5E5F2A-018B-48C2-A2C7-AF86F7F1185B}" name="Column14408"/>
    <tableColumn id="14409" xr3:uid="{D9ABC74A-238E-4728-9A62-CCFB3CC98B58}" name="Column14409"/>
    <tableColumn id="14410" xr3:uid="{2F89676B-9B4A-4746-9891-B534603361B0}" name="Column14410"/>
    <tableColumn id="14411" xr3:uid="{9AB7C153-C645-4FFE-910B-CE4462CCE307}" name="Column14411"/>
    <tableColumn id="14412" xr3:uid="{F3F51375-D974-4EBC-8183-76DD0B5242EB}" name="Column14412"/>
    <tableColumn id="14413" xr3:uid="{73B30AD8-00AD-4118-BF4B-891D981E63D9}" name="Column14413"/>
    <tableColumn id="14414" xr3:uid="{FB2030FD-5914-445A-8593-73AB4F4681B4}" name="Column14414"/>
    <tableColumn id="14415" xr3:uid="{6607D7B3-9CE1-4419-87AD-1FA748BC7C95}" name="Column14415"/>
    <tableColumn id="14416" xr3:uid="{1DBC7709-1746-4685-AF2D-4C4F134C92A8}" name="Column14416"/>
    <tableColumn id="14417" xr3:uid="{E9BD7CD7-0455-4D68-A0AA-91DD3B96E3EC}" name="Column14417"/>
    <tableColumn id="14418" xr3:uid="{9C375BE6-C76B-43C6-B9B8-109AC8C3B676}" name="Column14418"/>
    <tableColumn id="14419" xr3:uid="{4D130CC0-92E1-4C55-8A71-AE10D3AB05BC}" name="Column14419"/>
    <tableColumn id="14420" xr3:uid="{58AE6244-34F7-4EE8-AAAD-385FDC9634D5}" name="Column14420"/>
    <tableColumn id="14421" xr3:uid="{AE2F0CA7-FDE3-43E8-9A42-97CDE95E6941}" name="Column14421"/>
    <tableColumn id="14422" xr3:uid="{3920ECA6-296C-4341-B615-4D4E7919D92E}" name="Column14422"/>
    <tableColumn id="14423" xr3:uid="{19A8C12E-AFA4-4D07-BB1D-982C6BA2D7AF}" name="Column14423"/>
    <tableColumn id="14424" xr3:uid="{40E56F3F-6145-4400-9E28-5164F4510185}" name="Column14424"/>
    <tableColumn id="14425" xr3:uid="{F79E014D-5BAA-420A-8601-CA91BAD2B581}" name="Column14425"/>
    <tableColumn id="14426" xr3:uid="{AC6C6177-162E-4DF2-AA54-66FF3EADA33B}" name="Column14426"/>
    <tableColumn id="14427" xr3:uid="{CDC5330F-4373-498D-93B8-276F6FD5BA84}" name="Column14427"/>
    <tableColumn id="14428" xr3:uid="{07697006-F555-4E6E-ADF3-80450FEDCD7B}" name="Column14428"/>
    <tableColumn id="14429" xr3:uid="{F91A30C5-9C2D-4763-B08F-35EB62C9AD5A}" name="Column14429"/>
    <tableColumn id="14430" xr3:uid="{06A5186B-0164-4AAA-A151-6E7A41B8379F}" name="Column14430"/>
    <tableColumn id="14431" xr3:uid="{AD5A528D-855D-4BFB-8826-77A35A8AC006}" name="Column14431"/>
    <tableColumn id="14432" xr3:uid="{80CD0FF5-1029-4DF9-80A1-9FFFDF17D0D2}" name="Column14432"/>
    <tableColumn id="14433" xr3:uid="{B73AE47B-752D-4C61-B133-B87A4335FF8E}" name="Column14433"/>
    <tableColumn id="14434" xr3:uid="{D477D08F-C336-497C-8E15-1AE0543B33A8}" name="Column14434"/>
    <tableColumn id="14435" xr3:uid="{9793AA48-DCD0-42AB-AA64-CBA5D6A93CCC}" name="Column14435"/>
    <tableColumn id="14436" xr3:uid="{E3FD6EFE-D865-42C1-B80D-65AB1D75F6AC}" name="Column14436"/>
    <tableColumn id="14437" xr3:uid="{F40DDA8F-0E30-4874-90AF-8B84DB1D815E}" name="Column14437"/>
    <tableColumn id="14438" xr3:uid="{38702EFB-8264-423C-AEB6-77FBF4CEAC61}" name="Column14438"/>
    <tableColumn id="14439" xr3:uid="{693E5AA9-7F2D-4513-B74C-215B1B6C1C58}" name="Column14439"/>
    <tableColumn id="14440" xr3:uid="{E9F99FBC-23E5-4DD3-9932-99D802C1E8C1}" name="Column14440"/>
    <tableColumn id="14441" xr3:uid="{4AFAD51A-AA59-42A2-88B1-A71160FA9533}" name="Column14441"/>
    <tableColumn id="14442" xr3:uid="{3EAB8904-99E5-4D43-AC29-904646118704}" name="Column14442"/>
    <tableColumn id="14443" xr3:uid="{A210AB26-158D-46DF-B129-6723B452D1E2}" name="Column14443"/>
    <tableColumn id="14444" xr3:uid="{76CCD180-F614-4D65-B34B-E483CA00BE3F}" name="Column14444"/>
    <tableColumn id="14445" xr3:uid="{E1A56546-E4F9-4A71-90F2-342C9DB2CE93}" name="Column14445"/>
    <tableColumn id="14446" xr3:uid="{CECEB22E-FA93-4D8C-916D-717C4A62620D}" name="Column14446"/>
    <tableColumn id="14447" xr3:uid="{13D03B9F-2E67-4B04-AAA2-5F4B086AE39B}" name="Column14447"/>
    <tableColumn id="14448" xr3:uid="{59E7C229-B421-4673-A2D3-C94A5FA8D154}" name="Column14448"/>
    <tableColumn id="14449" xr3:uid="{E6186708-0590-4B04-9E5B-834BC4F68671}" name="Column14449"/>
    <tableColumn id="14450" xr3:uid="{19779684-AD71-4427-8B6D-A332E3E1309A}" name="Column14450"/>
    <tableColumn id="14451" xr3:uid="{2FA2F3B1-5AAF-46EE-98D1-D7D8B71F935E}" name="Column14451"/>
    <tableColumn id="14452" xr3:uid="{6196F435-D1D8-4BF3-A4AC-90E9F621341D}" name="Column14452"/>
    <tableColumn id="14453" xr3:uid="{AC3CC8C2-BAF8-4FAD-B917-8EA3DEA32A9F}" name="Column14453"/>
    <tableColumn id="14454" xr3:uid="{EC7032E0-D421-4A9F-BB4A-D05B55AFB79D}" name="Column14454"/>
    <tableColumn id="14455" xr3:uid="{3F66FEAB-A473-4639-B00F-14B8CCC8AC05}" name="Column14455"/>
    <tableColumn id="14456" xr3:uid="{47E36D7D-1236-4CD2-B2C6-D22CBEA5D300}" name="Column14456"/>
    <tableColumn id="14457" xr3:uid="{7A03A440-66DC-4B21-8EF6-489BEECCE997}" name="Column14457"/>
    <tableColumn id="14458" xr3:uid="{F7578C54-1CDC-45FA-9EDA-D700A59ECE3F}" name="Column14458"/>
    <tableColumn id="14459" xr3:uid="{E6573DC6-A8AC-4393-AD56-313355B31425}" name="Column14459"/>
    <tableColumn id="14460" xr3:uid="{451BFC28-E1DA-4112-B56D-4456AA23332B}" name="Column14460"/>
    <tableColumn id="14461" xr3:uid="{09118EF7-699B-4470-B69E-F4F88FB2976E}" name="Column14461"/>
    <tableColumn id="14462" xr3:uid="{0097399A-816D-40A6-BA67-B5847D684C89}" name="Column14462"/>
    <tableColumn id="14463" xr3:uid="{E28D7957-264D-43B8-A3C5-206842C2E0AF}" name="Column14463"/>
    <tableColumn id="14464" xr3:uid="{41699458-F58B-4976-A536-50C15D9157AD}" name="Column14464"/>
    <tableColumn id="14465" xr3:uid="{DFB24808-FE5F-4A54-AFE1-FFC0C35CA1B1}" name="Column14465"/>
    <tableColumn id="14466" xr3:uid="{C3C12F35-66BE-4421-99FE-CFD91A041E29}" name="Column14466"/>
    <tableColumn id="14467" xr3:uid="{57C73EC4-1367-4852-8AE6-05A9F0218AE5}" name="Column14467"/>
    <tableColumn id="14468" xr3:uid="{944056B5-F90B-434A-9903-F659C9B94486}" name="Column14468"/>
    <tableColumn id="14469" xr3:uid="{9B7FBE5B-ACCF-4CD4-AF37-BEEF31862209}" name="Column14469"/>
    <tableColumn id="14470" xr3:uid="{3501CDD4-7B77-41B9-9973-115E2B3A784E}" name="Column14470"/>
    <tableColumn id="14471" xr3:uid="{78928E7F-8C1D-4999-8145-0F834D7FE52E}" name="Column14471"/>
    <tableColumn id="14472" xr3:uid="{B5775F08-BF0A-4676-870A-C7F38D695CE3}" name="Column14472"/>
    <tableColumn id="14473" xr3:uid="{7F4B2F56-61F1-4AEC-A79A-8FE325A4C53C}" name="Column14473"/>
    <tableColumn id="14474" xr3:uid="{C16DF847-E7A1-4199-B65A-685188086A2C}" name="Column14474"/>
    <tableColumn id="14475" xr3:uid="{7F5AD1BA-2C79-4F97-B74C-056C23A110BE}" name="Column14475"/>
    <tableColumn id="14476" xr3:uid="{C3623379-74FD-4BCF-98B2-BD78A0A0016E}" name="Column14476"/>
    <tableColumn id="14477" xr3:uid="{EAF63CE1-3252-4379-9879-B912E448F896}" name="Column14477"/>
    <tableColumn id="14478" xr3:uid="{108FDFBE-287D-48B5-95C8-F1B46181B016}" name="Column14478"/>
    <tableColumn id="14479" xr3:uid="{1AA2D24E-BAFB-469B-8494-CC9BB7B4066D}" name="Column14479"/>
    <tableColumn id="14480" xr3:uid="{0E133B72-3FB3-49B0-A200-9B5B2E5DAC25}" name="Column14480"/>
    <tableColumn id="14481" xr3:uid="{492678D8-4D27-45B0-9F0A-8545F15C917A}" name="Column14481"/>
    <tableColumn id="14482" xr3:uid="{61F51DB6-FF3A-4224-AA36-53180150EE53}" name="Column14482"/>
    <tableColumn id="14483" xr3:uid="{49222E99-FD30-47F6-BEBD-18C8AED68520}" name="Column14483"/>
    <tableColumn id="14484" xr3:uid="{AF0A3C68-9FA2-422D-8849-B66212DC6C59}" name="Column14484"/>
    <tableColumn id="14485" xr3:uid="{9CBFF0FB-3118-42DC-8068-8C01F4786413}" name="Column14485"/>
    <tableColumn id="14486" xr3:uid="{2A6B6231-0E2C-4FB1-9E9E-1F1090038B10}" name="Column14486"/>
    <tableColumn id="14487" xr3:uid="{CAECD506-63A1-4CDF-BECE-6C6131082B42}" name="Column14487"/>
    <tableColumn id="14488" xr3:uid="{6BC9598C-0717-4F2C-8F5D-41AE4E74B2E1}" name="Column14488"/>
    <tableColumn id="14489" xr3:uid="{36D3D875-8A84-4FA5-9802-690516219E41}" name="Column14489"/>
    <tableColumn id="14490" xr3:uid="{E0170D4F-0EE3-499B-AA31-E750FB803ECF}" name="Column14490"/>
    <tableColumn id="14491" xr3:uid="{2F312521-852B-42A2-9255-EEA68B6DF135}" name="Column14491"/>
    <tableColumn id="14492" xr3:uid="{6CDCEDEF-44C7-41C7-A501-851BC5AC4C9E}" name="Column14492"/>
    <tableColumn id="14493" xr3:uid="{A6E30684-10A8-4239-8202-7A3F99DCE9A0}" name="Column14493"/>
    <tableColumn id="14494" xr3:uid="{94F4737A-18E6-47A0-ADF0-4854A268FBA2}" name="Column14494"/>
    <tableColumn id="14495" xr3:uid="{A59EC885-2258-4E58-BBA3-CBF7FCD2BFAE}" name="Column14495"/>
    <tableColumn id="14496" xr3:uid="{69250643-FEC4-4637-B9A5-3016B5CDAB6C}" name="Column14496"/>
    <tableColumn id="14497" xr3:uid="{7387D068-55B3-4423-AC9D-743A16F98F39}" name="Column14497"/>
    <tableColumn id="14498" xr3:uid="{2F78AB27-E94B-4C6D-B0CD-2A755654FB07}" name="Column14498"/>
    <tableColumn id="14499" xr3:uid="{83B1929C-43F2-451B-9AB7-65776976E405}" name="Column14499"/>
    <tableColumn id="14500" xr3:uid="{10843866-6244-4706-9395-47C824274E16}" name="Column14500"/>
    <tableColumn id="14501" xr3:uid="{9BF1B705-2CEB-4088-B75E-A796C0F3F19B}" name="Column14501"/>
    <tableColumn id="14502" xr3:uid="{14845911-7A10-4280-A13A-889AD21F4540}" name="Column14502"/>
    <tableColumn id="14503" xr3:uid="{9C82DDF0-FB1A-4666-BF1C-2CD17FE6B769}" name="Column14503"/>
    <tableColumn id="14504" xr3:uid="{29DBBF37-4652-4E3B-9E86-738824BE06D8}" name="Column14504"/>
    <tableColumn id="14505" xr3:uid="{0849AAC1-B145-4437-9EB6-AC1CC1BAB3F8}" name="Column14505"/>
    <tableColumn id="14506" xr3:uid="{396116DA-9A8A-4B0C-AD77-755AD62392A3}" name="Column14506"/>
    <tableColumn id="14507" xr3:uid="{F5CEF5A2-548D-4CCF-A1FA-3B0D423886EB}" name="Column14507"/>
    <tableColumn id="14508" xr3:uid="{2E851E1B-4223-4BA0-B5B7-1003326762DE}" name="Column14508"/>
    <tableColumn id="14509" xr3:uid="{E303E11D-7DCA-4BBB-A960-A843317C02F7}" name="Column14509"/>
    <tableColumn id="14510" xr3:uid="{70CF51A4-F1AD-4260-A013-2E3850F4AD9D}" name="Column14510"/>
    <tableColumn id="14511" xr3:uid="{447ACB92-CC95-40B7-B6EE-633312532B66}" name="Column14511"/>
    <tableColumn id="14512" xr3:uid="{EB13D109-2C12-4E44-8417-272029E4B5BD}" name="Column14512"/>
    <tableColumn id="14513" xr3:uid="{F319974F-28D2-4F7F-AEF2-CB4C8283F4C3}" name="Column14513"/>
    <tableColumn id="14514" xr3:uid="{282E15C8-3BE8-400F-AD05-D6FAFFF2A461}" name="Column14514"/>
    <tableColumn id="14515" xr3:uid="{53BC5E1F-7214-405A-B3B5-93C1EE11A96B}" name="Column14515"/>
    <tableColumn id="14516" xr3:uid="{DA4A9093-601A-4425-AB56-B736E43271DE}" name="Column14516"/>
    <tableColumn id="14517" xr3:uid="{E7555809-98DF-4CFE-B268-470A419AA75C}" name="Column14517"/>
    <tableColumn id="14518" xr3:uid="{3C29D166-69C7-4672-A22A-231B3BF7B8EA}" name="Column14518"/>
    <tableColumn id="14519" xr3:uid="{77FA6FCB-27FA-4853-8C1D-064634ABC5C5}" name="Column14519"/>
    <tableColumn id="14520" xr3:uid="{157DB1ED-BFDE-45D3-B176-63F559B549D2}" name="Column14520"/>
    <tableColumn id="14521" xr3:uid="{20D9B5D9-8E58-4122-B7F3-D146F8F8AC34}" name="Column14521"/>
    <tableColumn id="14522" xr3:uid="{22BAB335-985E-45A5-B061-57A029C21640}" name="Column14522"/>
    <tableColumn id="14523" xr3:uid="{D541FFF0-5036-4766-A703-F45998896D43}" name="Column14523"/>
    <tableColumn id="14524" xr3:uid="{43F218AE-BF20-4A8D-872D-4A7607B6989E}" name="Column14524"/>
    <tableColumn id="14525" xr3:uid="{B7185F2C-25C1-4A37-885E-AEF4DBEC5E03}" name="Column14525"/>
    <tableColumn id="14526" xr3:uid="{850D5B9E-C2C2-4A67-AE66-10077595FB14}" name="Column14526"/>
    <tableColumn id="14527" xr3:uid="{2443CD0F-4976-4152-B87C-DFB6273544DC}" name="Column14527"/>
    <tableColumn id="14528" xr3:uid="{1F4ECED8-ED1E-4216-AAFB-81C8F103FCEE}" name="Column14528"/>
    <tableColumn id="14529" xr3:uid="{72D25CA5-BDC2-4AB6-8104-33D63EBDB3A2}" name="Column14529"/>
    <tableColumn id="14530" xr3:uid="{774CF3CC-CA9F-4E82-B6D1-F5BB9B99C23A}" name="Column14530"/>
    <tableColumn id="14531" xr3:uid="{02650EFC-43DB-4FB7-99B0-C24202F5AC78}" name="Column14531"/>
    <tableColumn id="14532" xr3:uid="{9A61CF56-415C-4C22-902C-2E4FE15F7D39}" name="Column14532"/>
    <tableColumn id="14533" xr3:uid="{B08874EE-723D-42CC-BE6E-D495AFB5C7B9}" name="Column14533"/>
    <tableColumn id="14534" xr3:uid="{7CA194BD-6F1B-4E2E-8830-D37654E001C5}" name="Column14534"/>
    <tableColumn id="14535" xr3:uid="{51B03F7D-B47D-4351-A9A5-F627E0D23954}" name="Column14535"/>
    <tableColumn id="14536" xr3:uid="{942054F2-0178-4090-A807-9190E6DABBEB}" name="Column14536"/>
    <tableColumn id="14537" xr3:uid="{AE76D661-300D-4E24-878A-A1A801CC2138}" name="Column14537"/>
    <tableColumn id="14538" xr3:uid="{EEDF4992-2218-4D2E-B7C8-F5476F226F62}" name="Column14538"/>
    <tableColumn id="14539" xr3:uid="{94226485-E04A-413B-9FFF-021490F360B4}" name="Column14539"/>
    <tableColumn id="14540" xr3:uid="{C83C8F22-162D-417D-B4A6-7174AE989D1E}" name="Column14540"/>
    <tableColumn id="14541" xr3:uid="{37DD965D-7F54-47EF-AA3D-0C48EE66B7D4}" name="Column14541"/>
    <tableColumn id="14542" xr3:uid="{4D9D82CF-1EA4-4447-8370-8004FB0402F8}" name="Column14542"/>
    <tableColumn id="14543" xr3:uid="{7BAE0CAF-4E84-4349-86B1-118B42228385}" name="Column14543"/>
    <tableColumn id="14544" xr3:uid="{1FB9EB27-DD13-4DE4-905F-3EC371845399}" name="Column14544"/>
    <tableColumn id="14545" xr3:uid="{B963057D-70AB-44DA-AE91-4496EDBE214B}" name="Column14545"/>
    <tableColumn id="14546" xr3:uid="{89537BB5-FFCF-4432-BA25-40BA49AEAE39}" name="Column14546"/>
    <tableColumn id="14547" xr3:uid="{4A0F7424-1E53-4DD8-8C99-C6C5C6CBF113}" name="Column14547"/>
    <tableColumn id="14548" xr3:uid="{A0512E60-8465-4108-B460-37B5107BA621}" name="Column14548"/>
    <tableColumn id="14549" xr3:uid="{8978CC37-121B-40E1-8AF4-48A3AF4E96F4}" name="Column14549"/>
    <tableColumn id="14550" xr3:uid="{D53288BB-8F97-49F9-9593-50499FCC266C}" name="Column14550"/>
    <tableColumn id="14551" xr3:uid="{D51180CE-BC07-417C-A081-028797C3C124}" name="Column14551"/>
    <tableColumn id="14552" xr3:uid="{D5069EDF-38C4-48E3-98AA-AB96EF5485C1}" name="Column14552"/>
    <tableColumn id="14553" xr3:uid="{C3B7ACA3-72FD-4E09-85D9-C9909B886737}" name="Column14553"/>
    <tableColumn id="14554" xr3:uid="{481266BB-90E6-402E-BCB4-368CC8A586C5}" name="Column14554"/>
    <tableColumn id="14555" xr3:uid="{8E77F466-154D-40B5-9D20-E01E0988AD67}" name="Column14555"/>
    <tableColumn id="14556" xr3:uid="{83AD4411-E93D-40FA-936A-87AC5F2E47E1}" name="Column14556"/>
    <tableColumn id="14557" xr3:uid="{F95A0D35-C3DF-40A7-A355-086B2F7BA6D0}" name="Column14557"/>
    <tableColumn id="14558" xr3:uid="{CAFF2252-70E7-44E1-ADCA-E0CCE15594E1}" name="Column14558"/>
    <tableColumn id="14559" xr3:uid="{41FD7751-FF91-4DF4-B589-48AB84349AF3}" name="Column14559"/>
    <tableColumn id="14560" xr3:uid="{A13E2686-CE74-4057-9526-AE5CF6F6E40D}" name="Column14560"/>
    <tableColumn id="14561" xr3:uid="{2DA1120D-2FD5-4FF8-AECF-F213EFCB7640}" name="Column14561"/>
    <tableColumn id="14562" xr3:uid="{3506804A-0580-4768-867D-4C223C62F41A}" name="Column14562"/>
    <tableColumn id="14563" xr3:uid="{A24843F1-98FD-4CAA-BD05-647D37CFBD61}" name="Column14563"/>
    <tableColumn id="14564" xr3:uid="{56AA2243-20AC-4CEB-961A-7FC4E77FCCBD}" name="Column14564"/>
    <tableColumn id="14565" xr3:uid="{B964FF2E-FB10-4471-A582-FF949E87CCF1}" name="Column14565"/>
    <tableColumn id="14566" xr3:uid="{5B77CDEB-5B12-4CD0-991F-4DC18378C495}" name="Column14566"/>
    <tableColumn id="14567" xr3:uid="{83B85D6A-55F6-4A7E-B19D-555EFD1D7CFE}" name="Column14567"/>
    <tableColumn id="14568" xr3:uid="{A49F8A71-D0DE-41AA-99DD-EA2B2CCD68C9}" name="Column14568"/>
    <tableColumn id="14569" xr3:uid="{CE56C41B-3794-4EDF-9CB0-32A24DA6EAE8}" name="Column14569"/>
    <tableColumn id="14570" xr3:uid="{12C9D52D-4137-48E3-B33C-AD7650A75265}" name="Column14570"/>
    <tableColumn id="14571" xr3:uid="{323F5222-37D2-4649-AD31-6018BC4A651D}" name="Column14571"/>
    <tableColumn id="14572" xr3:uid="{EC1CC4FE-1731-4331-A62E-0D1B4BD5007A}" name="Column14572"/>
    <tableColumn id="14573" xr3:uid="{42481F68-3A60-4D12-AAEA-37700732797F}" name="Column14573"/>
    <tableColumn id="14574" xr3:uid="{7AC9DA90-C7F1-42D8-A973-2476FB45D314}" name="Column14574"/>
    <tableColumn id="14575" xr3:uid="{87ED3223-53D4-4AF2-A429-A3B7E817814B}" name="Column14575"/>
    <tableColumn id="14576" xr3:uid="{F4773E40-C2FA-49AF-B569-6F6814E5AC88}" name="Column14576"/>
    <tableColumn id="14577" xr3:uid="{A57208AE-9F5D-4C30-A413-9B3EE75B0CC8}" name="Column14577"/>
    <tableColumn id="14578" xr3:uid="{36EA91F6-4DE9-431F-839D-186AE45D318D}" name="Column14578"/>
    <tableColumn id="14579" xr3:uid="{39197E0E-80FC-4AC3-B176-0327D39B793C}" name="Column14579"/>
    <tableColumn id="14580" xr3:uid="{ED20F9C0-E79A-437A-B67D-C60B3A0DEAB7}" name="Column14580"/>
    <tableColumn id="14581" xr3:uid="{B4FF242B-488B-4EBC-9FD6-99B61FC36337}" name="Column14581"/>
    <tableColumn id="14582" xr3:uid="{DFD415C3-F000-42AB-81D6-D19B68328161}" name="Column14582"/>
    <tableColumn id="14583" xr3:uid="{E13D4DAE-DB36-4106-9586-FA57963123C6}" name="Column14583"/>
    <tableColumn id="14584" xr3:uid="{1F247FE3-0CD7-4FAE-B3D2-316A3351EA82}" name="Column14584"/>
    <tableColumn id="14585" xr3:uid="{99E035A7-E3CB-408F-A687-C5753BE8BD87}" name="Column14585"/>
    <tableColumn id="14586" xr3:uid="{F0904543-6D7E-4050-8E41-940EE2925560}" name="Column14586"/>
    <tableColumn id="14587" xr3:uid="{D306A649-3873-48A3-9E18-8A2BCCB6E202}" name="Column14587"/>
    <tableColumn id="14588" xr3:uid="{B451A6F3-C7A2-450D-9ED1-63DFF606B7C9}" name="Column14588"/>
    <tableColumn id="14589" xr3:uid="{D64E2E33-E783-440B-AFED-AB23FBFEDF4C}" name="Column14589"/>
    <tableColumn id="14590" xr3:uid="{5DAF802D-5A4C-4BBE-B529-67D934458FA6}" name="Column14590"/>
    <tableColumn id="14591" xr3:uid="{469FA08B-B1D3-4E40-8D2B-77A364C595B8}" name="Column14591"/>
    <tableColumn id="14592" xr3:uid="{ABD948A2-5C66-4477-B2CC-5DCA3F886A9F}" name="Column14592"/>
    <tableColumn id="14593" xr3:uid="{1EC379A6-4407-46D3-A339-6E3900C77D91}" name="Column14593"/>
    <tableColumn id="14594" xr3:uid="{3708DF96-36C7-411F-8D4A-4216EE65A24D}" name="Column14594"/>
    <tableColumn id="14595" xr3:uid="{47A75872-BF27-45B1-8795-31B11E1F3B22}" name="Column14595"/>
    <tableColumn id="14596" xr3:uid="{C4701C1C-579B-45B1-B3E6-FF29677CDFCC}" name="Column14596"/>
    <tableColumn id="14597" xr3:uid="{019C1148-2851-47B3-8A5C-34062045A24E}" name="Column14597"/>
    <tableColumn id="14598" xr3:uid="{3F9E5A66-A598-491A-AE26-82BB2C4A70D8}" name="Column14598"/>
    <tableColumn id="14599" xr3:uid="{CF28C0AD-7C35-477D-9036-8D722E89BFC3}" name="Column14599"/>
    <tableColumn id="14600" xr3:uid="{F63AEE67-C4D2-4401-A8C9-C18B10F2D2E0}" name="Column14600"/>
    <tableColumn id="14601" xr3:uid="{7751B050-AD67-42D0-88F2-5F6701B9ED3A}" name="Column14601"/>
    <tableColumn id="14602" xr3:uid="{68426E13-CAB3-4B49-83CF-CEF1BE568178}" name="Column14602"/>
    <tableColumn id="14603" xr3:uid="{C99AA4EC-7593-49CB-961E-56A561BC0294}" name="Column14603"/>
    <tableColumn id="14604" xr3:uid="{423D9F59-CB6F-43B5-B3D1-91DA51E39225}" name="Column14604"/>
    <tableColumn id="14605" xr3:uid="{27E87A7B-8BD8-4179-B2CB-81DE4DB66808}" name="Column14605"/>
    <tableColumn id="14606" xr3:uid="{CD6327AF-C250-4FCC-8E1A-3D2EAC4891EE}" name="Column14606"/>
    <tableColumn id="14607" xr3:uid="{C1032D2D-A8B6-475D-B728-8D8FEAB0C952}" name="Column14607"/>
    <tableColumn id="14608" xr3:uid="{649F11DA-6741-4D04-A4FF-F892A6E90271}" name="Column14608"/>
    <tableColumn id="14609" xr3:uid="{C9F39967-118B-4636-96B1-99AFC0F358B2}" name="Column14609"/>
    <tableColumn id="14610" xr3:uid="{F68A80E7-AD86-4ADB-91F3-8116BC08050A}" name="Column14610"/>
    <tableColumn id="14611" xr3:uid="{51BD8E12-77CB-48FF-9C1E-ABDBA8E3A97A}" name="Column14611"/>
    <tableColumn id="14612" xr3:uid="{CF952F11-7422-4755-9B98-6DCD0DAF911C}" name="Column14612"/>
    <tableColumn id="14613" xr3:uid="{1A520EF1-68C2-41E3-A2D3-8E4040E445FF}" name="Column14613"/>
    <tableColumn id="14614" xr3:uid="{F54D4B30-12D8-4617-80F0-A0C67F29087E}" name="Column14614"/>
    <tableColumn id="14615" xr3:uid="{37414122-5820-4566-A8F1-7CA8BBA7F2A1}" name="Column14615"/>
    <tableColumn id="14616" xr3:uid="{6050410E-F6FD-4F6C-BFCA-AEB7E14D6FB5}" name="Column14616"/>
    <tableColumn id="14617" xr3:uid="{56C5A396-D59D-45ED-B8E5-F57FDE58509A}" name="Column14617"/>
    <tableColumn id="14618" xr3:uid="{24C9DA96-A72C-4D24-A98D-9E5ABA2BD1F1}" name="Column14618"/>
    <tableColumn id="14619" xr3:uid="{222AEFB4-69D5-457D-914A-53F572EA91EA}" name="Column14619"/>
    <tableColumn id="14620" xr3:uid="{6680532D-1542-47C7-BB0C-508EDBC1D83B}" name="Column14620"/>
    <tableColumn id="14621" xr3:uid="{0C695611-07F5-4AD2-B6B3-1D7D5E9D2BCC}" name="Column14621"/>
    <tableColumn id="14622" xr3:uid="{87C6D781-2A0A-4433-AD8D-F8E3EC693AC8}" name="Column14622"/>
    <tableColumn id="14623" xr3:uid="{8A69CC7B-8E4F-4B97-8B07-AFA6731CCC09}" name="Column14623"/>
    <tableColumn id="14624" xr3:uid="{4697F3E7-B446-4971-8001-2043AEF1E505}" name="Column14624"/>
    <tableColumn id="14625" xr3:uid="{F2FF4470-B44A-4248-A532-7091324F6082}" name="Column14625"/>
    <tableColumn id="14626" xr3:uid="{3E71E21C-A1C5-4BB2-8CB5-1E1EB9A25806}" name="Column14626"/>
    <tableColumn id="14627" xr3:uid="{9F524D96-C00D-4157-B5AD-F1879DA966B0}" name="Column14627"/>
    <tableColumn id="14628" xr3:uid="{1E513354-6710-4669-87DB-0A821E1E2F72}" name="Column14628"/>
    <tableColumn id="14629" xr3:uid="{269FE95B-CC8A-4EA0-B2B9-F97EC4785C4B}" name="Column14629"/>
    <tableColumn id="14630" xr3:uid="{DA5FBF61-982C-4754-B1B1-BCD0EF548F83}" name="Column14630"/>
    <tableColumn id="14631" xr3:uid="{7FDB7B66-8FD4-4857-9BDF-40DB7A7EF5CB}" name="Column14631"/>
    <tableColumn id="14632" xr3:uid="{1FCE0A5B-BF6E-4CD2-BE2B-8B5359C5C3B6}" name="Column14632"/>
    <tableColumn id="14633" xr3:uid="{FB851BC0-7EA7-46B4-974A-A3F5F7F3C4EA}" name="Column14633"/>
    <tableColumn id="14634" xr3:uid="{0C4B6B4F-1C23-4D13-B26B-F29472FCD109}" name="Column14634"/>
    <tableColumn id="14635" xr3:uid="{7FA1632E-4366-4B42-A210-3934364E08B3}" name="Column14635"/>
    <tableColumn id="14636" xr3:uid="{AEDA368F-CE5F-4BB4-878F-560CE3A71E18}" name="Column14636"/>
    <tableColumn id="14637" xr3:uid="{8139AFE5-6D0A-4D6F-90E7-061FC7281C30}" name="Column14637"/>
    <tableColumn id="14638" xr3:uid="{6952B8F0-6477-4F32-922E-7D0B07479C9E}" name="Column14638"/>
    <tableColumn id="14639" xr3:uid="{E734572D-4987-4998-AB03-744AEDCE311F}" name="Column14639"/>
    <tableColumn id="14640" xr3:uid="{DF9EF121-14AB-4037-B138-AAD4AD7317E6}" name="Column14640"/>
    <tableColumn id="14641" xr3:uid="{17231299-BEAF-4D19-B43F-D0A092BA72FB}" name="Column14641"/>
    <tableColumn id="14642" xr3:uid="{C951293D-A804-492A-A0A8-0011CA13CF63}" name="Column14642"/>
    <tableColumn id="14643" xr3:uid="{7150E812-ADDA-44A5-AFDB-FD01974E5278}" name="Column14643"/>
    <tableColumn id="14644" xr3:uid="{B9440456-4762-4775-B5CA-AFF137FA7C52}" name="Column14644"/>
    <tableColumn id="14645" xr3:uid="{033368B3-A6D6-4E73-AF02-68C9834E3AD9}" name="Column14645"/>
    <tableColumn id="14646" xr3:uid="{2299F4A8-19E8-41D5-BD49-C2989ACE1524}" name="Column14646"/>
    <tableColumn id="14647" xr3:uid="{DD676A12-D533-4265-8EBB-B05588483D4A}" name="Column14647"/>
    <tableColumn id="14648" xr3:uid="{2CE14499-6D9C-4882-B616-DD3654B8E943}" name="Column14648"/>
    <tableColumn id="14649" xr3:uid="{000BD81D-17A4-4F65-ACF2-268FC525DC4B}" name="Column14649"/>
    <tableColumn id="14650" xr3:uid="{51A1CDF7-E598-4886-883C-D22D57E3E80C}" name="Column14650"/>
    <tableColumn id="14651" xr3:uid="{9FE716A1-87A8-4541-BDCD-97D350318E56}" name="Column14651"/>
    <tableColumn id="14652" xr3:uid="{50322AC0-5D18-42CB-A276-1B69B0DAB6CA}" name="Column14652"/>
    <tableColumn id="14653" xr3:uid="{48C5B89C-1C48-4219-A0DE-3C12AF2ED274}" name="Column14653"/>
    <tableColumn id="14654" xr3:uid="{F254EE6F-3765-415F-BA39-9BF54E874A9E}" name="Column14654"/>
    <tableColumn id="14655" xr3:uid="{9D6F83EF-AA74-41AD-BEC3-2D6557163967}" name="Column14655"/>
    <tableColumn id="14656" xr3:uid="{8463435E-CA46-4F63-9854-A817312D0DFC}" name="Column14656"/>
    <tableColumn id="14657" xr3:uid="{37C4D339-938F-4EA9-820B-23EE4C04286D}" name="Column14657"/>
    <tableColumn id="14658" xr3:uid="{EFAABC28-08E8-4382-B584-D85141648ED2}" name="Column14658"/>
    <tableColumn id="14659" xr3:uid="{4EBD0334-4CB0-4779-84AE-9933E4589FE0}" name="Column14659"/>
    <tableColumn id="14660" xr3:uid="{F2CF8CBF-5D58-4487-9989-97F89222C9E4}" name="Column14660"/>
    <tableColumn id="14661" xr3:uid="{B4493BEA-78B2-4013-9884-4B66C91F4C0D}" name="Column14661"/>
    <tableColumn id="14662" xr3:uid="{DDC41B78-0EDB-4BE0-A873-258265E5B320}" name="Column14662"/>
    <tableColumn id="14663" xr3:uid="{9134BF0A-A928-449D-9E93-98A6F5CC7482}" name="Column14663"/>
    <tableColumn id="14664" xr3:uid="{02B3DD4C-F820-41BF-BEBF-34F733938445}" name="Column14664"/>
    <tableColumn id="14665" xr3:uid="{26C0434A-CB17-47B7-8006-1BAD6DBC8AFA}" name="Column14665"/>
    <tableColumn id="14666" xr3:uid="{7FEAFCEA-BAC7-43D8-9565-052AB50EB8D2}" name="Column14666"/>
    <tableColumn id="14667" xr3:uid="{5F5AE7FF-B331-451D-B60E-12DE367CCDEC}" name="Column14667"/>
    <tableColumn id="14668" xr3:uid="{4BE18E5C-CDD7-4E08-9F2F-12A71E4CD9C8}" name="Column14668"/>
    <tableColumn id="14669" xr3:uid="{81BA7059-8B03-4E1C-BC8C-13FD9F88041F}" name="Column14669"/>
    <tableColumn id="14670" xr3:uid="{BB485DEF-95F4-4119-8440-A6CE6BE2F534}" name="Column14670"/>
    <tableColumn id="14671" xr3:uid="{A1907B59-D18F-417A-8FF8-77E8B96D4596}" name="Column14671"/>
    <tableColumn id="14672" xr3:uid="{9A97AA4F-8ED3-4827-B8CE-4456635B093B}" name="Column14672"/>
    <tableColumn id="14673" xr3:uid="{7F4D6308-1942-4910-A178-26CCD0B26A4D}" name="Column14673"/>
    <tableColumn id="14674" xr3:uid="{3850C51D-6998-4BD6-8F06-F79516E69BF8}" name="Column14674"/>
    <tableColumn id="14675" xr3:uid="{FC70C3B5-45CA-4A85-B7A1-5B96C727BA44}" name="Column14675"/>
    <tableColumn id="14676" xr3:uid="{0BEC3818-0DA9-4F1E-9F6F-8800F3DA93A7}" name="Column14676"/>
    <tableColumn id="14677" xr3:uid="{48810592-586A-4214-B571-9DEED9D9B805}" name="Column14677"/>
    <tableColumn id="14678" xr3:uid="{D3832BEA-D303-46FC-A7CE-B5B0F7C23DE8}" name="Column14678"/>
    <tableColumn id="14679" xr3:uid="{B8EB409F-A5A3-41A2-87BE-092CA4DBEBB1}" name="Column14679"/>
    <tableColumn id="14680" xr3:uid="{73F25E64-907A-492A-8DAE-83FAE8CFC655}" name="Column14680"/>
    <tableColumn id="14681" xr3:uid="{A487D44F-21C6-46D7-83BD-B77C6633F1BC}" name="Column14681"/>
    <tableColumn id="14682" xr3:uid="{1804D5C5-A393-4586-A6C7-FB842FC200B3}" name="Column14682"/>
    <tableColumn id="14683" xr3:uid="{695BB44F-BD82-4F75-9F6D-1356B97833F2}" name="Column14683"/>
    <tableColumn id="14684" xr3:uid="{360C8060-F299-412B-B7E4-C51A57CCA0C8}" name="Column14684"/>
    <tableColumn id="14685" xr3:uid="{42FB46C2-786D-4832-A372-80F5DA957B3E}" name="Column14685"/>
    <tableColumn id="14686" xr3:uid="{8B1F8545-B868-4580-B430-1474B30DBF1D}" name="Column14686"/>
    <tableColumn id="14687" xr3:uid="{FC1803A5-7215-4845-929E-44E972753BCC}" name="Column14687"/>
    <tableColumn id="14688" xr3:uid="{2F23C115-B0C1-44ED-B965-F20B0748A00F}" name="Column14688"/>
    <tableColumn id="14689" xr3:uid="{513ED159-E09F-4FDD-A9BC-4E76F4177B51}" name="Column14689"/>
    <tableColumn id="14690" xr3:uid="{E2B24F6C-201A-45BB-BD78-C9233D61B101}" name="Column14690"/>
    <tableColumn id="14691" xr3:uid="{1860F331-6D9D-4948-8596-0CB7FDD52FB2}" name="Column14691"/>
    <tableColumn id="14692" xr3:uid="{ECD26F4F-9F81-4347-8E3C-28C8EEBABF18}" name="Column14692"/>
    <tableColumn id="14693" xr3:uid="{35ECC5AB-51F3-408D-BF09-75154B469FD6}" name="Column14693"/>
    <tableColumn id="14694" xr3:uid="{82FF1ED3-FE2B-47F9-955F-2949D80CBCF6}" name="Column14694"/>
    <tableColumn id="14695" xr3:uid="{6A02FEC5-4AFB-4C86-B6B0-1D6BBA00B0A6}" name="Column14695"/>
    <tableColumn id="14696" xr3:uid="{30048D58-43D0-40EF-8637-B120692DCD04}" name="Column14696"/>
    <tableColumn id="14697" xr3:uid="{824C4D50-F686-46FA-82CA-1E7E2A4A9A4D}" name="Column14697"/>
    <tableColumn id="14698" xr3:uid="{F6B33C65-C8E2-4881-AB0A-0F6F8E191C94}" name="Column14698"/>
    <tableColumn id="14699" xr3:uid="{792827A8-85F5-4CC2-AD95-C0CA96F8E649}" name="Column14699"/>
    <tableColumn id="14700" xr3:uid="{17B0A74E-511F-4F9A-AFFA-2772C239963B}" name="Column14700"/>
    <tableColumn id="14701" xr3:uid="{08815BC1-3280-447D-8128-EAE8A69024B0}" name="Column14701"/>
    <tableColumn id="14702" xr3:uid="{33D5331C-E6CD-44DB-AA94-983632C188E4}" name="Column14702"/>
    <tableColumn id="14703" xr3:uid="{39B123C7-BF97-42FD-A948-4751B436B3D9}" name="Column14703"/>
    <tableColumn id="14704" xr3:uid="{9A467E09-DD92-4A7B-94FF-396FC0E371EB}" name="Column14704"/>
    <tableColumn id="14705" xr3:uid="{3751884E-209F-4066-825F-D5E04C1783E2}" name="Column14705"/>
    <tableColumn id="14706" xr3:uid="{5BC473D7-F631-4C0F-9C12-1C8097A728AE}" name="Column14706"/>
    <tableColumn id="14707" xr3:uid="{A7FAA7C4-C464-4031-8F67-930E6D2B84F5}" name="Column14707"/>
    <tableColumn id="14708" xr3:uid="{B2A4F8E1-6CAC-4D62-9331-3EF00209FB7E}" name="Column14708"/>
    <tableColumn id="14709" xr3:uid="{668A4138-E5AB-47A2-B9EB-F5D31A186017}" name="Column14709"/>
    <tableColumn id="14710" xr3:uid="{D0AA7FB7-EFF2-46DE-8526-7193FBA9B91D}" name="Column14710"/>
    <tableColumn id="14711" xr3:uid="{4C5C1E70-F99D-417C-93EA-BF9A5C530CFA}" name="Column14711"/>
    <tableColumn id="14712" xr3:uid="{3086F5F4-47D6-4247-941A-D1F445E6A16D}" name="Column14712"/>
    <tableColumn id="14713" xr3:uid="{8F11CF85-A5D9-486F-AE4E-8D2F4999B636}" name="Column14713"/>
    <tableColumn id="14714" xr3:uid="{E0DD50F5-3BCF-4AAF-9F08-0BFEA678A4E6}" name="Column14714"/>
    <tableColumn id="14715" xr3:uid="{ADC4A4A4-F066-4E56-9E81-0C86A9C6A241}" name="Column14715"/>
    <tableColumn id="14716" xr3:uid="{8EC1AB8C-FE73-4D09-9EB3-25EE622E8747}" name="Column14716"/>
    <tableColumn id="14717" xr3:uid="{0F0D234A-C997-4795-BB50-2014713B2D1B}" name="Column14717"/>
    <tableColumn id="14718" xr3:uid="{B6696EE3-757D-4506-B2A1-AACAE66A34D1}" name="Column14718"/>
    <tableColumn id="14719" xr3:uid="{D5410CF1-D825-446F-8184-ECD22B9C24BA}" name="Column14719"/>
    <tableColumn id="14720" xr3:uid="{72A601E7-F52E-43B0-8686-24DE2EFDCC40}" name="Column14720"/>
    <tableColumn id="14721" xr3:uid="{B0239B58-30E8-4324-BF80-EB82A0FBAB27}" name="Column14721"/>
    <tableColumn id="14722" xr3:uid="{BD6009A1-EB8A-4106-AA5C-5448DA5E3377}" name="Column14722"/>
    <tableColumn id="14723" xr3:uid="{526BC196-00D5-45D8-9190-0B1DFCD91519}" name="Column14723"/>
    <tableColumn id="14724" xr3:uid="{6F2E985A-D14E-4E32-AEB0-F8EF7C67878C}" name="Column14724"/>
    <tableColumn id="14725" xr3:uid="{FD6CB40A-303F-471B-A8AD-9ABA33F1AF50}" name="Column14725"/>
    <tableColumn id="14726" xr3:uid="{3A8F979E-7398-4FE5-AF26-103E65F144DE}" name="Column14726"/>
    <tableColumn id="14727" xr3:uid="{D96EC0F9-CCD2-4370-B3DB-55F835223654}" name="Column14727"/>
    <tableColumn id="14728" xr3:uid="{9377E334-FAC6-4AD5-A897-EFB0650E5788}" name="Column14728"/>
    <tableColumn id="14729" xr3:uid="{85AC7B51-871D-4696-AD12-23C8C27DCBB0}" name="Column14729"/>
    <tableColumn id="14730" xr3:uid="{68FB2812-ED98-41A0-B70B-DE6BA8AC2B05}" name="Column14730"/>
    <tableColumn id="14731" xr3:uid="{D10699E0-81F6-4875-916D-C069A4401A6A}" name="Column14731"/>
    <tableColumn id="14732" xr3:uid="{11788B42-9C43-4C44-8540-DAA8E167EDB6}" name="Column14732"/>
    <tableColumn id="14733" xr3:uid="{4EA848BF-71C7-4EB5-A0B9-4E3ED3E202C5}" name="Column14733"/>
    <tableColumn id="14734" xr3:uid="{1108F068-01DD-484C-8677-755C4D8CE0C6}" name="Column14734"/>
    <tableColumn id="14735" xr3:uid="{9F58CE4C-A2E9-4DC0-9926-74B689DFCA06}" name="Column14735"/>
    <tableColumn id="14736" xr3:uid="{E709392B-0FE6-4324-95ED-AC4FF83F75A4}" name="Column14736"/>
    <tableColumn id="14737" xr3:uid="{C9910170-8688-44A7-B1FC-26477CE4257B}" name="Column14737"/>
    <tableColumn id="14738" xr3:uid="{C72612D4-830C-4DF9-A0DB-51DAFC66953D}" name="Column14738"/>
    <tableColumn id="14739" xr3:uid="{6A2BF9AD-8507-4DC3-91D8-C4ED6B69A126}" name="Column14739"/>
    <tableColumn id="14740" xr3:uid="{7E9B2DEA-6036-4B5A-83EF-BDA453435397}" name="Column14740"/>
    <tableColumn id="14741" xr3:uid="{1A868B08-F4B7-4E66-80BC-D10E1FFC92C3}" name="Column14741"/>
    <tableColumn id="14742" xr3:uid="{99EABFD3-23B2-409A-AFE9-985CDF4C6579}" name="Column14742"/>
    <tableColumn id="14743" xr3:uid="{E32E94B1-FE12-4F29-8AFC-231498D8D6E2}" name="Column14743"/>
    <tableColumn id="14744" xr3:uid="{C4CC937F-9D4E-423B-8556-D53FC92893A9}" name="Column14744"/>
    <tableColumn id="14745" xr3:uid="{60FB3EDD-EDEC-4FF5-B5E2-73D4A2BACF40}" name="Column14745"/>
    <tableColumn id="14746" xr3:uid="{45C0EE2A-2CE5-42FE-A9AE-F287C9C2D67D}" name="Column14746"/>
    <tableColumn id="14747" xr3:uid="{68725076-3AE9-4173-81A7-FF259F79D1AD}" name="Column14747"/>
    <tableColumn id="14748" xr3:uid="{92C2BFFD-D76E-4820-8CB4-591D7AD3A694}" name="Column14748"/>
    <tableColumn id="14749" xr3:uid="{67A2A293-5DFD-49B5-864F-8803D226137F}" name="Column14749"/>
    <tableColumn id="14750" xr3:uid="{B15E9636-79AB-4362-A709-5F35775CD84A}" name="Column14750"/>
    <tableColumn id="14751" xr3:uid="{CF4F504D-386C-4A33-844F-6C64CFAC7406}" name="Column14751"/>
    <tableColumn id="14752" xr3:uid="{B0AA3D0B-E185-45C2-86F3-4FE8705DB7D3}" name="Column14752"/>
    <tableColumn id="14753" xr3:uid="{6A562BD7-E9A9-4769-B580-2DDAE3F0E8C3}" name="Column14753"/>
    <tableColumn id="14754" xr3:uid="{5C1B4A88-BE47-48E4-B1CC-114158EBCFFF}" name="Column14754"/>
    <tableColumn id="14755" xr3:uid="{E13B483D-0990-4D3A-8614-BA6CBE88097B}" name="Column14755"/>
    <tableColumn id="14756" xr3:uid="{AFA1F3DB-29C3-4D5E-A3A2-2551A238B336}" name="Column14756"/>
    <tableColumn id="14757" xr3:uid="{C96D32E6-7DA7-4C8D-82DC-2A2EDEAC1998}" name="Column14757"/>
    <tableColumn id="14758" xr3:uid="{3436FF89-4A6D-4F48-804A-D7CA49D221D4}" name="Column14758"/>
    <tableColumn id="14759" xr3:uid="{6CFB2C7B-F246-4E16-95CF-077E587C9EFA}" name="Column14759"/>
    <tableColumn id="14760" xr3:uid="{F1F58956-D197-49E2-B842-A7B182016753}" name="Column14760"/>
    <tableColumn id="14761" xr3:uid="{A9A530A2-3518-42E1-8D55-F2996142325C}" name="Column14761"/>
    <tableColumn id="14762" xr3:uid="{5E5B661F-031D-4B8B-B030-C951088167A9}" name="Column14762"/>
    <tableColumn id="14763" xr3:uid="{7C0D7A8D-CC42-4DEA-B189-5DCAD8554F5E}" name="Column14763"/>
    <tableColumn id="14764" xr3:uid="{FD60D3CD-7F40-4CA6-B115-E4BFDE97FC85}" name="Column14764"/>
    <tableColumn id="14765" xr3:uid="{5CB60E8F-D575-4028-A2B1-15A28D847A09}" name="Column14765"/>
    <tableColumn id="14766" xr3:uid="{0C193AFE-6206-4BF7-888F-F731967DEA2C}" name="Column14766"/>
    <tableColumn id="14767" xr3:uid="{23897561-C149-4BF4-BF7C-9D5BE65CDD33}" name="Column14767"/>
    <tableColumn id="14768" xr3:uid="{61767CCD-D6B5-4CBD-AD7A-12C273E805D4}" name="Column14768"/>
    <tableColumn id="14769" xr3:uid="{2E47FA68-4C10-4E92-9F76-D7FF0AC9A0AA}" name="Column14769"/>
    <tableColumn id="14770" xr3:uid="{D4BBD6AA-F132-46BE-A7EE-294C8BC9C9AA}" name="Column14770"/>
    <tableColumn id="14771" xr3:uid="{DC4B11CF-9E19-4F49-AC09-44579C746D28}" name="Column14771"/>
    <tableColumn id="14772" xr3:uid="{56E13FCD-A56F-4E82-A5FB-FE3870FB659C}" name="Column14772"/>
    <tableColumn id="14773" xr3:uid="{3CF84C69-B3B7-49EA-BA5B-156EAFE86458}" name="Column14773"/>
    <tableColumn id="14774" xr3:uid="{7493EE46-3325-4BBD-B622-25A385B4A2FB}" name="Column14774"/>
    <tableColumn id="14775" xr3:uid="{35B5C499-B1B7-43F5-9323-6FA127F316B2}" name="Column14775"/>
    <tableColumn id="14776" xr3:uid="{759AA960-747B-4D72-A97E-03318FCEAE97}" name="Column14776"/>
    <tableColumn id="14777" xr3:uid="{82570F9A-9443-4441-BE9C-75DA59314DC1}" name="Column14777"/>
    <tableColumn id="14778" xr3:uid="{B068E176-B393-47DC-9742-69C65F37E3ED}" name="Column14778"/>
    <tableColumn id="14779" xr3:uid="{BF491670-734E-4A13-B7E7-AC1F01003A6B}" name="Column14779"/>
    <tableColumn id="14780" xr3:uid="{F719887B-C137-4CFE-94D3-BF99AE36F903}" name="Column14780"/>
    <tableColumn id="14781" xr3:uid="{33ABFE1B-9EF8-430E-B6C6-7F5ED1ADAA99}" name="Column14781"/>
    <tableColumn id="14782" xr3:uid="{0E094332-14C8-4FA3-9F46-3F71BC478DE5}" name="Column14782"/>
    <tableColumn id="14783" xr3:uid="{F76E25F3-6E65-443B-A96C-C5BF196C5FCE}" name="Column14783"/>
    <tableColumn id="14784" xr3:uid="{6B767A49-90FE-4969-BE28-2BC79BAD732D}" name="Column14784"/>
    <tableColumn id="14785" xr3:uid="{E590825C-22B2-45F8-A7D2-9D66F5EC8F5C}" name="Column14785"/>
    <tableColumn id="14786" xr3:uid="{15E3AC24-BBC1-4D49-8778-6B71531A9F18}" name="Column14786"/>
    <tableColumn id="14787" xr3:uid="{CAFD9A80-AC2F-4B9B-936B-45BD8B71B764}" name="Column14787"/>
    <tableColumn id="14788" xr3:uid="{AEF04CAF-E3AC-4B17-8734-28E269118555}" name="Column14788"/>
    <tableColumn id="14789" xr3:uid="{CFE9339F-4F38-4650-A42E-E0181B4C6853}" name="Column14789"/>
    <tableColumn id="14790" xr3:uid="{EB75E20C-C727-4BEA-878F-4C05E470B0BD}" name="Column14790"/>
    <tableColumn id="14791" xr3:uid="{AE8DE073-AD67-4E34-BB6B-D5283A7DB01A}" name="Column14791"/>
    <tableColumn id="14792" xr3:uid="{BA0B9A7B-265A-4C3A-9A72-65E82BA05878}" name="Column14792"/>
    <tableColumn id="14793" xr3:uid="{598E6B1B-BBF0-42AA-B0BC-07B0FC631FDC}" name="Column14793"/>
    <tableColumn id="14794" xr3:uid="{EFED3828-A8BB-44B1-8C47-9D4646F1A0D5}" name="Column14794"/>
    <tableColumn id="14795" xr3:uid="{1069D79B-994B-4106-84C1-DE9A5E51F6BB}" name="Column14795"/>
    <tableColumn id="14796" xr3:uid="{2F2B30E7-200F-4156-BCA4-3DAA4F7813C1}" name="Column14796"/>
    <tableColumn id="14797" xr3:uid="{1AFB727B-CA7F-4AD0-BF05-2107F95D8465}" name="Column14797"/>
    <tableColumn id="14798" xr3:uid="{DFBDF6CE-FC2E-4631-9E8D-AA17127C70A2}" name="Column14798"/>
    <tableColumn id="14799" xr3:uid="{850AACC2-496F-4270-A531-E245D4534EAB}" name="Column14799"/>
    <tableColumn id="14800" xr3:uid="{721F5F39-7D23-42CD-82F5-9EAC821D2D1F}" name="Column14800"/>
    <tableColumn id="14801" xr3:uid="{8A08A59F-146C-4C87-9C6F-2A917F4F36CA}" name="Column14801"/>
    <tableColumn id="14802" xr3:uid="{C031B7BD-D127-47E5-B73B-A0C6C0D55B84}" name="Column14802"/>
    <tableColumn id="14803" xr3:uid="{429438B0-B1FB-45A4-A8BA-8DB38B505140}" name="Column14803"/>
    <tableColumn id="14804" xr3:uid="{38C1C57A-204F-4FAB-81E3-7F3B6016139B}" name="Column14804"/>
    <tableColumn id="14805" xr3:uid="{71552B52-4B3D-4AF5-89FF-2D187F325C2C}" name="Column14805"/>
    <tableColumn id="14806" xr3:uid="{7A864C36-11E0-4877-9D42-88FDAA3612C0}" name="Column14806"/>
    <tableColumn id="14807" xr3:uid="{E640EB81-B502-4853-A410-2C544C9EDDB2}" name="Column14807"/>
    <tableColumn id="14808" xr3:uid="{C790E66E-90D9-43EB-A238-9A8700DFFDB9}" name="Column14808"/>
    <tableColumn id="14809" xr3:uid="{61DF626D-2B59-48A0-9504-591C70C3F2FD}" name="Column14809"/>
    <tableColumn id="14810" xr3:uid="{E3A336F1-D466-4C68-9F78-9F561CBF6E3C}" name="Column14810"/>
    <tableColumn id="14811" xr3:uid="{CD9037FC-8116-4E87-AD5C-2C7711B84644}" name="Column14811"/>
    <tableColumn id="14812" xr3:uid="{F7341C74-4ABA-43ED-8A2E-80A3AA1E8E28}" name="Column14812"/>
    <tableColumn id="14813" xr3:uid="{FA3166F1-0659-4D8C-8DAB-2F67235F54E2}" name="Column14813"/>
    <tableColumn id="14814" xr3:uid="{9C714FD3-39EE-45E0-B66C-DFC41762068C}" name="Column14814"/>
    <tableColumn id="14815" xr3:uid="{25D57893-13C7-422E-B3F3-40F645556B14}" name="Column14815"/>
    <tableColumn id="14816" xr3:uid="{66ABA0C5-C7FE-4140-A3B1-AEC46151EBFF}" name="Column14816"/>
    <tableColumn id="14817" xr3:uid="{57492BE8-68D7-4B3F-8F07-7E4F4BFE2BA9}" name="Column14817"/>
    <tableColumn id="14818" xr3:uid="{D11EB9C7-BBE6-4628-8356-F5B8D01D5295}" name="Column14818"/>
    <tableColumn id="14819" xr3:uid="{1DBBE2E8-5DC4-4149-8B6E-A333CC6607A7}" name="Column14819"/>
    <tableColumn id="14820" xr3:uid="{331D7016-50E4-4FF2-9A8D-8ED1CA0B9FFC}" name="Column14820"/>
    <tableColumn id="14821" xr3:uid="{47A25FE9-9F8A-418C-8EBB-AA779BB9140C}" name="Column14821"/>
    <tableColumn id="14822" xr3:uid="{593C906A-81CF-4AC1-9F6D-4177B04AE5E6}" name="Column14822"/>
    <tableColumn id="14823" xr3:uid="{46E8E078-F373-4D4C-B168-54F494DC933A}" name="Column14823"/>
    <tableColumn id="14824" xr3:uid="{A0AA5B15-278E-49B6-A63D-3754433886FE}" name="Column14824"/>
    <tableColumn id="14825" xr3:uid="{4F707C6C-5F02-48ED-A6B7-CD6801A58179}" name="Column14825"/>
    <tableColumn id="14826" xr3:uid="{BD84143C-DE1C-4E39-862F-E2531DA143EE}" name="Column14826"/>
    <tableColumn id="14827" xr3:uid="{21F90D96-A833-4959-9BC5-DAA5C8CE42A1}" name="Column14827"/>
    <tableColumn id="14828" xr3:uid="{412E404C-EFC3-4208-A333-4FF465DA1554}" name="Column14828"/>
    <tableColumn id="14829" xr3:uid="{54F37643-781A-4458-BCAD-3D76D939FC07}" name="Column14829"/>
    <tableColumn id="14830" xr3:uid="{AB925C69-622B-47F5-99ED-786B48C695D9}" name="Column14830"/>
    <tableColumn id="14831" xr3:uid="{3C14118F-DD1E-44B8-899C-08D5FE6DC90D}" name="Column14831"/>
    <tableColumn id="14832" xr3:uid="{232B0746-2403-4FCF-BA1F-23919950B6E9}" name="Column14832"/>
    <tableColumn id="14833" xr3:uid="{8528CD79-6269-4614-815D-0224A246FE26}" name="Column14833"/>
    <tableColumn id="14834" xr3:uid="{9E332372-6AE4-4035-ABF0-BA30DE1CE94D}" name="Column14834"/>
    <tableColumn id="14835" xr3:uid="{EF35B7B1-9470-4014-A094-4719A91C1C5F}" name="Column14835"/>
    <tableColumn id="14836" xr3:uid="{E823E663-70FC-4925-8729-53EEAC19FD16}" name="Column14836"/>
    <tableColumn id="14837" xr3:uid="{03D0296A-4240-4348-A135-A8E4635859AD}" name="Column14837"/>
    <tableColumn id="14838" xr3:uid="{5809E2C1-6BC7-4BBB-9A37-7DB0E6EF04F4}" name="Column14838"/>
    <tableColumn id="14839" xr3:uid="{2E2E303F-434A-443F-9BC6-242E47C4813B}" name="Column14839"/>
    <tableColumn id="14840" xr3:uid="{8E7DDAFD-72B2-4E25-8245-BD76AC2703C7}" name="Column14840"/>
    <tableColumn id="14841" xr3:uid="{E792A520-C19E-4BF8-A739-05603238052B}" name="Column14841"/>
    <tableColumn id="14842" xr3:uid="{064FB012-74C1-43FF-ADF7-C9087B79C40F}" name="Column14842"/>
    <tableColumn id="14843" xr3:uid="{E4FD7E45-EF7F-42BC-BDD5-9FFC3C234617}" name="Column14843"/>
    <tableColumn id="14844" xr3:uid="{AD860B79-790F-4B35-8D64-53475DA5BFC3}" name="Column14844"/>
    <tableColumn id="14845" xr3:uid="{5533EA0C-2C89-4AD4-8FA5-3D0ACCBF4F7A}" name="Column14845"/>
    <tableColumn id="14846" xr3:uid="{F97186B3-D3E1-4E5D-A92B-A0E1AA63C9C1}" name="Column14846"/>
    <tableColumn id="14847" xr3:uid="{CD001ECD-5168-41FD-B4BA-A0F27B5A6EA6}" name="Column14847"/>
    <tableColumn id="14848" xr3:uid="{2FD1B2D6-BD9F-44E7-B351-A58789F850EA}" name="Column14848"/>
    <tableColumn id="14849" xr3:uid="{4F6A2EAC-F1D4-464C-BF73-525B95194763}" name="Column14849"/>
    <tableColumn id="14850" xr3:uid="{93D38251-58E3-4EB5-9B38-585D0BE08252}" name="Column14850"/>
    <tableColumn id="14851" xr3:uid="{C43EC2FF-3643-45C4-8FBC-6C28EEA40A87}" name="Column14851"/>
    <tableColumn id="14852" xr3:uid="{5756A161-9168-47BE-A9BA-73E8B2C1E388}" name="Column14852"/>
    <tableColumn id="14853" xr3:uid="{AA579E99-7243-40E3-9B57-C75A44F319E8}" name="Column14853"/>
    <tableColumn id="14854" xr3:uid="{17EA919B-10A0-48D7-96F2-8DAAF76B39F6}" name="Column14854"/>
    <tableColumn id="14855" xr3:uid="{A8E33801-6E8A-4AE1-B6C0-AE90BA00386E}" name="Column14855"/>
    <tableColumn id="14856" xr3:uid="{D542C366-0277-48B2-B397-BA211336BE59}" name="Column14856"/>
    <tableColumn id="14857" xr3:uid="{10A4D891-C500-445B-A432-A5CEC1A4C917}" name="Column14857"/>
    <tableColumn id="14858" xr3:uid="{76FA155A-A007-4644-86E3-53003E719BC9}" name="Column14858"/>
    <tableColumn id="14859" xr3:uid="{088DAC2E-3889-42EF-B596-2ABBD1186640}" name="Column14859"/>
    <tableColumn id="14860" xr3:uid="{A1F4967B-0CFF-4CB4-BCB5-D478138C26F5}" name="Column14860"/>
    <tableColumn id="14861" xr3:uid="{3CE175D1-5258-43D8-8C3E-A555C606165A}" name="Column14861"/>
    <tableColumn id="14862" xr3:uid="{94796AE0-1478-4C5C-AF04-1DA543669A25}" name="Column14862"/>
    <tableColumn id="14863" xr3:uid="{41E7F148-BFF8-46B9-A166-B4981A9BEFB8}" name="Column14863"/>
    <tableColumn id="14864" xr3:uid="{F6FF2D91-C18D-45BA-A4C1-7B1EAF79C73B}" name="Column14864"/>
    <tableColumn id="14865" xr3:uid="{DC0E9EBF-6C4F-48E3-872F-2680423C6907}" name="Column14865"/>
    <tableColumn id="14866" xr3:uid="{6D0087E3-6325-4DA3-9233-DB63D8404B60}" name="Column14866"/>
    <tableColumn id="14867" xr3:uid="{303D0D93-A9CC-4E14-843B-0F8B519BAF41}" name="Column14867"/>
    <tableColumn id="14868" xr3:uid="{2D65D500-0D09-4A89-B74D-37AF90EFF78C}" name="Column14868"/>
    <tableColumn id="14869" xr3:uid="{FD214923-41B7-44E4-9001-76422F5AF786}" name="Column14869"/>
    <tableColumn id="14870" xr3:uid="{0E9E7D21-7499-40D3-8986-E9EB1BE8A16C}" name="Column14870"/>
    <tableColumn id="14871" xr3:uid="{5BF8E7E5-D48E-4C1A-9C90-F767DB764EA5}" name="Column14871"/>
    <tableColumn id="14872" xr3:uid="{74528686-B0C3-498C-9ED1-26A8EF9AC232}" name="Column14872"/>
    <tableColumn id="14873" xr3:uid="{F73971B9-F6E8-492B-8EA8-331C5F72B04D}" name="Column14873"/>
    <tableColumn id="14874" xr3:uid="{10A4C94C-595A-45C6-ACD0-8ED57D9B69CE}" name="Column14874"/>
    <tableColumn id="14875" xr3:uid="{FE672F9B-7F2B-4716-B7F5-344319A1AC48}" name="Column14875"/>
    <tableColumn id="14876" xr3:uid="{E3EDD363-9C1D-412D-976E-86A40425CBED}" name="Column14876"/>
    <tableColumn id="14877" xr3:uid="{08D99FA1-F5CC-40CC-AF10-A81BD51EE00A}" name="Column14877"/>
    <tableColumn id="14878" xr3:uid="{D9FEBB49-6B3C-436F-97CE-78F7BD16B947}" name="Column14878"/>
    <tableColumn id="14879" xr3:uid="{BD018626-6347-45C7-A6D2-1B4855251851}" name="Column14879"/>
    <tableColumn id="14880" xr3:uid="{4070672F-172C-429E-ADB3-7B58B3525AA7}" name="Column14880"/>
    <tableColumn id="14881" xr3:uid="{ED6EA089-1012-413B-B6FF-BE5BDFB2D5BF}" name="Column14881"/>
    <tableColumn id="14882" xr3:uid="{D0F9DD8E-8F27-4410-909E-22E9EBD2DCA9}" name="Column14882"/>
    <tableColumn id="14883" xr3:uid="{92B5979C-7234-4AF3-982F-DE55AED2E5F0}" name="Column14883"/>
    <tableColumn id="14884" xr3:uid="{9B6FD55A-ACC4-4709-AA5C-4865167A2587}" name="Column14884"/>
    <tableColumn id="14885" xr3:uid="{C8A5D613-A8C1-4451-A6A1-8CF0252C3B25}" name="Column14885"/>
    <tableColumn id="14886" xr3:uid="{BE772BB8-2F56-4972-B088-423959D60937}" name="Column14886"/>
    <tableColumn id="14887" xr3:uid="{77B69E7C-218D-442E-880C-FBCB69FE43EB}" name="Column14887"/>
    <tableColumn id="14888" xr3:uid="{D8975CC6-3A92-4002-90A4-AC9C64A89F26}" name="Column14888"/>
    <tableColumn id="14889" xr3:uid="{83F5FF99-9941-42E7-B504-022A4AEEB8B9}" name="Column14889"/>
    <tableColumn id="14890" xr3:uid="{54F53698-2ECD-4DFE-8436-C4226C9DD554}" name="Column14890"/>
    <tableColumn id="14891" xr3:uid="{18583986-EB9E-484F-860D-0597EF67C593}" name="Column14891"/>
    <tableColumn id="14892" xr3:uid="{F9EC80C8-2CF0-4E9B-9308-8915908D3A7D}" name="Column14892"/>
    <tableColumn id="14893" xr3:uid="{3A28C2AB-9F0E-45E7-BF6E-5260196AA472}" name="Column14893"/>
    <tableColumn id="14894" xr3:uid="{A14DFA56-56EB-44B1-A69F-37CD099F51B7}" name="Column14894"/>
    <tableColumn id="14895" xr3:uid="{2144B567-3626-4177-A9D8-D6D91F4E56E0}" name="Column14895"/>
    <tableColumn id="14896" xr3:uid="{4ED36CAA-C51C-4E58-A41D-79314F4051B5}" name="Column14896"/>
    <tableColumn id="14897" xr3:uid="{6CAD0641-BAE1-4E2C-9EC6-DB3BA6973E2D}" name="Column14897"/>
    <tableColumn id="14898" xr3:uid="{F3001BBF-8175-4390-9D7D-11F4A2CB5DAA}" name="Column14898"/>
    <tableColumn id="14899" xr3:uid="{AC6D2A8E-BEFE-4139-9BC6-84ABF25C8F40}" name="Column14899"/>
    <tableColumn id="14900" xr3:uid="{2AA6A522-2426-4A20-8B8D-68E5C2C47616}" name="Column14900"/>
    <tableColumn id="14901" xr3:uid="{424C8612-9DA7-450E-B05C-504A700C44C0}" name="Column14901"/>
    <tableColumn id="14902" xr3:uid="{F9EC4B62-D52F-476E-A691-B8D18D3E4FAE}" name="Column14902"/>
    <tableColumn id="14903" xr3:uid="{8A9AE8E8-09F4-44D0-B018-E787D63B2A42}" name="Column14903"/>
    <tableColumn id="14904" xr3:uid="{4CDC0E8E-B843-4A94-B73F-0CCAA7B50574}" name="Column14904"/>
    <tableColumn id="14905" xr3:uid="{922A5B21-9CE1-438F-BD5F-8536FF74D121}" name="Column14905"/>
    <tableColumn id="14906" xr3:uid="{0E56EC0E-1927-4C01-95C5-BA56D490DAE1}" name="Column14906"/>
    <tableColumn id="14907" xr3:uid="{B58C607B-052F-4A2C-91A0-5A60CFA4EEF9}" name="Column14907"/>
    <tableColumn id="14908" xr3:uid="{0257B73F-2762-4789-BF7A-D45B0B64CC67}" name="Column14908"/>
    <tableColumn id="14909" xr3:uid="{DA99AF4A-102A-453A-8046-3423D2618E91}" name="Column14909"/>
    <tableColumn id="14910" xr3:uid="{7CE6E0E3-14AF-4B22-98CF-70ABC15BB9F1}" name="Column14910"/>
    <tableColumn id="14911" xr3:uid="{B1CBDFB0-8246-4028-ADC4-07E15DB67073}" name="Column14911"/>
    <tableColumn id="14912" xr3:uid="{A7A4646F-49E4-4892-8151-60B5B22C9F7B}" name="Column14912"/>
    <tableColumn id="14913" xr3:uid="{B2306AEC-BA60-4EE4-86A9-D863964C3530}" name="Column14913"/>
    <tableColumn id="14914" xr3:uid="{4AAD71BC-19FC-448C-96E9-91CEC3FA1B1C}" name="Column14914"/>
    <tableColumn id="14915" xr3:uid="{17204153-3135-4A4C-9ED8-EEC842AB8FF9}" name="Column14915"/>
    <tableColumn id="14916" xr3:uid="{1BD34FF1-B7BF-42B6-B6AA-04846B1AF187}" name="Column14916"/>
    <tableColumn id="14917" xr3:uid="{CC385814-97E8-4452-A20B-11EEC5A327D4}" name="Column14917"/>
    <tableColumn id="14918" xr3:uid="{2DF705FF-C540-4B3C-BB48-841D5129AD68}" name="Column14918"/>
    <tableColumn id="14919" xr3:uid="{47874988-B9CF-4173-8822-A412D53BBEAB}" name="Column14919"/>
    <tableColumn id="14920" xr3:uid="{6B61663E-32E3-4A42-B068-4A0C5C846FFB}" name="Column14920"/>
    <tableColumn id="14921" xr3:uid="{C6DFD2AF-E4C5-4721-A050-C66A4B53EC78}" name="Column14921"/>
    <tableColumn id="14922" xr3:uid="{D416FFCC-D14D-42E3-A340-B24B341D43A0}" name="Column14922"/>
    <tableColumn id="14923" xr3:uid="{18617F53-927A-4258-B081-3D1DFEBF26E1}" name="Column14923"/>
    <tableColumn id="14924" xr3:uid="{AA364391-7508-4C8A-A430-1A969B6B008F}" name="Column14924"/>
    <tableColumn id="14925" xr3:uid="{EEC9E033-F0BD-49A6-AB79-22D39BB37A01}" name="Column14925"/>
    <tableColumn id="14926" xr3:uid="{D8E90EC8-21D4-4996-BF80-EA333113ECD4}" name="Column14926"/>
    <tableColumn id="14927" xr3:uid="{8B3A7A38-488B-4C8E-BD6B-801939A6227F}" name="Column14927"/>
    <tableColumn id="14928" xr3:uid="{25718840-7ACA-4DFD-824E-16A7D61FFD57}" name="Column14928"/>
    <tableColumn id="14929" xr3:uid="{F8E6D9A7-E85E-4710-8FB8-81A5F0AD017A}" name="Column14929"/>
    <tableColumn id="14930" xr3:uid="{9FC0D0B4-8CDA-45D1-AEA9-D96C3BA15F70}" name="Column14930"/>
    <tableColumn id="14931" xr3:uid="{9E47C6ED-7CA6-4A6E-A424-1F65C4AB0E70}" name="Column14931"/>
    <tableColumn id="14932" xr3:uid="{BB6B50AF-97DF-4083-B466-FADC75712827}" name="Column14932"/>
    <tableColumn id="14933" xr3:uid="{60F82016-A6A9-460C-AF00-E8BDDC196A93}" name="Column14933"/>
    <tableColumn id="14934" xr3:uid="{D7FC9496-BDE2-43C6-8A1A-7DAF63A91F9C}" name="Column14934"/>
    <tableColumn id="14935" xr3:uid="{D7306CA1-621F-4865-BA9B-AE964F680644}" name="Column14935"/>
    <tableColumn id="14936" xr3:uid="{8C28B73E-3FE2-48FA-A8C6-E112827CFCE5}" name="Column14936"/>
    <tableColumn id="14937" xr3:uid="{F3D3A45F-BC1E-49DB-B64B-DBDB1996B0E2}" name="Column14937"/>
    <tableColumn id="14938" xr3:uid="{54E21F50-C27F-4D56-8428-F70CEEFEC3D8}" name="Column14938"/>
    <tableColumn id="14939" xr3:uid="{8A64D77A-C452-4AC6-8E50-7AB37380DC0E}" name="Column14939"/>
    <tableColumn id="14940" xr3:uid="{10F03217-4E49-448D-9160-59BA5B18ACD7}" name="Column14940"/>
    <tableColumn id="14941" xr3:uid="{5E3C5D50-1774-422E-80FA-59E1412D62C7}" name="Column14941"/>
    <tableColumn id="14942" xr3:uid="{98B03A07-C7DE-4080-8864-0C62C423063B}" name="Column14942"/>
    <tableColumn id="14943" xr3:uid="{BB554484-CFD5-4DE3-B714-CF0C0B559DB2}" name="Column14943"/>
    <tableColumn id="14944" xr3:uid="{FEE43ED3-7DFF-4954-8E4C-478EE6610CC6}" name="Column14944"/>
    <tableColumn id="14945" xr3:uid="{400E5828-55A0-47AC-BA49-73A6A4D84D89}" name="Column14945"/>
    <tableColumn id="14946" xr3:uid="{7DFC4879-04D5-4611-AB87-DF57F4A9AD4B}" name="Column14946"/>
    <tableColumn id="14947" xr3:uid="{F7195C59-2C7D-4088-86D4-0B3B693637F7}" name="Column14947"/>
    <tableColumn id="14948" xr3:uid="{CFEA9110-E620-49E8-A997-0C46D95B00DC}" name="Column14948"/>
    <tableColumn id="14949" xr3:uid="{DFE153C0-5B5D-4848-8112-8E2D67F2ACF7}" name="Column14949"/>
    <tableColumn id="14950" xr3:uid="{288B0388-3429-4F2F-8AD5-483EFE089C3F}" name="Column14950"/>
    <tableColumn id="14951" xr3:uid="{EA9CD379-5A6E-4312-9762-1236D598A613}" name="Column14951"/>
    <tableColumn id="14952" xr3:uid="{97F08A62-8BA2-4A0F-BF91-445ED8FBC9C2}" name="Column14952"/>
    <tableColumn id="14953" xr3:uid="{BC83AE0B-7ABA-425D-861C-061369312387}" name="Column14953"/>
    <tableColumn id="14954" xr3:uid="{530D43CD-2178-4268-B016-770D4694C2AB}" name="Column14954"/>
    <tableColumn id="14955" xr3:uid="{FB820051-A910-4025-B629-0CA4D03B2B13}" name="Column14955"/>
    <tableColumn id="14956" xr3:uid="{552E0BE6-A077-49C2-AE5A-B6EEC9BC72A3}" name="Column14956"/>
    <tableColumn id="14957" xr3:uid="{98A01533-2B16-40EB-820D-9F503CA8136A}" name="Column14957"/>
    <tableColumn id="14958" xr3:uid="{EC84EA29-1FEE-4D5D-83D4-8ECB2ECCB646}" name="Column14958"/>
    <tableColumn id="14959" xr3:uid="{206D02A7-54F1-4289-979D-78ADFF45F84E}" name="Column14959"/>
    <tableColumn id="14960" xr3:uid="{0611779D-49E0-4E97-8320-1AD2ADC6F25E}" name="Column14960"/>
    <tableColumn id="14961" xr3:uid="{C189B070-FA3D-4B5B-810D-A0146699FB9D}" name="Column14961"/>
    <tableColumn id="14962" xr3:uid="{D7428413-20FB-4475-A476-40C086DB38D3}" name="Column14962"/>
    <tableColumn id="14963" xr3:uid="{7A706890-635E-40C5-9915-50DF7EC200A5}" name="Column14963"/>
    <tableColumn id="14964" xr3:uid="{72351767-E8F6-43EE-AB29-957886546A8F}" name="Column14964"/>
    <tableColumn id="14965" xr3:uid="{F885D42B-24E0-4319-B47D-CBD56F2A8842}" name="Column14965"/>
    <tableColumn id="14966" xr3:uid="{837C0F6C-56B4-42F6-B3B5-A5B96B4DB74D}" name="Column14966"/>
    <tableColumn id="14967" xr3:uid="{36868088-86DC-442A-A9CA-678189AF8FDC}" name="Column14967"/>
    <tableColumn id="14968" xr3:uid="{8BD64190-8AB4-469A-893C-4930A65770C9}" name="Column14968"/>
    <tableColumn id="14969" xr3:uid="{0B3F0CCA-3EF1-4A28-828C-30DE40C8968C}" name="Column14969"/>
    <tableColumn id="14970" xr3:uid="{53650298-132D-4811-A9EE-8D905945BD1A}" name="Column14970"/>
    <tableColumn id="14971" xr3:uid="{98260F37-8280-4DF5-BB9C-3011B07C9C01}" name="Column14971"/>
    <tableColumn id="14972" xr3:uid="{D39B578C-F194-4A86-BFE3-9AC4EF87059A}" name="Column14972"/>
    <tableColumn id="14973" xr3:uid="{2F7B570F-35FC-401F-82FC-C4715C17A2C3}" name="Column14973"/>
    <tableColumn id="14974" xr3:uid="{DAB7739A-3228-4258-A6D8-9D449A1A23CF}" name="Column14974"/>
    <tableColumn id="14975" xr3:uid="{F43B9B92-4E65-4DBF-A622-B6420E9CE3B6}" name="Column14975"/>
    <tableColumn id="14976" xr3:uid="{5C3ACC0C-FCAA-4EC4-B02B-C908EB95AD67}" name="Column14976"/>
    <tableColumn id="14977" xr3:uid="{A754C57E-F610-415F-A3FE-F295EA0A1E18}" name="Column14977"/>
    <tableColumn id="14978" xr3:uid="{035B22E8-1925-4648-9D45-0490C55EBE40}" name="Column14978"/>
    <tableColumn id="14979" xr3:uid="{BE0F8AFF-2BA7-4AF1-977E-299BB8870116}" name="Column14979"/>
    <tableColumn id="14980" xr3:uid="{FB2B76E4-2963-4594-AEED-C4D14AE650B4}" name="Column14980"/>
    <tableColumn id="14981" xr3:uid="{8EB04B3A-D5A9-4377-B2FC-854F8E98E973}" name="Column14981"/>
    <tableColumn id="14982" xr3:uid="{2B2BE816-47DE-45AF-AFBF-34EF12E82A4A}" name="Column14982"/>
    <tableColumn id="14983" xr3:uid="{0C19892D-B644-48AD-9124-E38A7EFF592B}" name="Column14983"/>
    <tableColumn id="14984" xr3:uid="{508CB253-004B-478C-8F7B-A4594B8BCB1C}" name="Column14984"/>
    <tableColumn id="14985" xr3:uid="{F003DC1D-8597-49A3-A57B-94096421B60D}" name="Column14985"/>
    <tableColumn id="14986" xr3:uid="{7D6F24E6-0D57-47B0-B5DF-85D51FE53423}" name="Column14986"/>
    <tableColumn id="14987" xr3:uid="{7D0268FC-1283-49C5-B661-4CB2E0D69D8D}" name="Column14987"/>
    <tableColumn id="14988" xr3:uid="{68DDEEF9-4872-4191-B0D3-1881C7619EE3}" name="Column14988"/>
    <tableColumn id="14989" xr3:uid="{88E8F68F-2F9E-486F-B239-0948A759683B}" name="Column14989"/>
    <tableColumn id="14990" xr3:uid="{917FB3BF-4C53-4664-9F30-FEE5D109A374}" name="Column14990"/>
    <tableColumn id="14991" xr3:uid="{F157D75E-5C6A-4D0C-A92C-71931B178A84}" name="Column14991"/>
    <tableColumn id="14992" xr3:uid="{D846CA4B-C776-44AF-B8D5-05474CE31734}" name="Column14992"/>
    <tableColumn id="14993" xr3:uid="{E8E91441-67DB-47CF-AFEF-6F0A2D8D6392}" name="Column14993"/>
    <tableColumn id="14994" xr3:uid="{25CF3FD8-CC77-41E9-B84E-9C8C7CD2FF56}" name="Column14994"/>
    <tableColumn id="14995" xr3:uid="{AC9CC79F-73C1-47DA-A344-5145B8F5887D}" name="Column14995"/>
    <tableColumn id="14996" xr3:uid="{7986215F-7AAD-41AC-B3E9-561ADA3406BE}" name="Column14996"/>
    <tableColumn id="14997" xr3:uid="{195BEDCB-DB02-4E24-B353-BC40543478DB}" name="Column14997"/>
    <tableColumn id="14998" xr3:uid="{7833F3FF-C971-4D81-8140-9489A56381B0}" name="Column14998"/>
    <tableColumn id="14999" xr3:uid="{A1D7E6F7-7443-47A5-BC07-52CA238F8880}" name="Column14999"/>
    <tableColumn id="15000" xr3:uid="{01A120AE-DB1B-49EB-A947-CC1395D0076D}" name="Column15000"/>
    <tableColumn id="15001" xr3:uid="{4AF4F602-51FD-435F-B82B-4ED6DE3392D2}" name="Column15001"/>
    <tableColumn id="15002" xr3:uid="{71E35C5C-05AC-4526-9EF2-0DC8C0C08E69}" name="Column15002"/>
    <tableColumn id="15003" xr3:uid="{2FFBD3C8-11F2-44E6-BAED-CB9C036D3593}" name="Column15003"/>
    <tableColumn id="15004" xr3:uid="{9247E9AB-89F6-4948-B753-85F8647D9FEB}" name="Column15004"/>
    <tableColumn id="15005" xr3:uid="{A1E9D1CC-DF4B-4C0B-88BA-38B07C3C1B9A}" name="Column15005"/>
    <tableColumn id="15006" xr3:uid="{C55009B4-659D-4CA5-83F2-66951E577D5D}" name="Column15006"/>
    <tableColumn id="15007" xr3:uid="{5D74682E-7F58-4EDC-A2E9-9C654313DA4A}" name="Column15007"/>
    <tableColumn id="15008" xr3:uid="{8A1B2857-2440-42D9-948F-743646F8A70F}" name="Column15008"/>
    <tableColumn id="15009" xr3:uid="{583761B5-926D-4591-AB83-25F1A5B83EFF}" name="Column15009"/>
    <tableColumn id="15010" xr3:uid="{FF5600D8-C4DA-4C84-833A-CD1B7E94AB93}" name="Column15010"/>
    <tableColumn id="15011" xr3:uid="{7DA7114C-86ED-42A6-93FB-BDE81F033A53}" name="Column15011"/>
    <tableColumn id="15012" xr3:uid="{A3C89898-9164-4EA7-AA9E-5B52B2F37125}" name="Column15012"/>
    <tableColumn id="15013" xr3:uid="{3D5CFA82-A528-4694-B50A-FF9FB4243A67}" name="Column15013"/>
    <tableColumn id="15014" xr3:uid="{C52AB9AE-E7CA-4DAE-BB13-7772AEB8973F}" name="Column15014"/>
    <tableColumn id="15015" xr3:uid="{D108D422-B79F-46A1-A4E0-B3C235BC2993}" name="Column15015"/>
    <tableColumn id="15016" xr3:uid="{F8FA42C5-01D0-4DF9-92EE-4954AB36246E}" name="Column15016"/>
    <tableColumn id="15017" xr3:uid="{72FB259A-537F-4A40-A228-B78331048FDA}" name="Column15017"/>
    <tableColumn id="15018" xr3:uid="{8AAD2ACD-3AB5-4888-8EB5-1A79DBC02BC7}" name="Column15018"/>
    <tableColumn id="15019" xr3:uid="{CD7C175B-6D8A-4D14-85A1-8C7DF99D9D2C}" name="Column15019"/>
    <tableColumn id="15020" xr3:uid="{1BF05A73-248E-49A9-9434-3E5CE966941A}" name="Column15020"/>
    <tableColumn id="15021" xr3:uid="{501A6902-806D-4B62-8FCC-0B797F4F372D}" name="Column15021"/>
    <tableColumn id="15022" xr3:uid="{4FCAF03C-F984-4BFA-894F-DC479C6B5A95}" name="Column15022"/>
    <tableColumn id="15023" xr3:uid="{91FBB1CC-C3B4-42CF-86DE-CE3353C4DA13}" name="Column15023"/>
    <tableColumn id="15024" xr3:uid="{8EFDED57-2E43-45FE-9B8C-512FCBE5A194}" name="Column15024"/>
    <tableColumn id="15025" xr3:uid="{EE9E9FC6-2E75-4D2D-8BA3-B7FCD4FB1D87}" name="Column15025"/>
    <tableColumn id="15026" xr3:uid="{E2993CB7-45E4-408A-84DA-558A1157778A}" name="Column15026"/>
    <tableColumn id="15027" xr3:uid="{D3CF9D11-1D7F-4C67-9EDC-428F8697B1EC}" name="Column15027"/>
    <tableColumn id="15028" xr3:uid="{B1AA0BC2-B051-4E06-B9E2-0D96617B8457}" name="Column15028"/>
    <tableColumn id="15029" xr3:uid="{872C2911-8381-453B-81E8-DE7184191EAA}" name="Column15029"/>
    <tableColumn id="15030" xr3:uid="{705961EB-70E5-48BE-BAD1-AD9BFF5D8B0A}" name="Column15030"/>
    <tableColumn id="15031" xr3:uid="{4AA65462-06FE-4438-B374-5D50D21B1340}" name="Column15031"/>
    <tableColumn id="15032" xr3:uid="{12F10C28-5413-4866-963B-390F2F2AA634}" name="Column15032"/>
    <tableColumn id="15033" xr3:uid="{2695424A-C91E-411C-980A-D0B775507658}" name="Column15033"/>
    <tableColumn id="15034" xr3:uid="{FEC6476F-25D0-48B6-B203-B2C736FE83A3}" name="Column15034"/>
    <tableColumn id="15035" xr3:uid="{C78F0695-F5AB-44C5-89DF-F57886961BF3}" name="Column15035"/>
    <tableColumn id="15036" xr3:uid="{66ABCAA2-AD46-4F3A-923A-DC5591E6AE7C}" name="Column15036"/>
    <tableColumn id="15037" xr3:uid="{593AC4CB-A57A-4E33-91D3-E3D21EBF12F5}" name="Column15037"/>
    <tableColumn id="15038" xr3:uid="{3959D9BB-297B-4906-9041-28AA85C330D8}" name="Column15038"/>
    <tableColumn id="15039" xr3:uid="{93AD1B1B-63BE-46FC-AE30-4FABD994E029}" name="Column15039"/>
    <tableColumn id="15040" xr3:uid="{B67A83FA-A035-4D55-A237-240583AA1EE0}" name="Column15040"/>
    <tableColumn id="15041" xr3:uid="{C0BF7051-96AF-40C9-AA3E-B5E39F083F8A}" name="Column15041"/>
    <tableColumn id="15042" xr3:uid="{EA8FDEEF-9C5E-46CD-A702-F456E2B638A1}" name="Column15042"/>
    <tableColumn id="15043" xr3:uid="{85B0B58D-294F-4AC0-8EEE-9F4228436157}" name="Column15043"/>
    <tableColumn id="15044" xr3:uid="{60E42CA2-4327-4FE7-A664-480F4B61908E}" name="Column15044"/>
    <tableColumn id="15045" xr3:uid="{494324DD-70EA-4349-80D0-AC9F56D1AE09}" name="Column15045"/>
    <tableColumn id="15046" xr3:uid="{EE8954D0-CF3A-4BFD-BED3-BB5080C46955}" name="Column15046"/>
    <tableColumn id="15047" xr3:uid="{BF2F4685-16E4-4BC5-93D0-44D403129622}" name="Column15047"/>
    <tableColumn id="15048" xr3:uid="{895A0247-139B-4245-B986-976C98BA589E}" name="Column15048"/>
    <tableColumn id="15049" xr3:uid="{7205F5BA-D7CB-4DDA-A7CE-051A0AAC39AF}" name="Column15049"/>
    <tableColumn id="15050" xr3:uid="{6D23E84C-7986-4EAC-8C19-21F0A6CCF3C4}" name="Column15050"/>
    <tableColumn id="15051" xr3:uid="{863FC425-DA34-44DE-BBB6-FBE1437531ED}" name="Column15051"/>
    <tableColumn id="15052" xr3:uid="{50FF4577-8BB4-402E-9D9A-18D1E446623F}" name="Column15052"/>
    <tableColumn id="15053" xr3:uid="{875660D4-4E46-4FE4-A7B9-4C864CB575FA}" name="Column15053"/>
    <tableColumn id="15054" xr3:uid="{E0E0DD51-D593-4276-875F-81E96F860D58}" name="Column15054"/>
    <tableColumn id="15055" xr3:uid="{45CB8881-8AA4-41E1-B1E3-50BEF9923D11}" name="Column15055"/>
    <tableColumn id="15056" xr3:uid="{BE36531B-BD94-4763-B93E-4C9D567D3738}" name="Column15056"/>
    <tableColumn id="15057" xr3:uid="{BE4EB6F1-C325-407D-BF44-69400629E4CA}" name="Column15057"/>
    <tableColumn id="15058" xr3:uid="{BBDCA443-E459-4E75-B5D1-DCE2A34D8CE7}" name="Column15058"/>
    <tableColumn id="15059" xr3:uid="{658D76BD-245F-4151-A7FE-5CE7C4E00C13}" name="Column15059"/>
    <tableColumn id="15060" xr3:uid="{8379B784-79E9-453F-8434-51454A2E84F2}" name="Column15060"/>
    <tableColumn id="15061" xr3:uid="{312E009B-9EF4-4531-86C5-91993E387F22}" name="Column15061"/>
    <tableColumn id="15062" xr3:uid="{5BA4B3EA-7022-46AE-8510-7924B0F6009B}" name="Column15062"/>
    <tableColumn id="15063" xr3:uid="{0C29F48E-A23F-4438-A73F-CF63B5B733B1}" name="Column15063"/>
    <tableColumn id="15064" xr3:uid="{F90E43F0-E1F4-4C33-87B5-1BB3E0B7BE4B}" name="Column15064"/>
    <tableColumn id="15065" xr3:uid="{870F1A59-A8A9-4D62-8BC5-2DD2F88F6DD2}" name="Column15065"/>
    <tableColumn id="15066" xr3:uid="{F261AB4D-A04F-4DFE-9ED6-12100EAB12B9}" name="Column15066"/>
    <tableColumn id="15067" xr3:uid="{57F87E04-FFA5-4AA2-A3E8-2C5D738F584F}" name="Column15067"/>
    <tableColumn id="15068" xr3:uid="{21BCCDB5-27E9-449A-9A27-C5CD7CECEE44}" name="Column15068"/>
    <tableColumn id="15069" xr3:uid="{3EE8CA29-672F-4311-BF0A-AC2EA221CFA0}" name="Column15069"/>
    <tableColumn id="15070" xr3:uid="{6295EA52-7C15-4C82-BD69-A42004E12367}" name="Column15070"/>
    <tableColumn id="15071" xr3:uid="{C86893E4-8D90-4457-97B3-B744AF4B3B54}" name="Column15071"/>
    <tableColumn id="15072" xr3:uid="{F226280E-006F-49BA-923C-645259A9E4BB}" name="Column15072"/>
    <tableColumn id="15073" xr3:uid="{929A7F08-BD14-42DA-B30B-FE2730F97FD5}" name="Column15073"/>
    <tableColumn id="15074" xr3:uid="{7B2705AC-42ED-4A22-BA92-EA558CC25855}" name="Column15074"/>
    <tableColumn id="15075" xr3:uid="{AC9344D7-91FD-4BCD-B65E-ECD920ED3637}" name="Column15075"/>
    <tableColumn id="15076" xr3:uid="{EF4029A6-B53A-4D2B-96F6-89363590AB4B}" name="Column15076"/>
    <tableColumn id="15077" xr3:uid="{12D4C6CD-DB28-48C3-8662-9187027DE621}" name="Column15077"/>
    <tableColumn id="15078" xr3:uid="{9F470E5C-214E-41FC-AEDD-703B9A207D9A}" name="Column15078"/>
    <tableColumn id="15079" xr3:uid="{6F4F3B9E-78EE-4484-A1DC-42D0D74805FE}" name="Column15079"/>
    <tableColumn id="15080" xr3:uid="{5B740F88-B5FC-42E0-B4B9-DCF4BF8ABFFE}" name="Column15080"/>
    <tableColumn id="15081" xr3:uid="{E4499950-BC33-4B5F-9F1D-355A375AD764}" name="Column15081"/>
    <tableColumn id="15082" xr3:uid="{4F97BC5A-F3CC-4A34-8F24-8100501D7FDA}" name="Column15082"/>
    <tableColumn id="15083" xr3:uid="{8D7B593F-1DF8-4CF6-9080-087CEDFAF6BB}" name="Column15083"/>
    <tableColumn id="15084" xr3:uid="{F1B000A4-0936-419E-8A91-B56BCD7B47D8}" name="Column15084"/>
    <tableColumn id="15085" xr3:uid="{DF064ED1-BFCD-44D6-955B-A81DEC12C0ED}" name="Column15085"/>
    <tableColumn id="15086" xr3:uid="{F0C3F0E6-B3EA-4BBC-8C22-D4680C8A0E48}" name="Column15086"/>
    <tableColumn id="15087" xr3:uid="{A92C4FD4-946C-44A4-870F-CF14EEF77A92}" name="Column15087"/>
    <tableColumn id="15088" xr3:uid="{B8D5B2CC-C13E-40A1-890B-8F37DF1883F2}" name="Column15088"/>
    <tableColumn id="15089" xr3:uid="{F43A4B5F-A394-48D2-B4EE-970AEF8F2E1D}" name="Column15089"/>
    <tableColumn id="15090" xr3:uid="{CCE51C3A-5183-499D-AC73-183113C793BF}" name="Column15090"/>
    <tableColumn id="15091" xr3:uid="{AC80063F-B592-481E-8C96-DCD8F50CBBCF}" name="Column15091"/>
    <tableColumn id="15092" xr3:uid="{6F8310B9-C589-40B5-A7DC-20CF529C361A}" name="Column15092"/>
    <tableColumn id="15093" xr3:uid="{C8A0F170-581E-4276-A213-25C2EFF220B2}" name="Column15093"/>
    <tableColumn id="15094" xr3:uid="{05A093CE-78C0-465E-ABD2-44FC3D89D4B6}" name="Column15094"/>
    <tableColumn id="15095" xr3:uid="{7978C06E-B4AB-4214-A8D5-4DED887583BD}" name="Column15095"/>
    <tableColumn id="15096" xr3:uid="{1401DB91-1F5A-4DDB-AB33-C0AE4ABDDA37}" name="Column15096"/>
    <tableColumn id="15097" xr3:uid="{4C8F4270-325A-4F44-AC94-96CE79260878}" name="Column15097"/>
    <tableColumn id="15098" xr3:uid="{CE73C4AE-A4A3-4372-BB6C-EAC0F2A1BAF5}" name="Column15098"/>
    <tableColumn id="15099" xr3:uid="{57CA93FE-371B-4E1A-8ECD-5753FC2D4C6F}" name="Column15099"/>
    <tableColumn id="15100" xr3:uid="{8975F65C-09D0-458A-B86D-8881A52C7582}" name="Column15100"/>
    <tableColumn id="15101" xr3:uid="{5BF85714-528D-44C2-9F74-59CC93DF0EB0}" name="Column15101"/>
    <tableColumn id="15102" xr3:uid="{0239A62B-1454-4366-A811-BC36B5F081B7}" name="Column15102"/>
    <tableColumn id="15103" xr3:uid="{44B4F601-8043-4F19-9BF8-08E7086EECEA}" name="Column15103"/>
    <tableColumn id="15104" xr3:uid="{57A6CE08-B7D1-4590-ACDA-9889CC9D990D}" name="Column15104"/>
    <tableColumn id="15105" xr3:uid="{DB8560A9-D308-4EF5-93DC-DAE6C19B3BEF}" name="Column15105"/>
    <tableColumn id="15106" xr3:uid="{93B41EF1-A7CB-4799-B0AB-87E2725EED6D}" name="Column15106"/>
    <tableColumn id="15107" xr3:uid="{2D463D03-8690-42CD-9D8F-33698B5BE17A}" name="Column15107"/>
    <tableColumn id="15108" xr3:uid="{66C687AE-D428-4A2D-A1FB-4A833CEFC40F}" name="Column15108"/>
    <tableColumn id="15109" xr3:uid="{3BBBDC65-FBDA-4737-8F4F-7C21DA93272D}" name="Column15109"/>
    <tableColumn id="15110" xr3:uid="{C08113BD-7862-4E78-8F82-D5A22A00EEB4}" name="Column15110"/>
    <tableColumn id="15111" xr3:uid="{D5517DAF-D6C3-40DF-B870-F4DE477F6EA5}" name="Column15111"/>
    <tableColumn id="15112" xr3:uid="{2590D056-768D-4AEC-B856-FA2EF3D6FD4F}" name="Column15112"/>
    <tableColumn id="15113" xr3:uid="{6CE4C56A-24EA-4208-B096-F556662CB64B}" name="Column15113"/>
    <tableColumn id="15114" xr3:uid="{E33B9B66-1947-42D6-BCEF-8714233FC62A}" name="Column15114"/>
    <tableColumn id="15115" xr3:uid="{F963069F-ED57-466D-8E2B-EC6FB64070CB}" name="Column15115"/>
    <tableColumn id="15116" xr3:uid="{3EEFCE58-7092-4CF4-AEFA-F30D9236EFBB}" name="Column15116"/>
    <tableColumn id="15117" xr3:uid="{4251E191-FC7F-4C48-B6D1-3E2D0F55B575}" name="Column15117"/>
    <tableColumn id="15118" xr3:uid="{C5403365-43AC-4F31-BDD3-AE7F3ACAD113}" name="Column15118"/>
    <tableColumn id="15119" xr3:uid="{C2A83CD3-7297-4EEA-BB5F-25130C69B234}" name="Column15119"/>
    <tableColumn id="15120" xr3:uid="{08244771-E29F-434B-83C9-FA2C49236186}" name="Column15120"/>
    <tableColumn id="15121" xr3:uid="{29E20008-471B-4AD6-ABB0-0D50C0BF39B7}" name="Column15121"/>
    <tableColumn id="15122" xr3:uid="{719D2661-BAA3-4A7D-90EB-3A50248B13C6}" name="Column15122"/>
    <tableColumn id="15123" xr3:uid="{7172D95E-8C8D-4C47-9740-C632010E5F53}" name="Column15123"/>
    <tableColumn id="15124" xr3:uid="{381EC6B0-E6E6-48FF-8C42-159E1AC71595}" name="Column15124"/>
    <tableColumn id="15125" xr3:uid="{A05AB43B-6144-4F91-ABC8-E06561D56C99}" name="Column15125"/>
    <tableColumn id="15126" xr3:uid="{DF1CB3E5-BDEE-49AF-A743-6427E09591EC}" name="Column15126"/>
    <tableColumn id="15127" xr3:uid="{C1EB3622-DFD9-4AFE-BEB6-E403DFA693C0}" name="Column15127"/>
    <tableColumn id="15128" xr3:uid="{5445A770-965A-469E-8BE3-786F49F28871}" name="Column15128"/>
    <tableColumn id="15129" xr3:uid="{06CD6116-D47C-4A25-B763-046FCF5F25BC}" name="Column15129"/>
    <tableColumn id="15130" xr3:uid="{84F0DB34-E875-4E37-84D9-3114AA452FEA}" name="Column15130"/>
    <tableColumn id="15131" xr3:uid="{4B9CABB9-FC1E-40C4-8DB9-68DB7470418B}" name="Column15131"/>
    <tableColumn id="15132" xr3:uid="{86929F26-CE79-4010-ACAD-280A01D0B01E}" name="Column15132"/>
    <tableColumn id="15133" xr3:uid="{50F7667D-52A7-43F2-9DF1-EE29772E885F}" name="Column15133"/>
    <tableColumn id="15134" xr3:uid="{33210850-8B5C-49CA-A4EB-4D9247BC79EA}" name="Column15134"/>
    <tableColumn id="15135" xr3:uid="{A3BDCAEA-6831-4D24-8912-D5D4A363C27D}" name="Column15135"/>
    <tableColumn id="15136" xr3:uid="{91C50079-1E52-4289-9739-05B4E1A909EE}" name="Column15136"/>
    <tableColumn id="15137" xr3:uid="{A675C316-2E18-419C-A2BD-F612BD1940F6}" name="Column15137"/>
    <tableColumn id="15138" xr3:uid="{7C570CC4-9030-4B7B-BA86-75122E4180EF}" name="Column15138"/>
    <tableColumn id="15139" xr3:uid="{4F6B1A46-EFB7-473C-BE10-284D78249C54}" name="Column15139"/>
    <tableColumn id="15140" xr3:uid="{0892EE45-C991-42CC-A7A6-D307EF444289}" name="Column15140"/>
    <tableColumn id="15141" xr3:uid="{83DB1004-6C0A-4C3B-8B9F-FFA908EC0DA9}" name="Column15141"/>
    <tableColumn id="15142" xr3:uid="{4724688C-FF3B-4E73-ACE5-24F8AF0426CE}" name="Column15142"/>
    <tableColumn id="15143" xr3:uid="{D96588F7-7C36-4F21-A539-F94DCF2FF4F9}" name="Column15143"/>
    <tableColumn id="15144" xr3:uid="{FB477013-4561-435D-A0EB-A8435074B44D}" name="Column15144"/>
    <tableColumn id="15145" xr3:uid="{DA1212BA-E8C3-4BF1-82C4-7D0285E75CBC}" name="Column15145"/>
    <tableColumn id="15146" xr3:uid="{567C0333-AC98-4DDC-8E94-913376FB7368}" name="Column15146"/>
    <tableColumn id="15147" xr3:uid="{A27DB55F-6C5E-4284-95A5-7887B32720E7}" name="Column15147"/>
    <tableColumn id="15148" xr3:uid="{DAFB6CC4-DB49-435D-9BA2-F7B28EE431F3}" name="Column15148"/>
    <tableColumn id="15149" xr3:uid="{E22AA205-1BE9-4899-A76E-6D0E76CFCD2D}" name="Column15149"/>
    <tableColumn id="15150" xr3:uid="{C4DC644E-FAB4-4977-95B5-A86AD435CF09}" name="Column15150"/>
    <tableColumn id="15151" xr3:uid="{D5281974-FD00-453D-8E9C-62112BBEDE92}" name="Column15151"/>
    <tableColumn id="15152" xr3:uid="{CE06C664-819B-4ADA-AFF6-3B07F9C8A05D}" name="Column15152"/>
    <tableColumn id="15153" xr3:uid="{6CBDCFE1-E0BD-4163-B130-1486CF9FB1A2}" name="Column15153"/>
    <tableColumn id="15154" xr3:uid="{810F71C4-E0FB-4109-92F4-04CC6B931573}" name="Column15154"/>
    <tableColumn id="15155" xr3:uid="{87492EBD-FAD4-401E-9194-56D1F19CE413}" name="Column15155"/>
    <tableColumn id="15156" xr3:uid="{EAD9B38C-2CB8-4862-9318-B53929C010EC}" name="Column15156"/>
    <tableColumn id="15157" xr3:uid="{B5D28DC1-1792-4A27-80DE-442E28095850}" name="Column15157"/>
    <tableColumn id="15158" xr3:uid="{EEA966AB-0DBD-4788-BD36-D67664522304}" name="Column15158"/>
    <tableColumn id="15159" xr3:uid="{A87C08B3-B13B-4184-BAA5-1003F6016ECB}" name="Column15159"/>
    <tableColumn id="15160" xr3:uid="{7A96064F-17CF-4651-AF1F-9B302A544E49}" name="Column15160"/>
    <tableColumn id="15161" xr3:uid="{3819DF64-DF4D-41AC-BE55-5D5E5E30F941}" name="Column15161"/>
    <tableColumn id="15162" xr3:uid="{E5350491-4621-4188-9B81-B5B1BAF2FFFB}" name="Column15162"/>
    <tableColumn id="15163" xr3:uid="{85955AA9-3617-42CE-BDAB-1395D328401F}" name="Column15163"/>
    <tableColumn id="15164" xr3:uid="{D150EBA7-E7A2-4754-9EFE-9DD2508D4523}" name="Column15164"/>
    <tableColumn id="15165" xr3:uid="{61721D53-ECF8-4589-802F-AA94429BE21F}" name="Column15165"/>
    <tableColumn id="15166" xr3:uid="{9C9A0E43-EBDE-48EA-B572-C49F81245A26}" name="Column15166"/>
    <tableColumn id="15167" xr3:uid="{C3993257-050A-4E5C-A80E-DD2B018B42BB}" name="Column15167"/>
    <tableColumn id="15168" xr3:uid="{B731DC9A-36FF-4DC8-A9F3-BBE68CBC3DFB}" name="Column15168"/>
    <tableColumn id="15169" xr3:uid="{FE153891-585D-4C7A-8E19-B0BD42E996EC}" name="Column15169"/>
    <tableColumn id="15170" xr3:uid="{9C909868-BC67-4418-9209-C959B9BF883C}" name="Column15170"/>
    <tableColumn id="15171" xr3:uid="{59694F89-9712-4157-BB2E-280BB7ED38D0}" name="Column15171"/>
    <tableColumn id="15172" xr3:uid="{BB8359D6-6B86-43FC-8B60-DBBBD48A2A1F}" name="Column15172"/>
    <tableColumn id="15173" xr3:uid="{763D9F51-C52D-468C-A14E-485A6A8296BD}" name="Column15173"/>
    <tableColumn id="15174" xr3:uid="{02E724A1-3CDF-41D6-9645-BC4E9DB01296}" name="Column15174"/>
    <tableColumn id="15175" xr3:uid="{46A31DD0-375A-48A9-9795-781A7A7AF911}" name="Column15175"/>
    <tableColumn id="15176" xr3:uid="{F069256F-8E76-43AF-BBC9-DBCCE357A38D}" name="Column15176"/>
    <tableColumn id="15177" xr3:uid="{1E90610A-EA36-441C-92C4-320D6B323071}" name="Column15177"/>
    <tableColumn id="15178" xr3:uid="{A392861F-4D9D-43D4-8E8F-3EF74C99FEC6}" name="Column15178"/>
    <tableColumn id="15179" xr3:uid="{1A2E4921-5AAE-4289-B530-73DEADBEE5A6}" name="Column15179"/>
    <tableColumn id="15180" xr3:uid="{E2A4A840-65F5-4F26-ABB9-C5F4E0006AD3}" name="Column15180"/>
    <tableColumn id="15181" xr3:uid="{037B0E71-338C-4119-A388-2D4F73E085B1}" name="Column15181"/>
    <tableColumn id="15182" xr3:uid="{9738FB94-AAF9-4AE4-A32B-224D798B957C}" name="Column15182"/>
    <tableColumn id="15183" xr3:uid="{CFBF04A7-C6FF-45D8-9CDF-61C90EB44338}" name="Column15183"/>
    <tableColumn id="15184" xr3:uid="{402D9389-C2DE-4B40-8FB4-144FA04DF2E8}" name="Column15184"/>
    <tableColumn id="15185" xr3:uid="{707CA120-5205-481D-B65F-BFE0F65F4144}" name="Column15185"/>
    <tableColumn id="15186" xr3:uid="{CD1F326F-CBB9-44E0-A5C0-862C41A63720}" name="Column15186"/>
    <tableColumn id="15187" xr3:uid="{DF2E4327-F666-4CDE-ACA3-2BBB7C14CDF2}" name="Column15187"/>
    <tableColumn id="15188" xr3:uid="{2860D76E-2225-47A5-A99B-01E53048A05F}" name="Column15188"/>
    <tableColumn id="15189" xr3:uid="{09EFAC12-4A25-4240-91B0-8FFD5E990BCB}" name="Column15189"/>
    <tableColumn id="15190" xr3:uid="{05A1AABA-BB78-40A6-93B9-1069FFD90820}" name="Column15190"/>
    <tableColumn id="15191" xr3:uid="{7E52B966-CFDD-4BD1-A0A8-5142C1C40BBB}" name="Column15191"/>
    <tableColumn id="15192" xr3:uid="{F4FFBA54-801F-4825-8E85-C95704D34679}" name="Column15192"/>
    <tableColumn id="15193" xr3:uid="{D86D9270-AA22-4C56-B36D-041A26F811E5}" name="Column15193"/>
    <tableColumn id="15194" xr3:uid="{4CF0EFEE-0F4B-4AFD-B1D9-A37142B1E678}" name="Column15194"/>
    <tableColumn id="15195" xr3:uid="{CF8A9854-ACA9-4D76-8A5F-F47E8CC861DB}" name="Column15195"/>
    <tableColumn id="15196" xr3:uid="{C1DBDE97-519B-4DD3-AE5B-3BF802E679C6}" name="Column15196"/>
    <tableColumn id="15197" xr3:uid="{6ABDB5D6-A777-4A8A-BF20-7229CB7FF18E}" name="Column15197"/>
    <tableColumn id="15198" xr3:uid="{B7C83737-0D1F-4669-9D2E-176FAB1482DA}" name="Column15198"/>
    <tableColumn id="15199" xr3:uid="{E25C7D56-F8D6-463F-84E0-06DAA93FD1D6}" name="Column15199"/>
    <tableColumn id="15200" xr3:uid="{8A5EF8B3-EA60-48CD-8FE8-B0693154787E}" name="Column15200"/>
    <tableColumn id="15201" xr3:uid="{6924A401-71F4-4BA9-A1CD-3A8A6983B6E6}" name="Column15201"/>
    <tableColumn id="15202" xr3:uid="{0465B712-1ED0-4235-BE96-3566087BBF7C}" name="Column15202"/>
    <tableColumn id="15203" xr3:uid="{F90FB645-AB7A-4428-85D8-C66A096CAE41}" name="Column15203"/>
    <tableColumn id="15204" xr3:uid="{693C96FC-3535-4BC5-8778-BE13CE3F8839}" name="Column15204"/>
    <tableColumn id="15205" xr3:uid="{22AAD34B-98CB-4D1B-86DA-33BCF5CE4D7A}" name="Column15205"/>
    <tableColumn id="15206" xr3:uid="{13B80E38-3FFC-4F26-BBEB-98DF81498A54}" name="Column15206"/>
    <tableColumn id="15207" xr3:uid="{BEC9DF8D-886C-4C00-A134-1436B1610FFF}" name="Column15207"/>
    <tableColumn id="15208" xr3:uid="{8EDC1C08-9F35-488D-84ED-6B6B86E1E484}" name="Column15208"/>
    <tableColumn id="15209" xr3:uid="{51B9F9B7-501E-43F1-82BA-94FB0A9395AA}" name="Column15209"/>
    <tableColumn id="15210" xr3:uid="{3F9E4242-7324-4B99-B46B-645A4F0E1A19}" name="Column15210"/>
    <tableColumn id="15211" xr3:uid="{B188AC25-76DA-4E4B-B004-FF1631C708FE}" name="Column15211"/>
    <tableColumn id="15212" xr3:uid="{FFC4DE27-5AC8-46FD-94C5-CD89B7DA5A11}" name="Column15212"/>
    <tableColumn id="15213" xr3:uid="{34C19D04-AFE0-459A-B929-EC347034FE0E}" name="Column15213"/>
    <tableColumn id="15214" xr3:uid="{F5648612-40EF-4B7E-A95C-12EED6270183}" name="Column15214"/>
    <tableColumn id="15215" xr3:uid="{00F582A8-550B-456D-99D0-EE4322F14089}" name="Column15215"/>
    <tableColumn id="15216" xr3:uid="{D51FA581-E48C-4729-9177-BBBE63F87ED7}" name="Column15216"/>
    <tableColumn id="15217" xr3:uid="{8DF7F48A-9A5C-47C6-BDDD-EF0F2EFD89B7}" name="Column15217"/>
    <tableColumn id="15218" xr3:uid="{4CCCBC86-F7CE-4F10-9495-8154217C5FA2}" name="Column15218"/>
    <tableColumn id="15219" xr3:uid="{97831186-BE32-4F6A-B3C1-9AF8DDDB0DA1}" name="Column15219"/>
    <tableColumn id="15220" xr3:uid="{EB4421AC-F979-4006-899D-D143E87B6F8B}" name="Column15220"/>
    <tableColumn id="15221" xr3:uid="{AE85483E-BBEE-43EE-9DF8-5A5819CAED69}" name="Column15221"/>
    <tableColumn id="15222" xr3:uid="{B9E4C752-EBDE-4D4D-9324-70399162A180}" name="Column15222"/>
    <tableColumn id="15223" xr3:uid="{DBF4C206-73B1-4CAF-BEF8-221B0CBC5FD6}" name="Column15223"/>
    <tableColumn id="15224" xr3:uid="{A792671E-F171-4B44-8966-FDE20E834C9C}" name="Column15224"/>
    <tableColumn id="15225" xr3:uid="{B0AF15DD-1E07-4898-A564-4A944B6E1101}" name="Column15225"/>
    <tableColumn id="15226" xr3:uid="{B2C0DE60-51F2-469C-B5D1-0310BDB19ACE}" name="Column15226"/>
    <tableColumn id="15227" xr3:uid="{305065C8-B3F1-432E-BBF4-F24D6FB92AF2}" name="Column15227"/>
    <tableColumn id="15228" xr3:uid="{6702D0F5-F4ED-49AD-9312-9D7085CFD0CA}" name="Column15228"/>
    <tableColumn id="15229" xr3:uid="{FF1055EB-BAF6-4D30-B647-A6E1829BB10C}" name="Column15229"/>
    <tableColumn id="15230" xr3:uid="{B15A3441-64B9-4FF0-A5DE-FAC2EA93413B}" name="Column15230"/>
    <tableColumn id="15231" xr3:uid="{1DCEE689-F175-405D-9454-BD4A26538C35}" name="Column15231"/>
    <tableColumn id="15232" xr3:uid="{06AAC90F-C9C5-4C9B-91CB-ECD0831A523B}" name="Column15232"/>
    <tableColumn id="15233" xr3:uid="{1C4C9CBC-ADED-453E-83DC-1A58E62FCA22}" name="Column15233"/>
    <tableColumn id="15234" xr3:uid="{DE202E14-EB9A-448E-AD2B-93E040B3DAD6}" name="Column15234"/>
    <tableColumn id="15235" xr3:uid="{B57DF2FE-7927-47FE-8568-F57F8FC0D2B6}" name="Column15235"/>
    <tableColumn id="15236" xr3:uid="{A465BC08-B081-418C-9F99-16D21849D07B}" name="Column15236"/>
    <tableColumn id="15237" xr3:uid="{0383D98F-6001-4508-A274-2E427F7866EA}" name="Column15237"/>
    <tableColumn id="15238" xr3:uid="{565C4698-8608-4DC4-A1C2-BC3E3D34A7C1}" name="Column15238"/>
    <tableColumn id="15239" xr3:uid="{AC59D3B2-39FC-4149-95DA-C7036DF62C33}" name="Column15239"/>
    <tableColumn id="15240" xr3:uid="{60B58312-D89B-419B-8459-77F188BA4109}" name="Column15240"/>
    <tableColumn id="15241" xr3:uid="{FB6A8769-771F-4300-AB58-2714B151D806}" name="Column15241"/>
    <tableColumn id="15242" xr3:uid="{A66A149E-D050-4969-BC13-C71C43E9F4F0}" name="Column15242"/>
    <tableColumn id="15243" xr3:uid="{6CB58896-91FB-4851-89E8-BD6E018CE948}" name="Column15243"/>
    <tableColumn id="15244" xr3:uid="{3497E5C2-E9AB-4D18-A47C-698FB3F49E53}" name="Column15244"/>
    <tableColumn id="15245" xr3:uid="{E7C04380-9ECA-4B83-B329-6912B507303C}" name="Column15245"/>
    <tableColumn id="15246" xr3:uid="{F99B412E-7B2D-477C-9C5F-A0FD06E4ED31}" name="Column15246"/>
    <tableColumn id="15247" xr3:uid="{F4D0E247-9789-49BB-8231-1B22A919A04E}" name="Column15247"/>
    <tableColumn id="15248" xr3:uid="{221480E0-CA63-4679-8C0C-8EBA0648788C}" name="Column15248"/>
    <tableColumn id="15249" xr3:uid="{424F5D44-3FFD-4E4B-979B-78D5BFABD505}" name="Column15249"/>
    <tableColumn id="15250" xr3:uid="{ABCAF8CD-29D4-4685-982A-3CC4AC856834}" name="Column15250"/>
    <tableColumn id="15251" xr3:uid="{7E342BCC-7A8B-46E4-85E4-D91A39221C58}" name="Column15251"/>
    <tableColumn id="15252" xr3:uid="{C0C9A4D5-2DDB-47E5-B6A9-AFA0FCACD621}" name="Column15252"/>
    <tableColumn id="15253" xr3:uid="{ED5B9685-78AC-4822-BB92-434EF72E35C7}" name="Column15253"/>
    <tableColumn id="15254" xr3:uid="{BD2607F1-1760-4968-8607-06B9EEF2752E}" name="Column15254"/>
    <tableColumn id="15255" xr3:uid="{6DE98CE2-9BCB-48BA-8E3C-7D2909FABC5E}" name="Column15255"/>
    <tableColumn id="15256" xr3:uid="{C0425318-AFDB-4905-BBEC-B6D836D90433}" name="Column15256"/>
    <tableColumn id="15257" xr3:uid="{89EE9DE0-FC49-4B6D-B68E-BEE257B6DB45}" name="Column15257"/>
    <tableColumn id="15258" xr3:uid="{32691D80-9091-4256-8C53-0A5B4E18A628}" name="Column15258"/>
    <tableColumn id="15259" xr3:uid="{F5209A30-DAA4-4DC4-B678-10AD17642FD8}" name="Column15259"/>
    <tableColumn id="15260" xr3:uid="{D668BA49-DC68-4602-BD95-DF96C73033AD}" name="Column15260"/>
    <tableColumn id="15261" xr3:uid="{C99E6FC7-EE78-4FF6-8661-D83DFEFFB8C1}" name="Column15261"/>
    <tableColumn id="15262" xr3:uid="{A99826C9-8C94-4DF0-96F6-2208A148D898}" name="Column15262"/>
    <tableColumn id="15263" xr3:uid="{24DDD5C5-7B64-4605-B32E-B28F96083FC0}" name="Column15263"/>
    <tableColumn id="15264" xr3:uid="{00099ABE-34BB-4A13-ABBF-A17A95B64505}" name="Column15264"/>
    <tableColumn id="15265" xr3:uid="{31D648FD-8321-43E1-A89B-62E235341B08}" name="Column15265"/>
    <tableColumn id="15266" xr3:uid="{2085AC7A-6531-439F-8902-6834EFC478B2}" name="Column15266"/>
    <tableColumn id="15267" xr3:uid="{28B144C9-4684-4BC8-B30D-BA3415EC1F25}" name="Column15267"/>
    <tableColumn id="15268" xr3:uid="{70F8A495-EAC3-4F67-A29B-96899FE2E33D}" name="Column15268"/>
    <tableColumn id="15269" xr3:uid="{16E5F305-5479-43AB-8A83-638F602584F2}" name="Column15269"/>
    <tableColumn id="15270" xr3:uid="{63589FF3-8E84-45DB-89D0-F4F0D60278A2}" name="Column15270"/>
    <tableColumn id="15271" xr3:uid="{B9C8A37C-C9E8-4CE7-9F78-3E49688A4E52}" name="Column15271"/>
    <tableColumn id="15272" xr3:uid="{90BAE70A-9607-4872-B408-25002E910911}" name="Column15272"/>
    <tableColumn id="15273" xr3:uid="{9A029811-AC02-4761-9F12-DF99F2CB3376}" name="Column15273"/>
    <tableColumn id="15274" xr3:uid="{BCA99E0F-2D33-4837-B537-C3A1E851BC82}" name="Column15274"/>
    <tableColumn id="15275" xr3:uid="{041668DF-1B64-413A-88A6-4947549BFB5F}" name="Column15275"/>
    <tableColumn id="15276" xr3:uid="{210C05E1-6D79-4EC1-A31F-F780EE56F7EA}" name="Column15276"/>
    <tableColumn id="15277" xr3:uid="{AFB4DFA9-BF71-4A3C-8C1E-1B844E0AC25B}" name="Column15277"/>
    <tableColumn id="15278" xr3:uid="{5009211C-754F-473B-929A-7672C0D9ED82}" name="Column15278"/>
    <tableColumn id="15279" xr3:uid="{29638EBA-26F6-4808-BFFE-C06FE6899143}" name="Column15279"/>
    <tableColumn id="15280" xr3:uid="{71A973D5-9892-4353-8957-B47720942FCD}" name="Column15280"/>
    <tableColumn id="15281" xr3:uid="{484F04BF-BED1-421D-B909-DD904B01942C}" name="Column15281"/>
    <tableColumn id="15282" xr3:uid="{70C24495-A20D-4477-9E3F-1BC0E7A3A688}" name="Column15282"/>
    <tableColumn id="15283" xr3:uid="{83BDA6F7-BB47-43E4-B45A-183DED75F122}" name="Column15283"/>
    <tableColumn id="15284" xr3:uid="{199540BA-37CD-4F3F-A137-0BF51B5C015D}" name="Column15284"/>
    <tableColumn id="15285" xr3:uid="{B90353E3-9A93-4A14-83CA-4BC86312D001}" name="Column15285"/>
    <tableColumn id="15286" xr3:uid="{D7A20A2C-6C2C-4B62-BA80-2B98032AA1C9}" name="Column15286"/>
    <tableColumn id="15287" xr3:uid="{A1ED3299-9E36-4117-A741-FE0795B3DB8C}" name="Column15287"/>
    <tableColumn id="15288" xr3:uid="{EDE6A911-6A44-4E50-BEF1-8752B315358C}" name="Column15288"/>
    <tableColumn id="15289" xr3:uid="{B603217E-530F-4796-9E77-11BEC667AC6D}" name="Column15289"/>
    <tableColumn id="15290" xr3:uid="{CB1D2E3B-303B-44CC-A050-2B0227700E0A}" name="Column15290"/>
    <tableColumn id="15291" xr3:uid="{529DDAE8-033D-4B75-A5A6-6D5B72460BDC}" name="Column15291"/>
    <tableColumn id="15292" xr3:uid="{81161471-1C0E-414E-A7C9-6F4F1C26AD41}" name="Column15292"/>
    <tableColumn id="15293" xr3:uid="{057812A1-4349-4428-9AA3-CFD259E0A767}" name="Column15293"/>
    <tableColumn id="15294" xr3:uid="{B1A91430-C413-4E03-82D0-2B5051FB4A8F}" name="Column15294"/>
    <tableColumn id="15295" xr3:uid="{0923E440-899C-48F4-A416-3E4234A176AA}" name="Column15295"/>
    <tableColumn id="15296" xr3:uid="{1AA7EF69-16C3-42FD-BFF5-ABCADA25BE6D}" name="Column15296"/>
    <tableColumn id="15297" xr3:uid="{10D045AD-771C-401E-BEA0-3338C73738C5}" name="Column15297"/>
    <tableColumn id="15298" xr3:uid="{D8720A4A-AD8C-4B53-AD4E-B55C935F290C}" name="Column15298"/>
    <tableColumn id="15299" xr3:uid="{4968B938-E623-4D69-BD1C-0EEE6CCCEDA3}" name="Column15299"/>
    <tableColumn id="15300" xr3:uid="{5F887F30-8B56-42ED-8589-543A3B2FE732}" name="Column15300"/>
    <tableColumn id="15301" xr3:uid="{1CE3EC41-B1A9-4887-A04F-BBCF7EC532D0}" name="Column15301"/>
    <tableColumn id="15302" xr3:uid="{58B7C089-03A8-4067-A31C-941D3DAAD4A6}" name="Column15302"/>
    <tableColumn id="15303" xr3:uid="{A7D239A2-8E05-4825-9609-4CC4E701F256}" name="Column15303"/>
    <tableColumn id="15304" xr3:uid="{9D0BDE8B-17DD-49D6-850C-7592FE4E51BB}" name="Column15304"/>
    <tableColumn id="15305" xr3:uid="{2E462BFF-F843-4748-83A8-E42F354546EE}" name="Column15305"/>
    <tableColumn id="15306" xr3:uid="{14F5DE56-D386-49F4-AD8C-BCB64609F275}" name="Column15306"/>
    <tableColumn id="15307" xr3:uid="{2AB9AD56-88D0-4906-9F30-85F7775EC003}" name="Column15307"/>
    <tableColumn id="15308" xr3:uid="{32154481-6F82-44B0-9809-553711B9E35D}" name="Column15308"/>
    <tableColumn id="15309" xr3:uid="{43AA00F1-03E8-4207-A8D7-F26A97FA6F23}" name="Column15309"/>
    <tableColumn id="15310" xr3:uid="{A7F91E79-DF96-45E2-8FBE-CF37E8D1C3C9}" name="Column15310"/>
    <tableColumn id="15311" xr3:uid="{9302D5E0-5279-41AC-B14D-1AECECC4E887}" name="Column15311"/>
    <tableColumn id="15312" xr3:uid="{FCB3063E-C3BB-4092-B176-F416976F1779}" name="Column15312"/>
    <tableColumn id="15313" xr3:uid="{21D9EFAD-4BE0-431A-8197-762B9D2B729A}" name="Column15313"/>
    <tableColumn id="15314" xr3:uid="{6B53AF07-8B74-4507-925E-938652D2351B}" name="Column15314"/>
    <tableColumn id="15315" xr3:uid="{5FE11831-CB55-46BD-9150-1B260A7EDE80}" name="Column15315"/>
    <tableColumn id="15316" xr3:uid="{50B175A1-AABC-4358-B621-7A66875D5EB6}" name="Column15316"/>
    <tableColumn id="15317" xr3:uid="{43A88336-3CAE-4D4A-8AB9-9547EFCB1422}" name="Column15317"/>
    <tableColumn id="15318" xr3:uid="{AD3F59CC-1D08-4656-9B6E-D166E6ECC702}" name="Column15318"/>
    <tableColumn id="15319" xr3:uid="{38CD5196-962F-471E-9EC5-DDECF60F5895}" name="Column15319"/>
    <tableColumn id="15320" xr3:uid="{76A7ACED-4437-474C-879D-C12884469211}" name="Column15320"/>
    <tableColumn id="15321" xr3:uid="{F61F6B88-546C-47B0-9FBB-653B51BB5094}" name="Column15321"/>
    <tableColumn id="15322" xr3:uid="{4192F3B4-5149-4E62-B5D4-6B220319C142}" name="Column15322"/>
    <tableColumn id="15323" xr3:uid="{086CAF6E-9505-4A5E-AA1F-F52E9DADB7CD}" name="Column15323"/>
    <tableColumn id="15324" xr3:uid="{585D5B25-0EB7-4F5B-BD17-0C272090DFF0}" name="Column15324"/>
    <tableColumn id="15325" xr3:uid="{7E047F0C-A425-4625-92B7-7630E325C36B}" name="Column15325"/>
    <tableColumn id="15326" xr3:uid="{8928694B-5C42-4A53-896E-8C548B4F52FE}" name="Column15326"/>
    <tableColumn id="15327" xr3:uid="{8735D802-3041-484B-82A3-E06EFCC71B95}" name="Column15327"/>
    <tableColumn id="15328" xr3:uid="{502611E6-2721-4661-A7A6-91BAB4611B01}" name="Column15328"/>
    <tableColumn id="15329" xr3:uid="{BB3AB12D-E60B-4787-89AB-63FB7DDC12E9}" name="Column15329"/>
    <tableColumn id="15330" xr3:uid="{9E6037D4-9AE4-490C-978C-E2E75B01BDF1}" name="Column15330"/>
    <tableColumn id="15331" xr3:uid="{884D11E9-C276-429C-B161-0DA4D63B210F}" name="Column15331"/>
    <tableColumn id="15332" xr3:uid="{8BDC56FD-19F5-4C0E-ADD8-F0EA3B857AA4}" name="Column15332"/>
    <tableColumn id="15333" xr3:uid="{BB332054-0271-4DB5-9ECD-C32BD6E25605}" name="Column15333"/>
    <tableColumn id="15334" xr3:uid="{2341D53A-40FF-488D-BD99-8D3FD6B69A8C}" name="Column15334"/>
    <tableColumn id="15335" xr3:uid="{065ED3C7-E36A-454C-8B52-8E42379D67D5}" name="Column15335"/>
    <tableColumn id="15336" xr3:uid="{9849102E-2C7A-4770-A901-FDD23F737B2A}" name="Column15336"/>
    <tableColumn id="15337" xr3:uid="{1752BAEC-4CC4-4093-A9CF-56001D0899B7}" name="Column15337"/>
    <tableColumn id="15338" xr3:uid="{0829DAF2-6C89-437A-96AE-A6556F9746F8}" name="Column15338"/>
    <tableColumn id="15339" xr3:uid="{C5C81056-ECF7-476D-8C14-899E577A0E23}" name="Column15339"/>
    <tableColumn id="15340" xr3:uid="{30B6C235-E343-40E8-9E1A-A97FBDF184AA}" name="Column15340"/>
    <tableColumn id="15341" xr3:uid="{CA8C845B-7816-4914-8550-5482882AB93B}" name="Column15341"/>
    <tableColumn id="15342" xr3:uid="{47A5DCC1-F99A-44B7-979C-B425B3B43984}" name="Column15342"/>
    <tableColumn id="15343" xr3:uid="{9737C1F6-914B-4987-893D-DAB6854A2A7C}" name="Column15343"/>
    <tableColumn id="15344" xr3:uid="{0D6D97D7-44EC-4883-82AE-4C454E3C0277}" name="Column15344"/>
    <tableColumn id="15345" xr3:uid="{83165785-C401-43F9-9FE0-D47CA5C96273}" name="Column15345"/>
    <tableColumn id="15346" xr3:uid="{07067330-1F0C-44D7-8879-0087F3906AE5}" name="Column15346"/>
    <tableColumn id="15347" xr3:uid="{EFB5BA52-DD43-45CA-A190-43C00EA3B63D}" name="Column15347"/>
    <tableColumn id="15348" xr3:uid="{35DF2A05-C40E-48A2-9C2D-2ACA1DE8FA47}" name="Column15348"/>
    <tableColumn id="15349" xr3:uid="{0019E9DB-0154-4C8C-BFDA-176586FE14B9}" name="Column15349"/>
    <tableColumn id="15350" xr3:uid="{4B967B29-88CF-4F0D-A676-D9A7AAF49C74}" name="Column15350"/>
    <tableColumn id="15351" xr3:uid="{3707B104-A377-48A1-8AD0-EA516478F91E}" name="Column15351"/>
    <tableColumn id="15352" xr3:uid="{1E4587B4-8E3B-467F-B260-C6DC6EBC9792}" name="Column15352"/>
    <tableColumn id="15353" xr3:uid="{87451943-DCCA-4D02-ADAD-5B3E89DA6CE0}" name="Column15353"/>
    <tableColumn id="15354" xr3:uid="{4914D3F5-4B15-400D-8A62-E40CDB3A0312}" name="Column15354"/>
    <tableColumn id="15355" xr3:uid="{B71EECDA-95B8-41EF-8C60-78607809E9C6}" name="Column15355"/>
    <tableColumn id="15356" xr3:uid="{18EF3098-E873-4BBB-8384-7983C55DCC28}" name="Column15356"/>
    <tableColumn id="15357" xr3:uid="{A869F87D-B511-4697-B1D1-C9D594BCD860}" name="Column15357"/>
    <tableColumn id="15358" xr3:uid="{858C5E6F-9DA9-4E49-92CA-49A17EFBB5ED}" name="Column15358"/>
    <tableColumn id="15359" xr3:uid="{D2BD26BC-F866-4AC6-A3D2-067375AACC40}" name="Column15359"/>
    <tableColumn id="15360" xr3:uid="{A9683C6F-93C8-4B85-BD24-8158363B6517}" name="Column15360"/>
    <tableColumn id="15361" xr3:uid="{5C0BA5D9-15F4-4393-87C6-A5EF0B96D856}" name="Column15361"/>
    <tableColumn id="15362" xr3:uid="{54984B37-3CA7-4100-88A1-46E9E46715D1}" name="Column15362"/>
    <tableColumn id="15363" xr3:uid="{7DDD4BAA-401D-4C4E-9FB4-1D3EDFD8342D}" name="Column15363"/>
    <tableColumn id="15364" xr3:uid="{7E2C3D8B-085A-457E-8F10-F43CE55A014F}" name="Column15364"/>
    <tableColumn id="15365" xr3:uid="{51F31BCB-46A4-4A4E-8929-D8FC3345D5D9}" name="Column15365"/>
    <tableColumn id="15366" xr3:uid="{8C404AE8-C12E-43A5-A335-FB70A8569014}" name="Column15366"/>
    <tableColumn id="15367" xr3:uid="{B52B8EF7-71FC-429B-A088-489AD381AAF9}" name="Column15367"/>
    <tableColumn id="15368" xr3:uid="{923DD5BD-FFBA-490B-935C-6B800E602D6F}" name="Column15368"/>
    <tableColumn id="15369" xr3:uid="{8EFBF067-21F7-48BA-9179-BE9934FF4CF1}" name="Column15369"/>
    <tableColumn id="15370" xr3:uid="{BF7401EA-6028-426B-8E06-83B63ACC86BD}" name="Column15370"/>
    <tableColumn id="15371" xr3:uid="{2D6EA578-5F9A-4FD4-AE22-E3F5A29CF220}" name="Column15371"/>
    <tableColumn id="15372" xr3:uid="{78F5C16A-8BF1-4A27-9BC5-07E80A6DC58A}" name="Column15372"/>
    <tableColumn id="15373" xr3:uid="{72DF3E43-DEBC-44FD-B233-8498959C7976}" name="Column15373"/>
    <tableColumn id="15374" xr3:uid="{08249322-6DEF-47E5-8036-F94CBC4EE303}" name="Column15374"/>
    <tableColumn id="15375" xr3:uid="{D7D59C72-1EA6-4DA8-9228-54C3660F52EA}" name="Column15375"/>
    <tableColumn id="15376" xr3:uid="{A7326DC0-246D-440D-AE6E-29A5B4BABC52}" name="Column15376"/>
    <tableColumn id="15377" xr3:uid="{644D5C0E-01C9-40DD-A199-A23A99010FC1}" name="Column15377"/>
    <tableColumn id="15378" xr3:uid="{583EC291-3F6B-4917-A936-A5CAB43EC757}" name="Column15378"/>
    <tableColumn id="15379" xr3:uid="{94502C5D-8919-4481-8A79-C64DFDF20F58}" name="Column15379"/>
    <tableColumn id="15380" xr3:uid="{3F56A0CC-7749-4089-9EAF-324740D5645A}" name="Column15380"/>
    <tableColumn id="15381" xr3:uid="{C2B0FD65-1308-424B-994D-448214D22CDB}" name="Column15381"/>
    <tableColumn id="15382" xr3:uid="{A5BA4470-3E66-4DAB-9BF4-D95DFE20B091}" name="Column15382"/>
    <tableColumn id="15383" xr3:uid="{103D74C9-25A4-4EB1-B250-B3BE60DF04AD}" name="Column15383"/>
    <tableColumn id="15384" xr3:uid="{96AB95E1-A29A-4A22-8774-8224F63CDD84}" name="Column15384"/>
    <tableColumn id="15385" xr3:uid="{C1328A6F-0013-4C6A-9B82-19D0BD9C0DDA}" name="Column15385"/>
    <tableColumn id="15386" xr3:uid="{0FCCF29C-4F46-4430-B516-A29D28CEE47B}" name="Column15386"/>
    <tableColumn id="15387" xr3:uid="{6266FC03-1B55-4245-8C81-676E824B4755}" name="Column15387"/>
    <tableColumn id="15388" xr3:uid="{ED0CB71C-5FDF-470B-BFDA-3957C82B2DB0}" name="Column15388"/>
    <tableColumn id="15389" xr3:uid="{FA6F086F-E050-4434-BDC1-1143FD7467E6}" name="Column15389"/>
    <tableColumn id="15390" xr3:uid="{21DBF386-829F-4CF3-9D77-E445324847C4}" name="Column15390"/>
    <tableColumn id="15391" xr3:uid="{9B286237-79F8-4FDE-B4E7-E2F44DE92C80}" name="Column15391"/>
    <tableColumn id="15392" xr3:uid="{745F3CE4-96FA-4DBF-AEA3-E4AAC44C2F62}" name="Column15392"/>
    <tableColumn id="15393" xr3:uid="{997D2A48-FFA9-4AF0-9026-2F67D61010EA}" name="Column15393"/>
    <tableColumn id="15394" xr3:uid="{B991AC7C-0A84-4298-8D4E-0E448439FE2F}" name="Column15394"/>
    <tableColumn id="15395" xr3:uid="{124B2396-2F84-43E9-B922-ACFFF6C79CC8}" name="Column15395"/>
    <tableColumn id="15396" xr3:uid="{526CCA22-1A47-470D-8870-E05BE2D48143}" name="Column15396"/>
    <tableColumn id="15397" xr3:uid="{64AAC581-BAAF-4682-B6BE-72887903ABD5}" name="Column15397"/>
    <tableColumn id="15398" xr3:uid="{B1BC5061-DC43-45CA-801E-E8B129276F77}" name="Column15398"/>
    <tableColumn id="15399" xr3:uid="{36B3885E-7462-4528-9A41-F23CC1AB3F1F}" name="Column15399"/>
    <tableColumn id="15400" xr3:uid="{10821EBE-D3DF-4F06-8932-096C9366B326}" name="Column15400"/>
    <tableColumn id="15401" xr3:uid="{2C79D8AB-8456-43F6-A202-2CEE408F9AD4}" name="Column15401"/>
    <tableColumn id="15402" xr3:uid="{7076D8D8-6B94-4F2C-9274-21A665213B62}" name="Column15402"/>
    <tableColumn id="15403" xr3:uid="{A97BFEE3-F40D-427E-B23E-2E0E47BD5535}" name="Column15403"/>
    <tableColumn id="15404" xr3:uid="{B3330285-ED88-4D03-B8A1-AB8DCCDB6FA0}" name="Column15404"/>
    <tableColumn id="15405" xr3:uid="{75F904CF-F1C5-4595-A376-61162A5243EE}" name="Column15405"/>
    <tableColumn id="15406" xr3:uid="{B2604CA2-8826-4507-8043-1C400B32D69D}" name="Column15406"/>
    <tableColumn id="15407" xr3:uid="{91052B8B-F02E-44F1-8EEA-65C4DF2B8839}" name="Column15407"/>
    <tableColumn id="15408" xr3:uid="{9F2E7F5F-045F-41E8-BE7A-A18DDFBCB1ED}" name="Column15408"/>
    <tableColumn id="15409" xr3:uid="{39645B3C-DF17-42D1-BE32-825715D041BA}" name="Column15409"/>
    <tableColumn id="15410" xr3:uid="{98D460D8-75C3-4D0B-8AB0-122D2DCC4958}" name="Column15410"/>
    <tableColumn id="15411" xr3:uid="{DDBA34DB-4624-4F0E-841F-86D4C3AB14D0}" name="Column15411"/>
    <tableColumn id="15412" xr3:uid="{A8C7FF93-C5A4-4669-86F8-4E946AF37115}" name="Column15412"/>
    <tableColumn id="15413" xr3:uid="{BC15EF7F-E3CD-4E76-B66A-8BFAD845E38F}" name="Column15413"/>
    <tableColumn id="15414" xr3:uid="{3F5880E5-1A1C-4F68-8A38-6142C11FECCE}" name="Column15414"/>
    <tableColumn id="15415" xr3:uid="{CD971A1E-F984-48E4-80F5-9DE3D7C86769}" name="Column15415"/>
    <tableColumn id="15416" xr3:uid="{6CF8FD2E-90A6-4EE3-9190-4CE4EEFC88DD}" name="Column15416"/>
    <tableColumn id="15417" xr3:uid="{D8478812-AF77-4D09-963E-AE0530BF9D0E}" name="Column15417"/>
    <tableColumn id="15418" xr3:uid="{6E5DE77E-EB09-45F6-8F5D-1D6CC14AE78D}" name="Column15418"/>
    <tableColumn id="15419" xr3:uid="{E829E6E9-F64A-4D74-B8BB-E77C84A58074}" name="Column15419"/>
    <tableColumn id="15420" xr3:uid="{F284BC2C-D1EA-4E4C-9408-AA8AA62D0454}" name="Column15420"/>
    <tableColumn id="15421" xr3:uid="{F84EA073-33F8-4390-B1BA-7F824BDF110F}" name="Column15421"/>
    <tableColumn id="15422" xr3:uid="{F9F8F6A6-6D3B-4111-B5EA-A394DDAE211A}" name="Column15422"/>
    <tableColumn id="15423" xr3:uid="{02CF3640-2E37-44B7-A43B-84EF67BA9867}" name="Column15423"/>
    <tableColumn id="15424" xr3:uid="{E3782301-C065-47AB-BBAF-5CADFAB2AC73}" name="Column15424"/>
    <tableColumn id="15425" xr3:uid="{CF5EEBA3-16E4-43D0-B2DA-E452F8BD75AA}" name="Column15425"/>
    <tableColumn id="15426" xr3:uid="{9E95781E-9031-4A48-8706-94FF0241B8C9}" name="Column15426"/>
    <tableColumn id="15427" xr3:uid="{7DA74EFC-2D5D-40EC-BCFF-F017572A7C10}" name="Column15427"/>
    <tableColumn id="15428" xr3:uid="{62083C56-3E9D-4DAC-8B70-FF2C4D8C5675}" name="Column15428"/>
    <tableColumn id="15429" xr3:uid="{5310D17D-25AD-4E17-9450-FC5BD1439018}" name="Column15429"/>
    <tableColumn id="15430" xr3:uid="{62CB9844-3F66-466F-B457-84DB4CA50E00}" name="Column15430"/>
    <tableColumn id="15431" xr3:uid="{6F704A32-EA4A-496C-B4C9-6030CB1FE70B}" name="Column15431"/>
    <tableColumn id="15432" xr3:uid="{7ACF3DA0-A02C-4B39-9CDE-6A1E7ACFFC25}" name="Column15432"/>
    <tableColumn id="15433" xr3:uid="{A479C2F1-86F5-4B6F-A28F-BA8D58D222E4}" name="Column15433"/>
    <tableColumn id="15434" xr3:uid="{19C87CB6-C2F8-4331-B190-5104D7023D57}" name="Column15434"/>
    <tableColumn id="15435" xr3:uid="{82ED7882-71FD-4751-913B-66850816A5CD}" name="Column15435"/>
    <tableColumn id="15436" xr3:uid="{A218BAFC-C6EC-46E6-9967-EF65574331E0}" name="Column15436"/>
    <tableColumn id="15437" xr3:uid="{DF3519D3-13E0-4E2C-A2C1-1F3A89EED84E}" name="Column15437"/>
    <tableColumn id="15438" xr3:uid="{556711D9-F57A-4897-A609-05A11C60DE77}" name="Column15438"/>
    <tableColumn id="15439" xr3:uid="{F854D73C-74A8-446F-8CE7-862702A7C0F1}" name="Column15439"/>
    <tableColumn id="15440" xr3:uid="{8723E497-C7C0-473F-9626-529B871BE7FF}" name="Column15440"/>
    <tableColumn id="15441" xr3:uid="{4F224459-DCFB-4A2C-90B2-5B316C4724C9}" name="Column15441"/>
    <tableColumn id="15442" xr3:uid="{7476A66C-3B00-482A-BAF7-DC4CDB8090A6}" name="Column15442"/>
    <tableColumn id="15443" xr3:uid="{59C3F6AB-0FC7-4085-B91C-FC9F10B9F693}" name="Column15443"/>
    <tableColumn id="15444" xr3:uid="{E76268B4-7AF7-4E8E-87C6-F492AF2899E0}" name="Column15444"/>
    <tableColumn id="15445" xr3:uid="{143A64F3-320E-413F-9201-80FCB0D1A957}" name="Column15445"/>
    <tableColumn id="15446" xr3:uid="{957C4772-7AC5-422D-B387-87AB5255F4DE}" name="Column15446"/>
    <tableColumn id="15447" xr3:uid="{769CADE9-101C-449C-9A97-42C31C99757C}" name="Column15447"/>
    <tableColumn id="15448" xr3:uid="{2033D336-55C2-4912-81B2-F74BA4E21F91}" name="Column15448"/>
    <tableColumn id="15449" xr3:uid="{7E607C8D-9699-4E74-A3D4-23EE595B30F7}" name="Column15449"/>
    <tableColumn id="15450" xr3:uid="{37E7A572-009B-4715-A427-A0FF08AFE794}" name="Column15450"/>
    <tableColumn id="15451" xr3:uid="{F6851DA0-0D2E-4BD8-9091-022D439484D7}" name="Column15451"/>
    <tableColumn id="15452" xr3:uid="{01E437F8-AE30-47AE-98AD-A2C4ADFCCC08}" name="Column15452"/>
    <tableColumn id="15453" xr3:uid="{AF8C84E2-437D-4D73-97A4-9606DA8BFA8D}" name="Column15453"/>
    <tableColumn id="15454" xr3:uid="{29A44E71-F270-4926-B1AC-467F3CD4F1BC}" name="Column15454"/>
    <tableColumn id="15455" xr3:uid="{82129AA5-01D5-468E-A10C-C6D91C0A55CF}" name="Column15455"/>
    <tableColumn id="15456" xr3:uid="{549C99F6-ECC3-487C-BCDA-A0D99012A1B3}" name="Column15456"/>
    <tableColumn id="15457" xr3:uid="{C74CAF94-D1D4-49EA-8C23-F43C9E89B7CC}" name="Column15457"/>
    <tableColumn id="15458" xr3:uid="{C9886E79-4044-408D-9B48-60A0F76D9652}" name="Column15458"/>
    <tableColumn id="15459" xr3:uid="{1459284C-EF70-43B3-8E78-10EE82A15C27}" name="Column15459"/>
    <tableColumn id="15460" xr3:uid="{3C5169EE-2703-429A-A9CD-477296EF87C0}" name="Column15460"/>
    <tableColumn id="15461" xr3:uid="{6C7B1FFB-97B1-4045-A1AA-1EBD7B66FC56}" name="Column15461"/>
    <tableColumn id="15462" xr3:uid="{075360F6-85C7-4175-A449-09468ADA5BF9}" name="Column15462"/>
    <tableColumn id="15463" xr3:uid="{C6C993CB-6150-42A2-8AB8-F9D0C1C31204}" name="Column15463"/>
    <tableColumn id="15464" xr3:uid="{8E8BEA89-4EDD-488F-9AAC-A32251E43753}" name="Column15464"/>
    <tableColumn id="15465" xr3:uid="{0694AB3D-699E-4AEF-9531-C87E03CF6BF3}" name="Column15465"/>
    <tableColumn id="15466" xr3:uid="{22BE101C-C7EB-4665-99E1-9E86C35BFA03}" name="Column15466"/>
    <tableColumn id="15467" xr3:uid="{B4907613-9813-40AE-B3FA-3AABA678CC4C}" name="Column15467"/>
    <tableColumn id="15468" xr3:uid="{4411D2AE-D236-479C-ABE1-8C83C077D255}" name="Column15468"/>
    <tableColumn id="15469" xr3:uid="{00B807FD-9D2B-4D51-8268-BA00B4F9A89D}" name="Column15469"/>
    <tableColumn id="15470" xr3:uid="{6F65910D-F317-4F2C-8FD5-504D891549F9}" name="Column15470"/>
    <tableColumn id="15471" xr3:uid="{8D85C154-D43E-4072-9A0C-E8A02C3CA0D1}" name="Column15471"/>
    <tableColumn id="15472" xr3:uid="{750C84CA-B139-44C6-AE35-D35879845E0C}" name="Column15472"/>
    <tableColumn id="15473" xr3:uid="{3C73D56F-202E-4A3A-B252-9643ECFD5B92}" name="Column15473"/>
    <tableColumn id="15474" xr3:uid="{1A1B5485-0BD9-4044-9AB0-D81353080553}" name="Column15474"/>
    <tableColumn id="15475" xr3:uid="{5B83FC03-2F43-4657-9D23-F94DE1D0B058}" name="Column15475"/>
    <tableColumn id="15476" xr3:uid="{2B720DE6-291C-45CD-8A7B-F135C94E89C8}" name="Column15476"/>
    <tableColumn id="15477" xr3:uid="{1F89C195-1A08-4B44-9996-79CA8291A903}" name="Column15477"/>
    <tableColumn id="15478" xr3:uid="{8D1678BE-9D40-452E-8838-AA161E7F7065}" name="Column15478"/>
    <tableColumn id="15479" xr3:uid="{89EACA07-EDF4-448C-BFED-6BA4BFDE17BF}" name="Column15479"/>
    <tableColumn id="15480" xr3:uid="{10976F43-FB3A-4F43-B5E2-1ED1B1B661D7}" name="Column15480"/>
    <tableColumn id="15481" xr3:uid="{7F9F22E8-4209-438B-B407-67667935B645}" name="Column15481"/>
    <tableColumn id="15482" xr3:uid="{0B07E14A-60A8-4EDF-A8CE-DA862A964A28}" name="Column15482"/>
    <tableColumn id="15483" xr3:uid="{7EAA3C17-32E9-4ED5-9A1E-BC93C27F08D6}" name="Column15483"/>
    <tableColumn id="15484" xr3:uid="{8437DFC5-5C0B-42FE-A798-B560767DCD72}" name="Column15484"/>
    <tableColumn id="15485" xr3:uid="{7D505F04-8227-432F-B242-827477829913}" name="Column15485"/>
    <tableColumn id="15486" xr3:uid="{FFD7A2AE-7215-4598-9DAA-5C50F9603509}" name="Column15486"/>
    <tableColumn id="15487" xr3:uid="{11734897-5F8E-4453-953A-D6316CE16FFA}" name="Column15487"/>
    <tableColumn id="15488" xr3:uid="{D827A5F7-36CA-440C-89D0-A6C840C684CB}" name="Column15488"/>
    <tableColumn id="15489" xr3:uid="{A2321D6F-C186-49C5-BFAC-ECB5598A57C7}" name="Column15489"/>
    <tableColumn id="15490" xr3:uid="{EA098780-1262-47B8-95B5-1631E8421D12}" name="Column15490"/>
    <tableColumn id="15491" xr3:uid="{AFF0D625-1370-4FE5-98C4-95ED99DA87D0}" name="Column15491"/>
    <tableColumn id="15492" xr3:uid="{98AC0E09-C069-4CE0-B311-35B2F35F599F}" name="Column15492"/>
    <tableColumn id="15493" xr3:uid="{F5E0AA3E-22E5-404A-AAFF-633AFCC919D4}" name="Column15493"/>
    <tableColumn id="15494" xr3:uid="{9E67470D-C3CB-434B-ACDC-46DB791433F0}" name="Column15494"/>
    <tableColumn id="15495" xr3:uid="{7BA5E92D-7D88-43FC-86C9-5F7FCE58043F}" name="Column15495"/>
    <tableColumn id="15496" xr3:uid="{532E11E3-C362-4D23-805F-41038CDE9378}" name="Column15496"/>
    <tableColumn id="15497" xr3:uid="{AF3E0EEC-3CDE-4EFA-AC7E-3A504F6A6650}" name="Column15497"/>
    <tableColumn id="15498" xr3:uid="{46AE86F7-7528-483B-91EF-CA1EEB1E24CE}" name="Column15498"/>
    <tableColumn id="15499" xr3:uid="{F30A6C9A-73F1-4782-9A6A-F7490855C5FF}" name="Column15499"/>
    <tableColumn id="15500" xr3:uid="{604168E7-7CC6-4081-BE18-A34CD3CAF737}" name="Column15500"/>
    <tableColumn id="15501" xr3:uid="{B628FEF3-7DAE-46D2-9ADF-A16D57B032DB}" name="Column15501"/>
    <tableColumn id="15502" xr3:uid="{0DD983A8-086F-49F1-98EA-EA753D5AF99A}" name="Column15502"/>
    <tableColumn id="15503" xr3:uid="{9950F4BE-0B76-4E24-90CC-D68656AB1CC9}" name="Column15503"/>
    <tableColumn id="15504" xr3:uid="{38891BC1-498A-4689-8F19-4F32264EBFE1}" name="Column15504"/>
    <tableColumn id="15505" xr3:uid="{BDFAB97F-D056-4A8B-9292-DF57DEB4CF61}" name="Column15505"/>
    <tableColumn id="15506" xr3:uid="{5B43EB3E-7D9B-4F93-BE72-AC6A75B21E10}" name="Column15506"/>
    <tableColumn id="15507" xr3:uid="{9DD4A53A-D57C-4D88-A2E5-A9747E2A50AB}" name="Column15507"/>
    <tableColumn id="15508" xr3:uid="{6E84FFBD-4416-4948-9DEA-8F7CDAA9511C}" name="Column15508"/>
    <tableColumn id="15509" xr3:uid="{1C57E51D-99FD-4B67-8895-57D491A9F043}" name="Column15509"/>
    <tableColumn id="15510" xr3:uid="{14D1FB60-324C-4D5F-BFC1-5E2C134A67CA}" name="Column15510"/>
    <tableColumn id="15511" xr3:uid="{1FFE34D1-0247-4204-9D29-6E47D07B5294}" name="Column15511"/>
    <tableColumn id="15512" xr3:uid="{1816821D-7017-4B46-A35F-692D0496BFBA}" name="Column15512"/>
    <tableColumn id="15513" xr3:uid="{05B70FB3-AD04-4896-A466-B2B48EF46B4A}" name="Column15513"/>
    <tableColumn id="15514" xr3:uid="{CA773706-A779-44AC-9CD4-43BAF4A42017}" name="Column15514"/>
    <tableColumn id="15515" xr3:uid="{8F7E1716-24FA-4A76-98B0-0C4A4C5255FC}" name="Column15515"/>
    <tableColumn id="15516" xr3:uid="{214654FB-99FC-4A6C-B431-3C662547FED7}" name="Column15516"/>
    <tableColumn id="15517" xr3:uid="{F65941F1-A391-444E-A2B1-C90C3CA74E54}" name="Column15517"/>
    <tableColumn id="15518" xr3:uid="{0B498097-6C92-4B54-BE92-725D3388B619}" name="Column15518"/>
    <tableColumn id="15519" xr3:uid="{8FF87228-184B-4101-872D-3027FABAC8B6}" name="Column15519"/>
    <tableColumn id="15520" xr3:uid="{B4D5E4E4-B6A6-4DB9-9130-9D45623F6B34}" name="Column15520"/>
    <tableColumn id="15521" xr3:uid="{48B2E7D1-93DA-44C2-8ECF-29203B2F3F3C}" name="Column15521"/>
    <tableColumn id="15522" xr3:uid="{2F007D25-E250-445E-A8CD-77BB80663ECD}" name="Column15522"/>
    <tableColumn id="15523" xr3:uid="{AC4489B1-50E6-45B7-98A8-3376F5FB25F7}" name="Column15523"/>
    <tableColumn id="15524" xr3:uid="{2D2B066A-4FC6-4EF8-910F-46A3242300AF}" name="Column15524"/>
    <tableColumn id="15525" xr3:uid="{94CDF14F-9962-4C70-A75D-2BFA5C2AEEBF}" name="Column15525"/>
    <tableColumn id="15526" xr3:uid="{D0997030-F072-4A2F-B385-30F5D733CAF5}" name="Column15526"/>
    <tableColumn id="15527" xr3:uid="{E658820D-4492-4168-9B38-9BC774BF2124}" name="Column15527"/>
    <tableColumn id="15528" xr3:uid="{8E702FCD-112E-41F4-8F0D-6D150978EDAB}" name="Column15528"/>
    <tableColumn id="15529" xr3:uid="{D0D1CCFD-43D3-4AD1-A39A-4B189BD1DE6F}" name="Column15529"/>
    <tableColumn id="15530" xr3:uid="{1C8E962E-E320-49D6-BC1C-D4F13EE7C877}" name="Column15530"/>
    <tableColumn id="15531" xr3:uid="{52B8A347-6705-418B-8349-A3D7B82A54FE}" name="Column15531"/>
    <tableColumn id="15532" xr3:uid="{30F0CC60-9CA9-4F3F-BB90-D64E72EDD948}" name="Column15532"/>
    <tableColumn id="15533" xr3:uid="{F59AD90F-E05D-4E7D-B18E-A1C69D1D0AB4}" name="Column15533"/>
    <tableColumn id="15534" xr3:uid="{FFCA4D3F-9EBD-441E-B96A-34D8DA7761E3}" name="Column15534"/>
    <tableColumn id="15535" xr3:uid="{8DC08A9B-D986-41EF-A508-30301010C0EF}" name="Column15535"/>
    <tableColumn id="15536" xr3:uid="{41F1C019-468C-4D17-B53C-5CEE95960B9A}" name="Column15536"/>
    <tableColumn id="15537" xr3:uid="{12918866-914D-44A7-A280-83FCC1209CEE}" name="Column15537"/>
    <tableColumn id="15538" xr3:uid="{B96BD462-7A85-4280-8F09-7E5A5440BFA1}" name="Column15538"/>
    <tableColumn id="15539" xr3:uid="{C41513D5-D186-43F7-A92A-5BE3CFA66E42}" name="Column15539"/>
    <tableColumn id="15540" xr3:uid="{6441E6F8-86BB-4E2B-A7AA-46FFB04D1E3B}" name="Column15540"/>
    <tableColumn id="15541" xr3:uid="{C9B04242-C1D0-40A9-B351-D7853AC02A3F}" name="Column15541"/>
    <tableColumn id="15542" xr3:uid="{12678216-8B3D-4E81-8BAA-B13F733C388E}" name="Column15542"/>
    <tableColumn id="15543" xr3:uid="{1975F05A-69B9-4CC2-BA8E-1686CFE797DD}" name="Column15543"/>
    <tableColumn id="15544" xr3:uid="{0CE9308A-6EB1-456F-9481-35F2D7B8C1E0}" name="Column15544"/>
    <tableColumn id="15545" xr3:uid="{141A005B-A297-43C4-BC18-73867CB7F114}" name="Column15545"/>
    <tableColumn id="15546" xr3:uid="{45E550AE-2CF1-481E-926F-D007EE9DB38B}" name="Column15546"/>
    <tableColumn id="15547" xr3:uid="{41D30F99-F940-4230-92E6-905F522A582D}" name="Column15547"/>
    <tableColumn id="15548" xr3:uid="{060CE619-E29E-4671-9C48-7BFAEBC51735}" name="Column15548"/>
    <tableColumn id="15549" xr3:uid="{196E5ED9-3FED-47B1-8F80-B139378BDE9C}" name="Column15549"/>
    <tableColumn id="15550" xr3:uid="{B9449336-43A9-4FD0-BFE3-FCF39C03BE6A}" name="Column15550"/>
    <tableColumn id="15551" xr3:uid="{4BAB8D07-7FC8-4532-8B4D-0F21AFB04D29}" name="Column15551"/>
    <tableColumn id="15552" xr3:uid="{EECEB9B8-C30F-4A04-B18C-DBDBB06CF38F}" name="Column15552"/>
    <tableColumn id="15553" xr3:uid="{C43EC401-243F-42D6-8DA1-7C5E5954F8A3}" name="Column15553"/>
    <tableColumn id="15554" xr3:uid="{BFFA270A-F98D-46DE-9638-82CC4C48956B}" name="Column15554"/>
    <tableColumn id="15555" xr3:uid="{A2D56773-1E1C-4C18-BA51-AE0C06D0FD2C}" name="Column15555"/>
    <tableColumn id="15556" xr3:uid="{A08FCCDA-0C62-466F-B94A-91A56EDE7E1A}" name="Column15556"/>
    <tableColumn id="15557" xr3:uid="{5A3B7EBF-8917-4192-84D4-A23C3C3F1286}" name="Column15557"/>
    <tableColumn id="15558" xr3:uid="{64B5BBD0-E726-4EB7-A26B-9F252CCAF3F4}" name="Column15558"/>
    <tableColumn id="15559" xr3:uid="{FBF563F4-8C12-4EA4-A7C9-EF1BE9A4B431}" name="Column15559"/>
    <tableColumn id="15560" xr3:uid="{503C4ED9-D719-435A-8928-D7BC7FAC7ECE}" name="Column15560"/>
    <tableColumn id="15561" xr3:uid="{594DD29D-06B7-46F9-A4B5-75D3C5308F2F}" name="Column15561"/>
    <tableColumn id="15562" xr3:uid="{B286BE1A-4C8C-420D-820F-68894E2C0EA6}" name="Column15562"/>
    <tableColumn id="15563" xr3:uid="{83255E44-822D-4DAB-8A0C-A4A6429CF547}" name="Column15563"/>
    <tableColumn id="15564" xr3:uid="{B478EA1C-58FF-434E-B03E-1F0B7AA7B720}" name="Column15564"/>
    <tableColumn id="15565" xr3:uid="{2124F77D-D870-4790-87E1-14F1E200C04A}" name="Column15565"/>
    <tableColumn id="15566" xr3:uid="{3656814A-AF31-446A-8A5D-FABE8B06F427}" name="Column15566"/>
    <tableColumn id="15567" xr3:uid="{8C9B0F0C-B398-4F64-AAA6-BC9246F7B369}" name="Column15567"/>
    <tableColumn id="15568" xr3:uid="{3668C5D5-6A29-40D8-A935-5BDC5DC17ED1}" name="Column15568"/>
    <tableColumn id="15569" xr3:uid="{2BEB2FE5-F47B-4062-9269-F410A2E594BA}" name="Column15569"/>
    <tableColumn id="15570" xr3:uid="{CA8AFD20-F968-4302-9A65-6969DC978F07}" name="Column15570"/>
    <tableColumn id="15571" xr3:uid="{361ED29E-8980-46F7-BDF7-3B4FE68B9C36}" name="Column15571"/>
    <tableColumn id="15572" xr3:uid="{899AAEBF-1AC2-4DA1-9FF7-9C5FE2737419}" name="Column15572"/>
    <tableColumn id="15573" xr3:uid="{510382A9-4F1C-4A8E-A3CE-C8800406BF5E}" name="Column15573"/>
    <tableColumn id="15574" xr3:uid="{D05D2C04-06AA-4CC8-BB0D-A3976597B093}" name="Column15574"/>
    <tableColumn id="15575" xr3:uid="{0F750FA5-810C-4BDA-8409-6D5D22BF9432}" name="Column15575"/>
    <tableColumn id="15576" xr3:uid="{C4648473-A98B-494C-926D-85DF3A7DDADF}" name="Column15576"/>
    <tableColumn id="15577" xr3:uid="{72306D15-0AF9-44E7-8EDE-BCC9D67C4B46}" name="Column15577"/>
    <tableColumn id="15578" xr3:uid="{6EE6F4A2-93E7-4F79-BE1E-7BD6C5436A2A}" name="Column15578"/>
    <tableColumn id="15579" xr3:uid="{E799B60B-F3D4-4A43-AB8B-0359BFCE2F41}" name="Column15579"/>
    <tableColumn id="15580" xr3:uid="{3EFF5E3D-C93D-4031-B872-02DB2BE36298}" name="Column15580"/>
    <tableColumn id="15581" xr3:uid="{5333B9FB-491D-4A83-883A-2FC82B964CC0}" name="Column15581"/>
    <tableColumn id="15582" xr3:uid="{C08D4407-C4AC-4F2B-A9DC-44EA5CFC3BAC}" name="Column15582"/>
    <tableColumn id="15583" xr3:uid="{4097AB7B-1BD9-40BD-98EE-274E0D8D228B}" name="Column15583"/>
    <tableColumn id="15584" xr3:uid="{CAF6C47A-52C6-4E58-A2FE-2E2AA21CEB2D}" name="Column15584"/>
    <tableColumn id="15585" xr3:uid="{136C4858-6D14-46CB-95E6-23A7612FCDE1}" name="Column15585"/>
    <tableColumn id="15586" xr3:uid="{778D7607-E5E5-45DC-B78F-996E9DCA1527}" name="Column15586"/>
    <tableColumn id="15587" xr3:uid="{6CA08557-CBB0-4FC4-BC27-815963E2F387}" name="Column15587"/>
    <tableColumn id="15588" xr3:uid="{57B0F21F-2FCE-4B65-8710-B5EFFB52DD34}" name="Column15588"/>
    <tableColumn id="15589" xr3:uid="{CF64A7D3-8607-4899-BFDD-D4A9098B1380}" name="Column15589"/>
    <tableColumn id="15590" xr3:uid="{A17BE406-6C1B-42F3-9127-79F56B66A7A3}" name="Column15590"/>
    <tableColumn id="15591" xr3:uid="{4C09503C-1B89-4F42-9680-63BFAA73FF77}" name="Column15591"/>
    <tableColumn id="15592" xr3:uid="{2DA78E64-D9E3-454A-AF5D-15A944463DEB}" name="Column15592"/>
    <tableColumn id="15593" xr3:uid="{B3658505-7516-4DE1-B6CF-4D315A022768}" name="Column15593"/>
    <tableColumn id="15594" xr3:uid="{9C2736E0-753A-4E55-99DE-D36C9A8BD7A8}" name="Column15594"/>
    <tableColumn id="15595" xr3:uid="{358746C2-E2EE-43B9-A7A8-F4B08083FD86}" name="Column15595"/>
    <tableColumn id="15596" xr3:uid="{5AF92E62-6F36-44B2-B941-7C1C098B8320}" name="Column15596"/>
    <tableColumn id="15597" xr3:uid="{BACC8DC2-231E-405B-A56C-F1C819F3CC5A}" name="Column15597"/>
    <tableColumn id="15598" xr3:uid="{5DC1DCD0-34D8-49D4-97F4-9AD0872F8CD9}" name="Column15598"/>
    <tableColumn id="15599" xr3:uid="{144EDAA9-FBEB-4F56-82EE-C5A121377615}" name="Column15599"/>
    <tableColumn id="15600" xr3:uid="{0504FA5E-AAC0-4CB0-98DF-01BE4B9602AA}" name="Column15600"/>
    <tableColumn id="15601" xr3:uid="{71E172AB-A2D7-4073-A8D7-8CD0C9B40FFB}" name="Column15601"/>
    <tableColumn id="15602" xr3:uid="{59564B5F-A165-4164-A89D-25621C61D9F3}" name="Column15602"/>
    <tableColumn id="15603" xr3:uid="{30911354-1495-4B47-80F7-6FDCD2437E3B}" name="Column15603"/>
    <tableColumn id="15604" xr3:uid="{133F0625-FF54-41AB-A4C2-F7A14E3F767F}" name="Column15604"/>
    <tableColumn id="15605" xr3:uid="{26930258-7C47-42E1-9EE9-073B2855996C}" name="Column15605"/>
    <tableColumn id="15606" xr3:uid="{39E08140-69C6-4361-8BF5-94FC709A90B1}" name="Column15606"/>
    <tableColumn id="15607" xr3:uid="{E9109ADA-A35A-4CC1-A2FF-A7172CE93ECF}" name="Column15607"/>
    <tableColumn id="15608" xr3:uid="{24DB5FD8-33D3-47BF-9A5F-368D17C7DF03}" name="Column15608"/>
    <tableColumn id="15609" xr3:uid="{15471355-1EEB-4C2C-B729-A4AEAF59554E}" name="Column15609"/>
    <tableColumn id="15610" xr3:uid="{ED500B19-4517-4093-B9A4-928F7A08F655}" name="Column15610"/>
    <tableColumn id="15611" xr3:uid="{110E7288-ECCE-46AC-8352-B7ED5274D281}" name="Column15611"/>
    <tableColumn id="15612" xr3:uid="{158A025C-E34B-43A6-ABAE-6A7CA3AFE320}" name="Column15612"/>
    <tableColumn id="15613" xr3:uid="{296CB14D-2E44-4DFF-A24E-1A3326C4CD46}" name="Column15613"/>
    <tableColumn id="15614" xr3:uid="{FF476951-BBF7-4D17-AA9E-C8A151795D6F}" name="Column15614"/>
    <tableColumn id="15615" xr3:uid="{7E945266-FCFE-4A2A-B216-807317549973}" name="Column15615"/>
    <tableColumn id="15616" xr3:uid="{5FDACD36-2103-4FF9-8B97-D8DAF932069F}" name="Column15616"/>
    <tableColumn id="15617" xr3:uid="{DF3516C1-0322-43A3-9452-0BA3D1CFDB6D}" name="Column15617"/>
    <tableColumn id="15618" xr3:uid="{7A23E5BB-EABC-4638-856F-8A028B6AAA67}" name="Column15618"/>
    <tableColumn id="15619" xr3:uid="{4D9438F7-F3D5-48B7-93BF-A856184236C1}" name="Column15619"/>
    <tableColumn id="15620" xr3:uid="{CEC0822A-64C0-4190-94AA-08795C1B4992}" name="Column15620"/>
    <tableColumn id="15621" xr3:uid="{40451E55-97E9-48A8-958D-5F41AAC1042D}" name="Column15621"/>
    <tableColumn id="15622" xr3:uid="{1A00FF5F-C8FD-4FBA-B504-1F844573D580}" name="Column15622"/>
    <tableColumn id="15623" xr3:uid="{94A02170-D975-47EB-9CCD-8F6ADF868CF8}" name="Column15623"/>
    <tableColumn id="15624" xr3:uid="{77A9D63B-94E3-42A6-BE5B-0CA61FF94FFD}" name="Column15624"/>
    <tableColumn id="15625" xr3:uid="{C48C09B7-752B-43F4-9BCD-60494D02F054}" name="Column15625"/>
    <tableColumn id="15626" xr3:uid="{0151980D-9AA2-44AF-913C-34B4FAE5C864}" name="Column15626"/>
    <tableColumn id="15627" xr3:uid="{558219F2-EF67-45DD-9200-BC58D7916542}" name="Column15627"/>
    <tableColumn id="15628" xr3:uid="{8888420D-EAAE-48B4-AB86-6CBB1043269E}" name="Column15628"/>
    <tableColumn id="15629" xr3:uid="{EDE561F6-86B5-4848-A32A-F37FE038AECF}" name="Column15629"/>
    <tableColumn id="15630" xr3:uid="{9C56C389-F140-4D9D-BF93-3B311A374DA9}" name="Column15630"/>
    <tableColumn id="15631" xr3:uid="{8BC60A89-8268-45CC-B497-49A1E6FEE85C}" name="Column15631"/>
    <tableColumn id="15632" xr3:uid="{C1285863-F041-4B93-B07B-72FC39184E79}" name="Column15632"/>
    <tableColumn id="15633" xr3:uid="{ADDAFB3A-817B-4C1D-A34E-193D899223AF}" name="Column15633"/>
    <tableColumn id="15634" xr3:uid="{83CA6F4C-C34E-4422-BAC2-9BEEC50AC812}" name="Column15634"/>
    <tableColumn id="15635" xr3:uid="{AD654099-20A2-4130-8096-E470DAFE1CE9}" name="Column15635"/>
    <tableColumn id="15636" xr3:uid="{45049A0A-694D-4CE5-B7CA-08B9129F654D}" name="Column15636"/>
    <tableColumn id="15637" xr3:uid="{CD053A9F-FBCE-469B-86D1-00A9671783E0}" name="Column15637"/>
    <tableColumn id="15638" xr3:uid="{C251BAF1-E9C3-4BD0-A8B5-B826DDE95375}" name="Column15638"/>
    <tableColumn id="15639" xr3:uid="{E5C4841C-4209-4E04-B624-AD9AB9672599}" name="Column15639"/>
    <tableColumn id="15640" xr3:uid="{9CA122CD-340F-4807-A242-DD6E11C32300}" name="Column15640"/>
    <tableColumn id="15641" xr3:uid="{0C7BA01F-A50F-4F87-85FE-456776B383DE}" name="Column15641"/>
    <tableColumn id="15642" xr3:uid="{62E4F9AD-22EA-457D-8EFD-439355DE3854}" name="Column15642"/>
    <tableColumn id="15643" xr3:uid="{15E23226-FF47-4C69-8424-DF9458FE3707}" name="Column15643"/>
    <tableColumn id="15644" xr3:uid="{21B94887-7F75-4DAF-98D9-C1195855BF58}" name="Column15644"/>
    <tableColumn id="15645" xr3:uid="{E5E3655E-FA8D-4BE1-AAE0-712755A0B96D}" name="Column15645"/>
    <tableColumn id="15646" xr3:uid="{E52320B9-BD8E-482F-8391-32298EE5032B}" name="Column15646"/>
    <tableColumn id="15647" xr3:uid="{4EE36964-EED0-4580-8C04-BA4701C71A08}" name="Column15647"/>
    <tableColumn id="15648" xr3:uid="{9E122F65-2BC6-416A-8DF7-C7CEFC82E4EC}" name="Column15648"/>
    <tableColumn id="15649" xr3:uid="{E4B5AAE9-ACE7-4658-8CBD-D5C5E84290BA}" name="Column15649"/>
    <tableColumn id="15650" xr3:uid="{BC746F11-D122-4615-8AEB-30E1AA64B9E3}" name="Column15650"/>
    <tableColumn id="15651" xr3:uid="{B8565B55-885D-4328-ADA4-7551EC4AF25A}" name="Column15651"/>
    <tableColumn id="15652" xr3:uid="{53682772-DABF-4523-BE20-F7E551B29E51}" name="Column15652"/>
    <tableColumn id="15653" xr3:uid="{808D2228-129D-4D81-80D4-61469833F2DB}" name="Column15653"/>
    <tableColumn id="15654" xr3:uid="{77F41F43-A28B-4493-9F3A-145EA9DCFFC6}" name="Column15654"/>
    <tableColumn id="15655" xr3:uid="{DB9CB29A-019C-4D47-8DA3-0EB65266FB21}" name="Column15655"/>
    <tableColumn id="15656" xr3:uid="{962A49C8-AA4F-44E0-A54A-8EDFDB57A688}" name="Column15656"/>
    <tableColumn id="15657" xr3:uid="{94BEBCD4-F522-4D9B-947B-5C3EC09909F9}" name="Column15657"/>
    <tableColumn id="15658" xr3:uid="{D6049117-C04B-43BB-8F32-E1F9F40866A1}" name="Column15658"/>
    <tableColumn id="15659" xr3:uid="{03F9F331-39B5-42B6-B33C-F4ABF365E173}" name="Column15659"/>
    <tableColumn id="15660" xr3:uid="{12586A7D-0C43-4D06-AD42-A32816523DAF}" name="Column15660"/>
    <tableColumn id="15661" xr3:uid="{0263B82B-3852-4193-8658-51E3091DCA20}" name="Column15661"/>
    <tableColumn id="15662" xr3:uid="{CAC8412F-3ADD-4344-883C-1931E8D28579}" name="Column15662"/>
    <tableColumn id="15663" xr3:uid="{BF07C6E3-1C3B-4B54-BD46-D857D744070C}" name="Column15663"/>
    <tableColumn id="15664" xr3:uid="{D78CF57E-D9B6-4A12-9CF6-7D2C47E3C97C}" name="Column15664"/>
    <tableColumn id="15665" xr3:uid="{B936943D-982A-4202-9DDA-453FD0A53C46}" name="Column15665"/>
    <tableColumn id="15666" xr3:uid="{5A9B2C75-3CFD-4CAA-8ED0-CEC28B7F8C57}" name="Column15666"/>
    <tableColumn id="15667" xr3:uid="{D729D676-62A3-4F30-94A5-A7BBEC3738C4}" name="Column15667"/>
    <tableColumn id="15668" xr3:uid="{9968AB42-143B-4F76-8A44-3E40CE034030}" name="Column15668"/>
    <tableColumn id="15669" xr3:uid="{14393DE3-0D5B-4D90-827B-76C791381E6C}" name="Column15669"/>
    <tableColumn id="15670" xr3:uid="{53C296A0-4510-4D6B-B32A-47D7104E9EA1}" name="Column15670"/>
    <tableColumn id="15671" xr3:uid="{B64FBE3E-250E-4017-AB44-C5A9CDCE65D2}" name="Column15671"/>
    <tableColumn id="15672" xr3:uid="{C7C63489-C457-4421-B528-579C40F918F4}" name="Column15672"/>
    <tableColumn id="15673" xr3:uid="{9B24A286-790F-4CAA-BF41-DBA915A659B6}" name="Column15673"/>
    <tableColumn id="15674" xr3:uid="{70EC24CB-024F-4F1D-A06F-4310179F86D9}" name="Column15674"/>
    <tableColumn id="15675" xr3:uid="{C412B4C6-1D13-45AF-9F6D-AA0453369E96}" name="Column15675"/>
    <tableColumn id="15676" xr3:uid="{979C5E0C-FA2E-426B-AEB1-5C96ED2ADC71}" name="Column15676"/>
    <tableColumn id="15677" xr3:uid="{89804FDF-BB63-464D-98DC-E2833C115167}" name="Column15677"/>
    <tableColumn id="15678" xr3:uid="{A0422547-0049-4B62-A878-EDFF0BA369BF}" name="Column15678"/>
    <tableColumn id="15679" xr3:uid="{CD58BA88-2920-464C-8397-E3C60FD64327}" name="Column15679"/>
    <tableColumn id="15680" xr3:uid="{DE4E0C30-5712-4418-9A36-A108F3C9D7BD}" name="Column15680"/>
    <tableColumn id="15681" xr3:uid="{AEA64968-BADE-4B5F-8301-585DAA3B34DF}" name="Column15681"/>
    <tableColumn id="15682" xr3:uid="{EF8BD19E-29DD-47F2-83E6-15E9E5428C0D}" name="Column15682"/>
    <tableColumn id="15683" xr3:uid="{0F46DF0F-82E5-4DAC-8E86-13B90F81BBD8}" name="Column15683"/>
    <tableColumn id="15684" xr3:uid="{42F6B800-9A39-4E4D-8332-185B739175F6}" name="Column15684"/>
    <tableColumn id="15685" xr3:uid="{3D6DFBD1-2BC9-4B44-A846-43FE22C82AFC}" name="Column15685"/>
    <tableColumn id="15686" xr3:uid="{D0B85BD4-D57E-45E5-AF6C-C9E3AAAE6187}" name="Column15686"/>
    <tableColumn id="15687" xr3:uid="{6B2ECD54-7B7E-45E9-9CDD-7AF0A1DC961C}" name="Column15687"/>
    <tableColumn id="15688" xr3:uid="{098793A1-95EC-4B63-8154-531E3CF2B2BE}" name="Column15688"/>
    <tableColumn id="15689" xr3:uid="{434C5240-7260-4041-A867-BBCADBFDF57E}" name="Column15689"/>
    <tableColumn id="15690" xr3:uid="{F9487CFB-6560-4218-A904-FE7360ED1E1A}" name="Column15690"/>
    <tableColumn id="15691" xr3:uid="{BB76E552-241F-4607-B117-431BFC8DA749}" name="Column15691"/>
    <tableColumn id="15692" xr3:uid="{7C8CE269-E3E1-4C01-9047-D593D7FD6969}" name="Column15692"/>
    <tableColumn id="15693" xr3:uid="{7CC0856D-1424-4533-A111-E13DBEF140F2}" name="Column15693"/>
    <tableColumn id="15694" xr3:uid="{4AF648F3-56E5-44A1-8C4C-4D37120832FB}" name="Column15694"/>
    <tableColumn id="15695" xr3:uid="{8840481A-4676-4C16-B17E-FB1987A81A78}" name="Column15695"/>
    <tableColumn id="15696" xr3:uid="{DAB6B406-81E4-4215-81EE-4956A0E5A812}" name="Column15696"/>
    <tableColumn id="15697" xr3:uid="{66A34422-B2A9-4465-9AED-7EACB1C1C0CC}" name="Column15697"/>
    <tableColumn id="15698" xr3:uid="{8CE4C662-1D34-4ED9-A127-2B02EA25BCD2}" name="Column15698"/>
    <tableColumn id="15699" xr3:uid="{C6E484C4-003B-41BF-B657-85666462121D}" name="Column15699"/>
    <tableColumn id="15700" xr3:uid="{CC1CA91E-8FC6-47A9-AE05-79DAA0FDD541}" name="Column15700"/>
    <tableColumn id="15701" xr3:uid="{D04E7DEA-0A58-4371-9FD2-155B7F271891}" name="Column15701"/>
    <tableColumn id="15702" xr3:uid="{D039803A-6D39-49AB-AE8A-8343205F0720}" name="Column15702"/>
    <tableColumn id="15703" xr3:uid="{E3674DED-E935-4B70-9D3C-4E5D6524D015}" name="Column15703"/>
    <tableColumn id="15704" xr3:uid="{0600BEF0-1C73-4375-9113-6B9FE77ABD01}" name="Column15704"/>
    <tableColumn id="15705" xr3:uid="{A15C137E-0ABF-4229-938F-D48C6DDC2795}" name="Column15705"/>
    <tableColumn id="15706" xr3:uid="{A5A3C6B6-C142-4AE3-AC50-5E4AE60C3C3C}" name="Column15706"/>
    <tableColumn id="15707" xr3:uid="{F89E9A75-72C5-4C43-915A-CF621E7B8E5B}" name="Column15707"/>
    <tableColumn id="15708" xr3:uid="{D51BDD74-41B7-487B-AAF9-5404DC2EA140}" name="Column15708"/>
    <tableColumn id="15709" xr3:uid="{233D441C-564C-4F7F-A869-1090B68D564C}" name="Column15709"/>
    <tableColumn id="15710" xr3:uid="{7E744B88-0B20-463B-AD31-B2DC86C90463}" name="Column15710"/>
    <tableColumn id="15711" xr3:uid="{82F23845-38E4-4658-A540-C054FD02D139}" name="Column15711"/>
    <tableColumn id="15712" xr3:uid="{BE6478FC-2607-4F24-8491-CA603D812B51}" name="Column15712"/>
    <tableColumn id="15713" xr3:uid="{C73EFAC6-2B8B-41B6-A178-65D942EA115E}" name="Column15713"/>
    <tableColumn id="15714" xr3:uid="{FA251E59-7E1C-4C8F-8F74-7178E592AD97}" name="Column15714"/>
    <tableColumn id="15715" xr3:uid="{EC52350F-EE16-498E-BE44-F89D1CC449BB}" name="Column15715"/>
    <tableColumn id="15716" xr3:uid="{A59F3633-B954-41C8-90DA-89682AB6FFC1}" name="Column15716"/>
    <tableColumn id="15717" xr3:uid="{43F42887-38FC-4661-8F40-8613BB14A334}" name="Column15717"/>
    <tableColumn id="15718" xr3:uid="{186E6267-4C7E-4FC2-9432-E8BD25A58178}" name="Column15718"/>
    <tableColumn id="15719" xr3:uid="{4C910E9D-D31B-4811-B3F1-08FA5695F27D}" name="Column15719"/>
    <tableColumn id="15720" xr3:uid="{9C59396F-E360-46B3-9879-2BE01BAA07A7}" name="Column15720"/>
    <tableColumn id="15721" xr3:uid="{C99616AD-B0E5-4D1A-806A-947540AA21BA}" name="Column15721"/>
    <tableColumn id="15722" xr3:uid="{81A188A2-70C3-46C6-9346-24BC199BCAB9}" name="Column15722"/>
    <tableColumn id="15723" xr3:uid="{FE037844-4E70-4568-BE46-E5CC69944FDA}" name="Column15723"/>
    <tableColumn id="15724" xr3:uid="{FCD74D23-5A5B-49A2-9792-EB78AAAD59D1}" name="Column15724"/>
    <tableColumn id="15725" xr3:uid="{B7B2D38B-2D14-41A2-B442-FDE5E276D582}" name="Column15725"/>
    <tableColumn id="15726" xr3:uid="{EB56F251-8A2C-4895-9C37-B26609F98458}" name="Column15726"/>
    <tableColumn id="15727" xr3:uid="{C41C138B-2D77-4876-9C22-2A16AE24EFAE}" name="Column15727"/>
    <tableColumn id="15728" xr3:uid="{4D2CE11F-5F90-401B-9D8A-F3E5E0A0C7AB}" name="Column15728"/>
    <tableColumn id="15729" xr3:uid="{04238C2D-3A2F-423D-8F67-65CEB493637E}" name="Column15729"/>
    <tableColumn id="15730" xr3:uid="{44E6D70F-529C-4F31-B812-B798D4A96867}" name="Column15730"/>
    <tableColumn id="15731" xr3:uid="{2A50D8E0-9C4F-431E-8C35-69C6BDC8310A}" name="Column15731"/>
    <tableColumn id="15732" xr3:uid="{509F25A2-C440-4878-BDD0-29195E1DF302}" name="Column15732"/>
    <tableColumn id="15733" xr3:uid="{612FB4B9-582A-4FB9-9465-184FD6C18D79}" name="Column15733"/>
    <tableColumn id="15734" xr3:uid="{4589FD7B-9E26-4991-B54D-3474E97FC9A9}" name="Column15734"/>
    <tableColumn id="15735" xr3:uid="{F888113D-F696-4D7F-80DD-240F87E1FE15}" name="Column15735"/>
    <tableColumn id="15736" xr3:uid="{A1B60C73-FDC0-4949-B4FF-FB8E53EBB9F3}" name="Column15736"/>
    <tableColumn id="15737" xr3:uid="{D507DA6B-78CA-4E26-80C7-967E00733B25}" name="Column15737"/>
    <tableColumn id="15738" xr3:uid="{71D977A7-BBB0-4A1B-B37E-F2633690016B}" name="Column15738"/>
    <tableColumn id="15739" xr3:uid="{C9F7BA5E-CBF9-4E8B-BD64-6FD744D9B3D5}" name="Column15739"/>
    <tableColumn id="15740" xr3:uid="{1C9915A7-C08F-4A13-B451-16E36CE23353}" name="Column15740"/>
    <tableColumn id="15741" xr3:uid="{1314E367-9340-4D9E-A29F-54D1273B4FDB}" name="Column15741"/>
    <tableColumn id="15742" xr3:uid="{9860D5E4-0AD5-4451-88A8-095BF69FE646}" name="Column15742"/>
    <tableColumn id="15743" xr3:uid="{3CEF9E23-700F-4B2C-A292-5964F91064CA}" name="Column15743"/>
    <tableColumn id="15744" xr3:uid="{B3479747-C6EE-4F11-908F-F4E989E7C9A9}" name="Column15744"/>
    <tableColumn id="15745" xr3:uid="{26AF81CA-33A1-45BC-859F-FDF94A72067D}" name="Column15745"/>
    <tableColumn id="15746" xr3:uid="{6E8C0593-3800-4631-944F-C371AFC14DAC}" name="Column15746"/>
    <tableColumn id="15747" xr3:uid="{7AF75D97-1D03-44B9-B2BA-65B68B997001}" name="Column15747"/>
    <tableColumn id="15748" xr3:uid="{0C62090F-61A7-4C3D-8C04-5D6C5E5198DA}" name="Column15748"/>
    <tableColumn id="15749" xr3:uid="{7B0F9DD1-6C13-4B11-9305-14B311AA5CCF}" name="Column15749"/>
    <tableColumn id="15750" xr3:uid="{F831CCCF-F4C6-47AA-9CA9-A228830B31A5}" name="Column15750"/>
    <tableColumn id="15751" xr3:uid="{85BB9C9A-4102-4C2E-B891-C32C986C4F5F}" name="Column15751"/>
    <tableColumn id="15752" xr3:uid="{06A0E897-90AB-41D0-A958-55E33B1595E1}" name="Column15752"/>
    <tableColumn id="15753" xr3:uid="{D126EE0E-1748-4D4D-8AE8-F564233E03CA}" name="Column15753"/>
    <tableColumn id="15754" xr3:uid="{BF0D1CA7-7B3A-4931-8443-37B2A5FC45FB}" name="Column15754"/>
    <tableColumn id="15755" xr3:uid="{F532A07A-D83E-4B3B-8046-74FA70C3C9E0}" name="Column15755"/>
    <tableColumn id="15756" xr3:uid="{C5C18510-9E56-4B7C-AD8C-184D796EA20E}" name="Column15756"/>
    <tableColumn id="15757" xr3:uid="{F39E4428-3405-4BC1-86ED-1BE04A5FFAEE}" name="Column15757"/>
    <tableColumn id="15758" xr3:uid="{D1DD9F7E-F4C3-479A-8BC2-1F709328E470}" name="Column15758"/>
    <tableColumn id="15759" xr3:uid="{993FA9DC-4DDE-42B7-B725-32CD9CBAC8E0}" name="Column15759"/>
    <tableColumn id="15760" xr3:uid="{CF1219DB-F2C7-4C02-81E8-00C47B8A4045}" name="Column15760"/>
    <tableColumn id="15761" xr3:uid="{3A19CF99-5C3A-45DB-A259-435521143984}" name="Column15761"/>
    <tableColumn id="15762" xr3:uid="{68175DC4-796F-4CC3-BFFF-2A6442358AA7}" name="Column15762"/>
    <tableColumn id="15763" xr3:uid="{83D82071-A114-41DD-9EE2-C32ACAAC268D}" name="Column15763"/>
    <tableColumn id="15764" xr3:uid="{6659B05F-9B61-4469-93EF-7BD97A946601}" name="Column15764"/>
    <tableColumn id="15765" xr3:uid="{09B9B087-0A88-42F0-8FD0-5A5F97760846}" name="Column15765"/>
    <tableColumn id="15766" xr3:uid="{32A08B8F-AE57-40EC-993C-A9758E4C509E}" name="Column15766"/>
    <tableColumn id="15767" xr3:uid="{AF505BD2-FF86-42C3-A777-2E6B30873015}" name="Column15767"/>
    <tableColumn id="15768" xr3:uid="{2BB794EF-2971-4F75-A143-040823A1FFB8}" name="Column15768"/>
    <tableColumn id="15769" xr3:uid="{1E313396-17D9-441C-AB1E-BEDDA81E9654}" name="Column15769"/>
    <tableColumn id="15770" xr3:uid="{777D1A4B-8659-4981-A7BD-6B5C6F47F90B}" name="Column15770"/>
    <tableColumn id="15771" xr3:uid="{67C64B52-70E3-459F-8BFE-823648558BFA}" name="Column15771"/>
    <tableColumn id="15772" xr3:uid="{6C39A76D-F61D-4D17-B49A-314765B83F31}" name="Column15772"/>
    <tableColumn id="15773" xr3:uid="{B6119223-DE5C-4118-82A4-6303DC6CE06D}" name="Column15773"/>
    <tableColumn id="15774" xr3:uid="{76E7FD53-B847-47AC-96E1-C9F7A7FC4AFE}" name="Column15774"/>
    <tableColumn id="15775" xr3:uid="{E7A25C4F-2C6C-46A8-891F-0CAB1BF96FA5}" name="Column15775"/>
    <tableColumn id="15776" xr3:uid="{D8EB39BC-9D04-4CDC-A7CB-C59580CC8822}" name="Column15776"/>
    <tableColumn id="15777" xr3:uid="{67C0B2E8-8E84-4503-B15E-0A68D9298442}" name="Column15777"/>
    <tableColumn id="15778" xr3:uid="{5507C8F6-58C0-4FEA-8E23-FA3CF1CCE043}" name="Column15778"/>
    <tableColumn id="15779" xr3:uid="{A07A13BE-E5CE-473F-A3D7-2EF6DF06B8D0}" name="Column15779"/>
    <tableColumn id="15780" xr3:uid="{7ED1B19A-F6F1-4D04-AE8D-4C75CB63C600}" name="Column15780"/>
    <tableColumn id="15781" xr3:uid="{F0D62551-53FA-4DA6-A959-1CE156C299A3}" name="Column15781"/>
    <tableColumn id="15782" xr3:uid="{91D17A11-49C2-4180-A470-37FBAB88CD76}" name="Column15782"/>
    <tableColumn id="15783" xr3:uid="{D8575D27-C3E8-4027-8BFD-A0251EC3A42C}" name="Column15783"/>
    <tableColumn id="15784" xr3:uid="{199CA5DF-C4CD-44C3-B020-24BFEADD4828}" name="Column15784"/>
    <tableColumn id="15785" xr3:uid="{E815E2F3-AECB-413C-913E-27D61833F6FD}" name="Column15785"/>
    <tableColumn id="15786" xr3:uid="{E30685AD-6613-4F8A-A171-4E8471158D51}" name="Column15786"/>
    <tableColumn id="15787" xr3:uid="{A001FBB5-7011-4C47-96E0-82E3B4DBC216}" name="Column15787"/>
    <tableColumn id="15788" xr3:uid="{7D01EC67-5B02-41C3-BA1B-E1E991D5D272}" name="Column15788"/>
    <tableColumn id="15789" xr3:uid="{63AD1813-FA32-424D-9A05-DA6C8DFBE2C2}" name="Column15789"/>
    <tableColumn id="15790" xr3:uid="{13B2CDF4-3C84-4979-A08A-64BCC8D1F05E}" name="Column15790"/>
    <tableColumn id="15791" xr3:uid="{DB68ECEC-8416-40A6-AB14-7F6460AA0D7D}" name="Column15791"/>
    <tableColumn id="15792" xr3:uid="{DB192548-8DE2-403D-92A9-7E785984F57B}" name="Column15792"/>
    <tableColumn id="15793" xr3:uid="{D7E880C1-5105-4902-B1EF-B0D6433C8179}" name="Column15793"/>
    <tableColumn id="15794" xr3:uid="{D5C6515E-1455-414C-B26E-CFBEABC11C99}" name="Column15794"/>
    <tableColumn id="15795" xr3:uid="{2BAF5B6B-1265-4A6F-9731-295E06A487D1}" name="Column15795"/>
    <tableColumn id="15796" xr3:uid="{471E57F6-5AD6-444A-BC72-E0F52045DB05}" name="Column15796"/>
    <tableColumn id="15797" xr3:uid="{386F3D66-8472-4B50-AEA6-8B0028310F0F}" name="Column15797"/>
    <tableColumn id="15798" xr3:uid="{E09039F3-D807-4BF0-9461-3465727A0DD0}" name="Column15798"/>
    <tableColumn id="15799" xr3:uid="{9EF7F86D-4C43-49FC-9A9D-7E13FC8E2297}" name="Column15799"/>
    <tableColumn id="15800" xr3:uid="{5E52EDBA-04B0-4A3B-A33D-68853EC11E20}" name="Column15800"/>
    <tableColumn id="15801" xr3:uid="{922064C2-6A6F-4ECB-8543-4E261185E3CD}" name="Column15801"/>
    <tableColumn id="15802" xr3:uid="{4B384E9C-FC7D-4ED5-93DE-64F33E844B95}" name="Column15802"/>
    <tableColumn id="15803" xr3:uid="{D2E2EE03-B3FB-45B3-A6E8-72D8EC34643C}" name="Column15803"/>
    <tableColumn id="15804" xr3:uid="{F1612912-D77F-42C8-9AB1-46A133BCEDB3}" name="Column15804"/>
    <tableColumn id="15805" xr3:uid="{FBAFB310-D037-465A-AF93-F117FF2DDD3C}" name="Column15805"/>
    <tableColumn id="15806" xr3:uid="{65C95772-1D7A-4196-A48B-A8D957259D06}" name="Column15806"/>
    <tableColumn id="15807" xr3:uid="{B4CAFDA5-544F-4C4C-A3E7-943C71CA8065}" name="Column15807"/>
    <tableColumn id="15808" xr3:uid="{9D9AA008-6FB1-4CAF-8131-E4CFC952F358}" name="Column15808"/>
    <tableColumn id="15809" xr3:uid="{E01C6DB2-8FB3-478F-9863-3EFB65B163D3}" name="Column15809"/>
    <tableColumn id="15810" xr3:uid="{4407304A-CCD4-44EF-8BEC-1FA041AC4C10}" name="Column15810"/>
    <tableColumn id="15811" xr3:uid="{4800D786-D8BD-402B-9F4D-C30A5A68486E}" name="Column15811"/>
    <tableColumn id="15812" xr3:uid="{86A431C4-5D6D-4F53-AABD-B41D1761F40E}" name="Column15812"/>
    <tableColumn id="15813" xr3:uid="{68A6F063-0596-4DFC-8F1F-8E561D0992E6}" name="Column15813"/>
    <tableColumn id="15814" xr3:uid="{EDEB92E0-5111-4B10-83ED-C5352E082998}" name="Column15814"/>
    <tableColumn id="15815" xr3:uid="{5BA760DF-F884-402D-BA43-9B57D3397362}" name="Column15815"/>
    <tableColumn id="15816" xr3:uid="{815A716F-2872-4D90-B0DF-0A3A7206C8A2}" name="Column15816"/>
    <tableColumn id="15817" xr3:uid="{706DC7F7-1839-4489-9E65-F0361981554F}" name="Column15817"/>
    <tableColumn id="15818" xr3:uid="{E315FE80-83D2-4C3B-B518-00266116A417}" name="Column15818"/>
    <tableColumn id="15819" xr3:uid="{18C4CC53-DCC0-4030-AD77-6D02DEA5748F}" name="Column15819"/>
    <tableColumn id="15820" xr3:uid="{6C43F17F-69D8-41BF-9939-F7FDBD1B7CEF}" name="Column15820"/>
    <tableColumn id="15821" xr3:uid="{CA990593-8F6B-4637-92B9-E197B388D32E}" name="Column15821"/>
    <tableColumn id="15822" xr3:uid="{4918A948-8D54-4F73-8ED0-1EE880307F28}" name="Column15822"/>
    <tableColumn id="15823" xr3:uid="{69693750-084F-4620-9BEF-39D8D002272B}" name="Column15823"/>
    <tableColumn id="15824" xr3:uid="{711F5AD8-5968-4D29-8655-274935780672}" name="Column15824"/>
    <tableColumn id="15825" xr3:uid="{FE33E8D8-4359-4658-B7A7-40D083ED1783}" name="Column15825"/>
    <tableColumn id="15826" xr3:uid="{5D2BA1A9-8A36-4638-9600-4915D5773531}" name="Column15826"/>
    <tableColumn id="15827" xr3:uid="{8F831611-B862-4CBF-B25C-472C86690DF6}" name="Column15827"/>
    <tableColumn id="15828" xr3:uid="{99182839-868B-4693-9147-8C122DA16215}" name="Column15828"/>
    <tableColumn id="15829" xr3:uid="{5759E594-60AC-4993-85C7-64CD8528D1BF}" name="Column15829"/>
    <tableColumn id="15830" xr3:uid="{D34C0A85-633D-492F-BEBF-42439C5C3837}" name="Column15830"/>
    <tableColumn id="15831" xr3:uid="{CAAEA777-44C8-4A48-B8BD-E3F191C017CD}" name="Column15831"/>
    <tableColumn id="15832" xr3:uid="{809E4FC2-E2E7-4EBD-A70D-AA23126F7660}" name="Column15832"/>
    <tableColumn id="15833" xr3:uid="{1EEC58E1-71D5-4423-A5AB-B31E75E42537}" name="Column15833"/>
    <tableColumn id="15834" xr3:uid="{68F6190E-2C39-4FC5-9C59-47731FDBAE95}" name="Column15834"/>
    <tableColumn id="15835" xr3:uid="{02651E1F-AA48-4961-8787-BCE1FF61A2EB}" name="Column15835"/>
    <tableColumn id="15836" xr3:uid="{78E80416-EB02-4FF3-AEA0-AEACE47888CF}" name="Column15836"/>
    <tableColumn id="15837" xr3:uid="{84A68924-E833-4BFB-BED4-CB4194C42DF0}" name="Column15837"/>
    <tableColumn id="15838" xr3:uid="{F161887E-23C2-4F85-93AA-4F0E4536A6E7}" name="Column15838"/>
    <tableColumn id="15839" xr3:uid="{854E5E80-FD0D-4D60-9536-C2935D76691E}" name="Column15839"/>
    <tableColumn id="15840" xr3:uid="{3A836D77-0364-4D5E-AA2B-7DF81EE1684F}" name="Column15840"/>
    <tableColumn id="15841" xr3:uid="{4051DEE7-2499-40A9-BD76-B441016D9FCE}" name="Column15841"/>
    <tableColumn id="15842" xr3:uid="{0B085B11-53D0-47A7-A3EB-5A50C2C25375}" name="Column15842"/>
    <tableColumn id="15843" xr3:uid="{615DB9BE-3735-42F8-AED1-404FFF23B114}" name="Column15843"/>
    <tableColumn id="15844" xr3:uid="{C1D245A2-8012-46EA-A4FE-6AA7C0A34FEC}" name="Column15844"/>
    <tableColumn id="15845" xr3:uid="{7A94EBDC-54BE-40F0-AAE6-9C4A06B2C5E3}" name="Column15845"/>
    <tableColumn id="15846" xr3:uid="{87E4B722-2E82-49AB-ABFC-D3F127E5A0F7}" name="Column15846"/>
    <tableColumn id="15847" xr3:uid="{768AAEA1-AFA5-41BC-B95C-C56E3F8CC647}" name="Column15847"/>
    <tableColumn id="15848" xr3:uid="{F3220B4A-3C80-4CFE-9923-79B5C52EAFE0}" name="Column15848"/>
    <tableColumn id="15849" xr3:uid="{F5C060B7-DE10-4A21-81AD-71ECF391DD6F}" name="Column15849"/>
    <tableColumn id="15850" xr3:uid="{59436AD2-62A2-4194-9CE0-639A657656E5}" name="Column15850"/>
    <tableColumn id="15851" xr3:uid="{797B6256-1D9D-4573-9740-D90A8454DFD2}" name="Column15851"/>
    <tableColumn id="15852" xr3:uid="{EC2DA555-BAE9-4645-AC4C-D1E060026F0B}" name="Column15852"/>
    <tableColumn id="15853" xr3:uid="{5D81F194-3E62-47F4-845B-5D3D4580272A}" name="Column15853"/>
    <tableColumn id="15854" xr3:uid="{338BEE29-EE93-466D-A7F2-9243F7BDBC6A}" name="Column15854"/>
    <tableColumn id="15855" xr3:uid="{04EF555A-2776-4D1B-BA81-C6F745D7322C}" name="Column15855"/>
    <tableColumn id="15856" xr3:uid="{5790D921-B2D2-4B1D-B84A-7B8DB7822859}" name="Column15856"/>
    <tableColumn id="15857" xr3:uid="{9D2A2BE0-A090-4E16-B365-FEA47F4F4B36}" name="Column15857"/>
    <tableColumn id="15858" xr3:uid="{C876365C-C77B-452A-BF1A-A17DE15D9562}" name="Column15858"/>
    <tableColumn id="15859" xr3:uid="{3164E7EC-6AD5-4093-A9D8-BEB42FC67D3E}" name="Column15859"/>
    <tableColumn id="15860" xr3:uid="{C487644C-7E38-4CF9-906E-D53AE28D8A29}" name="Column15860"/>
    <tableColumn id="15861" xr3:uid="{962EB2D9-A12C-4E4C-927C-14ADFF8B04E2}" name="Column15861"/>
    <tableColumn id="15862" xr3:uid="{4CF272D4-C7C8-4358-94C1-7D313A0FDCA1}" name="Column15862"/>
    <tableColumn id="15863" xr3:uid="{D929899F-B90B-4AE1-9D4C-27A7F7BA7188}" name="Column15863"/>
    <tableColumn id="15864" xr3:uid="{8DF0650C-B5E7-4B82-85D7-5A78F24EF6C6}" name="Column15864"/>
    <tableColumn id="15865" xr3:uid="{0E913673-AE55-4285-A9BB-E6ADCAB7A3C7}" name="Column15865"/>
    <tableColumn id="15866" xr3:uid="{AF78EA13-254A-47EE-B1C5-B0ADBB2E7298}" name="Column15866"/>
    <tableColumn id="15867" xr3:uid="{6938B3DC-11FF-40C8-8C5F-FDE1FC792FEA}" name="Column15867"/>
    <tableColumn id="15868" xr3:uid="{42C51912-7ADF-4C56-B9C3-359D3015859F}" name="Column15868"/>
    <tableColumn id="15869" xr3:uid="{C53D062B-482A-4827-80B5-B4490614429A}" name="Column15869"/>
    <tableColumn id="15870" xr3:uid="{DAA03C01-8519-44C4-9B1F-8AA8E21CBC9A}" name="Column15870"/>
    <tableColumn id="15871" xr3:uid="{1969001C-9B61-4888-AB77-F413F2E7C3ED}" name="Column15871"/>
    <tableColumn id="15872" xr3:uid="{6E6D23DE-AEAD-4432-B416-0B394DCF70D2}" name="Column15872"/>
    <tableColumn id="15873" xr3:uid="{F634DD44-F031-424F-B7A9-85380027CDAA}" name="Column15873"/>
    <tableColumn id="15874" xr3:uid="{1C8449E2-815F-425D-A2B6-7CA35BA73609}" name="Column15874"/>
    <tableColumn id="15875" xr3:uid="{07985203-090B-4035-93A1-09ECA7CAACD3}" name="Column15875"/>
    <tableColumn id="15876" xr3:uid="{1A09A8FC-D263-4E1E-9FD5-16F894CEF568}" name="Column15876"/>
    <tableColumn id="15877" xr3:uid="{6808ED81-64EB-4150-BE97-96C6899C4986}" name="Column15877"/>
    <tableColumn id="15878" xr3:uid="{FD9A9B0B-8A46-4478-8F3A-A3DB3E9C2362}" name="Column15878"/>
    <tableColumn id="15879" xr3:uid="{7211C284-F344-4E8D-BB94-A7CDF4540611}" name="Column15879"/>
    <tableColumn id="15880" xr3:uid="{1CB15210-6E65-485A-8A8B-460C1ED03865}" name="Column15880"/>
    <tableColumn id="15881" xr3:uid="{9B404FCB-FBB5-4321-91F6-51C889EA1C08}" name="Column15881"/>
    <tableColumn id="15882" xr3:uid="{7219B5C0-2C45-427E-A1C7-A7246FB9D602}" name="Column15882"/>
    <tableColumn id="15883" xr3:uid="{19748AE1-8B26-4C96-AD04-CE0121787DED}" name="Column15883"/>
    <tableColumn id="15884" xr3:uid="{B0699E0A-7ADF-4D5A-B3CC-CC451017E116}" name="Column15884"/>
    <tableColumn id="15885" xr3:uid="{02F6237C-EC96-42E0-97C9-12594DA3B06B}" name="Column15885"/>
    <tableColumn id="15886" xr3:uid="{1ED757DC-A985-40D8-A6E5-F494E6E88F4B}" name="Column15886"/>
    <tableColumn id="15887" xr3:uid="{7514DCF0-8CB6-46B4-8DC5-4DC895AF0F24}" name="Column15887"/>
    <tableColumn id="15888" xr3:uid="{5EC29B22-C330-44D5-B479-CBFEFDABD0FB}" name="Column15888"/>
    <tableColumn id="15889" xr3:uid="{1047EF2B-2CD6-4E72-84CB-284260037990}" name="Column15889"/>
    <tableColumn id="15890" xr3:uid="{76997CC4-C45B-406A-B901-0641A26D460B}" name="Column15890"/>
    <tableColumn id="15891" xr3:uid="{8BD8CD81-9663-41E2-A179-86E4B054E65E}" name="Column15891"/>
    <tableColumn id="15892" xr3:uid="{8D7D6FBF-60B0-4997-9A6D-27C6BC8B9CE1}" name="Column15892"/>
    <tableColumn id="15893" xr3:uid="{CCE8C97B-ED53-4055-8FD1-0B772AC56AA6}" name="Column15893"/>
    <tableColumn id="15894" xr3:uid="{A0EEA212-508C-4E18-A014-BC94565A8E14}" name="Column15894"/>
    <tableColumn id="15895" xr3:uid="{718A2563-486E-495F-86FB-2BDF6CE74EA6}" name="Column15895"/>
    <tableColumn id="15896" xr3:uid="{847480C9-61C6-4413-926D-D2741932B74E}" name="Column15896"/>
    <tableColumn id="15897" xr3:uid="{A0D236B6-BF4E-48C9-A527-FF876C7EA1D0}" name="Column15897"/>
    <tableColumn id="15898" xr3:uid="{1F2D982E-C343-49E7-AE41-4D78FE54568F}" name="Column15898"/>
    <tableColumn id="15899" xr3:uid="{772EEA93-310C-490C-80E0-AC2624570975}" name="Column15899"/>
    <tableColumn id="15900" xr3:uid="{E803352C-C8AA-4D1B-808F-C86954654AC1}" name="Column15900"/>
    <tableColumn id="15901" xr3:uid="{299D9938-5FCD-420C-8FC7-225D0E2FB886}" name="Column15901"/>
    <tableColumn id="15902" xr3:uid="{EA5EC182-1648-4D9F-87F7-1200E2FFFFA3}" name="Column15902"/>
    <tableColumn id="15903" xr3:uid="{D3E1D8D2-00D2-4A5D-A731-C2A54450C934}" name="Column15903"/>
    <tableColumn id="15904" xr3:uid="{7B1BF423-30B0-4AA4-9962-C377C81F3AB8}" name="Column15904"/>
    <tableColumn id="15905" xr3:uid="{1B0C2EE9-6EC9-4B78-BF0B-E8325C9B2451}" name="Column15905"/>
    <tableColumn id="15906" xr3:uid="{E8535534-AB51-46AA-A783-911BF7C2FDBD}" name="Column15906"/>
    <tableColumn id="15907" xr3:uid="{AABC2A4E-1544-429C-AD96-26D8A21A603F}" name="Column15907"/>
    <tableColumn id="15908" xr3:uid="{E622DD8E-10A1-4149-90D0-2C805154025C}" name="Column15908"/>
    <tableColumn id="15909" xr3:uid="{D713CE9A-6893-47AD-AD8D-6E7D683B245A}" name="Column15909"/>
    <tableColumn id="15910" xr3:uid="{3BCD0680-433B-4C1A-982F-8B8C6E6A2570}" name="Column15910"/>
    <tableColumn id="15911" xr3:uid="{05E9CF62-4954-4FCC-83AA-BDC7DE0CBE65}" name="Column15911"/>
    <tableColumn id="15912" xr3:uid="{77B05A43-E220-4A21-8EDA-573C62CA9B64}" name="Column15912"/>
    <tableColumn id="15913" xr3:uid="{05A7E7A4-99FD-462B-B45F-EFA3B997ECD5}" name="Column15913"/>
    <tableColumn id="15914" xr3:uid="{D4580C05-B9C0-41D5-897E-AC11C241E1EF}" name="Column15914"/>
    <tableColumn id="15915" xr3:uid="{4F1BDE89-D31C-4A15-B907-D48D63435A55}" name="Column15915"/>
    <tableColumn id="15916" xr3:uid="{EF1A31A4-B46A-4465-8B2B-29C9E9D973E2}" name="Column15916"/>
    <tableColumn id="15917" xr3:uid="{F212B659-866F-4704-B3DF-270311CD439E}" name="Column15917"/>
    <tableColumn id="15918" xr3:uid="{D3A8F864-B854-4093-988C-F83FA585203A}" name="Column15918"/>
    <tableColumn id="15919" xr3:uid="{3A8221D9-722D-443E-BD0B-957966F95752}" name="Column15919"/>
    <tableColumn id="15920" xr3:uid="{6EBC30B1-A1BC-4368-94D4-D56DB890E49C}" name="Column15920"/>
    <tableColumn id="15921" xr3:uid="{6082D2C6-2A51-4D93-9ACD-1A716FB7F63A}" name="Column15921"/>
    <tableColumn id="15922" xr3:uid="{572C5D02-8D7F-4150-956B-C420529C4E4C}" name="Column15922"/>
    <tableColumn id="15923" xr3:uid="{71E7EF86-860C-4217-AAF9-185CA5ED2A71}" name="Column15923"/>
    <tableColumn id="15924" xr3:uid="{E16B8F0E-8206-46EA-93FE-8B2978AC2D1A}" name="Column15924"/>
    <tableColumn id="15925" xr3:uid="{932D12C1-6347-408F-A4EB-8761F94EEA9C}" name="Column15925"/>
    <tableColumn id="15926" xr3:uid="{899563B2-0CFF-4848-8A75-A4B554D699B4}" name="Column15926"/>
    <tableColumn id="15927" xr3:uid="{19F32216-F048-47F3-BC79-0FD01DD12055}" name="Column15927"/>
    <tableColumn id="15928" xr3:uid="{BA550D4C-FB07-4115-86CE-D171A41C792C}" name="Column15928"/>
    <tableColumn id="15929" xr3:uid="{7B357331-92E9-4E34-881D-F2BF8DCFA9C3}" name="Column15929"/>
    <tableColumn id="15930" xr3:uid="{ED5A253C-1039-44DE-82FB-9D768A5B7FF1}" name="Column15930"/>
    <tableColumn id="15931" xr3:uid="{6AEF2FD1-DBAD-478C-AD00-9D5236AFB6A8}" name="Column15931"/>
    <tableColumn id="15932" xr3:uid="{A2B51975-031B-45DE-A6D9-AEEE27A07C96}" name="Column15932"/>
    <tableColumn id="15933" xr3:uid="{49111725-F4FA-432C-94CC-A82CFB8B23E0}" name="Column15933"/>
    <tableColumn id="15934" xr3:uid="{3783741F-CCA8-43FF-8BA4-B8FA394AD7E5}" name="Column15934"/>
    <tableColumn id="15935" xr3:uid="{389577E0-00A7-4FB0-A345-F12F564DB440}" name="Column15935"/>
    <tableColumn id="15936" xr3:uid="{99CC6A40-7BC9-4AA6-B66E-3A53572684D1}" name="Column15936"/>
    <tableColumn id="15937" xr3:uid="{DC05552F-1075-44EF-BEA6-2A9C3A13493B}" name="Column15937"/>
    <tableColumn id="15938" xr3:uid="{772D8F2A-DC5B-41BD-AD1B-5526349C73E0}" name="Column15938"/>
    <tableColumn id="15939" xr3:uid="{0B106FF7-1888-4378-A9D9-4F5B5FBF95B1}" name="Column15939"/>
    <tableColumn id="15940" xr3:uid="{7982DC0A-3968-47A9-A2A7-D626E0F48317}" name="Column15940"/>
    <tableColumn id="15941" xr3:uid="{A5169BE8-FCA2-451F-BC9C-6B5CC3527D2F}" name="Column15941"/>
    <tableColumn id="15942" xr3:uid="{A4D1C36B-C230-440E-BD04-1ACD3E46F2C0}" name="Column15942"/>
    <tableColumn id="15943" xr3:uid="{2DEED15B-88D9-41DA-844B-69F44EDBDA83}" name="Column15943"/>
    <tableColumn id="15944" xr3:uid="{1CE6D98C-839A-4F41-B717-D2C84A7D8574}" name="Column15944"/>
    <tableColumn id="15945" xr3:uid="{7CAF054A-29EA-4C88-A266-762BBE4CAEF8}" name="Column15945"/>
    <tableColumn id="15946" xr3:uid="{36F8921E-A06D-430E-A959-B798A1F4503D}" name="Column15946"/>
    <tableColumn id="15947" xr3:uid="{113CA369-904F-4683-A7A5-223FD475AC00}" name="Column15947"/>
    <tableColumn id="15948" xr3:uid="{2C66350F-7C26-44AB-9001-68BD0CF0E6C2}" name="Column15948"/>
    <tableColumn id="15949" xr3:uid="{B3371F8F-4348-4F1B-AB19-FB2AAE2231F4}" name="Column15949"/>
    <tableColumn id="15950" xr3:uid="{E7372122-1D16-4742-BC72-A158B352D330}" name="Column15950"/>
    <tableColumn id="15951" xr3:uid="{A0A015D0-E304-459D-B971-ED8857CB2612}" name="Column15951"/>
    <tableColumn id="15952" xr3:uid="{52BD7A09-876D-4B9D-9433-69F7E277A41E}" name="Column15952"/>
    <tableColumn id="15953" xr3:uid="{B024A35A-1571-46CC-B194-373522111BF7}" name="Column15953"/>
    <tableColumn id="15954" xr3:uid="{7F280B6E-172E-4F8E-BACD-63579C92FA89}" name="Column15954"/>
    <tableColumn id="15955" xr3:uid="{2A9DECE7-56E1-4F2F-A697-35A815291C72}" name="Column15955"/>
    <tableColumn id="15956" xr3:uid="{50A21A54-B77F-4601-A486-88D130B10522}" name="Column15956"/>
    <tableColumn id="15957" xr3:uid="{CDB23294-73CC-485C-920D-93DB72C08803}" name="Column15957"/>
    <tableColumn id="15958" xr3:uid="{A731C169-178C-4C35-B452-42AA99D0ED73}" name="Column15958"/>
    <tableColumn id="15959" xr3:uid="{55152970-E508-4650-943D-3173F9E548B3}" name="Column15959"/>
    <tableColumn id="15960" xr3:uid="{F4D10416-765A-483C-A253-A292DB5A8366}" name="Column15960"/>
    <tableColumn id="15961" xr3:uid="{1204671E-4D83-4B29-A240-28B1E10F247A}" name="Column15961"/>
    <tableColumn id="15962" xr3:uid="{8E4C0AFC-25FD-4080-B252-9CDFB91886C5}" name="Column15962"/>
    <tableColumn id="15963" xr3:uid="{B7188222-BC89-46AE-A4A9-C465DF4359EC}" name="Column15963"/>
    <tableColumn id="15964" xr3:uid="{4D4FF91D-86EE-434B-ADF5-1DE5E65A0B09}" name="Column15964"/>
    <tableColumn id="15965" xr3:uid="{A71A078B-40F7-4991-93F1-C407FF462314}" name="Column15965"/>
    <tableColumn id="15966" xr3:uid="{1A9BD049-54B5-4875-8200-34CBDE298FC9}" name="Column15966"/>
    <tableColumn id="15967" xr3:uid="{091C72E0-0BF7-4EA0-9EA7-9ABDB827FD41}" name="Column15967"/>
    <tableColumn id="15968" xr3:uid="{97FFF6B8-2762-456E-B9D6-B93658E79AF3}" name="Column15968"/>
    <tableColumn id="15969" xr3:uid="{7A94BCCB-4236-44DD-BB7D-17386E0D9267}" name="Column15969"/>
    <tableColumn id="15970" xr3:uid="{29B65811-444B-4FA5-8540-A145EEC576A3}" name="Column15970"/>
    <tableColumn id="15971" xr3:uid="{8A802463-2211-4497-B67C-61E289553229}" name="Column15971"/>
    <tableColumn id="15972" xr3:uid="{F2585567-2C57-4957-9B15-10035B1FABC0}" name="Column15972"/>
    <tableColumn id="15973" xr3:uid="{AB6AFFA7-30AF-42C5-B0B0-DF5A9AD4C783}" name="Column15973"/>
    <tableColumn id="15974" xr3:uid="{840412E5-B786-4BC9-B766-D9345DB67AAE}" name="Column15974"/>
    <tableColumn id="15975" xr3:uid="{EF69C5E6-3C02-4F32-ABF4-3231425C746D}" name="Column15975"/>
    <tableColumn id="15976" xr3:uid="{B6B087D9-1F68-4CD8-A8B9-22B96D8F3C04}" name="Column15976"/>
    <tableColumn id="15977" xr3:uid="{00E6158B-19E9-419C-A55C-DADAF3FB4C0A}" name="Column15977"/>
    <tableColumn id="15978" xr3:uid="{CE0600F7-8508-44CE-8DE8-E11AE04CC5E4}" name="Column15978"/>
    <tableColumn id="15979" xr3:uid="{E0D4364C-0AD6-4726-8542-268C2D8FC516}" name="Column15979"/>
    <tableColumn id="15980" xr3:uid="{BF5D3315-F11B-4B30-877E-F363DAF2E19C}" name="Column15980"/>
    <tableColumn id="15981" xr3:uid="{E2C4EBCB-F7C1-46D4-AAE1-28B3CC685858}" name="Column15981"/>
    <tableColumn id="15982" xr3:uid="{9A374992-6C73-4054-BE5C-73CA4A901BC8}" name="Column15982"/>
    <tableColumn id="15983" xr3:uid="{6E010382-0648-4A30-80DB-66C05910AE8F}" name="Column15983"/>
    <tableColumn id="15984" xr3:uid="{7D2CF887-6D09-4703-A16A-CFA83DF7BDEB}" name="Column15984"/>
    <tableColumn id="15985" xr3:uid="{C710C7B8-03A3-48AF-B9A1-A7EE41F32655}" name="Column15985"/>
    <tableColumn id="15986" xr3:uid="{F16AEE3D-499F-4DA2-BFB3-4FBA709D3ECA}" name="Column15986"/>
    <tableColumn id="15987" xr3:uid="{5A9AF0DC-F1FB-459D-9394-2F87D1EAB420}" name="Column15987"/>
    <tableColumn id="15988" xr3:uid="{EE6135C9-41BF-4932-A155-64F26C4E1BCB}" name="Column15988"/>
    <tableColumn id="15989" xr3:uid="{0166FC5C-6A21-4A9A-A1E8-E4D436B7BF2C}" name="Column15989"/>
    <tableColumn id="15990" xr3:uid="{3E4FED5B-E61A-499F-B909-50460BE8C1A9}" name="Column15990"/>
    <tableColumn id="15991" xr3:uid="{48DA514D-0261-4156-9879-08562A0C68E9}" name="Column15991"/>
    <tableColumn id="15992" xr3:uid="{2FB1E51C-DBD9-45C8-9E0E-2B711F946336}" name="Column15992"/>
    <tableColumn id="15993" xr3:uid="{14FB5BBB-31F4-47A9-A786-05577FCE8994}" name="Column15993"/>
    <tableColumn id="15994" xr3:uid="{984240ED-9F49-4962-B762-E3BD5BA7F6E9}" name="Column15994"/>
    <tableColumn id="15995" xr3:uid="{BB33FA11-880F-4824-91EE-B0D0E257901A}" name="Column15995"/>
    <tableColumn id="15996" xr3:uid="{2A7A791F-34F4-454A-AEC0-B99E87CE4514}" name="Column15996"/>
    <tableColumn id="15997" xr3:uid="{A645EDA6-207F-4D78-91FF-74F779345904}" name="Column15997"/>
    <tableColumn id="15998" xr3:uid="{6464A908-095F-452F-95D0-C3BC45128970}" name="Column15998"/>
    <tableColumn id="15999" xr3:uid="{FDA02A81-EE47-42A3-8514-10E0A86690F6}" name="Column15999"/>
    <tableColumn id="16000" xr3:uid="{82AD18E0-05EC-4A81-A516-9CFC481411AD}" name="Column16000"/>
    <tableColumn id="16001" xr3:uid="{D06DAFF8-FF30-4478-8702-77C4C73820E8}" name="Column16001"/>
    <tableColumn id="16002" xr3:uid="{BECA44B9-B07B-452B-BFAF-418DD8A1D1AE}" name="Column16002"/>
    <tableColumn id="16003" xr3:uid="{F1C09042-D24B-45D2-B500-64499D1E3E84}" name="Column16003"/>
    <tableColumn id="16004" xr3:uid="{DF09EE8A-0265-4B32-9401-C7F2ABAFB87B}" name="Column16004"/>
    <tableColumn id="16005" xr3:uid="{716AC675-C226-4E69-A338-74BD67615061}" name="Column16005"/>
    <tableColumn id="16006" xr3:uid="{C167F92B-C5C0-4123-85D8-36A5DB335549}" name="Column16006"/>
    <tableColumn id="16007" xr3:uid="{A5258DAA-CC31-4379-9633-6C9ECE6D9860}" name="Column16007"/>
    <tableColumn id="16008" xr3:uid="{84004CB8-9B9A-4168-9300-49600AB3F2D0}" name="Column16008"/>
    <tableColumn id="16009" xr3:uid="{2A2449F0-DD6D-4F90-B548-6278A92A9792}" name="Column16009"/>
    <tableColumn id="16010" xr3:uid="{0F80BE5D-1CDD-4993-A8FD-E6AA10291495}" name="Column16010"/>
    <tableColumn id="16011" xr3:uid="{AFDD3950-858B-4B98-8D24-8701F9E87B46}" name="Column16011"/>
    <tableColumn id="16012" xr3:uid="{2A98241C-E2D4-4044-81C7-D2F06F9DDC0B}" name="Column16012"/>
    <tableColumn id="16013" xr3:uid="{E713E109-EF47-493B-B9DD-B91E44A3A229}" name="Column16013"/>
    <tableColumn id="16014" xr3:uid="{F41EBF0D-C3D6-4A85-BC30-2A3D176D8C10}" name="Column16014"/>
    <tableColumn id="16015" xr3:uid="{B0BAF7B5-3ED3-47B1-8195-8340A29FC58D}" name="Column16015"/>
    <tableColumn id="16016" xr3:uid="{FDDBF257-8CFE-4F2D-BDA4-650557401D73}" name="Column16016"/>
    <tableColumn id="16017" xr3:uid="{77249776-50B1-4A98-814B-5192CB9B61A0}" name="Column16017"/>
    <tableColumn id="16018" xr3:uid="{77D56345-D9BD-472E-AC80-83F484C886C9}" name="Column16018"/>
    <tableColumn id="16019" xr3:uid="{E400F147-7F34-40CF-BD7C-AC1E47B9CB01}" name="Column16019"/>
    <tableColumn id="16020" xr3:uid="{99D8B0FF-8F2B-45BE-82B6-0C91C807F665}" name="Column16020"/>
    <tableColumn id="16021" xr3:uid="{2D8B6931-AFA1-416F-9C1E-31FEAC93C98C}" name="Column16021"/>
    <tableColumn id="16022" xr3:uid="{A22E4731-0670-4A86-AD40-5E4135450B39}" name="Column16022"/>
    <tableColumn id="16023" xr3:uid="{63F60B38-06F3-4953-A254-644FD5431294}" name="Column16023"/>
    <tableColumn id="16024" xr3:uid="{EDEEFA5E-7CF3-4F67-8112-5386B2FC3472}" name="Column16024"/>
    <tableColumn id="16025" xr3:uid="{30EB80E5-3D88-428E-A186-CA5D69DEBA86}" name="Column16025"/>
    <tableColumn id="16026" xr3:uid="{7C2F29C9-0967-40BF-8246-964FD59DDD14}" name="Column16026"/>
    <tableColumn id="16027" xr3:uid="{650964DF-4A55-43D1-83B1-84280834E049}" name="Column16027"/>
    <tableColumn id="16028" xr3:uid="{C64BA92C-F8ED-4FA7-92A7-3DF4069C4E3D}" name="Column16028"/>
    <tableColumn id="16029" xr3:uid="{C8C47EF1-5111-4DE9-B37D-0A5D7D6BD76C}" name="Column16029"/>
    <tableColumn id="16030" xr3:uid="{473D878D-F4E2-43E5-914F-8087A2BD3E67}" name="Column16030"/>
    <tableColumn id="16031" xr3:uid="{443EB5FA-E190-4A80-B776-32DA82A326CF}" name="Column16031"/>
    <tableColumn id="16032" xr3:uid="{AD32C5F1-0813-4E59-8190-85A9F58D3A0D}" name="Column16032"/>
    <tableColumn id="16033" xr3:uid="{E2F6E100-E83C-42B3-881A-13DC90F365B0}" name="Column16033"/>
    <tableColumn id="16034" xr3:uid="{B07C40AA-241E-4B6D-8FC3-71199CDD3937}" name="Column16034"/>
    <tableColumn id="16035" xr3:uid="{C8F5C8DE-BE42-47A3-8A00-3952B88F2614}" name="Column16035"/>
    <tableColumn id="16036" xr3:uid="{3F8170E5-3618-4406-8D74-355955E67D68}" name="Column16036"/>
    <tableColumn id="16037" xr3:uid="{BE020605-44A9-456A-9562-525C243CC11D}" name="Column16037"/>
    <tableColumn id="16038" xr3:uid="{77F2F9F4-30D9-4285-80B6-7BF0EA64943B}" name="Column16038"/>
    <tableColumn id="16039" xr3:uid="{0087E005-0C1B-4D85-8AF0-CC8B430EA9D0}" name="Column16039"/>
    <tableColumn id="16040" xr3:uid="{0A75A643-FD52-4DF4-AFEA-3A1F0CE165BF}" name="Column16040"/>
    <tableColumn id="16041" xr3:uid="{6046CB6F-8256-4DA4-A216-1D2534E5143A}" name="Column16041"/>
    <tableColumn id="16042" xr3:uid="{F12065C7-FC3C-49BF-ADCA-E4627582BFCA}" name="Column16042"/>
    <tableColumn id="16043" xr3:uid="{2175172C-AAF4-4DA0-9D60-FF0566455B02}" name="Column16043"/>
    <tableColumn id="16044" xr3:uid="{800C5138-EF56-4934-8893-EC90B82183E7}" name="Column16044"/>
    <tableColumn id="16045" xr3:uid="{04F6EEF2-8BFC-4003-A9E2-C494BD2CB973}" name="Column16045"/>
    <tableColumn id="16046" xr3:uid="{AE08AEED-38B4-4DFA-A249-D27C5103FC06}" name="Column16046"/>
    <tableColumn id="16047" xr3:uid="{1F1C3912-9D78-4BBD-9E5C-A9F4FCAF9C26}" name="Column16047"/>
    <tableColumn id="16048" xr3:uid="{EE2EA987-5C16-4811-A1FB-BB1965756BB0}" name="Column16048"/>
    <tableColumn id="16049" xr3:uid="{1CDC65DC-7F34-43F8-A7A6-5B053610E7B9}" name="Column16049"/>
    <tableColumn id="16050" xr3:uid="{925F9FB1-3DC4-49C0-B443-D658278D2E47}" name="Column16050"/>
    <tableColumn id="16051" xr3:uid="{59843459-B810-4692-AEE2-5F4F9123E3BF}" name="Column16051"/>
    <tableColumn id="16052" xr3:uid="{61C7D254-A763-4F50-81F4-3E3B3D5E70D6}" name="Column16052"/>
    <tableColumn id="16053" xr3:uid="{957A33D7-468A-4AFD-BBCF-C5F9297674A4}" name="Column16053"/>
    <tableColumn id="16054" xr3:uid="{A10F319E-1C4C-4325-8CBD-C8BB72864E5A}" name="Column16054"/>
    <tableColumn id="16055" xr3:uid="{E2DD5FDF-94EA-4139-B313-D35CAEC3441D}" name="Column16055"/>
    <tableColumn id="16056" xr3:uid="{4D86DF13-00CA-4CDE-A133-9FC6C9F3FB88}" name="Column16056"/>
    <tableColumn id="16057" xr3:uid="{ABF65DDB-B66E-4AD2-AFC0-D3C5E04CB091}" name="Column16057"/>
    <tableColumn id="16058" xr3:uid="{CE3F336F-4660-41A8-8D28-11763FFAFAF0}" name="Column16058"/>
    <tableColumn id="16059" xr3:uid="{93AC281F-161A-4855-BC8F-37C6A4AF2888}" name="Column16059"/>
    <tableColumn id="16060" xr3:uid="{7EA17A29-D522-4EBF-8C02-559C1875E11D}" name="Column16060"/>
    <tableColumn id="16061" xr3:uid="{18D248DE-87C3-478F-A094-45FED8E785AC}" name="Column16061"/>
    <tableColumn id="16062" xr3:uid="{49EEF4C4-5F2A-42F1-A997-981928345D69}" name="Column16062"/>
    <tableColumn id="16063" xr3:uid="{B92857A7-B9D5-4F3F-BDE7-26FDE5D9850A}" name="Column16063"/>
    <tableColumn id="16064" xr3:uid="{3E5FA9D6-FCA9-4BFB-9FA2-F6A52F3AFDD5}" name="Column16064"/>
    <tableColumn id="16065" xr3:uid="{7817FB73-1235-4491-AB2F-B4FB0C38E492}" name="Column16065"/>
    <tableColumn id="16066" xr3:uid="{07FEB819-0DD8-4C2A-B750-D2AA75DB361F}" name="Column16066"/>
    <tableColumn id="16067" xr3:uid="{CA716A85-A2C9-442F-901A-0442315C4EFD}" name="Column16067"/>
    <tableColumn id="16068" xr3:uid="{970FBFFB-E7F8-4920-8F88-8018CDB56204}" name="Column16068"/>
    <tableColumn id="16069" xr3:uid="{4E308D8B-89BF-41BA-8425-64D2D51226EA}" name="Column16069"/>
    <tableColumn id="16070" xr3:uid="{4668825D-0AAB-4906-9130-B3B0A64DE179}" name="Column16070"/>
    <tableColumn id="16071" xr3:uid="{D7C380A1-7C2F-45EA-B350-63D2D111072E}" name="Column16071"/>
    <tableColumn id="16072" xr3:uid="{04954D13-A6D4-4749-B7DF-F0BAFF88515F}" name="Column16072"/>
    <tableColumn id="16073" xr3:uid="{946FD3D0-8518-401E-9087-90E42432B17E}" name="Column16073"/>
    <tableColumn id="16074" xr3:uid="{9918497E-70EA-44DB-8D56-7DA67F7740D3}" name="Column16074"/>
    <tableColumn id="16075" xr3:uid="{A9B56315-A84C-4984-8201-D4397428639C}" name="Column16075"/>
    <tableColumn id="16076" xr3:uid="{CD4E8060-59A8-4A33-8AFC-50154A183401}" name="Column16076"/>
    <tableColumn id="16077" xr3:uid="{E5CEF126-534E-4F5C-8AB6-004B06840FC4}" name="Column16077"/>
    <tableColumn id="16078" xr3:uid="{C2FA4CC3-C356-431B-8BF3-B8339F0CB313}" name="Column16078"/>
    <tableColumn id="16079" xr3:uid="{3289BFE4-9825-470A-A9F3-79555334ACFD}" name="Column16079"/>
    <tableColumn id="16080" xr3:uid="{CDC3C84F-861A-4A98-8E54-ADB007750219}" name="Column16080"/>
    <tableColumn id="16081" xr3:uid="{A3A2B77A-B6E5-44B5-9E1C-830E5B4E1B3B}" name="Column16081"/>
    <tableColumn id="16082" xr3:uid="{3C4E83D6-A2B1-4A7D-95AD-9A12AF50CC0F}" name="Column16082"/>
    <tableColumn id="16083" xr3:uid="{6F0A7D57-9A93-4D0E-B0AD-2CBF105C00B8}" name="Column16083"/>
    <tableColumn id="16084" xr3:uid="{D5DDEB5E-F83A-469E-A991-F4A2CCE3FD8B}" name="Column16084"/>
    <tableColumn id="16085" xr3:uid="{4502E826-2187-4C69-881F-2E70360BD652}" name="Column16085"/>
    <tableColumn id="16086" xr3:uid="{C1469692-5B92-46C9-A719-09CE65CED94A}" name="Column16086"/>
    <tableColumn id="16087" xr3:uid="{834DCD30-2413-42E1-ABDF-94CFB4A7E18A}" name="Column16087"/>
    <tableColumn id="16088" xr3:uid="{742A10AC-488C-47E6-AB70-BC45C94ED13D}" name="Column16088"/>
    <tableColumn id="16089" xr3:uid="{A0E6B82F-A468-469F-88ED-834DB4288683}" name="Column16089"/>
    <tableColumn id="16090" xr3:uid="{969782BA-DE0E-42C1-8409-1161D1C09820}" name="Column16090"/>
    <tableColumn id="16091" xr3:uid="{78371EE5-59A4-4834-84E0-DACBCEC4C720}" name="Column16091"/>
    <tableColumn id="16092" xr3:uid="{987D2343-C819-49DD-A5D6-E26CBFE9A525}" name="Column16092"/>
    <tableColumn id="16093" xr3:uid="{05ECEFB2-F8A3-44BF-84EB-19385B0F5F0D}" name="Column16093"/>
    <tableColumn id="16094" xr3:uid="{6BC4D79A-0381-4330-9964-82D54FB34FDC}" name="Column16094"/>
    <tableColumn id="16095" xr3:uid="{7A524DA3-E01C-4C33-ABB4-6D364EB0CE69}" name="Column16095"/>
    <tableColumn id="16096" xr3:uid="{4920B300-0DF2-4CAB-BDB2-3139A6FE1FF5}" name="Column16096"/>
    <tableColumn id="16097" xr3:uid="{CC4A7C66-9D7B-43B1-A34B-960DF49E3FAE}" name="Column16097"/>
    <tableColumn id="16098" xr3:uid="{1C317927-CF79-4A1C-AD74-DB4EB873C40E}" name="Column16098"/>
    <tableColumn id="16099" xr3:uid="{52DD8533-A9EE-4421-A030-4AD2C635233F}" name="Column16099"/>
    <tableColumn id="16100" xr3:uid="{CF2C265B-8593-41B2-9D19-0E973B8D4450}" name="Column16100"/>
    <tableColumn id="16101" xr3:uid="{1611018F-B96C-4353-B91C-500D30FE211F}" name="Column16101"/>
    <tableColumn id="16102" xr3:uid="{CAD18A23-6CD5-4FE0-BF5D-1A3B32C83676}" name="Column16102"/>
    <tableColumn id="16103" xr3:uid="{EA7AAAD2-A3A6-46D6-AB11-ADBB7A9507AB}" name="Column16103"/>
    <tableColumn id="16104" xr3:uid="{9688164E-AF6A-4851-B604-3324217A58C8}" name="Column16104"/>
    <tableColumn id="16105" xr3:uid="{06D72001-876D-4CF2-9834-84E2D75D4CFB}" name="Column16105"/>
    <tableColumn id="16106" xr3:uid="{7708528B-14BE-4407-9504-EA0106954DA5}" name="Column16106"/>
    <tableColumn id="16107" xr3:uid="{D7CE7700-946B-42F4-969C-D79C928E1B50}" name="Column16107"/>
    <tableColumn id="16108" xr3:uid="{B6AE715B-9F4D-41F4-A699-44AD676C3BC2}" name="Column16108"/>
    <tableColumn id="16109" xr3:uid="{7C3F91AE-7EC7-4F64-B4FD-B1B392B91443}" name="Column16109"/>
    <tableColumn id="16110" xr3:uid="{E9447645-1C93-43DA-8D8A-F0796B91B894}" name="Column16110"/>
    <tableColumn id="16111" xr3:uid="{EBC8C09D-78A8-4C1D-AB07-737BD3BE4C7A}" name="Column16111"/>
    <tableColumn id="16112" xr3:uid="{B2B61208-0868-4C26-BA77-DC9FD9465970}" name="Column16112"/>
    <tableColumn id="16113" xr3:uid="{F22E69F6-7929-43AF-B5C7-B8CF0CADAC4E}" name="Column16113"/>
    <tableColumn id="16114" xr3:uid="{67395289-AA7E-4627-8F15-0D9941712ADA}" name="Column16114"/>
    <tableColumn id="16115" xr3:uid="{5FD2EB58-D4EE-4788-B28D-FD1481D66CC4}" name="Column16115"/>
    <tableColumn id="16116" xr3:uid="{B7021D3F-D0E8-4068-94C5-92B3EC0A5BC3}" name="Column16116"/>
    <tableColumn id="16117" xr3:uid="{43B68860-4B2D-4BE4-B1C9-8A06BBC0DCB9}" name="Column16117"/>
    <tableColumn id="16118" xr3:uid="{B9EE2459-5A7D-49D4-BB67-07344CFFA579}" name="Column16118"/>
    <tableColumn id="16119" xr3:uid="{4A72B339-2451-4644-B272-52E6BADD714B}" name="Column16119"/>
    <tableColumn id="16120" xr3:uid="{F1C24B1C-F36B-4CC3-81E5-54EBC82D3979}" name="Column16120"/>
    <tableColumn id="16121" xr3:uid="{93DC78A6-6420-4459-B3B2-4610E7E1B77F}" name="Column16121"/>
    <tableColumn id="16122" xr3:uid="{AFC2EA4A-BCFC-4CEE-BD0C-D42E939087D3}" name="Column16122"/>
    <tableColumn id="16123" xr3:uid="{19E12607-BCE3-46F5-B7E6-096765442AF6}" name="Column16123"/>
    <tableColumn id="16124" xr3:uid="{8EA1A61B-12FA-4370-B510-CA4976D9F2A0}" name="Column16124"/>
    <tableColumn id="16125" xr3:uid="{10376028-49A9-4941-A5BE-C04F1F7ECCE5}" name="Column16125"/>
    <tableColumn id="16126" xr3:uid="{6A0E3896-CD3C-438C-B2AB-56DAC4F363F1}" name="Column16126"/>
    <tableColumn id="16127" xr3:uid="{29F0ADBE-D3D1-4672-BE65-EDDCF46A84DA}" name="Column16127"/>
    <tableColumn id="16128" xr3:uid="{4E486FB1-56FD-450B-BEE9-5B3ACCC10647}" name="Column16128"/>
    <tableColumn id="16129" xr3:uid="{665B412E-A62C-42D0-A585-0224C4F26361}" name="Column16129"/>
    <tableColumn id="16130" xr3:uid="{5FD7FD0F-BCCD-4D1E-8B09-4A207CA44903}" name="Column16130"/>
    <tableColumn id="16131" xr3:uid="{FCC4289D-74E0-4BC7-8519-B57D8B46EB21}" name="Column16131"/>
    <tableColumn id="16132" xr3:uid="{364BC252-8475-4BB7-BE47-6150894B3AD1}" name="Column16132"/>
    <tableColumn id="16133" xr3:uid="{CA5FA0CB-06ED-4B71-8D09-6773636E8533}" name="Column16133"/>
    <tableColumn id="16134" xr3:uid="{F326E415-E43C-416F-A3CF-312802FCFFEA}" name="Column16134"/>
    <tableColumn id="16135" xr3:uid="{696829C4-DC7A-4668-8BFA-4BB3E72EB015}" name="Column16135"/>
    <tableColumn id="16136" xr3:uid="{EFE51A29-E138-4BBF-8B28-912E03C46F39}" name="Column16136"/>
    <tableColumn id="16137" xr3:uid="{17BD8397-4CDE-4D82-A2B9-98F9B385325B}" name="Column16137"/>
    <tableColumn id="16138" xr3:uid="{1DEA268E-D6A7-4EC6-AF11-8BBC0E42359A}" name="Column16138"/>
    <tableColumn id="16139" xr3:uid="{0337758A-E11B-442F-A1FA-46242FDA8B1F}" name="Column16139"/>
    <tableColumn id="16140" xr3:uid="{90B3B7C3-79A2-492A-B504-86EB230DB21A}" name="Column16140"/>
    <tableColumn id="16141" xr3:uid="{42935791-F10B-411E-ADCC-99A33DFD0632}" name="Column16141"/>
    <tableColumn id="16142" xr3:uid="{0C162974-B112-42D9-96AB-7D6120EDBD87}" name="Column16142"/>
    <tableColumn id="16143" xr3:uid="{0A3C9B21-385C-4938-830F-4648BA6E7026}" name="Column16143"/>
    <tableColumn id="16144" xr3:uid="{DE0AD03E-DD01-40A2-90B8-E49C9EB1FD07}" name="Column16144"/>
    <tableColumn id="16145" xr3:uid="{B98A0C10-9CBB-4FA5-A7CB-61009EB226B7}" name="Column16145"/>
    <tableColumn id="16146" xr3:uid="{9FBBF94C-8A73-47CD-8EA5-BCCBB6684009}" name="Column16146"/>
    <tableColumn id="16147" xr3:uid="{B755E336-26A3-4E60-9327-06611991AE44}" name="Column16147"/>
    <tableColumn id="16148" xr3:uid="{B3412552-6875-4B5B-9E69-4346BB35BE7C}" name="Column16148"/>
    <tableColumn id="16149" xr3:uid="{6D073949-E42D-4E4E-A77D-9D9E7D83A6C5}" name="Column16149"/>
    <tableColumn id="16150" xr3:uid="{211E1A27-E88B-4CA1-BA5F-14C504E2A0A9}" name="Column16150"/>
    <tableColumn id="16151" xr3:uid="{C12E50BE-72CD-4C87-8DE1-20D7DF023405}" name="Column16151"/>
    <tableColumn id="16152" xr3:uid="{7D49661C-E449-44E6-960C-F84A5C78B253}" name="Column16152"/>
    <tableColumn id="16153" xr3:uid="{16BE7323-DE7A-47CC-B984-3CDFEBA50001}" name="Column16153"/>
    <tableColumn id="16154" xr3:uid="{1C139BA8-BEFC-45A3-95FD-3DE93D19C779}" name="Column16154"/>
    <tableColumn id="16155" xr3:uid="{8CBE7FB8-C8BE-42D5-B790-A5DA8D2D42FE}" name="Column16155"/>
    <tableColumn id="16156" xr3:uid="{D05324F8-CE46-4B1B-9721-25AEF2C121D0}" name="Column16156"/>
    <tableColumn id="16157" xr3:uid="{1EB74BF3-C1AF-4F17-9443-AA8B648EC8C2}" name="Column16157"/>
    <tableColumn id="16158" xr3:uid="{773C1864-923E-4F22-8C1A-9AB9143C78A1}" name="Column16158"/>
    <tableColumn id="16159" xr3:uid="{D67827BA-90FC-4B57-82B7-49529B214EA2}" name="Column16159"/>
    <tableColumn id="16160" xr3:uid="{76E86D04-824B-4CCF-BD7C-6C800FB14432}" name="Column16160"/>
    <tableColumn id="16161" xr3:uid="{614307F0-6C6A-4898-AE43-D97ACE542356}" name="Column16161"/>
    <tableColumn id="16162" xr3:uid="{D6FFD097-20A0-4DE2-AF59-746A3EA22508}" name="Column16162"/>
    <tableColumn id="16163" xr3:uid="{D5C9F93F-A61E-4EDA-B53D-A64AFA69286C}" name="Column16163"/>
    <tableColumn id="16164" xr3:uid="{FB9BE08D-2DDF-4A32-9AEA-832924305851}" name="Column16164"/>
    <tableColumn id="16165" xr3:uid="{C9644F55-7298-4071-B5B1-C3C82081BFAD}" name="Column16165"/>
    <tableColumn id="16166" xr3:uid="{8408B49E-3DC9-4BC9-9228-99ABE11BD97F}" name="Column16166"/>
    <tableColumn id="16167" xr3:uid="{CB9C967B-AAF5-41E3-8F0A-7BC0F1956C3C}" name="Column16167"/>
    <tableColumn id="16168" xr3:uid="{10F0522A-A829-494A-BE38-897B906A98F4}" name="Column16168"/>
    <tableColumn id="16169" xr3:uid="{60989E93-2DE6-45F5-856D-69FB847948F3}" name="Column16169"/>
    <tableColumn id="16170" xr3:uid="{C51A6C05-8A02-45A9-8E4A-D41DD9ADA92B}" name="Column16170"/>
    <tableColumn id="16171" xr3:uid="{B42D4ABD-46BF-4730-A771-B8681C6ABF41}" name="Column16171"/>
    <tableColumn id="16172" xr3:uid="{E34FF764-329F-4D9F-967E-74177D7A7746}" name="Column16172"/>
    <tableColumn id="16173" xr3:uid="{E3DE38FC-2557-4A0C-A8A5-349D880A4F5B}" name="Column16173"/>
    <tableColumn id="16174" xr3:uid="{0577EEE3-0542-419C-90A2-0871B57B1B7D}" name="Column16174"/>
    <tableColumn id="16175" xr3:uid="{881B51C7-5BD9-4D64-A2E3-005EE2CF6773}" name="Column16175"/>
    <tableColumn id="16176" xr3:uid="{B14FF6AE-F3F5-4B40-9A6A-E3D214B53296}" name="Column16176"/>
    <tableColumn id="16177" xr3:uid="{3FC30A4D-02AF-4A08-8A1B-B110D19A36C1}" name="Column16177"/>
    <tableColumn id="16178" xr3:uid="{787DC916-17A0-4E73-A116-C6B8F3580A3E}" name="Column16178"/>
    <tableColumn id="16179" xr3:uid="{A401E647-9AB2-4C8D-ABB8-96FAB3278686}" name="Column16179"/>
    <tableColumn id="16180" xr3:uid="{2D20C87F-5288-4385-B43C-6DB5A9E5D1A4}" name="Column16180"/>
    <tableColumn id="16181" xr3:uid="{AA959675-8460-4D53-873C-80A561C91503}" name="Column16181"/>
    <tableColumn id="16182" xr3:uid="{00732F7A-CF57-41FC-AE50-E7C2DBEB72A7}" name="Column16182"/>
    <tableColumn id="16183" xr3:uid="{652493B3-4517-497D-A8B0-828D595DCF78}" name="Column16183"/>
    <tableColumn id="16184" xr3:uid="{D90AC1EA-7071-4611-AF17-94BBFAEACB84}" name="Column16184"/>
    <tableColumn id="16185" xr3:uid="{2059F16D-31B7-417A-8423-54F3AC8056C8}" name="Column16185"/>
    <tableColumn id="16186" xr3:uid="{3EB8B58D-FD0D-409A-9809-F342AAB56480}" name="Column16186"/>
    <tableColumn id="16187" xr3:uid="{D8029CC7-A95E-4730-9409-DE20E8B91B91}" name="Column16187"/>
    <tableColumn id="16188" xr3:uid="{C348D72A-9A13-4197-AB5B-180101182CFF}" name="Column16188"/>
    <tableColumn id="16189" xr3:uid="{25268334-07B7-41CD-9D5B-785A596DF3AE}" name="Column16189"/>
    <tableColumn id="16190" xr3:uid="{A6A54A04-60C0-4173-B2D0-41F35D24069B}" name="Column16190"/>
    <tableColumn id="16191" xr3:uid="{B804C5CD-7DB2-4984-8484-24964F78AE33}" name="Column16191"/>
    <tableColumn id="16192" xr3:uid="{5697880E-52AE-41E2-9B7B-F9CC0C1B2A83}" name="Column16192"/>
    <tableColumn id="16193" xr3:uid="{E226EA9D-0816-452B-9930-00F505DEDC0F}" name="Column16193"/>
    <tableColumn id="16194" xr3:uid="{9C07862F-EE28-46E3-B3D2-369333438A87}" name="Column16194"/>
    <tableColumn id="16195" xr3:uid="{FC1372B0-E438-4365-822B-F71785EBB1B9}" name="Column16195"/>
    <tableColumn id="16196" xr3:uid="{C6F66371-81FA-4ACC-90BB-34166D2C524A}" name="Column16196"/>
    <tableColumn id="16197" xr3:uid="{F1A4C637-E82C-4333-8DED-83FCB0FB0F1E}" name="Column16197"/>
    <tableColumn id="16198" xr3:uid="{C36E549E-0877-4F6C-9C3C-137AF26044AD}" name="Column16198"/>
    <tableColumn id="16199" xr3:uid="{41E2BB7C-FDF5-464B-AE8F-1129B15FCA76}" name="Column16199"/>
    <tableColumn id="16200" xr3:uid="{625CFD4E-1B3B-47B1-BC9A-C83C2DF9861A}" name="Column16200"/>
    <tableColumn id="16201" xr3:uid="{0F41E1ED-78F4-4854-9BEB-6C934B3B1B50}" name="Column16201"/>
    <tableColumn id="16202" xr3:uid="{9DD4E48E-C302-4ADE-A073-78B22AECEE44}" name="Column16202"/>
    <tableColumn id="16203" xr3:uid="{C385B48F-C487-4A89-A588-FD506BA5B440}" name="Column16203"/>
    <tableColumn id="16204" xr3:uid="{7CC37E1E-0CBD-4730-8174-29A446E49CAF}" name="Column16204"/>
    <tableColumn id="16205" xr3:uid="{848B3E2A-1A6F-4F2C-8FCF-F1501D9D1C1D}" name="Column16205"/>
    <tableColumn id="16206" xr3:uid="{C43A3EFF-9D1F-4743-852E-384BD68FCD75}" name="Column16206"/>
    <tableColumn id="16207" xr3:uid="{3FDD3BB0-4129-4117-9932-4B8FCCDAACC4}" name="Column16207"/>
    <tableColumn id="16208" xr3:uid="{7DEA9012-AF3F-48FD-933A-D8390468393E}" name="Column16208"/>
    <tableColumn id="16209" xr3:uid="{0870FAF6-8A9C-47C0-954D-99A0CD6B98EB}" name="Column16209"/>
    <tableColumn id="16210" xr3:uid="{40030816-347B-469B-A47E-9440B60679B4}" name="Column16210"/>
    <tableColumn id="16211" xr3:uid="{D9583788-C3FA-4617-907C-1523DE12A6BC}" name="Column16211"/>
    <tableColumn id="16212" xr3:uid="{E420F488-5EEA-498F-B63C-DCB9A96F50E2}" name="Column16212"/>
    <tableColumn id="16213" xr3:uid="{E2780065-A282-4A5D-AA24-07DE8D5218C3}" name="Column16213"/>
    <tableColumn id="16214" xr3:uid="{4241163A-98E7-4986-AEB0-2A03383ED36E}" name="Column16214"/>
    <tableColumn id="16215" xr3:uid="{26CF20F9-8B04-4F4C-BCEB-2301E9A19FCE}" name="Column16215"/>
    <tableColumn id="16216" xr3:uid="{D58810E5-1ECE-470F-8086-235C2253E011}" name="Column16216"/>
    <tableColumn id="16217" xr3:uid="{ACD751D3-77F7-4E43-8494-E5727626CF14}" name="Column16217"/>
    <tableColumn id="16218" xr3:uid="{90896CED-8B4A-465A-A33F-1AC12AC26B12}" name="Column16218"/>
    <tableColumn id="16219" xr3:uid="{16F565AA-0819-49BA-978A-49D824D083AF}" name="Column16219"/>
    <tableColumn id="16220" xr3:uid="{81CEC204-2025-41D2-939E-32E767ABE1AE}" name="Column16220"/>
    <tableColumn id="16221" xr3:uid="{D8A06D08-6C33-484B-A9CE-3279247DA69C}" name="Column16221"/>
    <tableColumn id="16222" xr3:uid="{889C1A92-5964-4992-B0EA-FEF057E4695C}" name="Column16222"/>
    <tableColumn id="16223" xr3:uid="{EB18002B-A15C-408B-8CB4-5C0A7A50D18E}" name="Column16223"/>
    <tableColumn id="16224" xr3:uid="{DEAAEED7-7341-4496-A9EC-9F82649569C9}" name="Column16224"/>
    <tableColumn id="16225" xr3:uid="{4896EB4B-FCB8-468B-ABA4-FC226FB6C47F}" name="Column16225"/>
    <tableColumn id="16226" xr3:uid="{1564B325-41EA-44CF-9C36-2F838BB1C3E5}" name="Column16226"/>
    <tableColumn id="16227" xr3:uid="{92FF4194-82BD-4660-9C27-1056FC062744}" name="Column16227"/>
    <tableColumn id="16228" xr3:uid="{B5E504C9-5B77-4D90-9747-8984906603EE}" name="Column16228"/>
    <tableColumn id="16229" xr3:uid="{943570B0-22C6-49A9-9CF6-AEC1AED285C1}" name="Column16229"/>
    <tableColumn id="16230" xr3:uid="{5820E0A6-0BC8-4121-8E98-64D7EF812098}" name="Column16230"/>
    <tableColumn id="16231" xr3:uid="{A6AC0C22-FBE4-43C4-98EE-CAF8E68D1056}" name="Column16231"/>
    <tableColumn id="16232" xr3:uid="{7AB6B709-E6CB-47B9-8DC0-99011A19BFC6}" name="Column16232"/>
    <tableColumn id="16233" xr3:uid="{2FF011DA-C084-4D79-AF90-B90BC9002B3D}" name="Column16233"/>
    <tableColumn id="16234" xr3:uid="{8323A4FD-95C6-437C-B450-6F4C7517E8FD}" name="Column16234"/>
    <tableColumn id="16235" xr3:uid="{73B6CA82-FCB7-4F9D-9A8C-7C44AAB9B893}" name="Column16235"/>
    <tableColumn id="16236" xr3:uid="{500AF096-6C57-4973-9338-86F910D82E18}" name="Column16236"/>
    <tableColumn id="16237" xr3:uid="{ED583387-ECAF-4B59-A47F-B4A86289B01B}" name="Column16237"/>
    <tableColumn id="16238" xr3:uid="{56A8C30B-F126-43CB-AA3D-5C78E1FDA81A}" name="Column16238"/>
    <tableColumn id="16239" xr3:uid="{1596BF98-D8DC-4BF3-8299-DAC21EFAD16C}" name="Column16239"/>
    <tableColumn id="16240" xr3:uid="{A10CD3C5-1374-422B-89AB-9586898AE1CD}" name="Column16240"/>
    <tableColumn id="16241" xr3:uid="{E2DC566E-0704-4013-B8DC-F40B25C7C626}" name="Column16241"/>
    <tableColumn id="16242" xr3:uid="{39AA5DF4-1A97-4A1F-BC69-65474E7CD191}" name="Column16242"/>
    <tableColumn id="16243" xr3:uid="{E7868830-A4DB-4077-81CE-326AEB02D72B}" name="Column16243"/>
    <tableColumn id="16244" xr3:uid="{CD8DBCE1-C087-4021-BFE3-0A1AB2855A79}" name="Column16244"/>
    <tableColumn id="16245" xr3:uid="{48A635C6-EC46-4A58-887A-0E585111C9D6}" name="Column16245"/>
    <tableColumn id="16246" xr3:uid="{BCA45D92-0975-4E89-9228-551209FD5D45}" name="Column16246"/>
    <tableColumn id="16247" xr3:uid="{D4D57AE1-927B-474C-805B-7D4CCCC86E11}" name="Column16247"/>
    <tableColumn id="16248" xr3:uid="{5417CA32-682D-4FDE-91D8-CE728066FA34}" name="Column16248"/>
    <tableColumn id="16249" xr3:uid="{404F6177-32FC-4432-BD3F-7B0EB8C53417}" name="Column16249"/>
    <tableColumn id="16250" xr3:uid="{AD0EE5E5-5203-4328-8445-F9B1B78FFEDB}" name="Column16250"/>
    <tableColumn id="16251" xr3:uid="{3A1AD4B6-F0BE-45D3-A42F-658772484DF3}" name="Column16251"/>
    <tableColumn id="16252" xr3:uid="{6C87A86C-B1E3-426D-B9A2-153FE945AF71}" name="Column16252"/>
    <tableColumn id="16253" xr3:uid="{A3CE6E0F-10DC-4651-8FCD-C663F664C351}" name="Column16253"/>
    <tableColumn id="16254" xr3:uid="{1D47650B-136D-4D9A-8E55-B5238E93E489}" name="Column16254"/>
    <tableColumn id="16255" xr3:uid="{92487B77-03FF-4D23-8896-67D735AE49E6}" name="Column16255"/>
    <tableColumn id="16256" xr3:uid="{27EC150F-CACA-4577-91B6-32D9DEEAA06E}" name="Column16256"/>
    <tableColumn id="16257" xr3:uid="{39EA9C92-D6DD-4E23-9C23-B23B89030ADE}" name="Column16257"/>
    <tableColumn id="16258" xr3:uid="{DC64FC69-5D94-4A71-A29E-2A9967188B66}" name="Column16258"/>
    <tableColumn id="16259" xr3:uid="{2E0CCFFB-66D5-474D-8134-7263B71FACD3}" name="Column16259"/>
    <tableColumn id="16260" xr3:uid="{B117514B-F603-4011-8773-9C4245FA5873}" name="Column16260"/>
    <tableColumn id="16261" xr3:uid="{C00EC06A-7892-4401-97BA-1D815D61F793}" name="Column16261"/>
    <tableColumn id="16262" xr3:uid="{B711DD28-6AE2-438A-AF06-FFE0B57635A3}" name="Column16262"/>
    <tableColumn id="16263" xr3:uid="{125ECF97-01C1-4C76-910E-BA362AC2D32F}" name="Column16263"/>
    <tableColumn id="16264" xr3:uid="{11ADC921-AA7A-4C4D-941E-486E0BB392A1}" name="Column16264"/>
    <tableColumn id="16265" xr3:uid="{A3AC5A03-1F6D-4C34-B47D-258DD03E5FB4}" name="Column16265"/>
    <tableColumn id="16266" xr3:uid="{5F3F969C-8713-4405-955C-061DCB396DEC}" name="Column16266"/>
    <tableColumn id="16267" xr3:uid="{CC87BC73-86AB-4C62-9340-A384186D4F9E}" name="Column16267"/>
    <tableColumn id="16268" xr3:uid="{C56E225B-7F49-4E16-AFD1-0BF0E7F104E7}" name="Column16268"/>
    <tableColumn id="16269" xr3:uid="{938CBD7C-B8F5-4723-8699-73D19FE0D79D}" name="Column16269"/>
    <tableColumn id="16270" xr3:uid="{7E2470C7-3D12-4B9F-91C5-AC8F50D99C20}" name="Column16270"/>
    <tableColumn id="16271" xr3:uid="{9D3B5D96-2BC3-47EA-A782-C2DADCA0F135}" name="Column16271"/>
    <tableColumn id="16272" xr3:uid="{DD6231E7-525E-4118-912C-D3E2610A39D2}" name="Column16272"/>
    <tableColumn id="16273" xr3:uid="{F7B9F0A3-93E7-4B24-8979-C4C9D5AC7490}" name="Column16273"/>
    <tableColumn id="16274" xr3:uid="{6053755F-7019-4C87-92D9-34C547541AA4}" name="Column16274"/>
    <tableColumn id="16275" xr3:uid="{CC00D241-2C88-401F-92AC-590659A351A2}" name="Column16275"/>
    <tableColumn id="16276" xr3:uid="{937280BF-1564-4146-B5F0-5CBA3420A64D}" name="Column16276"/>
    <tableColumn id="16277" xr3:uid="{F7C245A6-E8C9-4AD5-A815-D23985A31AC1}" name="Column16277"/>
    <tableColumn id="16278" xr3:uid="{0A7C0644-E84C-4A5B-8E1B-F0A2A21BEDD8}" name="Column16278"/>
    <tableColumn id="16279" xr3:uid="{7AAE91CD-18F3-4A8D-972D-EF711460601C}" name="Column16279"/>
    <tableColumn id="16280" xr3:uid="{3AEF2B20-4C29-4FED-956C-EA64CF10DA99}" name="Column16280"/>
    <tableColumn id="16281" xr3:uid="{9B60E653-854D-4B3F-ADA6-BC02282A49A4}" name="Column16281"/>
    <tableColumn id="16282" xr3:uid="{7971166D-E552-4013-B6D9-C6B0E9926F4A}" name="Column16282"/>
    <tableColumn id="16283" xr3:uid="{63A31842-4C5A-4A07-BD35-F1323C27D903}" name="Column16283"/>
    <tableColumn id="16284" xr3:uid="{62739F9D-26C8-44AD-B8CF-F79EE96B12A6}" name="Column16284"/>
    <tableColumn id="16285" xr3:uid="{D52387C8-DC11-41BE-BE58-0FDF5ABD6945}" name="Column16285"/>
    <tableColumn id="16286" xr3:uid="{53608C51-E40D-4983-B991-C045A7D59A16}" name="Column16286"/>
    <tableColumn id="16287" xr3:uid="{92099481-530B-44DC-A926-6E641F6AE01D}" name="Column16287"/>
    <tableColumn id="16288" xr3:uid="{14861478-BB2C-4324-ACFF-466E9689977C}" name="Column16288"/>
    <tableColumn id="16289" xr3:uid="{A4E3D124-30EC-4BAE-9571-F3595941208D}" name="Column16289"/>
    <tableColumn id="16290" xr3:uid="{217CB29D-383C-4B17-B9BF-1E42743BE5DF}" name="Column16290"/>
    <tableColumn id="16291" xr3:uid="{51B76267-19F6-4432-8BBE-32BAA2AEDDB5}" name="Column16291"/>
    <tableColumn id="16292" xr3:uid="{9252948D-58B4-438F-B8C5-7F090B605A7F}" name="Column16292"/>
    <tableColumn id="16293" xr3:uid="{7038A640-3B36-4AEF-B3F9-8C542A539C48}" name="Column16293"/>
    <tableColumn id="16294" xr3:uid="{8973C424-950F-44D1-8408-153A046A1B4F}" name="Column16294"/>
    <tableColumn id="16295" xr3:uid="{90AAAD3D-C631-4822-BF38-55E3DAA60204}" name="Column16295"/>
    <tableColumn id="16296" xr3:uid="{16556ACC-FE56-42AA-AE63-7AC4706E5EB5}" name="Column16296"/>
    <tableColumn id="16297" xr3:uid="{17AB9BB1-F778-40D1-9441-B141047B4420}" name="Column16297"/>
    <tableColumn id="16298" xr3:uid="{486B07E3-0B1E-4C3B-A38B-EF61395F13A8}" name="Column16298"/>
    <tableColumn id="16299" xr3:uid="{A1B41189-65D6-4945-8B39-F8770CD54741}" name="Column16299"/>
    <tableColumn id="16300" xr3:uid="{68842019-A753-4F7D-857C-E00F241C5150}" name="Column16300"/>
    <tableColumn id="16301" xr3:uid="{A46FA7F6-868B-4328-847B-BDF20F304048}" name="Column16301"/>
    <tableColumn id="16302" xr3:uid="{E3F6BA5C-36F8-47F8-A16F-29B38CCC3069}" name="Column16302"/>
    <tableColumn id="16303" xr3:uid="{3871746A-574F-4635-AC7C-2C54A3442ABF}" name="Column16303"/>
    <tableColumn id="16304" xr3:uid="{44E7C9B3-2697-41DB-B87F-937971F6EFB5}" name="Column16304"/>
    <tableColumn id="16305" xr3:uid="{F8207889-5965-480F-BAB4-97126F6E3D9D}" name="Column16305"/>
    <tableColumn id="16306" xr3:uid="{724D34B3-7B29-46F6-B33A-16A3820506AB}" name="Column16306"/>
    <tableColumn id="16307" xr3:uid="{5C5A6B5A-3EF6-49FC-8213-EF1A46C9F455}" name="Column16307"/>
    <tableColumn id="16308" xr3:uid="{91792B9E-EE3C-45F0-BC66-50D705D03B3B}" name="Column16308"/>
    <tableColumn id="16309" xr3:uid="{9320DFDB-B6C0-472C-9FE0-CBE3EAB39272}" name="Column16309"/>
    <tableColumn id="16310" xr3:uid="{13C6BB6C-503F-47CF-8874-FE47C6CBE8D7}" name="Column16310"/>
    <tableColumn id="16311" xr3:uid="{D6F8CABE-8AF7-43E3-9515-EAC525DB2A87}" name="Column16311"/>
    <tableColumn id="16312" xr3:uid="{6B7E7DE0-170D-4048-8149-48E855FFADBC}" name="Column16312"/>
    <tableColumn id="16313" xr3:uid="{A8E8CC03-F11D-45F4-89BD-EFFE860D0EAC}" name="Column16313"/>
    <tableColumn id="16314" xr3:uid="{319CE67D-D657-41BB-867D-E82DA85B3635}" name="Column16314"/>
    <tableColumn id="16315" xr3:uid="{1974EC6B-9DFF-4A11-BA00-6D2DD22F263B}" name="Column16315"/>
    <tableColumn id="16316" xr3:uid="{F2DDDD1E-9E66-4CE4-9E77-2B726BB822A2}" name="Column16316"/>
    <tableColumn id="16317" xr3:uid="{D887E9DA-87C1-4424-BAFF-7430FFA8AF59}" name="Column16317"/>
    <tableColumn id="16318" xr3:uid="{19778839-70F8-4311-AF38-169682E76D42}" name="Column16318"/>
    <tableColumn id="16319" xr3:uid="{5D679986-F7D0-4359-9025-CA8A981CD8A4}" name="Column16319"/>
    <tableColumn id="16320" xr3:uid="{F942CD92-4C22-4C4C-B7D6-1913472AB84B}" name="Column16320"/>
    <tableColumn id="16321" xr3:uid="{1217FE6C-1052-497A-99B1-296168465A41}" name="Column16321"/>
    <tableColumn id="16322" xr3:uid="{5E4CC8F2-FC81-4A8D-9384-DD8DC8C24342}" name="Column16322"/>
    <tableColumn id="16323" xr3:uid="{3C6F538E-36FE-40B3-83D8-E763746031EA}" name="Column16323"/>
    <tableColumn id="16324" xr3:uid="{5C1C60C0-3798-43CF-AA17-9A0BD2E8799E}" name="Column16324"/>
    <tableColumn id="16325" xr3:uid="{68BCA732-4802-473B-9FDA-AE080EFDC1C3}" name="Column16325"/>
    <tableColumn id="16326" xr3:uid="{6BFEAA09-29A7-4D85-BB12-B87A86EB80BB}" name="Column16326"/>
    <tableColumn id="16327" xr3:uid="{FF3C7711-F00C-49C3-9C81-A7070BA06D50}" name="Column16327"/>
    <tableColumn id="16328" xr3:uid="{E4AC37E3-876D-4974-84E3-6CFED943430E}" name="Column16328"/>
    <tableColumn id="16329" xr3:uid="{CF076122-A02B-401E-AE24-E538FD62E5B0}" name="Column16329"/>
    <tableColumn id="16330" xr3:uid="{A8D6CC9B-6AE4-4193-8C68-4CB771897DCF}" name="Column16330"/>
    <tableColumn id="16331" xr3:uid="{4B968523-5FB9-4149-B3AA-53DCDB90EA54}" name="Column16331"/>
    <tableColumn id="16332" xr3:uid="{444C2875-AF32-4239-9017-1E8D65ED1620}" name="Column16332"/>
    <tableColumn id="16333" xr3:uid="{FE55283C-5A7B-4DDA-AEC9-C24CBEA30455}" name="Column16333"/>
    <tableColumn id="16334" xr3:uid="{DA7E5A29-057D-4541-9150-9FD5314ED885}" name="Column16334"/>
    <tableColumn id="16335" xr3:uid="{918EC861-5DC7-413B-85A6-FDD6A3692686}" name="Column16335"/>
    <tableColumn id="16336" xr3:uid="{B6A6DC8A-0F33-45E7-9DFD-D3929AA49284}" name="Column16336"/>
    <tableColumn id="16337" xr3:uid="{4F45712D-C3E3-4746-86F1-894BCC630E05}" name="Column16337"/>
    <tableColumn id="16338" xr3:uid="{E47DAB4B-BCB2-4452-B1DF-E0D249F3A67C}" name="Column16338"/>
    <tableColumn id="16339" xr3:uid="{12153214-062E-43AD-81C6-B866FFCD4F3B}" name="Column16339"/>
    <tableColumn id="16340" xr3:uid="{41444D80-ACB3-47B4-ACE7-1C6DE523EAA5}" name="Column16340"/>
    <tableColumn id="16341" xr3:uid="{E36937D1-B3A2-42B1-8302-FFA4F43E510F}" name="Column16341"/>
    <tableColumn id="16342" xr3:uid="{0E7046CF-61BD-4D1F-9182-6A95FE3C4F8A}" name="Column16342"/>
    <tableColumn id="16343" xr3:uid="{E72875D8-4D58-455D-9BFA-4F5FFDBDC835}" name="Column16343"/>
    <tableColumn id="16344" xr3:uid="{6E6BCB58-EAB3-4BC0-A6CC-41505342C782}" name="Column16344"/>
    <tableColumn id="16345" xr3:uid="{3A26874B-1E9C-4FE9-B187-2161EC8497F1}" name="Column16345"/>
    <tableColumn id="16346" xr3:uid="{0E4A3030-8056-452F-B005-1F60D75BAA9C}" name="Column16346"/>
    <tableColumn id="16347" xr3:uid="{0952587A-674F-4546-A074-5B606D85AA68}" name="Column16347"/>
    <tableColumn id="16348" xr3:uid="{6BC52182-2AC4-4301-BDC1-49C581853635}" name="Column16348"/>
    <tableColumn id="16349" xr3:uid="{3CD099AF-4A8A-44E1-BF0D-B398129996B4}" name="Column16349"/>
    <tableColumn id="16350" xr3:uid="{953CE206-9F85-43A6-B34F-F7A428745792}" name="Column16350"/>
    <tableColumn id="16351" xr3:uid="{9223F3E2-AC0D-458F-8ADC-C4E66C7C892C}" name="Column16351"/>
    <tableColumn id="16352" xr3:uid="{3412D7C4-49A0-4BF8-9CE2-019BF9461666}" name="Column16352"/>
    <tableColumn id="16353" xr3:uid="{CDB05696-2786-4C06-9A49-2FB2A05A0D69}" name="Column16353"/>
    <tableColumn id="16354" xr3:uid="{2D0AFB1A-D25E-43DF-952F-700EEB0D7592}" name="Column16354"/>
    <tableColumn id="16355" xr3:uid="{C4DD9D6B-5D7D-4DE1-BE6D-A23FC8E2BB8D}" name="Column16355"/>
    <tableColumn id="16356" xr3:uid="{A950389A-A94B-430C-BA12-CF2278E32935}" name="Column16356"/>
    <tableColumn id="16357" xr3:uid="{F518366D-8609-4186-9290-15ADAE5C1F3C}" name="Column16357"/>
    <tableColumn id="16358" xr3:uid="{50368CB3-1855-4E71-AE9B-566D51DE826B}" name="Column16358"/>
    <tableColumn id="16359" xr3:uid="{879FE084-8D58-4526-B2C8-2E7E171175FF}" name="Column16359"/>
    <tableColumn id="16360" xr3:uid="{C1F3DE78-5099-4DFC-B872-085E1C8F6E0B}" name="Column16360"/>
    <tableColumn id="16361" xr3:uid="{8561FC1A-E2E8-4629-A5C7-A88646EB967D}" name="Column16361"/>
    <tableColumn id="16362" xr3:uid="{A430F9E9-CF36-452F-99FE-D8576AD39E81}" name="Column16362"/>
    <tableColumn id="16363" xr3:uid="{D122EDA1-998D-4B20-9C2A-756AD0521BCE}" name="Column16363"/>
    <tableColumn id="16364" xr3:uid="{EA1EAFF1-AFF2-480D-BEA7-4EE5AF100857}" name="Column16364"/>
    <tableColumn id="16365" xr3:uid="{02E8505C-C8C8-4158-A944-C42C996E8EF3}" name="Column16365"/>
    <tableColumn id="16366" xr3:uid="{BAEFBF94-A956-400F-8F4E-6339912B60E6}" name="Column16366"/>
    <tableColumn id="16367" xr3:uid="{2EEF7041-9307-471F-9E4C-3143A48371EC}" name="Column16367"/>
    <tableColumn id="16368" xr3:uid="{B4823FBE-ECA4-4561-B0ED-AE89A91F0910}" name="Column16368"/>
    <tableColumn id="16369" xr3:uid="{6C97A4B2-5A08-4E28-9A25-42769521CCF0}" name="Column16369"/>
    <tableColumn id="16370" xr3:uid="{E2654E2F-D88E-40E7-884D-35216D55906C}" name="Column16370"/>
    <tableColumn id="16371" xr3:uid="{E68E3422-384D-42F3-AB8D-AAE2399D16A5}" name="Column16371"/>
    <tableColumn id="16372" xr3:uid="{BFC1AB94-23F9-4E4C-A939-EB0604E53811}" name="Column16372"/>
    <tableColumn id="16373" xr3:uid="{FFBE13ED-FAE0-40BA-A610-E9B459F27274}" name="Column16373"/>
    <tableColumn id="16374" xr3:uid="{D5E11EC2-B7E1-464B-A05D-7F74BF8DEAD2}" name="Column16374"/>
    <tableColumn id="16375" xr3:uid="{A92BBEC3-E8A2-4E47-80A2-2E2E29A81097}" name="Column16375"/>
    <tableColumn id="16376" xr3:uid="{93FE4380-37A9-4A44-AA0D-6EE8E881EF86}" name="Column16376"/>
    <tableColumn id="16377" xr3:uid="{4E2CF486-AB2E-40F0-B022-F5E4594F93A5}" name="Column16377"/>
    <tableColumn id="16378" xr3:uid="{14D723D7-E832-4DA7-9741-23416233B9DF}" name="Column16378"/>
    <tableColumn id="16379" xr3:uid="{F0F3BC8A-729A-4D07-B99B-1B7A229A27E9}" name="Column16379"/>
    <tableColumn id="16380" xr3:uid="{0A32D322-F007-4913-866B-6F1C8ED3D93A}" name="Column16380"/>
    <tableColumn id="16381" xr3:uid="{C8462FE4-2E28-4EA7-9E67-443731F9424B}" name="Column16381"/>
    <tableColumn id="16382" xr3:uid="{5C05AB8F-08BE-4B11-A941-A250C22AC47A}" name="Column16382"/>
    <tableColumn id="16383" xr3:uid="{6736E46A-5FC7-4F78-AF8C-702321335078}" name="Column16383"/>
    <tableColumn id="16384" xr3:uid="{53B76280-23DC-439A-9ED9-38A202A0896B}" name="Column1638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C5DA9A-C861-4F04-8A38-7FD62103817D}" name="dataset_1" displayName="dataset_1" ref="A1:J611" tableType="queryTable" totalsRowShown="0">
  <autoFilter ref="A1:J611" xr:uid="{C6C5DA9A-C861-4F04-8A38-7FD62103817D}"/>
  <tableColumns count="10">
    <tableColumn id="1" xr3:uid="{7FA21410-EE30-4DBE-B789-F7D2AA4BC3D5}" uniqueName="1" name="instant" queryTableFieldId="1"/>
    <tableColumn id="2" xr3:uid="{98F67B63-0BF9-48A5-8483-6B4725183A6B}" uniqueName="2" name="dteday" queryTableFieldId="2" dataDxfId="1"/>
    <tableColumn id="3" xr3:uid="{2C5A9636-365E-48B2-BA8C-08B98D6AEC78}" uniqueName="3" name="season" queryTableFieldId="3"/>
    <tableColumn id="4" xr3:uid="{8560233F-074B-42F0-A19E-C386561A3BE3}" uniqueName="4" name="yr" queryTableFieldId="4"/>
    <tableColumn id="5" xr3:uid="{26370376-6170-4352-B48C-4605B1C1E884}" uniqueName="5" name="mnth" queryTableFieldId="5"/>
    <tableColumn id="6" xr3:uid="{B77CBC59-D4A8-4AF4-91EB-2F6817938879}" uniqueName="6" name="hr" queryTableFieldId="6"/>
    <tableColumn id="7" xr3:uid="{6D342B41-48C4-4994-8A8C-B22321482989}" uniqueName="7" name="holiday" queryTableFieldId="7"/>
    <tableColumn id="8" xr3:uid="{6C9F4F6D-9155-4BAE-9545-FE5A43386704}" uniqueName="8" name="weekday" queryTableFieldId="8"/>
    <tableColumn id="9" xr3:uid="{75C5CAFB-21F0-4CF7-B1D3-F3EE4ED2090D}" uniqueName="9" name="weathersit" queryTableFieldId="9"/>
    <tableColumn id="10" xr3:uid="{2B4E5B42-2A6E-4C9D-A84C-7FEC651650C3}" uniqueName="10" name="temp" queryTableField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CB1EE0-C4C4-4ACB-845E-E0C17B4D2C2C}" name="dataset_2" displayName="dataset_2" ref="A1:H1000" tableType="queryTable" totalsRowShown="0">
  <autoFilter ref="A1:H1000" xr:uid="{1CCB1EE0-C4C4-4ACB-845E-E0C17B4D2C2C}"/>
  <tableColumns count="8">
    <tableColumn id="1" xr3:uid="{399EC516-5E66-4D46-A4AF-FBA1836A6EA3}" uniqueName="1" name="Unnamed: 0" queryTableFieldId="1"/>
    <tableColumn id="2" xr3:uid="{DA59153B-BEA5-4FE5-AA34-9DF195AAD289}" uniqueName="2" name="instant" queryTableFieldId="2"/>
    <tableColumn id="3" xr3:uid="{1D11B412-990D-4985-BCC2-A3726BD37AC3}" uniqueName="3" name="atemp" queryTableFieldId="3"/>
    <tableColumn id="4" xr3:uid="{7882FABD-FAD1-4960-838C-642F24D014CE}" uniqueName="4" name="hum" queryTableFieldId="4"/>
    <tableColumn id="5" xr3:uid="{A0DCADAC-4140-4F18-9BE8-FD5CAAB6B4CD}" uniqueName="5" name="windspeed" queryTableFieldId="5"/>
    <tableColumn id="6" xr3:uid="{F42395DA-E0D6-45BE-9748-B5550B899F2A}" uniqueName="6" name="casual" queryTableFieldId="6"/>
    <tableColumn id="7" xr3:uid="{51A46F5A-FF81-4E1F-B164-7CAAD94623EA}" uniqueName="7" name="registered" queryTableFieldId="7"/>
    <tableColumn id="8" xr3:uid="{7B26A93F-AB50-49C3-9E2B-2C39431D589D}" uniqueName="8" name="cnt"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597CEF-414F-46E5-9332-9505BAB11568}" name="dataset_3" displayName="dataset_3" ref="A1:P391" tableType="queryTable" totalsRowShown="0">
  <autoFilter ref="A1:P391" xr:uid="{67597CEF-414F-46E5-9332-9505BAB11568}"/>
  <tableColumns count="16">
    <tableColumn id="1" xr3:uid="{E69C9E9B-9936-4B16-983B-FE12804B0861}" uniqueName="1" name="instant" queryTableFieldId="1"/>
    <tableColumn id="2" xr3:uid="{D6668ADD-D3B8-4698-8523-5C48907CAFAA}" uniqueName="2" name="dteday" queryTableFieldId="2" dataDxfId="0"/>
    <tableColumn id="3" xr3:uid="{A6235326-9FE6-4285-9175-94ADA39EC725}" uniqueName="3" name="season" queryTableFieldId="3"/>
    <tableColumn id="4" xr3:uid="{044DC5F1-1C9B-475E-AA29-2D5690239E9F}" uniqueName="4" name="yr" queryTableFieldId="4"/>
    <tableColumn id="5" xr3:uid="{74404C14-6C7D-4DB7-982A-6816378726E8}" uniqueName="5" name="mnth" queryTableFieldId="5"/>
    <tableColumn id="6" xr3:uid="{791740BB-215F-45E5-94FD-3D9C93680ACE}" uniqueName="6" name="hr" queryTableFieldId="6"/>
    <tableColumn id="7" xr3:uid="{AF622D92-3D15-43E1-AF83-632E3E46C018}" uniqueName="7" name="holiday" queryTableFieldId="7"/>
    <tableColumn id="8" xr3:uid="{EF5ED4EC-7782-42A6-9F2D-64B772F6201A}" uniqueName="8" name="weekday" queryTableFieldId="8"/>
    <tableColumn id="9" xr3:uid="{423C820D-F967-4EF1-B52F-09DAAF1C7565}" uniqueName="9" name="weathersit" queryTableFieldId="9"/>
    <tableColumn id="10" xr3:uid="{BC875937-A55B-469F-901F-2C25109367EC}" uniqueName="10" name="temp" queryTableFieldId="10"/>
    <tableColumn id="11" xr3:uid="{21A99B5A-D8A7-425E-8064-B2A027402905}" uniqueName="11" name="atemp" queryTableFieldId="11"/>
    <tableColumn id="12" xr3:uid="{2AD25071-A442-45F9-9FE1-92F12E6A77E2}" uniqueName="12" name="hum" queryTableFieldId="12"/>
    <tableColumn id="13" xr3:uid="{D438D4A6-25C9-4EA8-9A43-FF10A453C0D1}" uniqueName="13" name="windspeed" queryTableFieldId="13"/>
    <tableColumn id="14" xr3:uid="{21B2EA96-AC21-421F-AE69-3FFB52C97EA8}" uniqueName="14" name="casual" queryTableFieldId="14"/>
    <tableColumn id="15" xr3:uid="{02A1087A-0260-4322-8803-FED4818CF278}" uniqueName="15" name="registered" queryTableFieldId="15"/>
    <tableColumn id="16" xr3:uid="{FE30F2F2-B65D-4846-A6B2-AEAA03E98C62}" uniqueName="16" name="cnt" queryTableFieldId="16"/>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7258-C450-4953-BA8F-A1B2622158E3}">
  <dimension ref="T5:AW21"/>
  <sheetViews>
    <sheetView showGridLines="0" topLeftCell="A3" zoomScale="33" workbookViewId="0">
      <selection activeCell="R82" sqref="R82"/>
    </sheetView>
  </sheetViews>
  <sheetFormatPr defaultRowHeight="13.15"/>
  <sheetData>
    <row r="5" spans="20:49">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row>
    <row r="6" spans="20:49" ht="22.9">
      <c r="T6" s="28"/>
      <c r="U6" s="29" t="s">
        <v>0</v>
      </c>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row>
    <row r="7" spans="20:49">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row>
    <row r="8" spans="20:49">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row>
    <row r="9" spans="20:49">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row>
    <row r="10" spans="20:49">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row>
    <row r="11" spans="20:49">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row>
    <row r="12" spans="20:49">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row>
    <row r="13" spans="20:49">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row>
    <row r="14" spans="20:49">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row>
    <row r="15" spans="20:49">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row>
    <row r="16" spans="20:49">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row>
    <row r="17" spans="20:49">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row>
    <row r="18" spans="20:49">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row>
    <row r="19" spans="20:49">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row>
    <row r="20" spans="20:49">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row>
    <row r="21" spans="20:49">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43983-E523-4258-BCCB-1D0402FBAE82}">
  <dimension ref="B1:P1002"/>
  <sheetViews>
    <sheetView showGridLines="0" zoomScale="84" workbookViewId="0">
      <pane xSplit="13" topLeftCell="N1" activePane="topRight" state="frozen"/>
      <selection pane="topRight" activeCell="I1" sqref="I1:I1048576"/>
    </sheetView>
  </sheetViews>
  <sheetFormatPr defaultRowHeight="13.15"/>
  <cols>
    <col min="1" max="1" width="2.7109375" customWidth="1"/>
    <col min="2" max="2" width="18" customWidth="1"/>
    <col min="6" max="6" width="11" customWidth="1"/>
    <col min="7" max="7" width="11" bestFit="1" customWidth="1"/>
    <col min="8" max="8" width="12.7109375" bestFit="1" customWidth="1"/>
    <col min="10" max="10" width="9.85546875" customWidth="1"/>
    <col min="11" max="11" width="12.28515625" customWidth="1"/>
    <col min="13" max="13" width="12" customWidth="1"/>
  </cols>
  <sheetData>
    <row r="1" spans="2:16" ht="13.9" thickBot="1">
      <c r="B1" s="15"/>
    </row>
    <row r="2" spans="2:16">
      <c r="B2" s="47" t="s">
        <v>1</v>
      </c>
      <c r="C2" s="8" t="s">
        <v>2</v>
      </c>
      <c r="D2" s="8" t="s">
        <v>3</v>
      </c>
      <c r="E2" s="50" t="s">
        <v>4</v>
      </c>
      <c r="F2" s="50" t="s">
        <v>5</v>
      </c>
      <c r="G2" s="50" t="s">
        <v>6</v>
      </c>
      <c r="H2" s="50" t="s">
        <v>7</v>
      </c>
      <c r="I2" s="50" t="s">
        <v>8</v>
      </c>
      <c r="J2" t="s">
        <v>9</v>
      </c>
      <c r="K2" t="s">
        <v>10</v>
      </c>
      <c r="L2" t="s">
        <v>11</v>
      </c>
      <c r="M2" t="s">
        <v>12</v>
      </c>
      <c r="N2" t="s">
        <v>13</v>
      </c>
    </row>
    <row r="3" spans="2:16">
      <c r="B3" s="51">
        <v>40544</v>
      </c>
      <c r="C3" s="30" t="s">
        <v>14</v>
      </c>
      <c r="D3" s="30">
        <v>0</v>
      </c>
      <c r="E3" s="43" t="b">
        <v>0</v>
      </c>
      <c r="F3" s="8" t="s">
        <v>15</v>
      </c>
      <c r="G3" s="30">
        <v>1</v>
      </c>
      <c r="H3" s="30">
        <v>0.24</v>
      </c>
      <c r="I3" s="17">
        <v>0.28789999999999999</v>
      </c>
      <c r="J3" s="24">
        <v>0.81</v>
      </c>
      <c r="K3" s="17">
        <v>0</v>
      </c>
      <c r="L3" s="17">
        <v>3</v>
      </c>
      <c r="M3" s="17">
        <v>13</v>
      </c>
      <c r="N3" s="31">
        <v>16</v>
      </c>
      <c r="P3" t="s">
        <v>16</v>
      </c>
    </row>
    <row r="4" spans="2:16">
      <c r="B4" s="51">
        <v>40544</v>
      </c>
      <c r="C4" s="30" t="s">
        <v>14</v>
      </c>
      <c r="D4" s="30">
        <v>1</v>
      </c>
      <c r="E4" s="43" t="b">
        <v>0</v>
      </c>
      <c r="F4" s="8" t="s">
        <v>15</v>
      </c>
      <c r="G4" s="30">
        <v>1</v>
      </c>
      <c r="H4" s="30">
        <v>0.22</v>
      </c>
      <c r="I4" s="17">
        <v>0.2727</v>
      </c>
      <c r="J4" s="24">
        <v>0.8</v>
      </c>
      <c r="K4" s="17">
        <v>0</v>
      </c>
      <c r="L4" s="17">
        <v>8</v>
      </c>
      <c r="M4" s="17">
        <v>32</v>
      </c>
      <c r="N4" s="31">
        <v>40</v>
      </c>
      <c r="P4" t="s">
        <v>17</v>
      </c>
    </row>
    <row r="5" spans="2:16">
      <c r="B5" s="51">
        <v>40544</v>
      </c>
      <c r="C5" s="30" t="s">
        <v>14</v>
      </c>
      <c r="D5" s="30">
        <v>2</v>
      </c>
      <c r="E5" s="43" t="b">
        <v>0</v>
      </c>
      <c r="F5" s="8" t="s">
        <v>15</v>
      </c>
      <c r="G5" s="30">
        <v>1</v>
      </c>
      <c r="H5" s="30">
        <v>0.22</v>
      </c>
      <c r="I5" s="17">
        <v>0.2727</v>
      </c>
      <c r="J5" s="24">
        <v>0.8</v>
      </c>
      <c r="K5" s="17">
        <v>0</v>
      </c>
      <c r="L5" s="17">
        <v>5</v>
      </c>
      <c r="M5" s="17">
        <v>27</v>
      </c>
      <c r="N5" s="31">
        <v>32</v>
      </c>
      <c r="P5" t="s">
        <v>18</v>
      </c>
    </row>
    <row r="6" spans="2:16">
      <c r="B6" s="51">
        <v>40544</v>
      </c>
      <c r="C6" s="30" t="s">
        <v>14</v>
      </c>
      <c r="D6" s="30">
        <v>3</v>
      </c>
      <c r="E6" s="43" t="b">
        <v>0</v>
      </c>
      <c r="F6" s="8" t="s">
        <v>15</v>
      </c>
      <c r="G6" s="30">
        <v>1</v>
      </c>
      <c r="H6" s="30">
        <v>0.24</v>
      </c>
      <c r="I6" s="17">
        <v>0.28789999999999999</v>
      </c>
      <c r="J6" s="24">
        <v>0.75</v>
      </c>
      <c r="K6" s="17">
        <v>0</v>
      </c>
      <c r="L6" s="17">
        <v>3</v>
      </c>
      <c r="M6" s="17">
        <v>10</v>
      </c>
      <c r="N6" s="31">
        <v>13</v>
      </c>
    </row>
    <row r="7" spans="2:16">
      <c r="B7" s="51">
        <v>40544</v>
      </c>
      <c r="C7" s="30" t="s">
        <v>14</v>
      </c>
      <c r="D7" s="30">
        <v>4</v>
      </c>
      <c r="E7" s="43" t="b">
        <v>0</v>
      </c>
      <c r="F7" s="8" t="s">
        <v>15</v>
      </c>
      <c r="G7" s="30">
        <v>1</v>
      </c>
      <c r="H7" s="30">
        <v>0.24</v>
      </c>
      <c r="I7" s="17">
        <v>0.28789999999999999</v>
      </c>
      <c r="J7" s="24">
        <v>0.75</v>
      </c>
      <c r="K7" s="17">
        <v>0</v>
      </c>
      <c r="L7" s="17">
        <v>0</v>
      </c>
      <c r="M7" s="17">
        <v>1</v>
      </c>
      <c r="N7" s="31">
        <v>1</v>
      </c>
    </row>
    <row r="8" spans="2:16">
      <c r="B8" s="51">
        <v>40544</v>
      </c>
      <c r="C8" s="30" t="s">
        <v>14</v>
      </c>
      <c r="D8" s="30">
        <v>5</v>
      </c>
      <c r="E8" s="43" t="b">
        <v>0</v>
      </c>
      <c r="F8" s="8" t="s">
        <v>15</v>
      </c>
      <c r="G8" s="30">
        <v>2</v>
      </c>
      <c r="H8" s="30">
        <v>0.24</v>
      </c>
      <c r="I8" s="17">
        <v>0.2576</v>
      </c>
      <c r="J8" s="24">
        <v>0.75</v>
      </c>
      <c r="K8" s="17">
        <v>8.9599999999999999E-2</v>
      </c>
      <c r="L8" s="17">
        <v>0</v>
      </c>
      <c r="M8" s="17">
        <v>1</v>
      </c>
      <c r="N8" s="31">
        <v>1</v>
      </c>
    </row>
    <row r="9" spans="2:16">
      <c r="B9" s="51">
        <v>40544</v>
      </c>
      <c r="C9" s="30" t="s">
        <v>14</v>
      </c>
      <c r="D9" s="30">
        <v>6</v>
      </c>
      <c r="E9" s="43" t="b">
        <v>0</v>
      </c>
      <c r="F9" s="8" t="s">
        <v>15</v>
      </c>
      <c r="G9" s="30">
        <v>1</v>
      </c>
      <c r="H9" s="30">
        <v>0.22</v>
      </c>
      <c r="I9" s="17">
        <v>0.2727</v>
      </c>
      <c r="J9" s="24">
        <v>0.8</v>
      </c>
      <c r="K9" s="17">
        <v>0</v>
      </c>
      <c r="L9" s="17">
        <v>2</v>
      </c>
      <c r="M9" s="17">
        <v>0</v>
      </c>
      <c r="N9" s="31">
        <v>2</v>
      </c>
    </row>
    <row r="10" spans="2:16">
      <c r="B10" s="51">
        <v>40544</v>
      </c>
      <c r="C10" s="30" t="s">
        <v>14</v>
      </c>
      <c r="D10" s="30">
        <v>7</v>
      </c>
      <c r="E10" s="43" t="b">
        <v>0</v>
      </c>
      <c r="F10" s="8" t="s">
        <v>15</v>
      </c>
      <c r="G10" s="30">
        <v>1</v>
      </c>
      <c r="H10" s="30">
        <v>0.2</v>
      </c>
      <c r="I10" s="17">
        <v>0.2576</v>
      </c>
      <c r="J10" s="24">
        <v>0.86</v>
      </c>
      <c r="K10" s="17">
        <v>0</v>
      </c>
      <c r="L10" s="17">
        <v>1</v>
      </c>
      <c r="M10" s="17">
        <v>2</v>
      </c>
      <c r="N10" s="31">
        <v>3</v>
      </c>
    </row>
    <row r="11" spans="2:16">
      <c r="B11" s="51">
        <v>40544</v>
      </c>
      <c r="C11" s="30" t="s">
        <v>14</v>
      </c>
      <c r="D11" s="30">
        <v>8</v>
      </c>
      <c r="E11" s="43" t="b">
        <v>0</v>
      </c>
      <c r="F11" s="8" t="s">
        <v>15</v>
      </c>
      <c r="G11" s="30">
        <v>1</v>
      </c>
      <c r="H11" s="30">
        <v>0.24</v>
      </c>
      <c r="I11" s="45">
        <f>AVERAGE(I3:I10,I47:I50,I59:I60,I62:I67,I82:I86,I88:I95,I98:I100,I102:I107,I111:I115,I117,I127:I158,I175:I179,I201:I204,I224:I230,I244:I248,I267:I274,I291:I298,I315:I321,I338:I340,I351:I369,I373:I376,I390:I392,I399:I421,I434:I445,I447,I452:I472,I559:I563,I569:I593,I598:I601,I611:I624,I632:I639,I654,I656:I657,I661:I671,I702:I726,I733:I739,I749:I757,I760:I761,I770:I775,I777:I803,I805:I817,I827:I837,I841:I842,I854,I856:I874,I893:I896,I916:I918,I935:I936,I942:I946,I958,I966:I980,)</f>
        <v>0.22906327944572744</v>
      </c>
      <c r="J11" s="24">
        <v>0.75</v>
      </c>
      <c r="K11" s="17">
        <v>0</v>
      </c>
      <c r="L11" s="17">
        <v>1</v>
      </c>
      <c r="M11" s="17">
        <v>7</v>
      </c>
      <c r="N11" s="31">
        <v>8</v>
      </c>
    </row>
    <row r="12" spans="2:16">
      <c r="B12" s="51">
        <v>40544</v>
      </c>
      <c r="C12" s="30" t="s">
        <v>14</v>
      </c>
      <c r="D12" s="30">
        <v>9</v>
      </c>
      <c r="E12" s="43" t="b">
        <v>0</v>
      </c>
      <c r="F12" s="8" t="s">
        <v>15</v>
      </c>
      <c r="G12" s="30">
        <v>1</v>
      </c>
      <c r="H12" s="30">
        <v>0.32</v>
      </c>
      <c r="I12" s="17">
        <v>0.34849999999999998</v>
      </c>
      <c r="J12" s="24">
        <v>0.76</v>
      </c>
      <c r="K12" s="17">
        <v>0</v>
      </c>
      <c r="L12" s="17">
        <v>8</v>
      </c>
      <c r="M12" s="17">
        <v>6</v>
      </c>
      <c r="N12" s="31">
        <v>14</v>
      </c>
    </row>
    <row r="13" spans="2:16">
      <c r="B13" s="51">
        <v>40544</v>
      </c>
      <c r="C13" s="30" t="s">
        <v>14</v>
      </c>
      <c r="D13" s="30">
        <v>10</v>
      </c>
      <c r="E13" s="43" t="b">
        <v>0</v>
      </c>
      <c r="F13" s="8" t="s">
        <v>15</v>
      </c>
      <c r="G13" s="30">
        <v>1</v>
      </c>
      <c r="H13" s="30">
        <v>0.38</v>
      </c>
      <c r="I13" s="17">
        <v>0.39389999999999997</v>
      </c>
      <c r="J13" s="24">
        <v>0.76</v>
      </c>
      <c r="K13" s="17">
        <v>0.25369999999999998</v>
      </c>
      <c r="L13" s="17">
        <v>12</v>
      </c>
      <c r="M13" s="17">
        <v>24</v>
      </c>
      <c r="N13" s="31">
        <v>36</v>
      </c>
    </row>
    <row r="14" spans="2:16">
      <c r="B14" s="51">
        <v>40544</v>
      </c>
      <c r="C14" s="30" t="s">
        <v>14</v>
      </c>
      <c r="D14" s="30">
        <v>11</v>
      </c>
      <c r="E14" s="43" t="b">
        <v>0</v>
      </c>
      <c r="F14" s="8" t="s">
        <v>15</v>
      </c>
      <c r="G14" s="30">
        <v>1</v>
      </c>
      <c r="H14" s="30">
        <v>0.36</v>
      </c>
      <c r="I14" s="17">
        <v>0.33329999999999999</v>
      </c>
      <c r="J14" s="24">
        <v>0.81</v>
      </c>
      <c r="K14" s="17">
        <v>0.28360000000000002</v>
      </c>
      <c r="L14" s="17">
        <v>26</v>
      </c>
      <c r="M14" s="17">
        <v>30</v>
      </c>
      <c r="N14" s="31">
        <v>56</v>
      </c>
    </row>
    <row r="15" spans="2:16">
      <c r="B15" s="51">
        <v>40544</v>
      </c>
      <c r="C15" s="30" t="s">
        <v>14</v>
      </c>
      <c r="D15" s="30">
        <v>12</v>
      </c>
      <c r="E15" s="43" t="b">
        <v>0</v>
      </c>
      <c r="F15" s="8" t="s">
        <v>15</v>
      </c>
      <c r="G15" s="30">
        <v>1</v>
      </c>
      <c r="H15" s="30">
        <v>0.42</v>
      </c>
      <c r="I15" s="17">
        <v>0.42420000000000002</v>
      </c>
      <c r="J15" s="24">
        <v>0.77</v>
      </c>
      <c r="K15" s="17">
        <v>0.28360000000000002</v>
      </c>
      <c r="L15" s="17">
        <v>29</v>
      </c>
      <c r="M15" s="17">
        <v>55</v>
      </c>
      <c r="N15" s="31">
        <v>84</v>
      </c>
    </row>
    <row r="16" spans="2:16">
      <c r="B16" s="51">
        <v>40544</v>
      </c>
      <c r="C16" s="30" t="s">
        <v>14</v>
      </c>
      <c r="D16" s="30">
        <v>13</v>
      </c>
      <c r="E16" s="43" t="b">
        <v>0</v>
      </c>
      <c r="F16" s="8" t="s">
        <v>15</v>
      </c>
      <c r="G16" s="30">
        <v>2</v>
      </c>
      <c r="H16" s="30">
        <v>0.46</v>
      </c>
      <c r="I16" s="17">
        <v>0.45450000000000002</v>
      </c>
      <c r="J16" s="24">
        <v>0.72</v>
      </c>
      <c r="K16" s="17">
        <v>0.29849999999999999</v>
      </c>
      <c r="L16" s="17">
        <v>47</v>
      </c>
      <c r="M16" s="17">
        <v>47</v>
      </c>
      <c r="N16" s="31">
        <v>94</v>
      </c>
    </row>
    <row r="17" spans="2:14">
      <c r="B17" s="51">
        <v>40544</v>
      </c>
      <c r="C17" s="30" t="s">
        <v>14</v>
      </c>
      <c r="D17" s="30">
        <v>14</v>
      </c>
      <c r="E17" s="43" t="b">
        <v>0</v>
      </c>
      <c r="F17" s="8" t="s">
        <v>15</v>
      </c>
      <c r="G17" s="30">
        <v>2</v>
      </c>
      <c r="H17" s="30">
        <v>0.46</v>
      </c>
      <c r="I17" s="17">
        <v>0.45450000000000002</v>
      </c>
      <c r="J17" s="24">
        <v>0.72</v>
      </c>
      <c r="K17" s="17">
        <v>0.28360000000000002</v>
      </c>
      <c r="L17" s="17">
        <v>35</v>
      </c>
      <c r="M17" s="17">
        <v>71</v>
      </c>
      <c r="N17" s="31">
        <v>106</v>
      </c>
    </row>
    <row r="18" spans="2:14">
      <c r="B18" s="51">
        <v>40544</v>
      </c>
      <c r="C18" s="30" t="s">
        <v>14</v>
      </c>
      <c r="D18" s="30">
        <v>15</v>
      </c>
      <c r="E18" s="43" t="b">
        <v>0</v>
      </c>
      <c r="F18" s="8" t="s">
        <v>15</v>
      </c>
      <c r="G18" s="30">
        <v>2</v>
      </c>
      <c r="H18" s="30">
        <v>0.44</v>
      </c>
      <c r="I18" s="17">
        <v>0.43940000000000001</v>
      </c>
      <c r="J18" s="24">
        <v>0.77</v>
      </c>
      <c r="K18" s="17">
        <v>0.29849999999999999</v>
      </c>
      <c r="L18" s="17">
        <v>40</v>
      </c>
      <c r="M18" s="17">
        <v>70</v>
      </c>
      <c r="N18" s="31">
        <v>110</v>
      </c>
    </row>
    <row r="19" spans="2:14">
      <c r="B19" s="51">
        <v>40544</v>
      </c>
      <c r="C19" s="30" t="s">
        <v>14</v>
      </c>
      <c r="D19" s="30">
        <v>16</v>
      </c>
      <c r="E19" s="43" t="b">
        <v>0</v>
      </c>
      <c r="F19" s="8" t="s">
        <v>15</v>
      </c>
      <c r="G19" s="30">
        <v>2</v>
      </c>
      <c r="H19" s="30">
        <v>0.42</v>
      </c>
      <c r="I19" s="17">
        <v>0.42420000000000002</v>
      </c>
      <c r="J19" s="24">
        <v>0.82</v>
      </c>
      <c r="K19" s="17">
        <v>0.29849999999999999</v>
      </c>
      <c r="L19" s="17">
        <v>41</v>
      </c>
      <c r="M19" s="17">
        <v>52</v>
      </c>
      <c r="N19" s="31">
        <v>93</v>
      </c>
    </row>
    <row r="20" spans="2:14">
      <c r="B20" s="51">
        <v>40544</v>
      </c>
      <c r="C20" s="30" t="s">
        <v>14</v>
      </c>
      <c r="D20" s="30">
        <v>17</v>
      </c>
      <c r="E20" s="43" t="b">
        <v>0</v>
      </c>
      <c r="F20" s="8" t="s">
        <v>15</v>
      </c>
      <c r="G20" s="30">
        <v>2</v>
      </c>
      <c r="H20" s="30">
        <v>0.44</v>
      </c>
      <c r="I20" s="45">
        <f>AVERAGE(H15:H34,H423:H425,H985:H994,)</f>
        <v>0.40705882352941192</v>
      </c>
      <c r="J20" s="24">
        <v>0.82</v>
      </c>
      <c r="K20" s="17">
        <v>0.28360000000000002</v>
      </c>
      <c r="L20" s="17">
        <v>15</v>
      </c>
      <c r="M20" s="17">
        <v>52</v>
      </c>
      <c r="N20" s="31">
        <v>67</v>
      </c>
    </row>
    <row r="21" spans="2:14">
      <c r="B21" s="51">
        <v>40544</v>
      </c>
      <c r="C21" s="30" t="s">
        <v>14</v>
      </c>
      <c r="D21" s="30">
        <v>18</v>
      </c>
      <c r="E21" s="43" t="b">
        <v>0</v>
      </c>
      <c r="F21" s="8" t="s">
        <v>15</v>
      </c>
      <c r="G21" s="30">
        <v>3</v>
      </c>
      <c r="H21" s="30">
        <v>0.42</v>
      </c>
      <c r="I21" s="17">
        <v>0.42420000000000002</v>
      </c>
      <c r="J21" s="24">
        <v>0.88</v>
      </c>
      <c r="K21" s="17">
        <v>0.25369999999999998</v>
      </c>
      <c r="L21" s="17">
        <v>9</v>
      </c>
      <c r="M21" s="17">
        <v>26</v>
      </c>
      <c r="N21" s="31">
        <v>35</v>
      </c>
    </row>
    <row r="22" spans="2:14">
      <c r="B22" s="51">
        <v>40544</v>
      </c>
      <c r="C22" s="30" t="s">
        <v>14</v>
      </c>
      <c r="D22" s="30">
        <v>19</v>
      </c>
      <c r="E22" s="43" t="b">
        <v>0</v>
      </c>
      <c r="F22" s="8" t="s">
        <v>15</v>
      </c>
      <c r="G22" s="30">
        <v>3</v>
      </c>
      <c r="H22" s="30">
        <v>0.42</v>
      </c>
      <c r="I22" s="17">
        <v>0.42420000000000002</v>
      </c>
      <c r="J22" s="24">
        <v>0.88</v>
      </c>
      <c r="K22" s="17">
        <v>0.25369999999999998</v>
      </c>
      <c r="L22" s="17">
        <v>6</v>
      </c>
      <c r="M22" s="17">
        <v>31</v>
      </c>
      <c r="N22" s="31">
        <v>37</v>
      </c>
    </row>
    <row r="23" spans="2:14">
      <c r="B23" s="51">
        <v>40544</v>
      </c>
      <c r="C23" s="30" t="s">
        <v>14</v>
      </c>
      <c r="D23" s="30">
        <v>20</v>
      </c>
      <c r="E23" s="43" t="b">
        <v>0</v>
      </c>
      <c r="F23" s="8" t="s">
        <v>15</v>
      </c>
      <c r="G23" s="30">
        <v>2</v>
      </c>
      <c r="H23" s="30">
        <v>0.4</v>
      </c>
      <c r="I23" s="17">
        <v>0.40910000000000002</v>
      </c>
      <c r="J23" s="24">
        <v>0.87</v>
      </c>
      <c r="K23" s="17">
        <v>0.25369999999999998</v>
      </c>
      <c r="L23" s="17">
        <v>11</v>
      </c>
      <c r="M23" s="17">
        <v>25</v>
      </c>
      <c r="N23" s="31">
        <v>36</v>
      </c>
    </row>
    <row r="24" spans="2:14">
      <c r="B24" s="51">
        <v>40544</v>
      </c>
      <c r="C24" s="30" t="s">
        <v>14</v>
      </c>
      <c r="D24" s="30">
        <v>21</v>
      </c>
      <c r="E24" s="43" t="b">
        <v>0</v>
      </c>
      <c r="F24" s="8" t="s">
        <v>15</v>
      </c>
      <c r="G24" s="30">
        <v>2</v>
      </c>
      <c r="H24" s="30">
        <v>0.4</v>
      </c>
      <c r="I24" s="17">
        <v>0.40910000000000002</v>
      </c>
      <c r="J24" s="24">
        <v>0.87</v>
      </c>
      <c r="K24" s="17">
        <v>0.19400000000000001</v>
      </c>
      <c r="L24" s="17">
        <v>3</v>
      </c>
      <c r="M24" s="17">
        <v>31</v>
      </c>
      <c r="N24" s="31">
        <v>34</v>
      </c>
    </row>
    <row r="25" spans="2:14">
      <c r="B25" s="51">
        <v>40544</v>
      </c>
      <c r="C25" s="30" t="s">
        <v>14</v>
      </c>
      <c r="D25" s="30">
        <v>22</v>
      </c>
      <c r="E25" s="43" t="b">
        <v>0</v>
      </c>
      <c r="F25" s="8" t="s">
        <v>15</v>
      </c>
      <c r="G25" s="30">
        <v>2</v>
      </c>
      <c r="H25" s="30">
        <v>0.4</v>
      </c>
      <c r="I25" s="17">
        <v>0.40910000000000002</v>
      </c>
      <c r="J25" s="24">
        <v>0.94</v>
      </c>
      <c r="K25" s="17">
        <v>0.22389999999999999</v>
      </c>
      <c r="L25" s="17">
        <v>11</v>
      </c>
      <c r="M25" s="17">
        <v>17</v>
      </c>
      <c r="N25" s="31">
        <v>28</v>
      </c>
    </row>
    <row r="26" spans="2:14">
      <c r="B26" s="51">
        <v>40544</v>
      </c>
      <c r="C26" s="30" t="s">
        <v>14</v>
      </c>
      <c r="D26" s="30">
        <v>23</v>
      </c>
      <c r="E26" s="43" t="b">
        <v>0</v>
      </c>
      <c r="F26" s="8" t="s">
        <v>15</v>
      </c>
      <c r="G26" s="30">
        <v>2</v>
      </c>
      <c r="H26" s="46">
        <v>0.46</v>
      </c>
      <c r="I26">
        <f>AVERAGE(H15:H34,H985:H994,)</f>
        <v>0.40774193548387111</v>
      </c>
      <c r="J26" s="24">
        <v>0.88</v>
      </c>
      <c r="K26" s="17">
        <v>0.29849999999999999</v>
      </c>
      <c r="L26" s="17">
        <v>15</v>
      </c>
      <c r="M26" s="17">
        <v>24</v>
      </c>
      <c r="N26" s="31">
        <v>39</v>
      </c>
    </row>
    <row r="27" spans="2:14">
      <c r="B27" s="51">
        <v>40545</v>
      </c>
      <c r="C27" s="30" t="s">
        <v>14</v>
      </c>
      <c r="D27" s="30">
        <v>0</v>
      </c>
      <c r="E27" s="43" t="b">
        <v>0</v>
      </c>
      <c r="F27" s="8" t="s">
        <v>19</v>
      </c>
      <c r="G27" s="30">
        <v>2</v>
      </c>
      <c r="H27" s="30">
        <v>0.46</v>
      </c>
      <c r="I27" s="17">
        <v>0.45450000000000002</v>
      </c>
      <c r="J27" s="24">
        <v>0.88</v>
      </c>
      <c r="K27" s="17">
        <v>0.29849999999999999</v>
      </c>
      <c r="L27" s="17">
        <v>4</v>
      </c>
      <c r="M27" s="17">
        <v>13</v>
      </c>
      <c r="N27" s="31">
        <v>17</v>
      </c>
    </row>
    <row r="28" spans="2:14">
      <c r="B28" s="51">
        <v>40545</v>
      </c>
      <c r="C28" s="30" t="s">
        <v>14</v>
      </c>
      <c r="D28" s="30">
        <v>1</v>
      </c>
      <c r="E28" s="43" t="b">
        <v>0</v>
      </c>
      <c r="F28" s="8" t="s">
        <v>19</v>
      </c>
      <c r="G28" s="30">
        <v>2</v>
      </c>
      <c r="H28" s="30">
        <v>0.44</v>
      </c>
      <c r="I28" s="17">
        <v>0.43940000000000001</v>
      </c>
      <c r="J28" s="24">
        <v>0.94</v>
      </c>
      <c r="K28" s="17">
        <v>0.25369999999999998</v>
      </c>
      <c r="L28" s="17">
        <v>1</v>
      </c>
      <c r="M28" s="17">
        <v>16</v>
      </c>
      <c r="N28" s="31">
        <v>17</v>
      </c>
    </row>
    <row r="29" spans="2:14">
      <c r="B29" s="51">
        <v>40545</v>
      </c>
      <c r="C29" s="30" t="s">
        <v>14</v>
      </c>
      <c r="D29" s="30">
        <v>2</v>
      </c>
      <c r="E29" s="43" t="b">
        <v>0</v>
      </c>
      <c r="F29" s="8" t="s">
        <v>19</v>
      </c>
      <c r="G29" s="30">
        <v>2</v>
      </c>
      <c r="H29" s="30">
        <v>0.42</v>
      </c>
      <c r="I29" s="17">
        <v>0.42420000000000002</v>
      </c>
      <c r="J29" s="24">
        <v>1</v>
      </c>
      <c r="K29" s="17">
        <v>0.28360000000000002</v>
      </c>
      <c r="L29" s="17">
        <v>1</v>
      </c>
      <c r="M29" s="17">
        <v>8</v>
      </c>
      <c r="N29" s="31">
        <v>9</v>
      </c>
    </row>
    <row r="30" spans="2:14">
      <c r="B30" s="51">
        <v>40545</v>
      </c>
      <c r="C30" s="30" t="s">
        <v>14</v>
      </c>
      <c r="D30" s="30">
        <v>3</v>
      </c>
      <c r="E30" s="43" t="b">
        <v>0</v>
      </c>
      <c r="F30" s="8" t="s">
        <v>19</v>
      </c>
      <c r="G30" s="30">
        <v>2</v>
      </c>
      <c r="H30" s="30">
        <v>0.46</v>
      </c>
      <c r="I30" s="17">
        <v>0.45450000000000002</v>
      </c>
      <c r="J30" s="24">
        <v>0.94</v>
      </c>
      <c r="K30" s="17">
        <v>0.19400000000000001</v>
      </c>
      <c r="L30" s="17">
        <v>2</v>
      </c>
      <c r="M30" s="17">
        <v>4</v>
      </c>
      <c r="N30" s="31">
        <v>6</v>
      </c>
    </row>
    <row r="31" spans="2:14">
      <c r="B31" s="51">
        <v>40545</v>
      </c>
      <c r="C31" s="30" t="s">
        <v>14</v>
      </c>
      <c r="D31" s="30">
        <v>4</v>
      </c>
      <c r="E31" s="43" t="b">
        <v>0</v>
      </c>
      <c r="F31" s="8" t="s">
        <v>19</v>
      </c>
      <c r="G31" s="30">
        <v>2</v>
      </c>
      <c r="H31" s="30">
        <v>0.46</v>
      </c>
      <c r="I31" s="17">
        <v>0.45450000000000002</v>
      </c>
      <c r="J31" s="24">
        <v>0.94</v>
      </c>
      <c r="K31" s="17">
        <v>0.19400000000000001</v>
      </c>
      <c r="L31" s="17">
        <v>2</v>
      </c>
      <c r="M31" s="17">
        <v>1</v>
      </c>
      <c r="N31" s="31">
        <v>3</v>
      </c>
    </row>
    <row r="32" spans="2:14">
      <c r="B32" s="51">
        <v>40545</v>
      </c>
      <c r="C32" s="30" t="s">
        <v>14</v>
      </c>
      <c r="D32" s="30">
        <v>6</v>
      </c>
      <c r="E32" s="43" t="b">
        <v>0</v>
      </c>
      <c r="F32" s="8" t="s">
        <v>19</v>
      </c>
      <c r="G32" s="30">
        <v>3</v>
      </c>
      <c r="H32" s="30">
        <v>0.42</v>
      </c>
      <c r="I32" s="17">
        <v>0.42420000000000002</v>
      </c>
      <c r="J32" s="24">
        <v>0.77</v>
      </c>
      <c r="K32" s="17">
        <v>0.29849999999999999</v>
      </c>
      <c r="L32" s="17">
        <v>0</v>
      </c>
      <c r="M32" s="17">
        <v>2</v>
      </c>
      <c r="N32" s="31">
        <v>2</v>
      </c>
    </row>
    <row r="33" spans="2:14">
      <c r="B33" s="51">
        <v>40545</v>
      </c>
      <c r="C33" s="30" t="s">
        <v>14</v>
      </c>
      <c r="D33" s="30">
        <v>7</v>
      </c>
      <c r="E33" s="43" t="b">
        <v>0</v>
      </c>
      <c r="F33" s="8" t="s">
        <v>19</v>
      </c>
      <c r="G33" s="30">
        <v>2</v>
      </c>
      <c r="H33" s="30">
        <v>0.4</v>
      </c>
      <c r="I33" s="17">
        <v>0.40910000000000002</v>
      </c>
      <c r="J33" s="24">
        <v>0.76</v>
      </c>
      <c r="K33" s="17">
        <v>0.19400000000000001</v>
      </c>
      <c r="L33" s="17">
        <v>0</v>
      </c>
      <c r="M33" s="17">
        <v>1</v>
      </c>
      <c r="N33" s="31">
        <v>1</v>
      </c>
    </row>
    <row r="34" spans="2:14">
      <c r="B34" s="51">
        <v>40545</v>
      </c>
      <c r="C34" s="30" t="s">
        <v>14</v>
      </c>
      <c r="D34" s="30">
        <v>8</v>
      </c>
      <c r="E34" s="43" t="b">
        <v>0</v>
      </c>
      <c r="F34" s="8" t="s">
        <v>19</v>
      </c>
      <c r="G34" s="30">
        <v>3</v>
      </c>
      <c r="H34" s="30">
        <v>0.4</v>
      </c>
      <c r="I34" s="17">
        <v>0.40910000000000002</v>
      </c>
      <c r="J34" s="24">
        <v>0.71</v>
      </c>
      <c r="K34" s="17">
        <v>0.22389999999999999</v>
      </c>
      <c r="L34" s="17">
        <v>0</v>
      </c>
      <c r="M34" s="17">
        <v>8</v>
      </c>
      <c r="N34" s="31">
        <v>8</v>
      </c>
    </row>
    <row r="35" spans="2:14">
      <c r="B35" s="51">
        <v>40545</v>
      </c>
      <c r="C35" s="30" t="s">
        <v>14</v>
      </c>
      <c r="D35" s="30">
        <v>9</v>
      </c>
      <c r="E35" s="43" t="b">
        <v>0</v>
      </c>
      <c r="F35" s="8" t="s">
        <v>19</v>
      </c>
      <c r="G35" s="30">
        <v>2</v>
      </c>
      <c r="H35" s="30">
        <v>0.38</v>
      </c>
      <c r="I35" s="17">
        <f>AVERAGE(H35:H46,H12:H14,H87,H108:H110,H341:H350,H422,H426:H433,H446,H448:H451,H564:H568,H655,H658:H660,H686,H727:H732,H776,H804,H818:H826,H843:H853,H855,H938:H941,H959:H965,H981:H984,H995:H1002,)</f>
        <v>0.32452830188679271</v>
      </c>
      <c r="J35" s="24">
        <v>0.76</v>
      </c>
      <c r="K35" s="17">
        <v>0.22389999999999999</v>
      </c>
      <c r="L35" s="17">
        <v>1</v>
      </c>
      <c r="M35" s="17">
        <v>19</v>
      </c>
      <c r="N35" s="31">
        <v>20</v>
      </c>
    </row>
    <row r="36" spans="2:14">
      <c r="B36" s="51">
        <v>40545</v>
      </c>
      <c r="C36" s="30" t="s">
        <v>14</v>
      </c>
      <c r="D36" s="30">
        <v>10</v>
      </c>
      <c r="E36" s="43" t="b">
        <v>0</v>
      </c>
      <c r="F36" s="8" t="s">
        <v>19</v>
      </c>
      <c r="G36" s="30">
        <v>2</v>
      </c>
      <c r="H36" s="30">
        <v>0.36</v>
      </c>
      <c r="I36" s="17">
        <v>0.34849999999999998</v>
      </c>
      <c r="J36" s="24">
        <v>0.81</v>
      </c>
      <c r="K36" s="17">
        <v>0.22389999999999999</v>
      </c>
      <c r="L36" s="17">
        <v>7</v>
      </c>
      <c r="M36" s="17">
        <v>46</v>
      </c>
      <c r="N36" s="31">
        <v>53</v>
      </c>
    </row>
    <row r="37" spans="2:14">
      <c r="B37" s="51">
        <v>40545</v>
      </c>
      <c r="C37" s="30" t="s">
        <v>14</v>
      </c>
      <c r="D37" s="30">
        <v>11</v>
      </c>
      <c r="E37" s="43" t="b">
        <v>0</v>
      </c>
      <c r="F37" s="8" t="s">
        <v>19</v>
      </c>
      <c r="G37" s="30">
        <v>2</v>
      </c>
      <c r="H37" s="30">
        <v>0.36</v>
      </c>
      <c r="I37" s="17">
        <v>0.33329999999999999</v>
      </c>
      <c r="J37" s="24">
        <v>0.71</v>
      </c>
      <c r="K37" s="17">
        <v>0.25369999999999998</v>
      </c>
      <c r="L37" s="17">
        <v>16</v>
      </c>
      <c r="M37" s="17">
        <v>54</v>
      </c>
      <c r="N37" s="31">
        <v>70</v>
      </c>
    </row>
    <row r="38" spans="2:14">
      <c r="B38" s="51">
        <v>40545</v>
      </c>
      <c r="C38" s="30" t="s">
        <v>14</v>
      </c>
      <c r="D38" s="30">
        <v>12</v>
      </c>
      <c r="E38" s="43" t="b">
        <v>0</v>
      </c>
      <c r="F38" s="8" t="s">
        <v>19</v>
      </c>
      <c r="G38" s="30">
        <v>2</v>
      </c>
      <c r="H38" s="30">
        <v>0.36</v>
      </c>
      <c r="I38" s="17">
        <v>0.33329999999999999</v>
      </c>
      <c r="J38" s="24">
        <v>0.66</v>
      </c>
      <c r="K38" s="17">
        <v>0.29849999999999999</v>
      </c>
      <c r="L38" s="17">
        <v>20</v>
      </c>
      <c r="M38" s="17">
        <v>73</v>
      </c>
      <c r="N38" s="31">
        <v>93</v>
      </c>
    </row>
    <row r="39" spans="2:14">
      <c r="B39" s="51">
        <v>40545</v>
      </c>
      <c r="C39" s="30" t="s">
        <v>14</v>
      </c>
      <c r="D39" s="30">
        <v>13</v>
      </c>
      <c r="E39" s="43" t="b">
        <v>0</v>
      </c>
      <c r="F39" s="8" t="s">
        <v>19</v>
      </c>
      <c r="G39" s="30">
        <v>2</v>
      </c>
      <c r="H39" s="30">
        <v>0.36</v>
      </c>
      <c r="I39" s="17">
        <v>0.34849999999999998</v>
      </c>
      <c r="J39" s="24">
        <v>0.66</v>
      </c>
      <c r="K39" s="17">
        <v>0.1343</v>
      </c>
      <c r="L39" s="17">
        <v>11</v>
      </c>
      <c r="M39" s="17">
        <v>64</v>
      </c>
      <c r="N39" s="31">
        <v>75</v>
      </c>
    </row>
    <row r="40" spans="2:14">
      <c r="B40" s="51">
        <v>40545</v>
      </c>
      <c r="C40" s="30" t="s">
        <v>14</v>
      </c>
      <c r="D40" s="30">
        <v>14</v>
      </c>
      <c r="E40" s="43" t="b">
        <v>0</v>
      </c>
      <c r="F40" s="8" t="s">
        <v>19</v>
      </c>
      <c r="G40" s="30">
        <v>3</v>
      </c>
      <c r="H40" s="30">
        <v>0.36</v>
      </c>
      <c r="I40" s="17">
        <v>0.34849999999999998</v>
      </c>
      <c r="J40" s="24">
        <v>0.76</v>
      </c>
      <c r="K40" s="17">
        <v>0.19400000000000001</v>
      </c>
      <c r="L40" s="17">
        <v>4</v>
      </c>
      <c r="M40" s="17">
        <v>55</v>
      </c>
      <c r="N40" s="31">
        <v>59</v>
      </c>
    </row>
    <row r="41" spans="2:14">
      <c r="B41" s="51">
        <v>40545</v>
      </c>
      <c r="C41" s="30" t="s">
        <v>14</v>
      </c>
      <c r="D41" s="30">
        <v>15</v>
      </c>
      <c r="E41" s="43" t="b">
        <v>0</v>
      </c>
      <c r="F41" s="8" t="s">
        <v>19</v>
      </c>
      <c r="G41" s="30">
        <v>3</v>
      </c>
      <c r="H41" s="30">
        <v>0.34</v>
      </c>
      <c r="I41" s="17">
        <v>0.33329999999999999</v>
      </c>
      <c r="J41" s="24">
        <v>0.81</v>
      </c>
      <c r="K41" s="17">
        <v>0.16420000000000001</v>
      </c>
      <c r="L41" s="17">
        <v>19</v>
      </c>
      <c r="M41" s="17">
        <v>55</v>
      </c>
      <c r="N41" s="31">
        <v>74</v>
      </c>
    </row>
    <row r="42" spans="2:14">
      <c r="B42" s="51">
        <v>40545</v>
      </c>
      <c r="C42" s="30" t="s">
        <v>14</v>
      </c>
      <c r="D42" s="30">
        <v>16</v>
      </c>
      <c r="E42" s="43" t="b">
        <v>0</v>
      </c>
      <c r="F42" s="8" t="s">
        <v>19</v>
      </c>
      <c r="G42" s="30">
        <v>3</v>
      </c>
      <c r="H42" s="30">
        <v>0.34</v>
      </c>
      <c r="I42" s="17">
        <v>0.33329999999999999</v>
      </c>
      <c r="J42" s="24">
        <v>0.71</v>
      </c>
      <c r="K42" s="17">
        <v>0.16420000000000001</v>
      </c>
      <c r="L42" s="17">
        <v>9</v>
      </c>
      <c r="M42" s="17">
        <v>67</v>
      </c>
      <c r="N42" s="31">
        <v>76</v>
      </c>
    </row>
    <row r="43" spans="2:14">
      <c r="B43" s="51">
        <v>40545</v>
      </c>
      <c r="C43" s="30" t="s">
        <v>14</v>
      </c>
      <c r="D43" s="30">
        <v>17</v>
      </c>
      <c r="E43" s="43" t="b">
        <v>0</v>
      </c>
      <c r="F43" s="8" t="s">
        <v>19</v>
      </c>
      <c r="G43" s="30">
        <v>1</v>
      </c>
      <c r="H43" s="30">
        <v>0.34</v>
      </c>
      <c r="I43" s="17">
        <v>0.33329999999999999</v>
      </c>
      <c r="J43" s="24">
        <v>0.56999999999999995</v>
      </c>
      <c r="K43" s="17">
        <v>0.19400000000000001</v>
      </c>
      <c r="L43" s="17">
        <v>7</v>
      </c>
      <c r="M43" s="17">
        <v>58</v>
      </c>
      <c r="N43" s="31">
        <v>65</v>
      </c>
    </row>
    <row r="44" spans="2:14">
      <c r="B44" s="51">
        <v>40545</v>
      </c>
      <c r="C44" s="30" t="s">
        <v>14</v>
      </c>
      <c r="D44" s="30">
        <v>18</v>
      </c>
      <c r="E44" s="43" t="b">
        <v>0</v>
      </c>
      <c r="F44" s="8" t="s">
        <v>19</v>
      </c>
      <c r="G44" s="30">
        <v>2</v>
      </c>
      <c r="H44" s="30">
        <v>0.36</v>
      </c>
      <c r="I44" s="17">
        <v>0.33329999999999999</v>
      </c>
      <c r="J44" s="24">
        <v>0.46</v>
      </c>
      <c r="K44" s="17">
        <v>0.32840000000000003</v>
      </c>
      <c r="L44" s="17">
        <v>10</v>
      </c>
      <c r="M44" s="17">
        <v>43</v>
      </c>
      <c r="N44" s="31">
        <v>53</v>
      </c>
    </row>
    <row r="45" spans="2:14">
      <c r="B45" s="51">
        <v>40545</v>
      </c>
      <c r="C45" s="30" t="s">
        <v>14</v>
      </c>
      <c r="D45" s="30">
        <v>19</v>
      </c>
      <c r="E45" s="43" t="b">
        <v>0</v>
      </c>
      <c r="F45" s="8" t="s">
        <v>19</v>
      </c>
      <c r="G45" s="30">
        <v>1</v>
      </c>
      <c r="H45" s="30">
        <v>0.32</v>
      </c>
      <c r="I45" s="17">
        <v>0.28789999999999999</v>
      </c>
      <c r="J45" s="24">
        <v>0.42</v>
      </c>
      <c r="K45" s="17">
        <v>0.44779999999999998</v>
      </c>
      <c r="L45" s="17">
        <v>1</v>
      </c>
      <c r="M45" s="17">
        <v>29</v>
      </c>
      <c r="N45" s="31">
        <v>30</v>
      </c>
    </row>
    <row r="46" spans="2:14">
      <c r="B46" s="51">
        <v>40545</v>
      </c>
      <c r="C46" s="30" t="s">
        <v>14</v>
      </c>
      <c r="D46" s="30">
        <v>20</v>
      </c>
      <c r="E46" s="43" t="b">
        <v>0</v>
      </c>
      <c r="F46" s="8" t="s">
        <v>19</v>
      </c>
      <c r="G46" s="30">
        <v>1</v>
      </c>
      <c r="H46" s="30">
        <v>0.3</v>
      </c>
      <c r="I46" s="17">
        <v>0.34849999999999998</v>
      </c>
      <c r="J46" s="24">
        <v>0.39</v>
      </c>
      <c r="K46" s="17">
        <v>0.35820000000000002</v>
      </c>
      <c r="L46" s="17">
        <v>5</v>
      </c>
      <c r="M46" s="17">
        <v>17</v>
      </c>
      <c r="N46" s="31">
        <v>22</v>
      </c>
    </row>
    <row r="47" spans="2:14">
      <c r="B47" s="51">
        <v>40545</v>
      </c>
      <c r="C47" s="30" t="s">
        <v>14</v>
      </c>
      <c r="D47" s="30">
        <v>21</v>
      </c>
      <c r="E47" s="43" t="b">
        <v>0</v>
      </c>
      <c r="F47" s="8" t="s">
        <v>19</v>
      </c>
      <c r="G47" s="30">
        <v>1</v>
      </c>
      <c r="H47" s="30">
        <v>0.26</v>
      </c>
      <c r="I47" s="17">
        <v>0.2273</v>
      </c>
      <c r="J47" s="24">
        <v>0.44</v>
      </c>
      <c r="K47" s="17">
        <v>0.32840000000000003</v>
      </c>
      <c r="L47" s="17">
        <v>11</v>
      </c>
      <c r="M47" s="17">
        <v>20</v>
      </c>
      <c r="N47" s="31">
        <v>31</v>
      </c>
    </row>
    <row r="48" spans="2:14">
      <c r="B48" s="51">
        <v>40545</v>
      </c>
      <c r="C48" s="30" t="s">
        <v>14</v>
      </c>
      <c r="D48" s="30">
        <v>22</v>
      </c>
      <c r="E48" s="43" t="b">
        <v>0</v>
      </c>
      <c r="F48" s="8" t="s">
        <v>19</v>
      </c>
      <c r="G48" s="30">
        <v>1</v>
      </c>
      <c r="H48" s="30">
        <v>0.24</v>
      </c>
      <c r="I48" s="17">
        <v>0.21210000000000001</v>
      </c>
      <c r="J48" s="24">
        <v>0.44</v>
      </c>
      <c r="K48" s="17">
        <v>0.29849999999999999</v>
      </c>
      <c r="L48" s="17">
        <v>0</v>
      </c>
      <c r="M48" s="17">
        <v>9</v>
      </c>
      <c r="N48" s="31">
        <v>9</v>
      </c>
    </row>
    <row r="49" spans="2:14">
      <c r="B49" s="51">
        <v>40545</v>
      </c>
      <c r="C49" s="30" t="s">
        <v>14</v>
      </c>
      <c r="D49" s="30">
        <v>23</v>
      </c>
      <c r="E49" s="43" t="b">
        <v>0</v>
      </c>
      <c r="F49" s="8" t="s">
        <v>19</v>
      </c>
      <c r="G49" s="30">
        <v>1</v>
      </c>
      <c r="H49" s="30">
        <v>0.22</v>
      </c>
      <c r="I49" s="17">
        <v>0.2273</v>
      </c>
      <c r="J49" s="24">
        <v>0.47</v>
      </c>
      <c r="K49" s="17">
        <v>0.16420000000000001</v>
      </c>
      <c r="L49" s="17">
        <v>0</v>
      </c>
      <c r="M49" s="17">
        <v>8</v>
      </c>
      <c r="N49" s="31">
        <v>8</v>
      </c>
    </row>
    <row r="50" spans="2:14">
      <c r="B50" s="51">
        <v>40546</v>
      </c>
      <c r="C50" s="30" t="s">
        <v>14</v>
      </c>
      <c r="D50" s="30">
        <v>0</v>
      </c>
      <c r="E50" s="43" t="b">
        <v>0</v>
      </c>
      <c r="F50" s="8" t="s">
        <v>20</v>
      </c>
      <c r="G50" s="30">
        <v>1</v>
      </c>
      <c r="H50" s="30">
        <v>0.22</v>
      </c>
      <c r="I50" s="17">
        <v>0.19700000000000001</v>
      </c>
      <c r="J50" s="24">
        <v>0.44</v>
      </c>
      <c r="K50" s="17">
        <v>0.35820000000000002</v>
      </c>
      <c r="L50" s="17">
        <v>0</v>
      </c>
      <c r="M50" s="17">
        <v>5</v>
      </c>
      <c r="N50" s="31">
        <v>5</v>
      </c>
    </row>
    <row r="51" spans="2:14">
      <c r="B51" s="51">
        <v>40546</v>
      </c>
      <c r="C51" s="30" t="s">
        <v>14</v>
      </c>
      <c r="D51" s="30">
        <v>1</v>
      </c>
      <c r="E51" s="43" t="b">
        <v>0</v>
      </c>
      <c r="F51" s="8" t="s">
        <v>20</v>
      </c>
      <c r="G51" s="30">
        <v>1</v>
      </c>
      <c r="H51" s="30">
        <v>0.2</v>
      </c>
      <c r="I51" s="17">
        <v>0.2727</v>
      </c>
      <c r="J51" s="24">
        <v>0.44</v>
      </c>
      <c r="K51" s="17">
        <v>0.41789999999999999</v>
      </c>
      <c r="L51" s="17">
        <v>0</v>
      </c>
      <c r="M51" s="17">
        <v>2</v>
      </c>
      <c r="N51" s="31">
        <v>2</v>
      </c>
    </row>
    <row r="52" spans="2:14">
      <c r="B52" s="51">
        <v>40546</v>
      </c>
      <c r="C52" s="30" t="s">
        <v>14</v>
      </c>
      <c r="D52" s="30">
        <v>4</v>
      </c>
      <c r="E52" s="43" t="b">
        <v>0</v>
      </c>
      <c r="F52" s="8" t="s">
        <v>20</v>
      </c>
      <c r="G52" s="30">
        <v>1</v>
      </c>
      <c r="H52" s="30">
        <v>0.16</v>
      </c>
      <c r="I52" s="17">
        <v>0.13639999999999999</v>
      </c>
      <c r="J52" s="24">
        <v>0.47</v>
      </c>
      <c r="K52" s="17">
        <v>0.3881</v>
      </c>
      <c r="L52" s="17">
        <v>0</v>
      </c>
      <c r="M52" s="17">
        <v>1</v>
      </c>
      <c r="N52" s="31">
        <v>1</v>
      </c>
    </row>
    <row r="53" spans="2:14">
      <c r="B53" s="51">
        <v>40546</v>
      </c>
      <c r="C53" s="30" t="s">
        <v>14</v>
      </c>
      <c r="D53" s="30">
        <v>5</v>
      </c>
      <c r="E53" s="43" t="b">
        <v>0</v>
      </c>
      <c r="F53" s="8" t="s">
        <v>20</v>
      </c>
      <c r="G53" s="30">
        <v>1</v>
      </c>
      <c r="H53" s="30">
        <v>0.16</v>
      </c>
      <c r="I53" s="17">
        <v>0.13639999999999999</v>
      </c>
      <c r="J53" s="24">
        <v>0.47</v>
      </c>
      <c r="K53" s="17">
        <v>0.28360000000000002</v>
      </c>
      <c r="L53" s="17">
        <v>0</v>
      </c>
      <c r="M53" s="17">
        <v>3</v>
      </c>
      <c r="N53" s="31">
        <v>3</v>
      </c>
    </row>
    <row r="54" spans="2:14">
      <c r="B54" s="51">
        <v>40546</v>
      </c>
      <c r="C54" s="30" t="s">
        <v>14</v>
      </c>
      <c r="D54" s="30">
        <v>6</v>
      </c>
      <c r="E54" s="43" t="b">
        <v>0</v>
      </c>
      <c r="F54" s="8" t="s">
        <v>20</v>
      </c>
      <c r="G54" s="30">
        <v>1</v>
      </c>
      <c r="H54" s="30">
        <v>0.14000000000000001</v>
      </c>
      <c r="I54" s="17">
        <v>0.1061</v>
      </c>
      <c r="J54" s="24">
        <v>0.5</v>
      </c>
      <c r="K54" s="17">
        <v>0.3881</v>
      </c>
      <c r="L54" s="17">
        <v>0</v>
      </c>
      <c r="M54" s="17">
        <v>30</v>
      </c>
      <c r="N54" s="31">
        <v>30</v>
      </c>
    </row>
    <row r="55" spans="2:14">
      <c r="B55" s="51">
        <v>40546</v>
      </c>
      <c r="C55" s="30" t="s">
        <v>14</v>
      </c>
      <c r="D55" s="30">
        <v>7</v>
      </c>
      <c r="E55" s="43" t="b">
        <v>0</v>
      </c>
      <c r="F55" s="8" t="s">
        <v>20</v>
      </c>
      <c r="G55" s="30">
        <v>1</v>
      </c>
      <c r="H55" s="30">
        <v>0.14000000000000001</v>
      </c>
      <c r="I55" s="17">
        <v>0.13639999999999999</v>
      </c>
      <c r="J55" s="24">
        <v>0.5</v>
      </c>
      <c r="K55" s="17">
        <v>0.19400000000000001</v>
      </c>
      <c r="L55" s="17">
        <v>1</v>
      </c>
      <c r="M55" s="17">
        <v>63</v>
      </c>
      <c r="N55" s="31">
        <v>64</v>
      </c>
    </row>
    <row r="56" spans="2:14">
      <c r="B56" s="51">
        <v>40546</v>
      </c>
      <c r="C56" s="30" t="s">
        <v>14</v>
      </c>
      <c r="D56" s="30">
        <v>8</v>
      </c>
      <c r="E56" s="43" t="b">
        <v>0</v>
      </c>
      <c r="F56" s="8" t="s">
        <v>20</v>
      </c>
      <c r="G56" s="30">
        <v>1</v>
      </c>
      <c r="H56" s="30">
        <v>0.14000000000000001</v>
      </c>
      <c r="I56" s="17">
        <v>0.1212</v>
      </c>
      <c r="J56" s="24">
        <v>0.5</v>
      </c>
      <c r="K56" s="17">
        <v>0.28360000000000002</v>
      </c>
      <c r="L56" s="17">
        <v>1</v>
      </c>
      <c r="M56" s="17">
        <v>153</v>
      </c>
      <c r="N56" s="31">
        <v>154</v>
      </c>
    </row>
    <row r="57" spans="2:14">
      <c r="B57" s="51">
        <v>40546</v>
      </c>
      <c r="C57" s="30" t="s">
        <v>14</v>
      </c>
      <c r="D57" s="30">
        <v>9</v>
      </c>
      <c r="E57" s="43" t="b">
        <v>0</v>
      </c>
      <c r="F57" s="8" t="s">
        <v>20</v>
      </c>
      <c r="G57" s="30">
        <v>1</v>
      </c>
      <c r="H57" s="30">
        <v>0.16</v>
      </c>
      <c r="I57" s="17">
        <v>0.13639999999999999</v>
      </c>
      <c r="J57" s="24">
        <v>0.43</v>
      </c>
      <c r="K57" s="17">
        <v>0.3881</v>
      </c>
      <c r="L57" s="17">
        <v>7</v>
      </c>
      <c r="M57" s="17">
        <v>81</v>
      </c>
      <c r="N57" s="31">
        <v>88</v>
      </c>
    </row>
    <row r="58" spans="2:14">
      <c r="B58" s="51">
        <v>40546</v>
      </c>
      <c r="C58" s="30" t="s">
        <v>14</v>
      </c>
      <c r="D58" s="30">
        <v>10</v>
      </c>
      <c r="E58" s="43" t="b">
        <v>0</v>
      </c>
      <c r="F58" s="8" t="s">
        <v>20</v>
      </c>
      <c r="G58" s="30">
        <v>1</v>
      </c>
      <c r="H58" s="30">
        <v>0.18</v>
      </c>
      <c r="I58" s="17">
        <v>0.16669999999999999</v>
      </c>
      <c r="J58" s="24">
        <v>0.43</v>
      </c>
      <c r="K58" s="17">
        <v>0.25369999999999998</v>
      </c>
      <c r="L58" s="17">
        <v>11</v>
      </c>
      <c r="M58" s="17">
        <v>33</v>
      </c>
      <c r="N58" s="31">
        <v>44</v>
      </c>
    </row>
    <row r="59" spans="2:14">
      <c r="B59" s="51">
        <v>40546</v>
      </c>
      <c r="C59" s="30" t="s">
        <v>14</v>
      </c>
      <c r="D59" s="30">
        <v>11</v>
      </c>
      <c r="E59" s="43" t="b">
        <v>0</v>
      </c>
      <c r="F59" s="8" t="s">
        <v>20</v>
      </c>
      <c r="G59" s="30">
        <v>1</v>
      </c>
      <c r="H59" s="30">
        <v>0.2</v>
      </c>
      <c r="I59" s="17">
        <v>0.18179999999999999</v>
      </c>
      <c r="J59" s="24">
        <v>0.4</v>
      </c>
      <c r="K59" s="17">
        <v>0.32840000000000003</v>
      </c>
      <c r="L59" s="17">
        <v>10</v>
      </c>
      <c r="M59" s="17">
        <v>41</v>
      </c>
      <c r="N59" s="31">
        <v>51</v>
      </c>
    </row>
    <row r="60" spans="2:14">
      <c r="B60" s="51">
        <v>40546</v>
      </c>
      <c r="C60" s="30" t="s">
        <v>14</v>
      </c>
      <c r="D60" s="30">
        <v>12</v>
      </c>
      <c r="E60" s="43" t="b">
        <v>0</v>
      </c>
      <c r="F60" s="8" t="s">
        <v>20</v>
      </c>
      <c r="G60" s="30">
        <v>1</v>
      </c>
      <c r="H60" s="30">
        <v>0.22</v>
      </c>
      <c r="I60" s="17">
        <v>0.21210000000000001</v>
      </c>
      <c r="J60" s="24">
        <v>0.35</v>
      </c>
      <c r="K60" s="17">
        <v>0.29849999999999999</v>
      </c>
      <c r="L60" s="17">
        <v>13</v>
      </c>
      <c r="M60" s="17">
        <v>48</v>
      </c>
      <c r="N60" s="31">
        <v>61</v>
      </c>
    </row>
    <row r="61" spans="2:14">
      <c r="B61" s="51">
        <v>40546</v>
      </c>
      <c r="C61" s="30" t="s">
        <v>14</v>
      </c>
      <c r="D61" s="30">
        <v>13</v>
      </c>
      <c r="E61" s="43" t="b">
        <v>0</v>
      </c>
      <c r="F61" s="8" t="s">
        <v>20</v>
      </c>
      <c r="G61" s="30">
        <v>1</v>
      </c>
      <c r="H61" s="30">
        <v>0.24</v>
      </c>
      <c r="I61" s="17">
        <v>0.2727</v>
      </c>
      <c r="J61" s="24">
        <v>0.35</v>
      </c>
      <c r="K61" s="17">
        <v>0.28360000000000002</v>
      </c>
      <c r="L61" s="17">
        <v>8</v>
      </c>
      <c r="M61" s="17">
        <v>53</v>
      </c>
      <c r="N61" s="31">
        <v>61</v>
      </c>
    </row>
    <row r="62" spans="2:14">
      <c r="B62" s="51">
        <v>40546</v>
      </c>
      <c r="C62" s="30" t="s">
        <v>14</v>
      </c>
      <c r="D62" s="30">
        <v>14</v>
      </c>
      <c r="E62" s="43" t="b">
        <v>0</v>
      </c>
      <c r="F62" s="8" t="s">
        <v>20</v>
      </c>
      <c r="G62" s="30">
        <v>1</v>
      </c>
      <c r="H62" s="30">
        <v>0.26</v>
      </c>
      <c r="I62" s="17">
        <v>0.2424</v>
      </c>
      <c r="J62" s="24">
        <v>0.3</v>
      </c>
      <c r="K62" s="17">
        <v>0.28360000000000002</v>
      </c>
      <c r="L62" s="17">
        <v>11</v>
      </c>
      <c r="M62" s="17">
        <v>66</v>
      </c>
      <c r="N62" s="31">
        <v>77</v>
      </c>
    </row>
    <row r="63" spans="2:14">
      <c r="B63" s="51">
        <v>40546</v>
      </c>
      <c r="C63" s="30" t="s">
        <v>14</v>
      </c>
      <c r="D63" s="30">
        <v>15</v>
      </c>
      <c r="E63" s="43" t="b">
        <v>0</v>
      </c>
      <c r="F63" s="8" t="s">
        <v>20</v>
      </c>
      <c r="G63" s="30">
        <v>1</v>
      </c>
      <c r="H63" s="30">
        <v>0.26</v>
      </c>
      <c r="I63" s="17">
        <v>0.2424</v>
      </c>
      <c r="J63" s="24">
        <v>0.3</v>
      </c>
      <c r="K63" s="17">
        <v>0.25369999999999998</v>
      </c>
      <c r="L63" s="17">
        <v>14</v>
      </c>
      <c r="M63" s="17">
        <v>58</v>
      </c>
      <c r="N63" s="31">
        <v>72</v>
      </c>
    </row>
    <row r="64" spans="2:14">
      <c r="B64" s="51">
        <v>40546</v>
      </c>
      <c r="C64" s="30" t="s">
        <v>14</v>
      </c>
      <c r="D64" s="30">
        <v>16</v>
      </c>
      <c r="E64" s="43" t="b">
        <v>0</v>
      </c>
      <c r="F64" s="8" t="s">
        <v>20</v>
      </c>
      <c r="G64" s="30">
        <v>1</v>
      </c>
      <c r="H64" s="30">
        <v>0.26</v>
      </c>
      <c r="I64" s="17">
        <v>0.2424</v>
      </c>
      <c r="J64" s="24">
        <v>0.3</v>
      </c>
      <c r="K64" s="17">
        <v>0.25369999999999998</v>
      </c>
      <c r="L64" s="17">
        <v>9</v>
      </c>
      <c r="M64" s="17">
        <v>67</v>
      </c>
      <c r="N64" s="31">
        <v>76</v>
      </c>
    </row>
    <row r="65" spans="2:14">
      <c r="B65" s="51">
        <v>40546</v>
      </c>
      <c r="C65" s="30" t="s">
        <v>14</v>
      </c>
      <c r="D65" s="30">
        <v>17</v>
      </c>
      <c r="E65" s="43" t="b">
        <v>0</v>
      </c>
      <c r="F65" s="8" t="s">
        <v>20</v>
      </c>
      <c r="G65" s="30">
        <v>1</v>
      </c>
      <c r="H65" s="30">
        <v>0.24</v>
      </c>
      <c r="I65" s="17">
        <v>0.2273</v>
      </c>
      <c r="J65" s="24">
        <v>0.3</v>
      </c>
      <c r="K65" s="17">
        <v>0.22389999999999999</v>
      </c>
      <c r="L65" s="17">
        <v>11</v>
      </c>
      <c r="M65" s="17">
        <v>146</v>
      </c>
      <c r="N65" s="31">
        <v>157</v>
      </c>
    </row>
    <row r="66" spans="2:14">
      <c r="B66" s="51">
        <v>40546</v>
      </c>
      <c r="C66" s="30" t="s">
        <v>14</v>
      </c>
      <c r="D66" s="30">
        <v>18</v>
      </c>
      <c r="E66" s="43" t="b">
        <v>0</v>
      </c>
      <c r="F66" s="8" t="s">
        <v>20</v>
      </c>
      <c r="G66" s="30">
        <v>1</v>
      </c>
      <c r="H66" s="30">
        <v>0.24</v>
      </c>
      <c r="I66" s="17">
        <v>0.2576</v>
      </c>
      <c r="J66" s="24">
        <v>0.32</v>
      </c>
      <c r="K66" s="17">
        <v>0.1045</v>
      </c>
      <c r="L66" s="17">
        <v>9</v>
      </c>
      <c r="M66" s="17">
        <v>148</v>
      </c>
      <c r="N66" s="31">
        <v>157</v>
      </c>
    </row>
    <row r="67" spans="2:14">
      <c r="B67" s="51">
        <v>40546</v>
      </c>
      <c r="C67" s="30" t="s">
        <v>14</v>
      </c>
      <c r="D67" s="30">
        <v>19</v>
      </c>
      <c r="E67" s="43" t="b">
        <v>0</v>
      </c>
      <c r="F67" s="8" t="s">
        <v>20</v>
      </c>
      <c r="G67" s="30">
        <v>1</v>
      </c>
      <c r="H67" s="30">
        <v>0.2</v>
      </c>
      <c r="I67" s="17">
        <v>0.2576</v>
      </c>
      <c r="J67" s="24">
        <v>0.47</v>
      </c>
      <c r="K67" s="17">
        <v>0</v>
      </c>
      <c r="L67" s="17">
        <v>8</v>
      </c>
      <c r="M67" s="17">
        <v>102</v>
      </c>
      <c r="N67" s="31">
        <v>110</v>
      </c>
    </row>
    <row r="68" spans="2:14">
      <c r="B68" s="51">
        <v>40546</v>
      </c>
      <c r="C68" s="30" t="s">
        <v>14</v>
      </c>
      <c r="D68" s="30">
        <v>20</v>
      </c>
      <c r="E68" s="43" t="b">
        <v>0</v>
      </c>
      <c r="F68" s="8" t="s">
        <v>20</v>
      </c>
      <c r="G68" s="30">
        <v>1</v>
      </c>
      <c r="H68" s="30">
        <v>0.2</v>
      </c>
      <c r="I68" s="17">
        <v>0.2727</v>
      </c>
      <c r="J68" s="24">
        <v>0.47</v>
      </c>
      <c r="K68" s="17">
        <v>0.1045</v>
      </c>
      <c r="L68" s="17">
        <v>3</v>
      </c>
      <c r="M68" s="17">
        <v>49</v>
      </c>
      <c r="N68" s="31">
        <v>52</v>
      </c>
    </row>
    <row r="69" spans="2:14">
      <c r="B69" s="51">
        <v>40546</v>
      </c>
      <c r="C69" s="30" t="s">
        <v>14</v>
      </c>
      <c r="D69" s="30">
        <v>21</v>
      </c>
      <c r="E69" s="43" t="b">
        <v>0</v>
      </c>
      <c r="F69" s="8" t="s">
        <v>20</v>
      </c>
      <c r="G69" s="30">
        <v>1</v>
      </c>
      <c r="H69" s="30">
        <v>0.18</v>
      </c>
      <c r="I69" s="17">
        <v>0.19700000000000001</v>
      </c>
      <c r="J69" s="24">
        <v>0.64</v>
      </c>
      <c r="K69" s="17">
        <v>0.1343</v>
      </c>
      <c r="L69" s="17">
        <v>3</v>
      </c>
      <c r="M69" s="17">
        <v>49</v>
      </c>
      <c r="N69" s="31">
        <v>52</v>
      </c>
    </row>
    <row r="70" spans="2:14">
      <c r="B70" s="51">
        <v>40546</v>
      </c>
      <c r="C70" s="30" t="s">
        <v>14</v>
      </c>
      <c r="D70" s="30">
        <v>22</v>
      </c>
      <c r="E70" s="43" t="b">
        <v>0</v>
      </c>
      <c r="F70" s="8" t="s">
        <v>20</v>
      </c>
      <c r="G70" s="30">
        <v>1</v>
      </c>
      <c r="H70" s="30">
        <v>0.14000000000000001</v>
      </c>
      <c r="I70" s="17">
        <v>0.1515</v>
      </c>
      <c r="J70" s="24">
        <v>0.69</v>
      </c>
      <c r="K70" s="17">
        <v>0.1343</v>
      </c>
      <c r="L70" s="17">
        <v>0</v>
      </c>
      <c r="M70" s="17">
        <v>20</v>
      </c>
      <c r="N70" s="31">
        <v>20</v>
      </c>
    </row>
    <row r="71" spans="2:14">
      <c r="B71" s="51">
        <v>40546</v>
      </c>
      <c r="C71" s="30" t="s">
        <v>14</v>
      </c>
      <c r="D71" s="30">
        <v>23</v>
      </c>
      <c r="E71" s="43" t="b">
        <v>0</v>
      </c>
      <c r="F71" s="8" t="s">
        <v>20</v>
      </c>
      <c r="G71" s="30">
        <v>1</v>
      </c>
      <c r="H71" s="30">
        <v>0.18</v>
      </c>
      <c r="I71" s="17">
        <v>0.21210000000000001</v>
      </c>
      <c r="J71" s="24">
        <v>0.55000000000000004</v>
      </c>
      <c r="K71" s="17">
        <v>0.1045</v>
      </c>
      <c r="L71" s="17">
        <v>1</v>
      </c>
      <c r="M71" s="17">
        <v>11</v>
      </c>
      <c r="N71" s="31">
        <v>12</v>
      </c>
    </row>
    <row r="72" spans="2:14">
      <c r="B72" s="51">
        <v>40547</v>
      </c>
      <c r="C72" s="30" t="s">
        <v>14</v>
      </c>
      <c r="D72" s="30">
        <v>0</v>
      </c>
      <c r="E72" s="43" t="b">
        <v>0</v>
      </c>
      <c r="F72" s="8" t="s">
        <v>21</v>
      </c>
      <c r="G72" s="30">
        <v>1</v>
      </c>
      <c r="H72" s="30">
        <v>0.16</v>
      </c>
      <c r="I72" s="17">
        <f>AVERAGE(I52:I58,I69:I71,I73:I81,I96:I97,I101,I116,I118:I126,I159:I173)</f>
        <v>0.18182765957446811</v>
      </c>
      <c r="J72" s="24">
        <v>0.55000000000000004</v>
      </c>
      <c r="K72" s="17">
        <v>0.1045</v>
      </c>
      <c r="L72" s="17">
        <v>0</v>
      </c>
      <c r="M72" s="17">
        <v>5</v>
      </c>
      <c r="N72" s="31">
        <v>5</v>
      </c>
    </row>
    <row r="73" spans="2:14">
      <c r="B73" s="51">
        <v>40547</v>
      </c>
      <c r="C73" s="30" t="s">
        <v>14</v>
      </c>
      <c r="D73" s="30">
        <v>1</v>
      </c>
      <c r="E73" s="43" t="b">
        <v>0</v>
      </c>
      <c r="F73" s="8" t="s">
        <v>21</v>
      </c>
      <c r="G73" s="30">
        <v>1</v>
      </c>
      <c r="H73" s="30">
        <v>0.16</v>
      </c>
      <c r="I73" s="17">
        <v>0.18179999999999999</v>
      </c>
      <c r="J73" s="24">
        <v>0.59</v>
      </c>
      <c r="K73" s="17">
        <v>0.1045</v>
      </c>
      <c r="L73" s="17">
        <v>0</v>
      </c>
      <c r="M73" s="17">
        <v>2</v>
      </c>
      <c r="N73" s="31">
        <v>2</v>
      </c>
    </row>
    <row r="74" spans="2:14">
      <c r="B74" s="51">
        <v>40547</v>
      </c>
      <c r="C74" s="30" t="s">
        <v>14</v>
      </c>
      <c r="D74" s="30">
        <v>2</v>
      </c>
      <c r="E74" s="43" t="b">
        <v>0</v>
      </c>
      <c r="F74" s="8" t="s">
        <v>21</v>
      </c>
      <c r="G74" s="30">
        <v>1</v>
      </c>
      <c r="H74" s="30">
        <v>0.14000000000000001</v>
      </c>
      <c r="I74" s="17">
        <v>0.1515</v>
      </c>
      <c r="J74" s="24">
        <v>0.63</v>
      </c>
      <c r="K74" s="17">
        <v>0.1343</v>
      </c>
      <c r="L74" s="17">
        <v>0</v>
      </c>
      <c r="M74" s="17">
        <v>1</v>
      </c>
      <c r="N74" s="31">
        <v>1</v>
      </c>
    </row>
    <row r="75" spans="2:14">
      <c r="B75" s="51">
        <v>40547</v>
      </c>
      <c r="C75" s="30" t="s">
        <v>14</v>
      </c>
      <c r="D75" s="30">
        <v>4</v>
      </c>
      <c r="E75" s="43" t="b">
        <v>0</v>
      </c>
      <c r="F75" s="8" t="s">
        <v>21</v>
      </c>
      <c r="G75" s="30">
        <v>1</v>
      </c>
      <c r="H75" s="30">
        <v>0.14000000000000001</v>
      </c>
      <c r="I75" s="17">
        <v>0.18179999999999999</v>
      </c>
      <c r="J75" s="24">
        <v>0.63</v>
      </c>
      <c r="K75" s="17">
        <v>8.9599999999999999E-2</v>
      </c>
      <c r="L75" s="17">
        <v>0</v>
      </c>
      <c r="M75" s="17">
        <v>2</v>
      </c>
      <c r="N75" s="31">
        <v>2</v>
      </c>
    </row>
    <row r="76" spans="2:14">
      <c r="B76" s="51">
        <v>40547</v>
      </c>
      <c r="C76" s="30" t="s">
        <v>14</v>
      </c>
      <c r="D76" s="30">
        <v>5</v>
      </c>
      <c r="E76" s="43" t="b">
        <v>0</v>
      </c>
      <c r="F76" s="8" t="s">
        <v>21</v>
      </c>
      <c r="G76" s="30">
        <v>1</v>
      </c>
      <c r="H76" s="30">
        <v>0.12</v>
      </c>
      <c r="I76" s="17">
        <v>0.1515</v>
      </c>
      <c r="J76" s="24">
        <v>0.68</v>
      </c>
      <c r="K76" s="17">
        <v>0.1045</v>
      </c>
      <c r="L76" s="17">
        <v>0</v>
      </c>
      <c r="M76" s="17">
        <v>4</v>
      </c>
      <c r="N76" s="31">
        <v>4</v>
      </c>
    </row>
    <row r="77" spans="2:14">
      <c r="B77" s="51">
        <v>40547</v>
      </c>
      <c r="C77" s="30" t="s">
        <v>14</v>
      </c>
      <c r="D77" s="30">
        <v>6</v>
      </c>
      <c r="E77" s="43" t="b">
        <v>0</v>
      </c>
      <c r="F77" s="8" t="s">
        <v>21</v>
      </c>
      <c r="G77" s="30">
        <v>1</v>
      </c>
      <c r="H77" s="30">
        <v>0.12</v>
      </c>
      <c r="I77" s="17">
        <v>0.1515</v>
      </c>
      <c r="J77" s="24">
        <v>0.74</v>
      </c>
      <c r="K77" s="17">
        <v>0.1045</v>
      </c>
      <c r="L77" s="17">
        <v>0</v>
      </c>
      <c r="M77" s="17">
        <v>36</v>
      </c>
      <c r="N77" s="31">
        <v>36</v>
      </c>
    </row>
    <row r="78" spans="2:14">
      <c r="B78" s="51">
        <v>40547</v>
      </c>
      <c r="C78" s="30" t="s">
        <v>14</v>
      </c>
      <c r="D78" s="30">
        <v>7</v>
      </c>
      <c r="E78" s="43" t="b">
        <v>0</v>
      </c>
      <c r="F78" s="8" t="s">
        <v>21</v>
      </c>
      <c r="G78" s="30">
        <v>1</v>
      </c>
      <c r="H78" s="30">
        <v>0.12</v>
      </c>
      <c r="I78" s="17">
        <v>0.1515</v>
      </c>
      <c r="J78" s="24">
        <v>0.74</v>
      </c>
      <c r="K78" s="17">
        <v>0.1343</v>
      </c>
      <c r="L78" s="17">
        <v>2</v>
      </c>
      <c r="M78" s="17">
        <v>92</v>
      </c>
      <c r="N78" s="31">
        <v>94</v>
      </c>
    </row>
    <row r="79" spans="2:14">
      <c r="B79" s="51">
        <v>40547</v>
      </c>
      <c r="C79" s="30" t="s">
        <v>14</v>
      </c>
      <c r="D79" s="30">
        <v>8</v>
      </c>
      <c r="E79" s="43" t="b">
        <v>0</v>
      </c>
      <c r="F79" s="8" t="s">
        <v>21</v>
      </c>
      <c r="G79" s="30">
        <v>1</v>
      </c>
      <c r="H79" s="30">
        <v>0.14000000000000001</v>
      </c>
      <c r="I79" s="17">
        <v>0.1515</v>
      </c>
      <c r="J79" s="24">
        <v>0.69</v>
      </c>
      <c r="K79" s="17">
        <v>0.16420000000000001</v>
      </c>
      <c r="L79" s="17">
        <v>2</v>
      </c>
      <c r="M79" s="17">
        <v>177</v>
      </c>
      <c r="N79" s="31">
        <v>179</v>
      </c>
    </row>
    <row r="80" spans="2:14">
      <c r="B80" s="51">
        <v>40547</v>
      </c>
      <c r="C80" s="30" t="s">
        <v>14</v>
      </c>
      <c r="D80" s="30">
        <v>9</v>
      </c>
      <c r="E80" s="43" t="b">
        <v>0</v>
      </c>
      <c r="F80" s="8" t="s">
        <v>21</v>
      </c>
      <c r="G80" s="30">
        <v>1</v>
      </c>
      <c r="H80" s="30">
        <v>0.16</v>
      </c>
      <c r="I80" s="17">
        <v>0.1515</v>
      </c>
      <c r="J80" s="24">
        <v>0.64</v>
      </c>
      <c r="K80" s="17">
        <v>0.22389999999999999</v>
      </c>
      <c r="L80" s="17">
        <v>2</v>
      </c>
      <c r="M80" s="17">
        <v>98</v>
      </c>
      <c r="N80" s="31">
        <v>100</v>
      </c>
    </row>
    <row r="81" spans="2:14">
      <c r="B81" s="51">
        <v>40547</v>
      </c>
      <c r="C81" s="30" t="s">
        <v>14</v>
      </c>
      <c r="D81" s="30">
        <v>10</v>
      </c>
      <c r="E81" s="43" t="b">
        <v>0</v>
      </c>
      <c r="F81" s="8" t="s">
        <v>21</v>
      </c>
      <c r="G81" s="30">
        <v>2</v>
      </c>
      <c r="H81" s="30">
        <v>0.16</v>
      </c>
      <c r="I81" s="17">
        <v>0.13639999999999999</v>
      </c>
      <c r="J81" s="24">
        <v>0.69</v>
      </c>
      <c r="K81" s="17">
        <v>0.32840000000000003</v>
      </c>
      <c r="L81" s="17">
        <v>5</v>
      </c>
      <c r="M81" s="17">
        <v>37</v>
      </c>
      <c r="N81" s="31">
        <v>42</v>
      </c>
    </row>
    <row r="82" spans="2:14">
      <c r="B82" s="51">
        <v>40547</v>
      </c>
      <c r="C82" s="30" t="s">
        <v>14</v>
      </c>
      <c r="D82" s="30">
        <v>11</v>
      </c>
      <c r="E82" s="43" t="b">
        <v>0</v>
      </c>
      <c r="F82" s="8" t="s">
        <v>21</v>
      </c>
      <c r="G82" s="30">
        <v>1</v>
      </c>
      <c r="H82" s="30">
        <v>0.22</v>
      </c>
      <c r="I82" s="17">
        <v>0.21210000000000001</v>
      </c>
      <c r="J82" s="24">
        <v>0.51</v>
      </c>
      <c r="K82" s="17">
        <v>0.29849999999999999</v>
      </c>
      <c r="L82" s="17">
        <v>7</v>
      </c>
      <c r="M82" s="17">
        <v>50</v>
      </c>
      <c r="N82" s="31">
        <v>57</v>
      </c>
    </row>
    <row r="83" spans="2:14">
      <c r="B83" s="51">
        <v>40547</v>
      </c>
      <c r="C83" s="30" t="s">
        <v>14</v>
      </c>
      <c r="D83" s="30">
        <v>12</v>
      </c>
      <c r="E83" s="43" t="b">
        <v>0</v>
      </c>
      <c r="F83" s="8" t="s">
        <v>21</v>
      </c>
      <c r="G83" s="30">
        <v>1</v>
      </c>
      <c r="H83" s="30">
        <v>0.22</v>
      </c>
      <c r="I83" s="17">
        <v>0.2273</v>
      </c>
      <c r="J83" s="24">
        <v>0.51</v>
      </c>
      <c r="K83" s="17">
        <v>0.16420000000000001</v>
      </c>
      <c r="L83" s="17">
        <v>12</v>
      </c>
      <c r="M83" s="17">
        <v>66</v>
      </c>
      <c r="N83" s="31">
        <v>78</v>
      </c>
    </row>
    <row r="84" spans="2:14">
      <c r="B84" s="51">
        <v>40547</v>
      </c>
      <c r="C84" s="30" t="s">
        <v>14</v>
      </c>
      <c r="D84" s="30">
        <v>13</v>
      </c>
      <c r="E84" s="43" t="b">
        <v>0</v>
      </c>
      <c r="F84" s="8" t="s">
        <v>21</v>
      </c>
      <c r="G84" s="30">
        <v>1</v>
      </c>
      <c r="H84" s="30">
        <v>0.24</v>
      </c>
      <c r="I84" s="17">
        <v>0.2273</v>
      </c>
      <c r="J84" s="24">
        <v>0.56000000000000005</v>
      </c>
      <c r="K84" s="17">
        <v>0.19400000000000001</v>
      </c>
      <c r="L84" s="17">
        <v>18</v>
      </c>
      <c r="M84" s="17">
        <v>79</v>
      </c>
      <c r="N84" s="31">
        <v>97</v>
      </c>
    </row>
    <row r="85" spans="2:14">
      <c r="B85" s="51">
        <v>40547</v>
      </c>
      <c r="C85" s="30" t="s">
        <v>14</v>
      </c>
      <c r="D85" s="30">
        <v>14</v>
      </c>
      <c r="E85" s="43" t="b">
        <v>0</v>
      </c>
      <c r="F85" s="8" t="s">
        <v>21</v>
      </c>
      <c r="G85" s="30">
        <v>1</v>
      </c>
      <c r="H85" s="30">
        <v>0.26</v>
      </c>
      <c r="I85" s="17">
        <v>0.2576</v>
      </c>
      <c r="J85" s="24">
        <v>0.52</v>
      </c>
      <c r="K85" s="17">
        <v>0.22389999999999999</v>
      </c>
      <c r="L85" s="17">
        <v>9</v>
      </c>
      <c r="M85" s="17">
        <v>54</v>
      </c>
      <c r="N85" s="31">
        <v>63</v>
      </c>
    </row>
    <row r="86" spans="2:14">
      <c r="B86" s="51">
        <v>40547</v>
      </c>
      <c r="C86" s="30" t="s">
        <v>14</v>
      </c>
      <c r="D86" s="30">
        <v>15</v>
      </c>
      <c r="E86" s="43" t="b">
        <v>0</v>
      </c>
      <c r="F86" s="8" t="s">
        <v>21</v>
      </c>
      <c r="G86" s="30">
        <v>1</v>
      </c>
      <c r="H86" s="30">
        <v>0.28000000000000003</v>
      </c>
      <c r="I86" s="17">
        <v>0.2727</v>
      </c>
      <c r="J86" s="24">
        <v>0.52</v>
      </c>
      <c r="K86" s="17">
        <v>0.25369999999999998</v>
      </c>
      <c r="L86" s="17">
        <v>17</v>
      </c>
      <c r="M86" s="17">
        <v>48</v>
      </c>
      <c r="N86" s="31">
        <v>65</v>
      </c>
    </row>
    <row r="87" spans="2:14">
      <c r="B87" s="51">
        <v>40547</v>
      </c>
      <c r="C87" s="30" t="s">
        <v>14</v>
      </c>
      <c r="D87" s="30">
        <v>16</v>
      </c>
      <c r="E87" s="43" t="b">
        <v>0</v>
      </c>
      <c r="F87" s="8" t="s">
        <v>21</v>
      </c>
      <c r="G87" s="30">
        <v>1</v>
      </c>
      <c r="H87" s="30">
        <v>0.3</v>
      </c>
      <c r="I87" s="17">
        <v>0.28789999999999999</v>
      </c>
      <c r="J87" s="24">
        <v>0.49</v>
      </c>
      <c r="K87" s="17">
        <v>0.25369999999999998</v>
      </c>
      <c r="L87" s="17">
        <v>15</v>
      </c>
      <c r="M87" s="17">
        <v>68</v>
      </c>
      <c r="N87" s="31">
        <v>83</v>
      </c>
    </row>
    <row r="88" spans="2:14">
      <c r="B88" s="51">
        <v>40547</v>
      </c>
      <c r="C88" s="30" t="s">
        <v>14</v>
      </c>
      <c r="D88" s="30">
        <v>17</v>
      </c>
      <c r="E88" s="43" t="b">
        <v>0</v>
      </c>
      <c r="F88" s="8" t="s">
        <v>21</v>
      </c>
      <c r="G88" s="30">
        <v>1</v>
      </c>
      <c r="H88" s="30">
        <v>0.28000000000000003</v>
      </c>
      <c r="I88" s="17">
        <v>0.2727</v>
      </c>
      <c r="J88" s="24">
        <v>0.48</v>
      </c>
      <c r="K88" s="17">
        <v>0.22389999999999999</v>
      </c>
      <c r="L88" s="17">
        <v>10</v>
      </c>
      <c r="M88" s="17">
        <v>202</v>
      </c>
      <c r="N88" s="31">
        <v>212</v>
      </c>
    </row>
    <row r="89" spans="2:14">
      <c r="B89" s="51">
        <v>40547</v>
      </c>
      <c r="C89" s="30" t="s">
        <v>14</v>
      </c>
      <c r="D89" s="30">
        <v>18</v>
      </c>
      <c r="E89" s="43" t="b">
        <v>0</v>
      </c>
      <c r="F89" s="8" t="s">
        <v>21</v>
      </c>
      <c r="G89" s="30">
        <v>1</v>
      </c>
      <c r="H89" s="30">
        <v>0.26</v>
      </c>
      <c r="I89" s="17">
        <v>0.2576</v>
      </c>
      <c r="J89" s="24">
        <v>0.48</v>
      </c>
      <c r="K89" s="17">
        <v>0.19400000000000001</v>
      </c>
      <c r="L89" s="17">
        <v>3</v>
      </c>
      <c r="M89" s="17">
        <v>179</v>
      </c>
      <c r="N89" s="31">
        <v>182</v>
      </c>
    </row>
    <row r="90" spans="2:14">
      <c r="B90" s="51">
        <v>40547</v>
      </c>
      <c r="C90" s="30" t="s">
        <v>14</v>
      </c>
      <c r="D90" s="30">
        <v>19</v>
      </c>
      <c r="E90" s="43" t="b">
        <v>0</v>
      </c>
      <c r="F90" s="8" t="s">
        <v>21</v>
      </c>
      <c r="G90" s="30">
        <v>1</v>
      </c>
      <c r="H90" s="30">
        <v>0.24</v>
      </c>
      <c r="I90" s="17">
        <v>0.2576</v>
      </c>
      <c r="J90" s="24">
        <v>0.48</v>
      </c>
      <c r="K90" s="17">
        <v>0.1045</v>
      </c>
      <c r="L90" s="17">
        <v>2</v>
      </c>
      <c r="M90" s="17">
        <v>110</v>
      </c>
      <c r="N90" s="31">
        <v>112</v>
      </c>
    </row>
    <row r="91" spans="2:14">
      <c r="B91" s="51">
        <v>40547</v>
      </c>
      <c r="C91" s="30" t="s">
        <v>14</v>
      </c>
      <c r="D91" s="30">
        <v>20</v>
      </c>
      <c r="E91" s="43" t="b">
        <v>0</v>
      </c>
      <c r="F91" s="8" t="s">
        <v>21</v>
      </c>
      <c r="G91" s="30">
        <v>1</v>
      </c>
      <c r="H91" s="30">
        <v>0.24</v>
      </c>
      <c r="I91" s="17">
        <v>0.2576</v>
      </c>
      <c r="J91" s="24">
        <v>0.48</v>
      </c>
      <c r="K91" s="17">
        <v>0.1045</v>
      </c>
      <c r="L91" s="17">
        <v>1</v>
      </c>
      <c r="M91" s="17">
        <v>53</v>
      </c>
      <c r="N91" s="31">
        <v>54</v>
      </c>
    </row>
    <row r="92" spans="2:14">
      <c r="B92" s="51">
        <v>40547</v>
      </c>
      <c r="C92" s="30" t="s">
        <v>14</v>
      </c>
      <c r="D92" s="30">
        <v>21</v>
      </c>
      <c r="E92" s="43" t="b">
        <v>0</v>
      </c>
      <c r="F92" s="8" t="s">
        <v>21</v>
      </c>
      <c r="G92" s="30">
        <v>1</v>
      </c>
      <c r="H92" s="30">
        <v>0.22</v>
      </c>
      <c r="I92" s="17">
        <v>0.2727</v>
      </c>
      <c r="J92" s="24">
        <v>0.64</v>
      </c>
      <c r="K92" s="17">
        <v>0</v>
      </c>
      <c r="L92" s="17">
        <v>0</v>
      </c>
      <c r="M92" s="17">
        <v>48</v>
      </c>
      <c r="N92" s="31">
        <v>48</v>
      </c>
    </row>
    <row r="93" spans="2:14">
      <c r="B93" s="51">
        <v>40547</v>
      </c>
      <c r="C93" s="30" t="s">
        <v>14</v>
      </c>
      <c r="D93" s="30">
        <v>22</v>
      </c>
      <c r="E93" s="43" t="b">
        <v>0</v>
      </c>
      <c r="F93" s="8" t="s">
        <v>21</v>
      </c>
      <c r="G93" s="30">
        <v>1</v>
      </c>
      <c r="H93" s="30">
        <v>0.22</v>
      </c>
      <c r="I93" s="17">
        <v>0.2576</v>
      </c>
      <c r="J93" s="24">
        <v>0.64</v>
      </c>
      <c r="K93" s="17">
        <v>8.9599999999999999E-2</v>
      </c>
      <c r="L93" s="17">
        <v>1</v>
      </c>
      <c r="M93" s="17">
        <v>34</v>
      </c>
      <c r="N93" s="31">
        <v>35</v>
      </c>
    </row>
    <row r="94" spans="2:14">
      <c r="B94" s="51">
        <v>40547</v>
      </c>
      <c r="C94" s="30" t="s">
        <v>14</v>
      </c>
      <c r="D94" s="30">
        <v>23</v>
      </c>
      <c r="E94" s="43" t="b">
        <v>0</v>
      </c>
      <c r="F94" s="8" t="s">
        <v>21</v>
      </c>
      <c r="G94" s="30">
        <v>1</v>
      </c>
      <c r="H94" s="30">
        <v>0.2</v>
      </c>
      <c r="I94" s="17">
        <v>0.2273</v>
      </c>
      <c r="J94" s="24">
        <v>0.69</v>
      </c>
      <c r="K94" s="17">
        <v>8.9599999999999999E-2</v>
      </c>
      <c r="L94" s="17">
        <v>2</v>
      </c>
      <c r="M94" s="17">
        <v>9</v>
      </c>
      <c r="N94" s="31">
        <v>11</v>
      </c>
    </row>
    <row r="95" spans="2:14">
      <c r="B95" s="51">
        <v>40548</v>
      </c>
      <c r="C95" s="30" t="s">
        <v>14</v>
      </c>
      <c r="D95" s="30">
        <v>0</v>
      </c>
      <c r="E95" s="43" t="b">
        <v>0</v>
      </c>
      <c r="F95" s="8" t="s">
        <v>22</v>
      </c>
      <c r="G95" s="30">
        <v>1</v>
      </c>
      <c r="H95" s="30">
        <v>0.2</v>
      </c>
      <c r="I95" s="17">
        <v>0.2576</v>
      </c>
      <c r="J95" s="24">
        <v>0.64</v>
      </c>
      <c r="K95" s="17">
        <v>0</v>
      </c>
      <c r="L95" s="17">
        <v>0</v>
      </c>
      <c r="M95" s="17">
        <v>6</v>
      </c>
      <c r="N95" s="31">
        <v>6</v>
      </c>
    </row>
    <row r="96" spans="2:14">
      <c r="B96" s="51">
        <v>40548</v>
      </c>
      <c r="C96" s="30" t="s">
        <v>14</v>
      </c>
      <c r="D96" s="30">
        <v>1</v>
      </c>
      <c r="E96" s="43" t="b">
        <v>0</v>
      </c>
      <c r="F96" s="8" t="s">
        <v>22</v>
      </c>
      <c r="G96" s="30">
        <v>1</v>
      </c>
      <c r="H96" s="30">
        <v>0.16</v>
      </c>
      <c r="I96" s="17">
        <v>0.19700000000000001</v>
      </c>
      <c r="J96" s="24">
        <v>0.74</v>
      </c>
      <c r="K96" s="17">
        <v>8.9599999999999999E-2</v>
      </c>
      <c r="L96" s="17">
        <v>0</v>
      </c>
      <c r="M96" s="17">
        <v>6</v>
      </c>
      <c r="N96" s="31">
        <v>6</v>
      </c>
    </row>
    <row r="97" spans="2:14">
      <c r="B97" s="51">
        <v>40548</v>
      </c>
      <c r="C97" s="30" t="s">
        <v>14</v>
      </c>
      <c r="D97" s="30">
        <v>2</v>
      </c>
      <c r="E97" s="43" t="b">
        <v>0</v>
      </c>
      <c r="F97" s="8" t="s">
        <v>22</v>
      </c>
      <c r="G97" s="30">
        <v>1</v>
      </c>
      <c r="H97" s="30">
        <v>0.16</v>
      </c>
      <c r="I97" s="17">
        <v>0.19700000000000001</v>
      </c>
      <c r="J97" s="24">
        <v>0.74</v>
      </c>
      <c r="K97" s="17">
        <v>8.9599999999999999E-2</v>
      </c>
      <c r="L97" s="17">
        <v>0</v>
      </c>
      <c r="M97" s="17">
        <v>2</v>
      </c>
      <c r="N97" s="31">
        <v>2</v>
      </c>
    </row>
    <row r="98" spans="2:14">
      <c r="B98" s="51">
        <v>40548</v>
      </c>
      <c r="C98" s="30" t="s">
        <v>14</v>
      </c>
      <c r="D98" s="30">
        <v>4</v>
      </c>
      <c r="E98" s="43" t="b">
        <v>0</v>
      </c>
      <c r="F98" s="8" t="s">
        <v>22</v>
      </c>
      <c r="G98" s="30">
        <v>1</v>
      </c>
      <c r="H98" s="30">
        <v>0.24</v>
      </c>
      <c r="I98" s="17">
        <v>0.2273</v>
      </c>
      <c r="J98" s="24">
        <v>0.48</v>
      </c>
      <c r="K98" s="17">
        <v>0.22389999999999999</v>
      </c>
      <c r="L98" s="17">
        <v>0</v>
      </c>
      <c r="M98" s="17">
        <v>2</v>
      </c>
      <c r="N98" s="31">
        <v>2</v>
      </c>
    </row>
    <row r="99" spans="2:14">
      <c r="B99" s="51">
        <v>40548</v>
      </c>
      <c r="C99" s="30" t="s">
        <v>14</v>
      </c>
      <c r="D99" s="30">
        <v>5</v>
      </c>
      <c r="E99" s="43" t="b">
        <v>0</v>
      </c>
      <c r="F99" s="8" t="s">
        <v>22</v>
      </c>
      <c r="G99" s="30">
        <v>1</v>
      </c>
      <c r="H99" s="30">
        <v>0.22</v>
      </c>
      <c r="I99" s="17">
        <v>0.2273</v>
      </c>
      <c r="J99" s="24">
        <v>0.47</v>
      </c>
      <c r="K99" s="17">
        <v>0.16420000000000001</v>
      </c>
      <c r="L99" s="17">
        <v>0</v>
      </c>
      <c r="M99" s="17">
        <v>3</v>
      </c>
      <c r="N99" s="31">
        <v>3</v>
      </c>
    </row>
    <row r="100" spans="2:14">
      <c r="B100" s="51">
        <v>40548</v>
      </c>
      <c r="C100" s="30" t="s">
        <v>14</v>
      </c>
      <c r="D100" s="30">
        <v>6</v>
      </c>
      <c r="E100" s="43" t="b">
        <v>0</v>
      </c>
      <c r="F100" s="8" t="s">
        <v>22</v>
      </c>
      <c r="G100" s="30">
        <v>1</v>
      </c>
      <c r="H100" s="30">
        <v>0.2</v>
      </c>
      <c r="I100" s="17">
        <v>0.19700000000000001</v>
      </c>
      <c r="J100" s="24">
        <v>0.47</v>
      </c>
      <c r="K100" s="17">
        <v>0.22389999999999999</v>
      </c>
      <c r="L100" s="17">
        <v>0</v>
      </c>
      <c r="M100" s="17">
        <v>33</v>
      </c>
      <c r="N100" s="31">
        <v>33</v>
      </c>
    </row>
    <row r="101" spans="2:14">
      <c r="B101" s="51">
        <v>40548</v>
      </c>
      <c r="C101" s="30" t="s">
        <v>14</v>
      </c>
      <c r="D101" s="30">
        <v>7</v>
      </c>
      <c r="E101" s="43" t="b">
        <v>0</v>
      </c>
      <c r="F101" s="8" t="s">
        <v>22</v>
      </c>
      <c r="G101" s="30">
        <v>1</v>
      </c>
      <c r="H101" s="30">
        <v>0.18</v>
      </c>
      <c r="I101" s="17">
        <v>0.18179999999999999</v>
      </c>
      <c r="J101" s="24">
        <v>0.43</v>
      </c>
      <c r="K101" s="17">
        <v>0.19400000000000001</v>
      </c>
      <c r="L101" s="17">
        <v>1</v>
      </c>
      <c r="M101" s="17">
        <v>87</v>
      </c>
      <c r="N101" s="31">
        <v>88</v>
      </c>
    </row>
    <row r="102" spans="2:14">
      <c r="B102" s="51">
        <v>40548</v>
      </c>
      <c r="C102" s="30" t="s">
        <v>14</v>
      </c>
      <c r="D102" s="30">
        <v>8</v>
      </c>
      <c r="E102" s="43" t="b">
        <v>0</v>
      </c>
      <c r="F102" s="8" t="s">
        <v>22</v>
      </c>
      <c r="G102" s="30">
        <v>1</v>
      </c>
      <c r="H102" s="30">
        <v>0.2</v>
      </c>
      <c r="I102" s="17">
        <v>0.18179999999999999</v>
      </c>
      <c r="J102" s="24">
        <v>0.4</v>
      </c>
      <c r="K102" s="17">
        <v>0.29849999999999999</v>
      </c>
      <c r="L102" s="17">
        <v>3</v>
      </c>
      <c r="M102" s="17">
        <v>192</v>
      </c>
      <c r="N102" s="31">
        <v>195</v>
      </c>
    </row>
    <row r="103" spans="2:14">
      <c r="B103" s="51">
        <v>40548</v>
      </c>
      <c r="C103" s="30" t="s">
        <v>14</v>
      </c>
      <c r="D103" s="30">
        <v>9</v>
      </c>
      <c r="E103" s="43" t="b">
        <v>0</v>
      </c>
      <c r="F103" s="8" t="s">
        <v>22</v>
      </c>
      <c r="G103" s="30">
        <v>1</v>
      </c>
      <c r="H103" s="30">
        <v>0.22</v>
      </c>
      <c r="I103" s="17">
        <v>0.19700000000000001</v>
      </c>
      <c r="J103" s="24">
        <v>0.37</v>
      </c>
      <c r="K103" s="17">
        <v>0.32840000000000003</v>
      </c>
      <c r="L103" s="17">
        <v>6</v>
      </c>
      <c r="M103" s="17">
        <v>109</v>
      </c>
      <c r="N103" s="31">
        <v>115</v>
      </c>
    </row>
    <row r="104" spans="2:14">
      <c r="B104" s="51">
        <v>40548</v>
      </c>
      <c r="C104" s="30" t="s">
        <v>14</v>
      </c>
      <c r="D104" s="30">
        <v>10</v>
      </c>
      <c r="E104" s="43" t="b">
        <v>0</v>
      </c>
      <c r="F104" s="8" t="s">
        <v>22</v>
      </c>
      <c r="G104" s="30">
        <v>1</v>
      </c>
      <c r="H104" s="30">
        <v>0.22</v>
      </c>
      <c r="I104" s="17">
        <v>0.19700000000000001</v>
      </c>
      <c r="J104" s="24">
        <v>0.37</v>
      </c>
      <c r="K104" s="17">
        <v>0.32840000000000003</v>
      </c>
      <c r="L104" s="17">
        <v>4</v>
      </c>
      <c r="M104" s="17">
        <v>53</v>
      </c>
      <c r="N104" s="31">
        <v>57</v>
      </c>
    </row>
    <row r="105" spans="2:14">
      <c r="B105" s="51">
        <v>40548</v>
      </c>
      <c r="C105" s="30" t="s">
        <v>14</v>
      </c>
      <c r="D105" s="30">
        <v>11</v>
      </c>
      <c r="E105" s="43" t="b">
        <v>0</v>
      </c>
      <c r="F105" s="8" t="s">
        <v>22</v>
      </c>
      <c r="G105" s="30">
        <v>1</v>
      </c>
      <c r="H105" s="30">
        <v>0.26</v>
      </c>
      <c r="I105" s="17">
        <v>0.2273</v>
      </c>
      <c r="J105" s="24">
        <v>0.33</v>
      </c>
      <c r="K105" s="17">
        <v>0.32840000000000003</v>
      </c>
      <c r="L105" s="17">
        <v>12</v>
      </c>
      <c r="M105" s="17">
        <v>34</v>
      </c>
      <c r="N105" s="31">
        <v>46</v>
      </c>
    </row>
    <row r="106" spans="2:14">
      <c r="B106" s="51">
        <v>40548</v>
      </c>
      <c r="C106" s="30" t="s">
        <v>14</v>
      </c>
      <c r="D106" s="30">
        <v>12</v>
      </c>
      <c r="E106" s="43" t="b">
        <v>0</v>
      </c>
      <c r="F106" s="8" t="s">
        <v>22</v>
      </c>
      <c r="G106" s="30">
        <v>1</v>
      </c>
      <c r="H106" s="30">
        <v>0.26</v>
      </c>
      <c r="I106" s="17">
        <v>0.2273</v>
      </c>
      <c r="J106" s="24">
        <v>0.33</v>
      </c>
      <c r="K106" s="17">
        <v>0.32840000000000003</v>
      </c>
      <c r="L106" s="17">
        <v>5</v>
      </c>
      <c r="M106" s="17">
        <v>74</v>
      </c>
      <c r="N106" s="31">
        <v>79</v>
      </c>
    </row>
    <row r="107" spans="2:14">
      <c r="B107" s="51">
        <v>40548</v>
      </c>
      <c r="C107" s="30" t="s">
        <v>14</v>
      </c>
      <c r="D107" s="30">
        <v>13</v>
      </c>
      <c r="E107" s="43" t="b">
        <v>0</v>
      </c>
      <c r="F107" s="8" t="s">
        <v>22</v>
      </c>
      <c r="G107" s="30">
        <v>1</v>
      </c>
      <c r="H107" s="30">
        <v>0.28000000000000003</v>
      </c>
      <c r="I107" s="17">
        <v>0.2576</v>
      </c>
      <c r="J107" s="24">
        <v>0.3</v>
      </c>
      <c r="K107" s="17">
        <v>0.29849999999999999</v>
      </c>
      <c r="L107" s="17">
        <v>6</v>
      </c>
      <c r="M107" s="17">
        <v>65</v>
      </c>
      <c r="N107" s="31">
        <v>71</v>
      </c>
    </row>
    <row r="108" spans="2:14">
      <c r="B108" s="51">
        <v>40548</v>
      </c>
      <c r="C108" s="30" t="s">
        <v>14</v>
      </c>
      <c r="D108" s="30">
        <v>14</v>
      </c>
      <c r="E108" s="43" t="b">
        <v>0</v>
      </c>
      <c r="F108" s="8" t="s">
        <v>22</v>
      </c>
      <c r="G108" s="30">
        <v>1</v>
      </c>
      <c r="H108" s="30">
        <v>0.3</v>
      </c>
      <c r="I108" s="17">
        <v>0.28789999999999999</v>
      </c>
      <c r="J108" s="24">
        <v>0.28000000000000003</v>
      </c>
      <c r="K108" s="17">
        <v>0.19400000000000001</v>
      </c>
      <c r="L108" s="17">
        <v>10</v>
      </c>
      <c r="M108" s="17">
        <v>52</v>
      </c>
      <c r="N108" s="31">
        <v>62</v>
      </c>
    </row>
    <row r="109" spans="2:14">
      <c r="B109" s="51">
        <v>40548</v>
      </c>
      <c r="C109" s="30" t="s">
        <v>14</v>
      </c>
      <c r="D109" s="30">
        <v>15</v>
      </c>
      <c r="E109" s="43" t="b">
        <v>0</v>
      </c>
      <c r="F109" s="8" t="s">
        <v>22</v>
      </c>
      <c r="G109" s="30">
        <v>1</v>
      </c>
      <c r="H109" s="30">
        <v>0.3</v>
      </c>
      <c r="I109" s="17">
        <v>0.28789999999999999</v>
      </c>
      <c r="J109" s="24">
        <v>0.28000000000000003</v>
      </c>
      <c r="K109" s="17">
        <v>0.19400000000000001</v>
      </c>
      <c r="L109" s="17">
        <v>7</v>
      </c>
      <c r="M109" s="17">
        <v>55</v>
      </c>
      <c r="N109" s="31">
        <v>62</v>
      </c>
    </row>
    <row r="110" spans="2:14">
      <c r="B110" s="51">
        <v>40548</v>
      </c>
      <c r="C110" s="30" t="s">
        <v>14</v>
      </c>
      <c r="D110" s="30">
        <v>16</v>
      </c>
      <c r="E110" s="43" t="b">
        <v>0</v>
      </c>
      <c r="F110" s="8" t="s">
        <v>22</v>
      </c>
      <c r="G110" s="30">
        <v>1</v>
      </c>
      <c r="H110" s="30">
        <v>0.3</v>
      </c>
      <c r="I110" s="17">
        <v>0.31819999999999998</v>
      </c>
      <c r="J110" s="24">
        <v>0.28000000000000003</v>
      </c>
      <c r="K110" s="17">
        <v>8.9599999999999999E-2</v>
      </c>
      <c r="L110" s="17">
        <v>4</v>
      </c>
      <c r="M110" s="17">
        <v>85</v>
      </c>
      <c r="N110" s="31">
        <v>89</v>
      </c>
    </row>
    <row r="111" spans="2:14">
      <c r="B111" s="51">
        <v>40548</v>
      </c>
      <c r="C111" s="30" t="s">
        <v>14</v>
      </c>
      <c r="D111" s="30">
        <v>17</v>
      </c>
      <c r="E111" s="43" t="b">
        <v>0</v>
      </c>
      <c r="F111" s="8" t="s">
        <v>22</v>
      </c>
      <c r="G111" s="30">
        <v>1</v>
      </c>
      <c r="H111" s="30">
        <v>0.24</v>
      </c>
      <c r="I111" s="17">
        <v>0.2273</v>
      </c>
      <c r="J111" s="24">
        <v>0.38</v>
      </c>
      <c r="K111" s="17">
        <v>0.19400000000000001</v>
      </c>
      <c r="L111" s="17">
        <v>4</v>
      </c>
      <c r="M111" s="17">
        <v>186</v>
      </c>
      <c r="N111" s="31">
        <v>190</v>
      </c>
    </row>
    <row r="112" spans="2:14">
      <c r="B112" s="51">
        <v>40548</v>
      </c>
      <c r="C112" s="30" t="s">
        <v>14</v>
      </c>
      <c r="D112" s="30">
        <v>18</v>
      </c>
      <c r="E112" s="43" t="b">
        <v>0</v>
      </c>
      <c r="F112" s="8" t="s">
        <v>22</v>
      </c>
      <c r="G112" s="30">
        <v>1</v>
      </c>
      <c r="H112" s="30">
        <v>0.24</v>
      </c>
      <c r="I112" s="17">
        <v>0.2424</v>
      </c>
      <c r="J112" s="24">
        <v>0.38</v>
      </c>
      <c r="K112" s="17">
        <v>0.1343</v>
      </c>
      <c r="L112" s="17">
        <v>3</v>
      </c>
      <c r="M112" s="17">
        <v>166</v>
      </c>
      <c r="N112" s="31">
        <v>169</v>
      </c>
    </row>
    <row r="113" spans="2:14">
      <c r="B113" s="51">
        <v>40548</v>
      </c>
      <c r="C113" s="30" t="s">
        <v>14</v>
      </c>
      <c r="D113" s="30">
        <v>19</v>
      </c>
      <c r="E113" s="43" t="b">
        <v>0</v>
      </c>
      <c r="F113" s="8" t="s">
        <v>22</v>
      </c>
      <c r="G113" s="30">
        <v>1</v>
      </c>
      <c r="H113" s="30">
        <v>0.24</v>
      </c>
      <c r="I113" s="17">
        <v>0.2576</v>
      </c>
      <c r="J113" s="24">
        <v>0.38</v>
      </c>
      <c r="K113" s="17">
        <v>0.1045</v>
      </c>
      <c r="L113" s="17">
        <v>5</v>
      </c>
      <c r="M113" s="17">
        <v>127</v>
      </c>
      <c r="N113" s="31">
        <v>132</v>
      </c>
    </row>
    <row r="114" spans="2:14">
      <c r="B114" s="51">
        <v>40548</v>
      </c>
      <c r="C114" s="30" t="s">
        <v>14</v>
      </c>
      <c r="D114" s="30">
        <v>20</v>
      </c>
      <c r="E114" s="43" t="b">
        <v>0</v>
      </c>
      <c r="F114" s="32" t="s">
        <v>22</v>
      </c>
      <c r="G114" s="30">
        <v>1</v>
      </c>
      <c r="H114" s="30">
        <v>0.22</v>
      </c>
      <c r="I114" s="17">
        <v>0.2273</v>
      </c>
      <c r="J114" s="24">
        <v>0.47</v>
      </c>
      <c r="K114" s="17">
        <v>0.16420000000000001</v>
      </c>
      <c r="L114" s="17">
        <v>7</v>
      </c>
      <c r="M114" s="17">
        <v>82</v>
      </c>
      <c r="N114" s="31">
        <v>89</v>
      </c>
    </row>
    <row r="115" spans="2:14">
      <c r="B115" s="51">
        <v>40548</v>
      </c>
      <c r="C115" s="30" t="s">
        <v>14</v>
      </c>
      <c r="D115" s="30">
        <v>21</v>
      </c>
      <c r="E115" s="43" t="b">
        <v>0</v>
      </c>
      <c r="F115" s="8" t="s">
        <v>22</v>
      </c>
      <c r="G115" s="30">
        <v>1</v>
      </c>
      <c r="H115" s="30">
        <v>0.2</v>
      </c>
      <c r="I115" s="17">
        <v>0.19700000000000001</v>
      </c>
      <c r="J115" s="24">
        <v>0.51</v>
      </c>
      <c r="K115" s="17">
        <v>0.19400000000000001</v>
      </c>
      <c r="L115" s="17">
        <v>3</v>
      </c>
      <c r="M115" s="17">
        <v>40</v>
      </c>
      <c r="N115" s="31">
        <v>43</v>
      </c>
    </row>
    <row r="116" spans="2:14">
      <c r="B116" s="51">
        <v>40548</v>
      </c>
      <c r="C116" s="30" t="s">
        <v>14</v>
      </c>
      <c r="D116" s="30">
        <v>22</v>
      </c>
      <c r="E116" s="43" t="b">
        <v>0</v>
      </c>
      <c r="F116" s="8" t="s">
        <v>22</v>
      </c>
      <c r="G116" s="30">
        <v>1</v>
      </c>
      <c r="H116" s="30">
        <v>0.18</v>
      </c>
      <c r="I116" s="17">
        <v>0.19700000000000001</v>
      </c>
      <c r="J116" s="24">
        <v>0.55000000000000004</v>
      </c>
      <c r="K116" s="17">
        <v>0.1343</v>
      </c>
      <c r="L116" s="17">
        <v>1</v>
      </c>
      <c r="M116" s="17">
        <v>41</v>
      </c>
      <c r="N116" s="31">
        <v>42</v>
      </c>
    </row>
    <row r="117" spans="2:14">
      <c r="B117" s="51">
        <v>40548</v>
      </c>
      <c r="C117" s="30" t="s">
        <v>14</v>
      </c>
      <c r="D117" s="30">
        <v>23</v>
      </c>
      <c r="E117" s="43" t="b">
        <v>0</v>
      </c>
      <c r="F117" s="8" t="s">
        <v>22</v>
      </c>
      <c r="G117" s="30">
        <v>1</v>
      </c>
      <c r="H117" s="30">
        <v>0.2</v>
      </c>
      <c r="I117" s="17">
        <v>0.2576</v>
      </c>
      <c r="J117" s="24">
        <v>0.47</v>
      </c>
      <c r="K117" s="17">
        <v>0</v>
      </c>
      <c r="L117" s="17">
        <v>1</v>
      </c>
      <c r="M117" s="17">
        <v>18</v>
      </c>
      <c r="N117" s="31">
        <v>19</v>
      </c>
    </row>
    <row r="118" spans="2:14">
      <c r="B118" s="51">
        <v>40549</v>
      </c>
      <c r="C118" s="30" t="s">
        <v>14</v>
      </c>
      <c r="D118" s="30">
        <v>0</v>
      </c>
      <c r="E118" s="43" t="b">
        <v>0</v>
      </c>
      <c r="F118" s="8" t="s">
        <v>23</v>
      </c>
      <c r="G118" s="30">
        <v>1</v>
      </c>
      <c r="H118" s="30">
        <v>0.18</v>
      </c>
      <c r="I118" s="17">
        <v>0.2424</v>
      </c>
      <c r="J118" s="24">
        <v>0.55000000000000004</v>
      </c>
      <c r="K118" s="17">
        <v>0</v>
      </c>
      <c r="L118" s="17">
        <v>0</v>
      </c>
      <c r="M118" s="17">
        <v>11</v>
      </c>
      <c r="N118" s="31">
        <v>11</v>
      </c>
    </row>
    <row r="119" spans="2:14">
      <c r="B119" s="51">
        <v>40549</v>
      </c>
      <c r="C119" s="30" t="s">
        <v>14</v>
      </c>
      <c r="D119" s="30">
        <v>1</v>
      </c>
      <c r="E119" s="43" t="b">
        <v>0</v>
      </c>
      <c r="F119" s="8" t="s">
        <v>23</v>
      </c>
      <c r="G119" s="30">
        <v>1</v>
      </c>
      <c r="H119" s="30">
        <v>0.16</v>
      </c>
      <c r="I119" s="17">
        <v>0.2273</v>
      </c>
      <c r="J119" s="24">
        <v>0.64</v>
      </c>
      <c r="K119" s="17">
        <v>0</v>
      </c>
      <c r="L119" s="17">
        <v>0</v>
      </c>
      <c r="M119" s="17">
        <v>4</v>
      </c>
      <c r="N119" s="31">
        <v>4</v>
      </c>
    </row>
    <row r="120" spans="2:14">
      <c r="B120" s="51">
        <v>40549</v>
      </c>
      <c r="C120" s="30" t="s">
        <v>14</v>
      </c>
      <c r="D120" s="30">
        <v>2</v>
      </c>
      <c r="E120" s="43" t="b">
        <v>0</v>
      </c>
      <c r="F120" s="8" t="s">
        <v>23</v>
      </c>
      <c r="G120" s="30">
        <v>1</v>
      </c>
      <c r="H120" s="30">
        <v>0.16</v>
      </c>
      <c r="I120" s="17">
        <v>0.2273</v>
      </c>
      <c r="J120" s="24">
        <v>0.64</v>
      </c>
      <c r="K120" s="17">
        <v>0</v>
      </c>
      <c r="L120" s="17">
        <v>0</v>
      </c>
      <c r="M120" s="17">
        <v>2</v>
      </c>
      <c r="N120" s="31">
        <v>2</v>
      </c>
    </row>
    <row r="121" spans="2:14">
      <c r="B121" s="51">
        <v>40549</v>
      </c>
      <c r="C121" s="30" t="s">
        <v>14</v>
      </c>
      <c r="D121" s="30">
        <v>4</v>
      </c>
      <c r="E121" s="43" t="b">
        <v>0</v>
      </c>
      <c r="F121" s="8" t="s">
        <v>23</v>
      </c>
      <c r="G121" s="30">
        <v>2</v>
      </c>
      <c r="H121" s="30">
        <v>0.16</v>
      </c>
      <c r="I121" s="17">
        <v>0.19700000000000001</v>
      </c>
      <c r="J121" s="24">
        <v>0.64</v>
      </c>
      <c r="K121" s="17">
        <v>8.9599999999999999E-2</v>
      </c>
      <c r="L121" s="17">
        <v>0</v>
      </c>
      <c r="M121" s="17">
        <v>1</v>
      </c>
      <c r="N121" s="31">
        <v>1</v>
      </c>
    </row>
    <row r="122" spans="2:14">
      <c r="B122" s="51">
        <v>40549</v>
      </c>
      <c r="C122" s="30" t="s">
        <v>14</v>
      </c>
      <c r="D122" s="30">
        <v>5</v>
      </c>
      <c r="E122" s="43" t="b">
        <v>0</v>
      </c>
      <c r="F122" s="8" t="s">
        <v>23</v>
      </c>
      <c r="G122" s="30">
        <v>2</v>
      </c>
      <c r="H122" s="30">
        <v>0.14000000000000001</v>
      </c>
      <c r="I122" s="17">
        <v>0.18179999999999999</v>
      </c>
      <c r="J122" s="24">
        <v>0.69</v>
      </c>
      <c r="K122" s="17">
        <v>8.9599999999999999E-2</v>
      </c>
      <c r="L122" s="17">
        <v>0</v>
      </c>
      <c r="M122" s="17">
        <v>4</v>
      </c>
      <c r="N122" s="31">
        <v>4</v>
      </c>
    </row>
    <row r="123" spans="2:14">
      <c r="B123" s="51">
        <v>40549</v>
      </c>
      <c r="C123" s="30" t="s">
        <v>14</v>
      </c>
      <c r="D123" s="30">
        <v>6</v>
      </c>
      <c r="E123" s="43" t="b">
        <v>0</v>
      </c>
      <c r="F123" s="8" t="s">
        <v>23</v>
      </c>
      <c r="G123" s="30">
        <v>2</v>
      </c>
      <c r="H123" s="30">
        <v>0.14000000000000001</v>
      </c>
      <c r="I123" s="17">
        <v>0.16669999999999999</v>
      </c>
      <c r="J123" s="24">
        <v>0.63</v>
      </c>
      <c r="K123" s="17">
        <v>0.1045</v>
      </c>
      <c r="L123" s="17">
        <v>0</v>
      </c>
      <c r="M123" s="17">
        <v>36</v>
      </c>
      <c r="N123" s="31">
        <v>36</v>
      </c>
    </row>
    <row r="124" spans="2:14">
      <c r="B124" s="51">
        <v>40549</v>
      </c>
      <c r="C124" s="30" t="s">
        <v>14</v>
      </c>
      <c r="D124" s="30">
        <v>7</v>
      </c>
      <c r="E124" s="43" t="b">
        <v>0</v>
      </c>
      <c r="F124" s="8" t="s">
        <v>23</v>
      </c>
      <c r="G124" s="30">
        <v>2</v>
      </c>
      <c r="H124" s="30">
        <v>0.16</v>
      </c>
      <c r="I124" s="17">
        <v>0.2273</v>
      </c>
      <c r="J124" s="24">
        <v>0.59</v>
      </c>
      <c r="K124" s="17">
        <v>0</v>
      </c>
      <c r="L124" s="17">
        <v>0</v>
      </c>
      <c r="M124" s="17">
        <v>95</v>
      </c>
      <c r="N124" s="31">
        <v>95</v>
      </c>
    </row>
    <row r="125" spans="2:14">
      <c r="B125" s="51">
        <v>40549</v>
      </c>
      <c r="C125" s="30" t="s">
        <v>14</v>
      </c>
      <c r="D125" s="30">
        <v>8</v>
      </c>
      <c r="E125" s="43" t="b">
        <v>0</v>
      </c>
      <c r="F125" s="8" t="s">
        <v>23</v>
      </c>
      <c r="G125" s="30">
        <v>1</v>
      </c>
      <c r="H125" s="30">
        <v>0.16</v>
      </c>
      <c r="I125" s="17">
        <v>0.2273</v>
      </c>
      <c r="J125" s="24">
        <v>0.59</v>
      </c>
      <c r="K125" s="17">
        <v>0</v>
      </c>
      <c r="L125" s="17">
        <v>3</v>
      </c>
      <c r="M125" s="17">
        <v>216</v>
      </c>
      <c r="N125" s="31">
        <v>219</v>
      </c>
    </row>
    <row r="126" spans="2:14">
      <c r="B126" s="51">
        <v>40549</v>
      </c>
      <c r="C126" s="30" t="s">
        <v>14</v>
      </c>
      <c r="D126" s="30">
        <v>9</v>
      </c>
      <c r="E126" s="43" t="b">
        <v>0</v>
      </c>
      <c r="F126" s="8" t="s">
        <v>23</v>
      </c>
      <c r="G126" s="30">
        <v>2</v>
      </c>
      <c r="H126" s="30">
        <v>0.18</v>
      </c>
      <c r="I126" s="17">
        <v>0.2424</v>
      </c>
      <c r="J126" s="24">
        <v>0.51</v>
      </c>
      <c r="K126" s="17">
        <v>0</v>
      </c>
      <c r="L126" s="17">
        <v>6</v>
      </c>
      <c r="M126" s="17">
        <v>116</v>
      </c>
      <c r="N126" s="31">
        <v>122</v>
      </c>
    </row>
    <row r="127" spans="2:14">
      <c r="B127" s="51">
        <v>40549</v>
      </c>
      <c r="C127" s="30" t="s">
        <v>14</v>
      </c>
      <c r="D127" s="30">
        <v>10</v>
      </c>
      <c r="E127" s="43" t="b">
        <v>0</v>
      </c>
      <c r="F127" s="8" t="s">
        <v>23</v>
      </c>
      <c r="G127" s="30">
        <v>1</v>
      </c>
      <c r="H127" s="30">
        <v>0.2</v>
      </c>
      <c r="I127" s="17">
        <v>0.2576</v>
      </c>
      <c r="J127" s="24">
        <v>0.47</v>
      </c>
      <c r="K127" s="17">
        <v>0</v>
      </c>
      <c r="L127" s="17">
        <v>3</v>
      </c>
      <c r="M127" s="17">
        <v>42</v>
      </c>
      <c r="N127" s="31">
        <v>45</v>
      </c>
    </row>
    <row r="128" spans="2:14">
      <c r="B128" s="51">
        <v>40549</v>
      </c>
      <c r="C128" s="30" t="s">
        <v>14</v>
      </c>
      <c r="D128" s="30">
        <v>11</v>
      </c>
      <c r="E128" s="43" t="b">
        <v>0</v>
      </c>
      <c r="F128" s="8" t="s">
        <v>23</v>
      </c>
      <c r="G128" s="30">
        <v>1</v>
      </c>
      <c r="H128" s="30">
        <v>0.22</v>
      </c>
      <c r="I128" s="17">
        <v>0.2576</v>
      </c>
      <c r="J128" s="24">
        <v>0.44</v>
      </c>
      <c r="K128" s="17">
        <v>8.9599999999999999E-2</v>
      </c>
      <c r="L128" s="17">
        <v>2</v>
      </c>
      <c r="M128" s="17">
        <v>57</v>
      </c>
      <c r="N128" s="31">
        <v>59</v>
      </c>
    </row>
    <row r="129" spans="2:14">
      <c r="B129" s="51">
        <v>40549</v>
      </c>
      <c r="C129" s="30" t="s">
        <v>14</v>
      </c>
      <c r="D129" s="30">
        <v>12</v>
      </c>
      <c r="E129" s="43" t="b">
        <v>0</v>
      </c>
      <c r="F129" s="8" t="s">
        <v>23</v>
      </c>
      <c r="G129" s="30">
        <v>1</v>
      </c>
      <c r="H129" s="30">
        <v>0.26</v>
      </c>
      <c r="I129" s="17">
        <v>0.28789999999999999</v>
      </c>
      <c r="J129" s="24">
        <v>0.35</v>
      </c>
      <c r="K129" s="17">
        <v>0</v>
      </c>
      <c r="L129" s="17">
        <v>6</v>
      </c>
      <c r="M129" s="17">
        <v>78</v>
      </c>
      <c r="N129" s="31">
        <v>84</v>
      </c>
    </row>
    <row r="130" spans="2:14">
      <c r="B130" s="51">
        <v>40549</v>
      </c>
      <c r="C130" s="30" t="s">
        <v>14</v>
      </c>
      <c r="D130" s="30">
        <v>13</v>
      </c>
      <c r="E130" s="43" t="b">
        <v>0</v>
      </c>
      <c r="F130" s="8" t="s">
        <v>23</v>
      </c>
      <c r="G130" s="30">
        <v>1</v>
      </c>
      <c r="H130" s="30">
        <v>0.26</v>
      </c>
      <c r="I130" s="17">
        <v>0.2727</v>
      </c>
      <c r="J130" s="24">
        <v>0.35</v>
      </c>
      <c r="K130" s="17">
        <v>0.1045</v>
      </c>
      <c r="L130" s="17">
        <v>12</v>
      </c>
      <c r="M130" s="17">
        <v>55</v>
      </c>
      <c r="N130" s="31">
        <v>67</v>
      </c>
    </row>
    <row r="131" spans="2:14">
      <c r="B131" s="51">
        <v>40549</v>
      </c>
      <c r="C131" s="30" t="s">
        <v>14</v>
      </c>
      <c r="D131" s="30">
        <v>14</v>
      </c>
      <c r="E131" s="43" t="b">
        <v>0</v>
      </c>
      <c r="F131" s="8" t="s">
        <v>23</v>
      </c>
      <c r="G131" s="30">
        <v>1</v>
      </c>
      <c r="H131" s="30">
        <v>0.28000000000000003</v>
      </c>
      <c r="I131" s="17">
        <v>0.2727</v>
      </c>
      <c r="J131" s="24">
        <v>0.36</v>
      </c>
      <c r="K131" s="17">
        <v>0.16420000000000001</v>
      </c>
      <c r="L131" s="17">
        <v>11</v>
      </c>
      <c r="M131" s="17">
        <v>59</v>
      </c>
      <c r="N131" s="31">
        <v>70</v>
      </c>
    </row>
    <row r="132" spans="2:14">
      <c r="B132" s="51">
        <v>40549</v>
      </c>
      <c r="C132" s="30" t="s">
        <v>14</v>
      </c>
      <c r="D132" s="30">
        <v>15</v>
      </c>
      <c r="E132" s="43" t="b">
        <v>0</v>
      </c>
      <c r="F132" s="8" t="s">
        <v>23</v>
      </c>
      <c r="G132" s="30">
        <v>1</v>
      </c>
      <c r="H132" s="30">
        <v>0.28000000000000003</v>
      </c>
      <c r="I132" s="17">
        <v>0.2727</v>
      </c>
      <c r="J132" s="24">
        <v>0.36</v>
      </c>
      <c r="K132" s="17">
        <v>0</v>
      </c>
      <c r="L132" s="17">
        <v>8</v>
      </c>
      <c r="M132" s="17">
        <v>54</v>
      </c>
      <c r="N132" s="31">
        <v>62</v>
      </c>
    </row>
    <row r="133" spans="2:14">
      <c r="B133" s="51">
        <v>40549</v>
      </c>
      <c r="C133" s="30" t="s">
        <v>14</v>
      </c>
      <c r="D133" s="30">
        <v>16</v>
      </c>
      <c r="E133" s="43" t="b">
        <v>0</v>
      </c>
      <c r="F133" s="8" t="s">
        <v>23</v>
      </c>
      <c r="G133" s="30">
        <v>1</v>
      </c>
      <c r="H133" s="30">
        <v>0.26</v>
      </c>
      <c r="I133" s="17">
        <v>0.2576</v>
      </c>
      <c r="J133" s="24">
        <v>0.38</v>
      </c>
      <c r="K133" s="17">
        <v>0.16420000000000001</v>
      </c>
      <c r="L133" s="17">
        <v>12</v>
      </c>
      <c r="M133" s="17">
        <v>74</v>
      </c>
      <c r="N133" s="31">
        <v>86</v>
      </c>
    </row>
    <row r="134" spans="2:14">
      <c r="B134" s="51">
        <v>40549</v>
      </c>
      <c r="C134" s="30" t="s">
        <v>14</v>
      </c>
      <c r="D134" s="30">
        <v>17</v>
      </c>
      <c r="E134" s="43" t="b">
        <v>0</v>
      </c>
      <c r="F134" s="8" t="s">
        <v>23</v>
      </c>
      <c r="G134" s="30">
        <v>1</v>
      </c>
      <c r="H134" s="30">
        <v>0.22</v>
      </c>
      <c r="I134" s="17">
        <v>0.2273</v>
      </c>
      <c r="J134" s="24">
        <v>0.51</v>
      </c>
      <c r="K134" s="17">
        <v>0.16420000000000001</v>
      </c>
      <c r="L134" s="17">
        <v>9</v>
      </c>
      <c r="M134" s="17">
        <v>163</v>
      </c>
      <c r="N134" s="31">
        <v>172</v>
      </c>
    </row>
    <row r="135" spans="2:14">
      <c r="B135" s="51">
        <v>40549</v>
      </c>
      <c r="C135" s="30" t="s">
        <v>14</v>
      </c>
      <c r="D135" s="30">
        <v>18</v>
      </c>
      <c r="E135" s="43" t="b">
        <v>0</v>
      </c>
      <c r="F135" s="8" t="s">
        <v>23</v>
      </c>
      <c r="G135" s="30">
        <v>1</v>
      </c>
      <c r="H135" s="30">
        <v>0.22</v>
      </c>
      <c r="I135" s="17">
        <v>0.2273</v>
      </c>
      <c r="J135" s="24">
        <v>0.51</v>
      </c>
      <c r="K135" s="17">
        <v>0.1343</v>
      </c>
      <c r="L135" s="17">
        <v>5</v>
      </c>
      <c r="M135" s="17">
        <v>158</v>
      </c>
      <c r="N135" s="31">
        <v>163</v>
      </c>
    </row>
    <row r="136" spans="2:14">
      <c r="B136" s="51">
        <v>40549</v>
      </c>
      <c r="C136" s="30" t="s">
        <v>14</v>
      </c>
      <c r="D136" s="30">
        <v>19</v>
      </c>
      <c r="E136" s="43" t="b">
        <v>0</v>
      </c>
      <c r="F136" s="8" t="s">
        <v>23</v>
      </c>
      <c r="G136" s="30">
        <v>1</v>
      </c>
      <c r="H136" s="30">
        <v>0.22</v>
      </c>
      <c r="I136" s="17">
        <v>0.2576</v>
      </c>
      <c r="J136" s="24">
        <v>0.55000000000000004</v>
      </c>
      <c r="K136" s="17">
        <v>8.9599999999999999E-2</v>
      </c>
      <c r="L136" s="17">
        <v>3</v>
      </c>
      <c r="M136" s="17">
        <v>109</v>
      </c>
      <c r="N136" s="31">
        <v>112</v>
      </c>
    </row>
    <row r="137" spans="2:14">
      <c r="B137" s="51">
        <v>40549</v>
      </c>
      <c r="C137" s="30" t="s">
        <v>14</v>
      </c>
      <c r="D137" s="30">
        <v>20</v>
      </c>
      <c r="E137" s="43" t="b">
        <v>0</v>
      </c>
      <c r="F137" s="8" t="s">
        <v>23</v>
      </c>
      <c r="G137" s="30">
        <v>1</v>
      </c>
      <c r="H137" s="30">
        <v>0.2</v>
      </c>
      <c r="I137" s="17">
        <v>0.21210000000000001</v>
      </c>
      <c r="J137" s="24">
        <v>0.51</v>
      </c>
      <c r="K137" s="17">
        <v>0.16420000000000001</v>
      </c>
      <c r="L137" s="17">
        <v>3</v>
      </c>
      <c r="M137" s="17">
        <v>66</v>
      </c>
      <c r="N137" s="31">
        <v>69</v>
      </c>
    </row>
    <row r="138" spans="2:14">
      <c r="B138" s="51">
        <v>40549</v>
      </c>
      <c r="C138" s="30" t="s">
        <v>14</v>
      </c>
      <c r="D138" s="30">
        <v>21</v>
      </c>
      <c r="E138" s="43" t="b">
        <v>0</v>
      </c>
      <c r="F138" s="8" t="s">
        <v>23</v>
      </c>
      <c r="G138" s="30">
        <v>2</v>
      </c>
      <c r="H138" s="30">
        <v>0.22</v>
      </c>
      <c r="I138" s="17">
        <v>0.21210000000000001</v>
      </c>
      <c r="J138" s="24">
        <v>0.55000000000000004</v>
      </c>
      <c r="K138" s="17">
        <v>0.22389999999999999</v>
      </c>
      <c r="L138" s="17">
        <v>0</v>
      </c>
      <c r="M138" s="17">
        <v>48</v>
      </c>
      <c r="N138" s="31">
        <v>48</v>
      </c>
    </row>
    <row r="139" spans="2:14">
      <c r="B139" s="51">
        <v>40549</v>
      </c>
      <c r="C139" s="30" t="s">
        <v>14</v>
      </c>
      <c r="D139" s="30">
        <v>22</v>
      </c>
      <c r="E139" s="43" t="b">
        <v>0</v>
      </c>
      <c r="F139" s="8" t="s">
        <v>23</v>
      </c>
      <c r="G139" s="30">
        <v>2</v>
      </c>
      <c r="H139" s="30">
        <v>0.22</v>
      </c>
      <c r="I139" s="17">
        <v>0.21210000000000001</v>
      </c>
      <c r="J139" s="24">
        <v>0.51</v>
      </c>
      <c r="K139" s="17">
        <v>0.28360000000000002</v>
      </c>
      <c r="L139" s="17">
        <v>1</v>
      </c>
      <c r="M139" s="17">
        <v>51</v>
      </c>
      <c r="N139" s="31">
        <v>52</v>
      </c>
    </row>
    <row r="140" spans="2:14">
      <c r="B140" s="51">
        <v>40549</v>
      </c>
      <c r="C140" s="30" t="s">
        <v>14</v>
      </c>
      <c r="D140" s="30">
        <v>23</v>
      </c>
      <c r="E140" s="43" t="b">
        <v>0</v>
      </c>
      <c r="F140" s="8" t="s">
        <v>23</v>
      </c>
      <c r="G140" s="30">
        <v>2</v>
      </c>
      <c r="H140" s="30">
        <v>0.2</v>
      </c>
      <c r="I140" s="17">
        <v>0.19700000000000001</v>
      </c>
      <c r="J140" s="24">
        <v>0.59</v>
      </c>
      <c r="K140" s="17">
        <v>0.19400000000000001</v>
      </c>
      <c r="L140" s="17">
        <v>4</v>
      </c>
      <c r="M140" s="17">
        <v>19</v>
      </c>
      <c r="N140" s="31">
        <v>23</v>
      </c>
    </row>
    <row r="141" spans="2:14">
      <c r="B141" s="51">
        <v>40550</v>
      </c>
      <c r="C141" s="30" t="s">
        <v>14</v>
      </c>
      <c r="D141" s="30">
        <v>0</v>
      </c>
      <c r="E141" s="43" t="b">
        <v>0</v>
      </c>
      <c r="F141" s="8" t="s">
        <v>24</v>
      </c>
      <c r="G141" s="30">
        <v>2</v>
      </c>
      <c r="H141" s="30">
        <v>0.2</v>
      </c>
      <c r="I141" s="17">
        <v>0.19700000000000001</v>
      </c>
      <c r="J141" s="24">
        <v>0.64</v>
      </c>
      <c r="K141" s="17">
        <v>0.19400000000000001</v>
      </c>
      <c r="L141" s="17">
        <v>4</v>
      </c>
      <c r="M141" s="17">
        <v>13</v>
      </c>
      <c r="N141" s="31">
        <v>17</v>
      </c>
    </row>
    <row r="142" spans="2:14">
      <c r="B142" s="51">
        <v>40550</v>
      </c>
      <c r="C142" s="30" t="s">
        <v>14</v>
      </c>
      <c r="D142" s="30">
        <v>1</v>
      </c>
      <c r="E142" s="43" t="b">
        <v>0</v>
      </c>
      <c r="F142" s="8" t="s">
        <v>24</v>
      </c>
      <c r="G142" s="30">
        <v>2</v>
      </c>
      <c r="H142" s="30">
        <v>0.2</v>
      </c>
      <c r="I142" s="17">
        <v>0.19700000000000001</v>
      </c>
      <c r="J142" s="24">
        <v>0.69</v>
      </c>
      <c r="K142" s="17">
        <v>0.22389999999999999</v>
      </c>
      <c r="L142" s="17">
        <v>2</v>
      </c>
      <c r="M142" s="17">
        <v>5</v>
      </c>
      <c r="N142" s="31">
        <v>7</v>
      </c>
    </row>
    <row r="143" spans="2:14">
      <c r="B143" s="51">
        <v>40550</v>
      </c>
      <c r="C143" s="30" t="s">
        <v>14</v>
      </c>
      <c r="D143" s="30">
        <v>2</v>
      </c>
      <c r="E143" s="43" t="b">
        <v>0</v>
      </c>
      <c r="F143" s="8" t="s">
        <v>24</v>
      </c>
      <c r="G143" s="30">
        <v>2</v>
      </c>
      <c r="H143" s="30">
        <v>0.2</v>
      </c>
      <c r="I143" s="17">
        <v>0.19700000000000001</v>
      </c>
      <c r="J143" s="24">
        <v>0.69</v>
      </c>
      <c r="K143" s="17">
        <v>0.22389999999999999</v>
      </c>
      <c r="L143" s="17">
        <v>0</v>
      </c>
      <c r="M143" s="17">
        <v>1</v>
      </c>
      <c r="N143" s="31">
        <v>1</v>
      </c>
    </row>
    <row r="144" spans="2:14">
      <c r="B144" s="51">
        <v>40550</v>
      </c>
      <c r="C144" s="30" t="s">
        <v>14</v>
      </c>
      <c r="D144" s="30">
        <v>4</v>
      </c>
      <c r="E144" s="43" t="b">
        <v>0</v>
      </c>
      <c r="F144" s="8" t="s">
        <v>24</v>
      </c>
      <c r="G144" s="30">
        <v>2</v>
      </c>
      <c r="H144" s="30">
        <v>0.2</v>
      </c>
      <c r="I144" s="17">
        <v>0.21210000000000001</v>
      </c>
      <c r="J144" s="24">
        <v>0.69</v>
      </c>
      <c r="K144" s="17">
        <v>0.1343</v>
      </c>
      <c r="L144" s="17">
        <v>0</v>
      </c>
      <c r="M144" s="17">
        <v>1</v>
      </c>
      <c r="N144" s="31">
        <v>1</v>
      </c>
    </row>
    <row r="145" spans="2:14">
      <c r="B145" s="51">
        <v>40550</v>
      </c>
      <c r="C145" s="30" t="s">
        <v>14</v>
      </c>
      <c r="D145" s="30">
        <v>5</v>
      </c>
      <c r="E145" s="43" t="b">
        <v>0</v>
      </c>
      <c r="F145" s="8" t="s">
        <v>24</v>
      </c>
      <c r="G145" s="30">
        <v>3</v>
      </c>
      <c r="H145" s="30">
        <v>0.22</v>
      </c>
      <c r="I145" s="17">
        <v>0.2727</v>
      </c>
      <c r="J145" s="24">
        <v>0.55000000000000004</v>
      </c>
      <c r="K145" s="17">
        <v>0</v>
      </c>
      <c r="L145" s="17">
        <v>0</v>
      </c>
      <c r="M145" s="17">
        <v>5</v>
      </c>
      <c r="N145" s="31">
        <v>5</v>
      </c>
    </row>
    <row r="146" spans="2:14">
      <c r="B146" s="51">
        <v>40550</v>
      </c>
      <c r="C146" s="30" t="s">
        <v>14</v>
      </c>
      <c r="D146" s="30">
        <v>6</v>
      </c>
      <c r="E146" s="43" t="b">
        <v>0</v>
      </c>
      <c r="F146" s="8" t="s">
        <v>24</v>
      </c>
      <c r="G146" s="30">
        <v>2</v>
      </c>
      <c r="H146" s="30">
        <v>0.2</v>
      </c>
      <c r="I146" s="17">
        <v>0.2576</v>
      </c>
      <c r="J146" s="24">
        <v>0.69</v>
      </c>
      <c r="K146" s="17">
        <v>0</v>
      </c>
      <c r="L146" s="17">
        <v>8</v>
      </c>
      <c r="M146" s="17">
        <v>26</v>
      </c>
      <c r="N146" s="31">
        <v>34</v>
      </c>
    </row>
    <row r="147" spans="2:14">
      <c r="B147" s="51">
        <v>40550</v>
      </c>
      <c r="C147" s="30" t="s">
        <v>14</v>
      </c>
      <c r="D147" s="30">
        <v>7</v>
      </c>
      <c r="E147" s="43" t="b">
        <v>0</v>
      </c>
      <c r="F147" s="8" t="s">
        <v>24</v>
      </c>
      <c r="G147" s="30">
        <v>1</v>
      </c>
      <c r="H147" s="30">
        <v>0.2</v>
      </c>
      <c r="I147" s="17">
        <v>0.21210000000000001</v>
      </c>
      <c r="J147" s="24">
        <v>0.69</v>
      </c>
      <c r="K147" s="17">
        <v>0.1343</v>
      </c>
      <c r="L147" s="17">
        <v>8</v>
      </c>
      <c r="M147" s="17">
        <v>76</v>
      </c>
      <c r="N147" s="31">
        <v>84</v>
      </c>
    </row>
    <row r="148" spans="2:14">
      <c r="B148" s="51">
        <v>40550</v>
      </c>
      <c r="C148" s="30" t="s">
        <v>14</v>
      </c>
      <c r="D148" s="30">
        <v>8</v>
      </c>
      <c r="E148" s="43" t="b">
        <v>0</v>
      </c>
      <c r="F148" s="8" t="s">
        <v>24</v>
      </c>
      <c r="G148" s="30">
        <v>1</v>
      </c>
      <c r="H148" s="30">
        <v>0.2</v>
      </c>
      <c r="I148" s="17">
        <v>0.19700000000000001</v>
      </c>
      <c r="J148" s="24">
        <v>0.51</v>
      </c>
      <c r="K148" s="17">
        <v>0.25369999999999998</v>
      </c>
      <c r="L148" s="17">
        <v>20</v>
      </c>
      <c r="M148" s="17">
        <v>190</v>
      </c>
      <c r="N148" s="31">
        <v>210</v>
      </c>
    </row>
    <row r="149" spans="2:14">
      <c r="B149" s="51">
        <v>40550</v>
      </c>
      <c r="C149" s="30" t="s">
        <v>14</v>
      </c>
      <c r="D149" s="30">
        <v>9</v>
      </c>
      <c r="E149" s="43" t="b">
        <v>0</v>
      </c>
      <c r="F149" s="8" t="s">
        <v>24</v>
      </c>
      <c r="G149" s="30">
        <v>1</v>
      </c>
      <c r="H149" s="30">
        <v>0.2</v>
      </c>
      <c r="I149" s="17">
        <v>0.18179999999999999</v>
      </c>
      <c r="J149" s="24">
        <v>0.47</v>
      </c>
      <c r="K149" s="17">
        <v>0.29849999999999999</v>
      </c>
      <c r="L149" s="17">
        <v>9</v>
      </c>
      <c r="M149" s="17">
        <v>125</v>
      </c>
      <c r="N149" s="31">
        <v>134</v>
      </c>
    </row>
    <row r="150" spans="2:14">
      <c r="B150" s="51">
        <v>40550</v>
      </c>
      <c r="C150" s="30" t="s">
        <v>14</v>
      </c>
      <c r="D150" s="30">
        <v>10</v>
      </c>
      <c r="E150" s="43" t="b">
        <v>0</v>
      </c>
      <c r="F150" s="8" t="s">
        <v>24</v>
      </c>
      <c r="G150" s="30">
        <v>1</v>
      </c>
      <c r="H150" s="30">
        <v>0.22</v>
      </c>
      <c r="I150" s="17">
        <v>0.19700000000000001</v>
      </c>
      <c r="J150" s="24">
        <v>0.37</v>
      </c>
      <c r="K150" s="17">
        <v>0.32840000000000003</v>
      </c>
      <c r="L150" s="17">
        <v>16</v>
      </c>
      <c r="M150" s="17">
        <v>47</v>
      </c>
      <c r="N150" s="31">
        <v>63</v>
      </c>
    </row>
    <row r="151" spans="2:14">
      <c r="B151" s="51">
        <v>40550</v>
      </c>
      <c r="C151" s="30" t="s">
        <v>14</v>
      </c>
      <c r="D151" s="30">
        <v>11</v>
      </c>
      <c r="E151" s="43" t="b">
        <v>0</v>
      </c>
      <c r="F151" s="8" t="s">
        <v>24</v>
      </c>
      <c r="G151" s="30">
        <v>2</v>
      </c>
      <c r="H151" s="30">
        <v>0.2</v>
      </c>
      <c r="I151" s="17">
        <v>0.19700000000000001</v>
      </c>
      <c r="J151" s="24">
        <v>0.4</v>
      </c>
      <c r="K151" s="17">
        <v>0.22389999999999999</v>
      </c>
      <c r="L151" s="17">
        <v>19</v>
      </c>
      <c r="M151" s="17">
        <v>48</v>
      </c>
      <c r="N151" s="31">
        <v>67</v>
      </c>
    </row>
    <row r="152" spans="2:14">
      <c r="B152" s="51">
        <v>40550</v>
      </c>
      <c r="C152" s="30" t="s">
        <v>14</v>
      </c>
      <c r="D152" s="30">
        <v>12</v>
      </c>
      <c r="E152" s="43" t="b">
        <v>0</v>
      </c>
      <c r="F152" s="8" t="s">
        <v>24</v>
      </c>
      <c r="G152" s="30">
        <v>2</v>
      </c>
      <c r="H152" s="30">
        <v>0.2</v>
      </c>
      <c r="I152" s="17">
        <v>0.19700000000000001</v>
      </c>
      <c r="J152" s="24">
        <v>0.37</v>
      </c>
      <c r="K152" s="17">
        <v>0.25369999999999998</v>
      </c>
      <c r="L152" s="17">
        <v>9</v>
      </c>
      <c r="M152" s="17">
        <v>50</v>
      </c>
      <c r="N152" s="31">
        <v>59</v>
      </c>
    </row>
    <row r="153" spans="2:14">
      <c r="B153" s="51">
        <v>40550</v>
      </c>
      <c r="C153" s="30" t="s">
        <v>14</v>
      </c>
      <c r="D153" s="30">
        <v>13</v>
      </c>
      <c r="E153" s="43" t="b">
        <v>0</v>
      </c>
      <c r="F153" s="8" t="s">
        <v>24</v>
      </c>
      <c r="G153" s="30">
        <v>2</v>
      </c>
      <c r="H153" s="30">
        <v>0.2</v>
      </c>
      <c r="I153" s="17">
        <v>0.18179999999999999</v>
      </c>
      <c r="J153" s="24">
        <v>0.37</v>
      </c>
      <c r="K153" s="17">
        <v>0.28360000000000002</v>
      </c>
      <c r="L153" s="17">
        <v>9</v>
      </c>
      <c r="M153" s="17">
        <v>64</v>
      </c>
      <c r="N153" s="31">
        <v>73</v>
      </c>
    </row>
    <row r="154" spans="2:14">
      <c r="B154" s="51">
        <v>40550</v>
      </c>
      <c r="C154" s="30" t="s">
        <v>14</v>
      </c>
      <c r="D154" s="30">
        <v>14</v>
      </c>
      <c r="E154" s="43" t="b">
        <v>0</v>
      </c>
      <c r="F154" s="8" t="s">
        <v>24</v>
      </c>
      <c r="G154" s="30">
        <v>2</v>
      </c>
      <c r="H154" s="30">
        <v>0.2</v>
      </c>
      <c r="I154" s="17">
        <v>0.19700000000000001</v>
      </c>
      <c r="J154" s="24">
        <v>0.4</v>
      </c>
      <c r="K154" s="17">
        <v>0.25369999999999998</v>
      </c>
      <c r="L154" s="17">
        <v>7</v>
      </c>
      <c r="M154" s="17">
        <v>43</v>
      </c>
      <c r="N154" s="31">
        <v>50</v>
      </c>
    </row>
    <row r="155" spans="2:14">
      <c r="B155" s="51">
        <v>40550</v>
      </c>
      <c r="C155" s="30" t="s">
        <v>14</v>
      </c>
      <c r="D155" s="30">
        <v>15</v>
      </c>
      <c r="E155" s="43" t="b">
        <v>0</v>
      </c>
      <c r="F155" s="8" t="s">
        <v>24</v>
      </c>
      <c r="G155" s="30">
        <v>2</v>
      </c>
      <c r="H155" s="30">
        <v>0.2</v>
      </c>
      <c r="I155" s="17">
        <v>0.21210000000000001</v>
      </c>
      <c r="J155" s="24">
        <v>0.37</v>
      </c>
      <c r="K155" s="17">
        <v>0.16420000000000001</v>
      </c>
      <c r="L155" s="17">
        <v>9</v>
      </c>
      <c r="M155" s="17">
        <v>63</v>
      </c>
      <c r="N155" s="31">
        <v>72</v>
      </c>
    </row>
    <row r="156" spans="2:14">
      <c r="B156" s="51">
        <v>40550</v>
      </c>
      <c r="C156" s="30" t="s">
        <v>14</v>
      </c>
      <c r="D156" s="30">
        <v>16</v>
      </c>
      <c r="E156" s="43" t="b">
        <v>0</v>
      </c>
      <c r="F156" s="8" t="s">
        <v>24</v>
      </c>
      <c r="G156" s="30">
        <v>2</v>
      </c>
      <c r="H156" s="30">
        <v>0.2</v>
      </c>
      <c r="I156" s="17">
        <v>0.21210000000000001</v>
      </c>
      <c r="J156" s="24">
        <v>0.37</v>
      </c>
      <c r="K156" s="17">
        <v>0.16420000000000001</v>
      </c>
      <c r="L156" s="17">
        <v>5</v>
      </c>
      <c r="M156" s="17">
        <v>82</v>
      </c>
      <c r="N156" s="31">
        <v>87</v>
      </c>
    </row>
    <row r="157" spans="2:14">
      <c r="B157" s="51">
        <v>40550</v>
      </c>
      <c r="C157" s="30" t="s">
        <v>14</v>
      </c>
      <c r="D157" s="30">
        <v>17</v>
      </c>
      <c r="E157" s="43" t="b">
        <v>0</v>
      </c>
      <c r="F157" s="8" t="s">
        <v>24</v>
      </c>
      <c r="G157" s="30">
        <v>2</v>
      </c>
      <c r="H157" s="30">
        <v>0.2</v>
      </c>
      <c r="I157" s="17">
        <v>0.2576</v>
      </c>
      <c r="J157" s="24">
        <v>0.37</v>
      </c>
      <c r="K157" s="17">
        <v>0</v>
      </c>
      <c r="L157" s="17">
        <v>9</v>
      </c>
      <c r="M157" s="17">
        <v>178</v>
      </c>
      <c r="N157" s="31">
        <v>187</v>
      </c>
    </row>
    <row r="158" spans="2:14">
      <c r="B158" s="51">
        <v>40550</v>
      </c>
      <c r="C158" s="30" t="s">
        <v>14</v>
      </c>
      <c r="D158" s="30">
        <v>18</v>
      </c>
      <c r="E158" s="43" t="b">
        <v>0</v>
      </c>
      <c r="F158" s="8" t="s">
        <v>24</v>
      </c>
      <c r="G158" s="30">
        <v>1</v>
      </c>
      <c r="H158" s="30">
        <v>0.2</v>
      </c>
      <c r="I158" s="17">
        <v>0.2273</v>
      </c>
      <c r="J158" s="24">
        <v>0.4</v>
      </c>
      <c r="K158" s="17">
        <v>8.9599999999999999E-2</v>
      </c>
      <c r="L158" s="17">
        <v>7</v>
      </c>
      <c r="M158" s="17">
        <v>116</v>
      </c>
      <c r="N158" s="31">
        <v>123</v>
      </c>
    </row>
    <row r="159" spans="2:14">
      <c r="B159" s="51">
        <v>40550</v>
      </c>
      <c r="C159" s="30" t="s">
        <v>14</v>
      </c>
      <c r="D159" s="30">
        <v>19</v>
      </c>
      <c r="E159" s="43" t="b">
        <v>0</v>
      </c>
      <c r="F159" s="8" t="s">
        <v>24</v>
      </c>
      <c r="G159" s="30">
        <v>1</v>
      </c>
      <c r="H159" s="30">
        <v>0.16</v>
      </c>
      <c r="I159" s="17">
        <v>0.19700000000000001</v>
      </c>
      <c r="J159" s="24">
        <v>0.55000000000000004</v>
      </c>
      <c r="K159" s="17">
        <v>8.9599999999999999E-2</v>
      </c>
      <c r="L159" s="17">
        <v>3</v>
      </c>
      <c r="M159" s="17">
        <v>92</v>
      </c>
      <c r="N159" s="31">
        <v>95</v>
      </c>
    </row>
    <row r="160" spans="2:14">
      <c r="B160" s="51">
        <v>40550</v>
      </c>
      <c r="C160" s="30" t="s">
        <v>14</v>
      </c>
      <c r="D160" s="30">
        <v>20</v>
      </c>
      <c r="E160" s="43" t="b">
        <v>0</v>
      </c>
      <c r="F160" s="8" t="s">
        <v>24</v>
      </c>
      <c r="G160" s="30">
        <v>1</v>
      </c>
      <c r="H160" s="30">
        <v>0.18</v>
      </c>
      <c r="I160" s="17">
        <v>0.21210000000000001</v>
      </c>
      <c r="J160" s="24">
        <v>0.47</v>
      </c>
      <c r="K160" s="17">
        <v>0.1045</v>
      </c>
      <c r="L160" s="17">
        <v>1</v>
      </c>
      <c r="M160" s="17">
        <v>50</v>
      </c>
      <c r="N160" s="31">
        <v>51</v>
      </c>
    </row>
    <row r="161" spans="2:14">
      <c r="B161" s="51">
        <v>40550</v>
      </c>
      <c r="C161" s="30" t="s">
        <v>14</v>
      </c>
      <c r="D161" s="30">
        <v>21</v>
      </c>
      <c r="E161" s="43" t="b">
        <v>0</v>
      </c>
      <c r="F161" s="8" t="s">
        <v>24</v>
      </c>
      <c r="G161" s="30">
        <v>1</v>
      </c>
      <c r="H161" s="30">
        <v>0.18</v>
      </c>
      <c r="I161" s="17">
        <v>0.19700000000000001</v>
      </c>
      <c r="J161" s="24">
        <v>0.47</v>
      </c>
      <c r="K161" s="17">
        <v>0.1343</v>
      </c>
      <c r="L161" s="17">
        <v>0</v>
      </c>
      <c r="M161" s="17">
        <v>39</v>
      </c>
      <c r="N161" s="31">
        <v>39</v>
      </c>
    </row>
    <row r="162" spans="2:14">
      <c r="B162" s="51">
        <v>40550</v>
      </c>
      <c r="C162" s="30" t="s">
        <v>14</v>
      </c>
      <c r="D162" s="30">
        <v>22</v>
      </c>
      <c r="E162" s="43" t="b">
        <v>0</v>
      </c>
      <c r="F162" s="8" t="s">
        <v>24</v>
      </c>
      <c r="G162" s="30">
        <v>2</v>
      </c>
      <c r="H162" s="30">
        <v>0.18</v>
      </c>
      <c r="I162" s="17">
        <v>0.19700000000000001</v>
      </c>
      <c r="J162" s="24">
        <v>0.43</v>
      </c>
      <c r="K162" s="17">
        <v>0.16420000000000001</v>
      </c>
      <c r="L162" s="17">
        <v>2</v>
      </c>
      <c r="M162" s="17">
        <v>34</v>
      </c>
      <c r="N162" s="31">
        <v>36</v>
      </c>
    </row>
    <row r="163" spans="2:14">
      <c r="B163" s="51">
        <v>40550</v>
      </c>
      <c r="C163" s="30" t="s">
        <v>14</v>
      </c>
      <c r="D163" s="30">
        <v>23</v>
      </c>
      <c r="E163" s="43" t="b">
        <v>0</v>
      </c>
      <c r="F163" s="8" t="s">
        <v>24</v>
      </c>
      <c r="G163" s="30">
        <v>2</v>
      </c>
      <c r="H163" s="30">
        <v>0.18</v>
      </c>
      <c r="I163" s="17">
        <v>0.19700000000000001</v>
      </c>
      <c r="J163" s="24">
        <v>0.51</v>
      </c>
      <c r="K163" s="17">
        <v>0.16420000000000001</v>
      </c>
      <c r="L163" s="17">
        <v>1</v>
      </c>
      <c r="M163" s="17">
        <v>14</v>
      </c>
      <c r="N163" s="31">
        <v>15</v>
      </c>
    </row>
    <row r="164" spans="2:14">
      <c r="B164" s="51">
        <v>40551</v>
      </c>
      <c r="C164" s="30" t="s">
        <v>14</v>
      </c>
      <c r="D164" s="30">
        <v>0</v>
      </c>
      <c r="E164" s="43" t="b">
        <v>0</v>
      </c>
      <c r="F164" s="8" t="s">
        <v>15</v>
      </c>
      <c r="G164" s="30">
        <v>2</v>
      </c>
      <c r="H164" s="30">
        <v>0.18</v>
      </c>
      <c r="I164" s="17">
        <v>0.19700000000000001</v>
      </c>
      <c r="J164" s="24">
        <v>0.51</v>
      </c>
      <c r="K164" s="17">
        <v>0.16420000000000001</v>
      </c>
      <c r="L164" s="17">
        <v>1</v>
      </c>
      <c r="M164" s="17">
        <v>24</v>
      </c>
      <c r="N164" s="31">
        <v>25</v>
      </c>
    </row>
    <row r="165" spans="2:14">
      <c r="B165" s="51">
        <v>40551</v>
      </c>
      <c r="C165" s="30" t="s">
        <v>14</v>
      </c>
      <c r="D165" s="30">
        <v>1</v>
      </c>
      <c r="E165" s="43" t="b">
        <v>0</v>
      </c>
      <c r="F165" s="8" t="s">
        <v>15</v>
      </c>
      <c r="G165" s="30">
        <v>2</v>
      </c>
      <c r="H165" s="30">
        <v>0.18</v>
      </c>
      <c r="I165" s="17">
        <v>0.21210000000000001</v>
      </c>
      <c r="J165" s="24">
        <v>0.55000000000000004</v>
      </c>
      <c r="K165" s="17">
        <v>8.9599999999999999E-2</v>
      </c>
      <c r="L165" s="17">
        <v>1</v>
      </c>
      <c r="M165" s="17">
        <v>15</v>
      </c>
      <c r="N165" s="31">
        <v>16</v>
      </c>
    </row>
    <row r="166" spans="2:14">
      <c r="B166" s="51">
        <v>40551</v>
      </c>
      <c r="C166" s="30" t="s">
        <v>14</v>
      </c>
      <c r="D166" s="30">
        <v>2</v>
      </c>
      <c r="E166" s="43" t="b">
        <v>0</v>
      </c>
      <c r="F166" s="8" t="s">
        <v>15</v>
      </c>
      <c r="G166" s="30">
        <v>2</v>
      </c>
      <c r="H166" s="30">
        <v>0.18</v>
      </c>
      <c r="I166" s="17">
        <v>0.2424</v>
      </c>
      <c r="J166" s="24">
        <v>0.55000000000000004</v>
      </c>
      <c r="K166" s="17">
        <v>0</v>
      </c>
      <c r="L166" s="17">
        <v>3</v>
      </c>
      <c r="M166" s="17">
        <v>13</v>
      </c>
      <c r="N166" s="31">
        <v>16</v>
      </c>
    </row>
    <row r="167" spans="2:14">
      <c r="B167" s="51">
        <v>40551</v>
      </c>
      <c r="C167" s="30" t="s">
        <v>14</v>
      </c>
      <c r="D167" s="30">
        <v>3</v>
      </c>
      <c r="E167" s="43" t="b">
        <v>0</v>
      </c>
      <c r="F167" s="8" t="s">
        <v>15</v>
      </c>
      <c r="G167" s="30">
        <v>3</v>
      </c>
      <c r="H167" s="30">
        <v>0.18</v>
      </c>
      <c r="I167" s="17">
        <v>0.19700000000000001</v>
      </c>
      <c r="J167" s="24">
        <v>0.55000000000000004</v>
      </c>
      <c r="K167" s="17">
        <v>0.16420000000000001</v>
      </c>
      <c r="L167" s="17">
        <v>0</v>
      </c>
      <c r="M167" s="17">
        <v>7</v>
      </c>
      <c r="N167" s="31">
        <v>7</v>
      </c>
    </row>
    <row r="168" spans="2:14">
      <c r="B168" s="51">
        <v>40551</v>
      </c>
      <c r="C168" s="30" t="s">
        <v>14</v>
      </c>
      <c r="D168" s="30">
        <v>4</v>
      </c>
      <c r="E168" s="43" t="b">
        <v>0</v>
      </c>
      <c r="F168" s="8" t="s">
        <v>15</v>
      </c>
      <c r="G168" s="30">
        <v>3</v>
      </c>
      <c r="H168" s="30">
        <v>0.18</v>
      </c>
      <c r="I168" s="17">
        <v>0.19700000000000001</v>
      </c>
      <c r="J168" s="24">
        <v>0.55000000000000004</v>
      </c>
      <c r="K168" s="17">
        <v>0.16420000000000001</v>
      </c>
      <c r="L168" s="17">
        <v>0</v>
      </c>
      <c r="M168" s="17">
        <v>1</v>
      </c>
      <c r="N168" s="31">
        <v>1</v>
      </c>
    </row>
    <row r="169" spans="2:14">
      <c r="B169" s="51">
        <v>40551</v>
      </c>
      <c r="C169" s="30" t="s">
        <v>14</v>
      </c>
      <c r="D169" s="30">
        <v>5</v>
      </c>
      <c r="E169" s="43" t="b">
        <v>0</v>
      </c>
      <c r="F169" s="8" t="s">
        <v>15</v>
      </c>
      <c r="G169" s="30">
        <v>2</v>
      </c>
      <c r="H169" s="30">
        <v>0.16</v>
      </c>
      <c r="I169" s="17">
        <v>0.16669999999999999</v>
      </c>
      <c r="J169" s="24">
        <v>0.74</v>
      </c>
      <c r="K169" s="17">
        <v>0.16420000000000001</v>
      </c>
      <c r="L169" s="17">
        <v>0</v>
      </c>
      <c r="M169" s="17">
        <v>5</v>
      </c>
      <c r="N169" s="31">
        <v>5</v>
      </c>
    </row>
    <row r="170" spans="2:14">
      <c r="B170" s="51">
        <v>40551</v>
      </c>
      <c r="C170" s="30" t="s">
        <v>14</v>
      </c>
      <c r="D170" s="30">
        <v>6</v>
      </c>
      <c r="E170" s="43" t="b">
        <v>0</v>
      </c>
      <c r="F170" s="8" t="s">
        <v>15</v>
      </c>
      <c r="G170" s="30">
        <v>2</v>
      </c>
      <c r="H170" s="30">
        <v>0.16</v>
      </c>
      <c r="I170" s="17">
        <v>0.16669999999999999</v>
      </c>
      <c r="J170" s="24">
        <v>0.74</v>
      </c>
      <c r="K170" s="17">
        <v>0.16420000000000001</v>
      </c>
      <c r="L170" s="17">
        <v>0</v>
      </c>
      <c r="M170" s="17">
        <v>2</v>
      </c>
      <c r="N170" s="31">
        <v>2</v>
      </c>
    </row>
    <row r="171" spans="2:14">
      <c r="B171" s="51">
        <v>40551</v>
      </c>
      <c r="C171" s="30" t="s">
        <v>14</v>
      </c>
      <c r="D171" s="30">
        <v>7</v>
      </c>
      <c r="E171" s="43" t="b">
        <v>0</v>
      </c>
      <c r="F171" s="8" t="s">
        <v>15</v>
      </c>
      <c r="G171" s="30">
        <v>2</v>
      </c>
      <c r="H171" s="30">
        <v>0.16</v>
      </c>
      <c r="I171" s="17">
        <v>0.18179999999999999</v>
      </c>
      <c r="J171" s="24">
        <v>0.74</v>
      </c>
      <c r="K171" s="17">
        <v>0.1045</v>
      </c>
      <c r="L171" s="17">
        <v>1</v>
      </c>
      <c r="M171" s="17">
        <v>8</v>
      </c>
      <c r="N171" s="31">
        <v>9</v>
      </c>
    </row>
    <row r="172" spans="2:14">
      <c r="B172" s="51">
        <v>40551</v>
      </c>
      <c r="C172" s="30" t="s">
        <v>14</v>
      </c>
      <c r="D172" s="30">
        <v>8</v>
      </c>
      <c r="E172" s="43" t="b">
        <v>0</v>
      </c>
      <c r="F172" s="8" t="s">
        <v>15</v>
      </c>
      <c r="G172" s="30">
        <v>3</v>
      </c>
      <c r="H172" s="30">
        <v>0.16</v>
      </c>
      <c r="I172" s="17">
        <v>0.18179999999999999</v>
      </c>
      <c r="J172" s="24">
        <v>0.93</v>
      </c>
      <c r="K172" s="17">
        <v>0.1045</v>
      </c>
      <c r="L172" s="17">
        <v>0</v>
      </c>
      <c r="M172" s="17">
        <v>15</v>
      </c>
      <c r="N172" s="31">
        <v>15</v>
      </c>
    </row>
    <row r="173" spans="2:14">
      <c r="B173" s="51">
        <v>40551</v>
      </c>
      <c r="C173" s="30" t="s">
        <v>14</v>
      </c>
      <c r="D173" s="30">
        <v>9</v>
      </c>
      <c r="E173" s="43" t="b">
        <v>0</v>
      </c>
      <c r="F173" s="8" t="s">
        <v>15</v>
      </c>
      <c r="G173" s="30">
        <v>3</v>
      </c>
      <c r="H173" s="30">
        <v>0.16</v>
      </c>
      <c r="I173" s="17">
        <v>0.18179999999999999</v>
      </c>
      <c r="J173" s="24">
        <v>0.93</v>
      </c>
      <c r="K173" s="17">
        <v>0.1045</v>
      </c>
      <c r="L173" s="17">
        <v>0</v>
      </c>
      <c r="M173" s="17">
        <v>20</v>
      </c>
      <c r="N173" s="31">
        <v>20</v>
      </c>
    </row>
    <row r="174" spans="2:14">
      <c r="B174" s="51">
        <v>40551</v>
      </c>
      <c r="C174" s="30" t="s">
        <v>14</v>
      </c>
      <c r="D174" s="30">
        <v>10</v>
      </c>
      <c r="E174" s="43" t="b">
        <v>0</v>
      </c>
      <c r="F174" s="8" t="s">
        <v>15</v>
      </c>
      <c r="G174" s="30">
        <v>2</v>
      </c>
      <c r="H174" s="30">
        <v>0.18</v>
      </c>
      <c r="I174" s="17">
        <v>0.19700000000000001</v>
      </c>
      <c r="J174" s="24">
        <v>0.8</v>
      </c>
      <c r="K174" s="17">
        <v>0.16420000000000001</v>
      </c>
      <c r="L174" s="17">
        <v>5</v>
      </c>
      <c r="M174" s="17">
        <v>56</v>
      </c>
      <c r="N174" s="31">
        <v>61</v>
      </c>
    </row>
    <row r="175" spans="2:14">
      <c r="B175" s="51">
        <v>40551</v>
      </c>
      <c r="C175" s="30" t="s">
        <v>14</v>
      </c>
      <c r="D175" s="30">
        <v>11</v>
      </c>
      <c r="E175" s="43" t="b">
        <v>0</v>
      </c>
      <c r="F175" s="8" t="s">
        <v>15</v>
      </c>
      <c r="G175" s="30">
        <v>2</v>
      </c>
      <c r="H175" s="30">
        <v>0.2</v>
      </c>
      <c r="I175" s="17">
        <v>0.18179999999999999</v>
      </c>
      <c r="J175" s="24">
        <v>0.69</v>
      </c>
      <c r="K175" s="17">
        <v>0.3881</v>
      </c>
      <c r="L175" s="17">
        <v>2</v>
      </c>
      <c r="M175" s="17">
        <v>60</v>
      </c>
      <c r="N175" s="31">
        <v>62</v>
      </c>
    </row>
    <row r="176" spans="2:14">
      <c r="B176" s="51">
        <v>40551</v>
      </c>
      <c r="C176" s="30" t="s">
        <v>14</v>
      </c>
      <c r="D176" s="30">
        <v>12</v>
      </c>
      <c r="E176" s="43" t="b">
        <v>0</v>
      </c>
      <c r="F176" s="8" t="s">
        <v>15</v>
      </c>
      <c r="G176" s="30">
        <v>2</v>
      </c>
      <c r="H176" s="30">
        <v>0.2</v>
      </c>
      <c r="I176" s="17">
        <v>0.18179999999999999</v>
      </c>
      <c r="J176" s="24">
        <v>0.59</v>
      </c>
      <c r="K176" s="17">
        <v>0.35820000000000002</v>
      </c>
      <c r="L176" s="17">
        <v>8</v>
      </c>
      <c r="M176" s="17">
        <v>90</v>
      </c>
      <c r="N176" s="31">
        <v>98</v>
      </c>
    </row>
    <row r="177" spans="2:14">
      <c r="B177" s="51">
        <v>40551</v>
      </c>
      <c r="C177" s="30" t="s">
        <v>14</v>
      </c>
      <c r="D177" s="30">
        <v>13</v>
      </c>
      <c r="E177" s="43" t="b">
        <v>0</v>
      </c>
      <c r="F177" s="8" t="s">
        <v>15</v>
      </c>
      <c r="G177" s="30">
        <v>1</v>
      </c>
      <c r="H177" s="30">
        <v>0.2</v>
      </c>
      <c r="I177" s="17">
        <v>0.18179999999999999</v>
      </c>
      <c r="J177" s="24">
        <v>0.44</v>
      </c>
      <c r="K177" s="17">
        <v>0.32840000000000003</v>
      </c>
      <c r="L177" s="17">
        <v>7</v>
      </c>
      <c r="M177" s="17">
        <v>95</v>
      </c>
      <c r="N177" s="31">
        <v>102</v>
      </c>
    </row>
    <row r="178" spans="2:14">
      <c r="B178" s="51">
        <v>40551</v>
      </c>
      <c r="C178" s="30" t="s">
        <v>14</v>
      </c>
      <c r="D178" s="30">
        <v>14</v>
      </c>
      <c r="E178" s="43" t="b">
        <v>0</v>
      </c>
      <c r="F178" s="8" t="s">
        <v>15</v>
      </c>
      <c r="G178" s="30">
        <v>1</v>
      </c>
      <c r="H178" s="30">
        <v>0.2</v>
      </c>
      <c r="I178" s="17">
        <v>0.16669999999999999</v>
      </c>
      <c r="J178" s="24">
        <v>0.32</v>
      </c>
      <c r="K178" s="17">
        <v>0.49249999999999999</v>
      </c>
      <c r="L178" s="17">
        <v>12</v>
      </c>
      <c r="M178" s="17">
        <v>83</v>
      </c>
      <c r="N178" s="31">
        <v>95</v>
      </c>
    </row>
    <row r="179" spans="2:14">
      <c r="B179" s="51">
        <v>40551</v>
      </c>
      <c r="C179" s="30" t="s">
        <v>14</v>
      </c>
      <c r="D179" s="30">
        <v>15</v>
      </c>
      <c r="E179" s="43" t="b">
        <v>0</v>
      </c>
      <c r="F179" s="8" t="s">
        <v>15</v>
      </c>
      <c r="G179" s="30">
        <v>1</v>
      </c>
      <c r="H179" s="30">
        <v>0.2</v>
      </c>
      <c r="I179" s="17">
        <v>0.16669999999999999</v>
      </c>
      <c r="J179" s="24">
        <v>0.32</v>
      </c>
      <c r="K179" s="17">
        <v>0.44779999999999998</v>
      </c>
      <c r="L179" s="17">
        <v>5</v>
      </c>
      <c r="M179" s="17">
        <v>69</v>
      </c>
      <c r="N179" s="31">
        <v>74</v>
      </c>
    </row>
    <row r="180" spans="2:14">
      <c r="B180" s="51">
        <v>40551</v>
      </c>
      <c r="C180" s="30" t="s">
        <v>14</v>
      </c>
      <c r="D180" s="30">
        <v>16</v>
      </c>
      <c r="E180" s="43" t="b">
        <v>0</v>
      </c>
      <c r="F180" s="8" t="s">
        <v>15</v>
      </c>
      <c r="G180" s="30">
        <v>1</v>
      </c>
      <c r="H180" s="30">
        <v>0.18</v>
      </c>
      <c r="I180" s="17">
        <v>0.13639999999999999</v>
      </c>
      <c r="J180" s="24">
        <v>0.28999999999999998</v>
      </c>
      <c r="K180" s="17">
        <v>0.44779999999999998</v>
      </c>
      <c r="L180" s="17">
        <v>8</v>
      </c>
      <c r="M180" s="17">
        <v>68</v>
      </c>
      <c r="N180" s="31">
        <v>76</v>
      </c>
    </row>
    <row r="181" spans="2:14">
      <c r="B181" s="51">
        <v>40551</v>
      </c>
      <c r="C181" s="30" t="s">
        <v>14</v>
      </c>
      <c r="D181" s="30">
        <v>17</v>
      </c>
      <c r="E181" s="43" t="b">
        <v>0</v>
      </c>
      <c r="F181" s="8" t="s">
        <v>15</v>
      </c>
      <c r="G181" s="30">
        <v>1</v>
      </c>
      <c r="H181" s="30">
        <v>0.16</v>
      </c>
      <c r="I181" s="17">
        <v>0.1212</v>
      </c>
      <c r="J181" s="24">
        <v>0.37</v>
      </c>
      <c r="K181" s="17">
        <v>0.55220000000000002</v>
      </c>
      <c r="L181" s="17">
        <v>5</v>
      </c>
      <c r="M181" s="17">
        <v>64</v>
      </c>
      <c r="N181" s="31">
        <v>69</v>
      </c>
    </row>
    <row r="182" spans="2:14">
      <c r="B182" s="51">
        <v>40551</v>
      </c>
      <c r="C182" s="30" t="s">
        <v>14</v>
      </c>
      <c r="D182" s="30">
        <v>18</v>
      </c>
      <c r="E182" s="43" t="b">
        <v>0</v>
      </c>
      <c r="F182" s="8" t="s">
        <v>15</v>
      </c>
      <c r="G182" s="30">
        <v>1</v>
      </c>
      <c r="H182" s="30">
        <v>0.14000000000000001</v>
      </c>
      <c r="I182" s="17">
        <v>0.1212</v>
      </c>
      <c r="J182" s="24">
        <v>0.39</v>
      </c>
      <c r="K182" s="17">
        <v>0.29849999999999999</v>
      </c>
      <c r="L182" s="17">
        <v>3</v>
      </c>
      <c r="M182" s="17">
        <v>52</v>
      </c>
      <c r="N182" s="31">
        <v>55</v>
      </c>
    </row>
    <row r="183" spans="2:14">
      <c r="B183" s="51">
        <v>40551</v>
      </c>
      <c r="C183" s="30" t="s">
        <v>14</v>
      </c>
      <c r="D183" s="30">
        <v>19</v>
      </c>
      <c r="E183" s="43" t="b">
        <v>0</v>
      </c>
      <c r="F183" s="8" t="s">
        <v>15</v>
      </c>
      <c r="G183" s="30">
        <v>1</v>
      </c>
      <c r="H183" s="30">
        <v>0.14000000000000001</v>
      </c>
      <c r="I183" s="17">
        <v>0.1212</v>
      </c>
      <c r="J183" s="24">
        <v>0.36</v>
      </c>
      <c r="K183" s="17">
        <v>0.25369999999999998</v>
      </c>
      <c r="L183" s="17">
        <v>4</v>
      </c>
      <c r="M183" s="17">
        <v>26</v>
      </c>
      <c r="N183" s="31">
        <v>30</v>
      </c>
    </row>
    <row r="184" spans="2:14">
      <c r="B184" s="51">
        <v>40551</v>
      </c>
      <c r="C184" s="30" t="s">
        <v>14</v>
      </c>
      <c r="D184" s="30">
        <v>20</v>
      </c>
      <c r="E184" s="43" t="b">
        <v>0</v>
      </c>
      <c r="F184" s="8" t="s">
        <v>15</v>
      </c>
      <c r="G184" s="30">
        <v>1</v>
      </c>
      <c r="H184" s="30">
        <v>0.12</v>
      </c>
      <c r="I184" s="17">
        <v>0.1212</v>
      </c>
      <c r="J184" s="24">
        <v>0.36</v>
      </c>
      <c r="K184" s="17">
        <v>0.25369999999999998</v>
      </c>
      <c r="L184" s="17">
        <v>0</v>
      </c>
      <c r="M184" s="17">
        <v>28</v>
      </c>
      <c r="N184" s="31">
        <v>28</v>
      </c>
    </row>
    <row r="185" spans="2:14">
      <c r="B185" s="51">
        <v>40551</v>
      </c>
      <c r="C185" s="30" t="s">
        <v>14</v>
      </c>
      <c r="D185" s="30">
        <v>21</v>
      </c>
      <c r="E185" s="43" t="b">
        <v>0</v>
      </c>
      <c r="F185" s="8" t="s">
        <v>15</v>
      </c>
      <c r="G185" s="30">
        <v>1</v>
      </c>
      <c r="H185" s="30">
        <v>0.12</v>
      </c>
      <c r="I185" s="17">
        <v>0.1061</v>
      </c>
      <c r="J185" s="24">
        <v>0.39</v>
      </c>
      <c r="K185" s="17">
        <v>0.35820000000000002</v>
      </c>
      <c r="L185" s="17">
        <v>2</v>
      </c>
      <c r="M185" s="17">
        <v>35</v>
      </c>
      <c r="N185" s="31">
        <v>37</v>
      </c>
    </row>
    <row r="186" spans="2:14">
      <c r="B186" s="51">
        <v>40551</v>
      </c>
      <c r="C186" s="30" t="s">
        <v>14</v>
      </c>
      <c r="D186" s="30">
        <v>22</v>
      </c>
      <c r="E186" s="43" t="b">
        <v>0</v>
      </c>
      <c r="F186" s="8" t="s">
        <v>15</v>
      </c>
      <c r="G186" s="30">
        <v>1</v>
      </c>
      <c r="H186" s="30">
        <v>0.12</v>
      </c>
      <c r="I186" s="17">
        <v>0.1061</v>
      </c>
      <c r="J186" s="24">
        <v>0.36</v>
      </c>
      <c r="K186" s="17">
        <v>0.3881</v>
      </c>
      <c r="L186" s="17">
        <v>1</v>
      </c>
      <c r="M186" s="17">
        <v>33</v>
      </c>
      <c r="N186" s="31">
        <v>34</v>
      </c>
    </row>
    <row r="187" spans="2:14">
      <c r="B187" s="51">
        <v>40551</v>
      </c>
      <c r="C187" s="30" t="s">
        <v>14</v>
      </c>
      <c r="D187" s="30">
        <v>23</v>
      </c>
      <c r="E187" s="43" t="b">
        <v>0</v>
      </c>
      <c r="F187" s="8" t="s">
        <v>15</v>
      </c>
      <c r="G187" s="30">
        <v>1</v>
      </c>
      <c r="H187" s="30">
        <v>0.1</v>
      </c>
      <c r="I187" s="17">
        <v>6.0600000000000001E-2</v>
      </c>
      <c r="J187" s="24">
        <v>0.39</v>
      </c>
      <c r="K187" s="17">
        <v>0.44779999999999998</v>
      </c>
      <c r="L187" s="17">
        <v>0</v>
      </c>
      <c r="M187" s="17">
        <v>22</v>
      </c>
      <c r="N187" s="31">
        <v>22</v>
      </c>
    </row>
    <row r="188" spans="2:14">
      <c r="B188" s="51">
        <v>40552</v>
      </c>
      <c r="C188" s="30" t="s">
        <v>14</v>
      </c>
      <c r="D188" s="30">
        <v>0</v>
      </c>
      <c r="E188" s="43" t="b">
        <v>0</v>
      </c>
      <c r="F188" s="8" t="s">
        <v>19</v>
      </c>
      <c r="G188" s="30">
        <v>1</v>
      </c>
      <c r="H188" s="30">
        <v>0.1</v>
      </c>
      <c r="I188" s="17">
        <v>7.5800000000000006E-2</v>
      </c>
      <c r="J188" s="24">
        <v>0.42</v>
      </c>
      <c r="K188" s="17">
        <v>0.3881</v>
      </c>
      <c r="L188" s="17">
        <v>1</v>
      </c>
      <c r="M188" s="17">
        <v>24</v>
      </c>
      <c r="N188" s="31">
        <v>25</v>
      </c>
    </row>
    <row r="189" spans="2:14">
      <c r="B189" s="51">
        <v>40552</v>
      </c>
      <c r="C189" s="30" t="s">
        <v>14</v>
      </c>
      <c r="D189" s="30">
        <v>1</v>
      </c>
      <c r="E189" s="43" t="b">
        <v>0</v>
      </c>
      <c r="F189" s="8" t="s">
        <v>19</v>
      </c>
      <c r="G189" s="30">
        <v>1</v>
      </c>
      <c r="H189" s="30">
        <v>0.1</v>
      </c>
      <c r="I189" s="17">
        <v>6.0600000000000001E-2</v>
      </c>
      <c r="J189" s="24">
        <v>0.42</v>
      </c>
      <c r="K189" s="17">
        <v>0.4627</v>
      </c>
      <c r="L189" s="17">
        <v>0</v>
      </c>
      <c r="M189" s="17">
        <v>12</v>
      </c>
      <c r="N189" s="31">
        <v>12</v>
      </c>
    </row>
    <row r="190" spans="2:14">
      <c r="B190" s="51">
        <v>40552</v>
      </c>
      <c r="C190" s="30" t="s">
        <v>14</v>
      </c>
      <c r="D190" s="30">
        <v>2</v>
      </c>
      <c r="E190" s="43" t="b">
        <v>0</v>
      </c>
      <c r="F190" s="8" t="s">
        <v>19</v>
      </c>
      <c r="G190" s="30">
        <v>1</v>
      </c>
      <c r="H190" s="30">
        <v>0.1</v>
      </c>
      <c r="I190" s="17">
        <v>6.0600000000000001E-2</v>
      </c>
      <c r="J190" s="24">
        <v>0.46</v>
      </c>
      <c r="K190" s="17">
        <v>0.4627</v>
      </c>
      <c r="L190" s="17">
        <v>0</v>
      </c>
      <c r="M190" s="17">
        <v>11</v>
      </c>
      <c r="N190" s="31">
        <v>11</v>
      </c>
    </row>
    <row r="191" spans="2:14">
      <c r="B191" s="51">
        <v>40552</v>
      </c>
      <c r="C191" s="30" t="s">
        <v>14</v>
      </c>
      <c r="D191" s="30">
        <v>3</v>
      </c>
      <c r="E191" s="43" t="b">
        <v>0</v>
      </c>
      <c r="F191" s="8" t="s">
        <v>19</v>
      </c>
      <c r="G191" s="30">
        <v>1</v>
      </c>
      <c r="H191" s="30">
        <v>0.1</v>
      </c>
      <c r="I191" s="17">
        <v>7.5800000000000006E-2</v>
      </c>
      <c r="J191" s="24">
        <v>0.46</v>
      </c>
      <c r="K191" s="17">
        <v>0.41789999999999999</v>
      </c>
      <c r="L191" s="17">
        <v>0</v>
      </c>
      <c r="M191" s="17">
        <v>4</v>
      </c>
      <c r="N191" s="31">
        <v>4</v>
      </c>
    </row>
    <row r="192" spans="2:14">
      <c r="B192" s="51">
        <v>40552</v>
      </c>
      <c r="C192" s="30" t="s">
        <v>14</v>
      </c>
      <c r="D192" s="30">
        <v>4</v>
      </c>
      <c r="E192" s="43" t="b">
        <v>0</v>
      </c>
      <c r="F192" s="8" t="s">
        <v>19</v>
      </c>
      <c r="G192" s="30">
        <v>1</v>
      </c>
      <c r="H192" s="30">
        <v>0.08</v>
      </c>
      <c r="I192" s="17">
        <v>9.0899999999999995E-2</v>
      </c>
      <c r="J192" s="24">
        <v>0.53</v>
      </c>
      <c r="K192" s="17">
        <v>0.19400000000000001</v>
      </c>
      <c r="L192" s="17">
        <v>0</v>
      </c>
      <c r="M192" s="17">
        <v>1</v>
      </c>
      <c r="N192" s="31">
        <v>1</v>
      </c>
    </row>
    <row r="193" spans="2:14">
      <c r="B193" s="51">
        <v>40552</v>
      </c>
      <c r="C193" s="30" t="s">
        <v>14</v>
      </c>
      <c r="D193" s="30">
        <v>5</v>
      </c>
      <c r="E193" s="43" t="b">
        <v>0</v>
      </c>
      <c r="F193" s="8" t="s">
        <v>19</v>
      </c>
      <c r="G193" s="30">
        <v>1</v>
      </c>
      <c r="H193" s="30">
        <v>0.08</v>
      </c>
      <c r="I193" s="17">
        <v>9.0899999999999995E-2</v>
      </c>
      <c r="J193" s="24">
        <v>0.53</v>
      </c>
      <c r="K193" s="17">
        <v>0.19400000000000001</v>
      </c>
      <c r="L193" s="17">
        <v>0</v>
      </c>
      <c r="M193" s="17">
        <v>1</v>
      </c>
      <c r="N193" s="31">
        <v>1</v>
      </c>
    </row>
    <row r="194" spans="2:14">
      <c r="B194" s="51">
        <v>40552</v>
      </c>
      <c r="C194" s="30" t="s">
        <v>14</v>
      </c>
      <c r="D194" s="30">
        <v>6</v>
      </c>
      <c r="E194" s="43" t="b">
        <v>0</v>
      </c>
      <c r="F194" s="8" t="s">
        <v>19</v>
      </c>
      <c r="G194" s="30">
        <v>1</v>
      </c>
      <c r="H194" s="30">
        <v>0.1</v>
      </c>
      <c r="I194" s="17">
        <v>9.0899999999999995E-2</v>
      </c>
      <c r="J194" s="24">
        <v>0.49</v>
      </c>
      <c r="K194" s="17">
        <v>0.28360000000000002</v>
      </c>
      <c r="L194" s="17">
        <v>0</v>
      </c>
      <c r="M194" s="17">
        <v>1</v>
      </c>
      <c r="N194" s="31">
        <v>1</v>
      </c>
    </row>
    <row r="195" spans="2:14">
      <c r="B195" s="51">
        <v>40552</v>
      </c>
      <c r="C195" s="30" t="s">
        <v>14</v>
      </c>
      <c r="D195" s="30">
        <v>7</v>
      </c>
      <c r="E195" s="43" t="b">
        <v>0</v>
      </c>
      <c r="F195" s="8" t="s">
        <v>19</v>
      </c>
      <c r="G195" s="30">
        <v>1</v>
      </c>
      <c r="H195" s="30">
        <v>0.08</v>
      </c>
      <c r="I195" s="17">
        <v>9.0899999999999995E-2</v>
      </c>
      <c r="J195" s="24">
        <v>0.53</v>
      </c>
      <c r="K195" s="17">
        <v>0.19400000000000001</v>
      </c>
      <c r="L195" s="17">
        <v>1</v>
      </c>
      <c r="M195" s="17">
        <v>5</v>
      </c>
      <c r="N195" s="31">
        <v>6</v>
      </c>
    </row>
    <row r="196" spans="2:14">
      <c r="B196" s="51">
        <v>40552</v>
      </c>
      <c r="C196" s="30" t="s">
        <v>14</v>
      </c>
      <c r="D196" s="30">
        <v>8</v>
      </c>
      <c r="E196" s="43" t="b">
        <v>0</v>
      </c>
      <c r="F196" s="8" t="s">
        <v>19</v>
      </c>
      <c r="G196" s="30">
        <v>1</v>
      </c>
      <c r="H196" s="30">
        <v>0.1</v>
      </c>
      <c r="I196" s="17">
        <v>9.0899999999999995E-2</v>
      </c>
      <c r="J196" s="24">
        <v>0.49</v>
      </c>
      <c r="K196" s="17">
        <v>0.28360000000000002</v>
      </c>
      <c r="L196" s="17">
        <v>0</v>
      </c>
      <c r="M196" s="17">
        <v>10</v>
      </c>
      <c r="N196" s="31">
        <v>10</v>
      </c>
    </row>
    <row r="197" spans="2:14">
      <c r="B197" s="51">
        <v>40552</v>
      </c>
      <c r="C197" s="30" t="s">
        <v>14</v>
      </c>
      <c r="D197" s="30">
        <v>9</v>
      </c>
      <c r="E197" s="43" t="b">
        <v>0</v>
      </c>
      <c r="F197" s="8" t="s">
        <v>19</v>
      </c>
      <c r="G197" s="30">
        <v>1</v>
      </c>
      <c r="H197" s="30">
        <v>0.12</v>
      </c>
      <c r="I197" s="17">
        <v>7.5800000000000006E-2</v>
      </c>
      <c r="J197" s="24">
        <v>0.46</v>
      </c>
      <c r="K197" s="17">
        <v>0.52239999999999998</v>
      </c>
      <c r="L197" s="17">
        <v>0</v>
      </c>
      <c r="M197" s="17">
        <v>19</v>
      </c>
      <c r="N197" s="31">
        <v>19</v>
      </c>
    </row>
    <row r="198" spans="2:14">
      <c r="B198" s="51">
        <v>40552</v>
      </c>
      <c r="C198" s="30" t="s">
        <v>14</v>
      </c>
      <c r="D198" s="30">
        <v>10</v>
      </c>
      <c r="E198" s="43" t="b">
        <v>0</v>
      </c>
      <c r="F198" s="8" t="s">
        <v>19</v>
      </c>
      <c r="G198" s="30">
        <v>1</v>
      </c>
      <c r="H198" s="30">
        <v>0.14000000000000001</v>
      </c>
      <c r="I198" s="17">
        <v>0.1061</v>
      </c>
      <c r="J198" s="24">
        <v>0.43</v>
      </c>
      <c r="K198" s="17">
        <v>0.3881</v>
      </c>
      <c r="L198" s="17">
        <v>0</v>
      </c>
      <c r="M198" s="17">
        <v>49</v>
      </c>
      <c r="N198" s="31">
        <v>49</v>
      </c>
    </row>
    <row r="199" spans="2:14">
      <c r="B199" s="51">
        <v>40552</v>
      </c>
      <c r="C199" s="30" t="s">
        <v>14</v>
      </c>
      <c r="D199" s="30">
        <v>11</v>
      </c>
      <c r="E199" s="43" t="b">
        <v>0</v>
      </c>
      <c r="F199" s="8" t="s">
        <v>19</v>
      </c>
      <c r="G199" s="30">
        <v>1</v>
      </c>
      <c r="H199" s="30">
        <v>0.16</v>
      </c>
      <c r="I199" s="17">
        <v>0.1212</v>
      </c>
      <c r="J199" s="24">
        <v>0.4</v>
      </c>
      <c r="K199" s="17">
        <v>0.52239999999999998</v>
      </c>
      <c r="L199" s="17">
        <v>2</v>
      </c>
      <c r="M199" s="17">
        <v>47</v>
      </c>
      <c r="N199" s="31">
        <v>49</v>
      </c>
    </row>
    <row r="200" spans="2:14">
      <c r="B200" s="51">
        <v>40552</v>
      </c>
      <c r="C200" s="30" t="s">
        <v>14</v>
      </c>
      <c r="D200" s="30">
        <v>12</v>
      </c>
      <c r="E200" s="43" t="b">
        <v>0</v>
      </c>
      <c r="F200" s="8" t="s">
        <v>19</v>
      </c>
      <c r="G200" s="30">
        <v>1</v>
      </c>
      <c r="H200" s="30">
        <v>0.18</v>
      </c>
      <c r="I200" s="17">
        <v>0.13639999999999999</v>
      </c>
      <c r="J200" s="24">
        <v>0.37</v>
      </c>
      <c r="K200" s="17">
        <v>0.44779999999999998</v>
      </c>
      <c r="L200" s="17">
        <v>4</v>
      </c>
      <c r="M200" s="17">
        <v>79</v>
      </c>
      <c r="N200" s="31">
        <v>83</v>
      </c>
    </row>
    <row r="201" spans="2:14">
      <c r="B201" s="51">
        <v>40552</v>
      </c>
      <c r="C201" s="30" t="s">
        <v>14</v>
      </c>
      <c r="D201" s="30">
        <v>13</v>
      </c>
      <c r="E201" s="43" t="b">
        <v>0</v>
      </c>
      <c r="F201" s="8" t="s">
        <v>19</v>
      </c>
      <c r="G201" s="30">
        <v>1</v>
      </c>
      <c r="H201" s="30">
        <v>0.2</v>
      </c>
      <c r="I201" s="17">
        <v>0.16669999999999999</v>
      </c>
      <c r="J201" s="24">
        <v>0.34</v>
      </c>
      <c r="K201" s="17">
        <v>0.44779999999999998</v>
      </c>
      <c r="L201" s="17">
        <v>6</v>
      </c>
      <c r="M201" s="17">
        <v>69</v>
      </c>
      <c r="N201" s="31">
        <v>75</v>
      </c>
    </row>
    <row r="202" spans="2:14">
      <c r="B202" s="51">
        <v>40552</v>
      </c>
      <c r="C202" s="30" t="s">
        <v>14</v>
      </c>
      <c r="D202" s="30">
        <v>14</v>
      </c>
      <c r="E202" s="43" t="b">
        <v>0</v>
      </c>
      <c r="F202" s="8" t="s">
        <v>19</v>
      </c>
      <c r="G202" s="30">
        <v>1</v>
      </c>
      <c r="H202" s="30">
        <v>0.22</v>
      </c>
      <c r="I202" s="17">
        <v>0.18179999999999999</v>
      </c>
      <c r="J202" s="24">
        <v>0.32</v>
      </c>
      <c r="K202" s="17">
        <v>0.4627</v>
      </c>
      <c r="L202" s="17">
        <v>8</v>
      </c>
      <c r="M202" s="17">
        <v>64</v>
      </c>
      <c r="N202" s="31">
        <v>72</v>
      </c>
    </row>
    <row r="203" spans="2:14">
      <c r="B203" s="51">
        <v>40552</v>
      </c>
      <c r="C203" s="30" t="s">
        <v>14</v>
      </c>
      <c r="D203" s="30">
        <v>15</v>
      </c>
      <c r="E203" s="43" t="b">
        <v>0</v>
      </c>
      <c r="F203" s="8" t="s">
        <v>19</v>
      </c>
      <c r="G203" s="30">
        <v>1</v>
      </c>
      <c r="H203" s="30">
        <v>0.22</v>
      </c>
      <c r="I203" s="17">
        <v>0.19700000000000001</v>
      </c>
      <c r="J203" s="24">
        <v>0.35</v>
      </c>
      <c r="K203" s="17">
        <v>0.35820000000000002</v>
      </c>
      <c r="L203" s="17">
        <v>5</v>
      </c>
      <c r="M203" s="17">
        <v>77</v>
      </c>
      <c r="N203" s="31">
        <v>82</v>
      </c>
    </row>
    <row r="204" spans="2:14">
      <c r="B204" s="51">
        <v>40552</v>
      </c>
      <c r="C204" s="30" t="s">
        <v>14</v>
      </c>
      <c r="D204" s="30">
        <v>16</v>
      </c>
      <c r="E204" s="43" t="b">
        <v>0</v>
      </c>
      <c r="F204" s="8" t="s">
        <v>19</v>
      </c>
      <c r="G204" s="30">
        <v>1</v>
      </c>
      <c r="H204" s="30">
        <v>0.2</v>
      </c>
      <c r="I204" s="17">
        <v>0.16669999999999999</v>
      </c>
      <c r="J204" s="24">
        <v>0.34</v>
      </c>
      <c r="K204" s="17">
        <v>0.44779999999999998</v>
      </c>
      <c r="L204" s="17">
        <v>13</v>
      </c>
      <c r="M204" s="17">
        <v>79</v>
      </c>
      <c r="N204" s="31">
        <v>92</v>
      </c>
    </row>
    <row r="205" spans="2:14">
      <c r="B205" s="51">
        <v>40552</v>
      </c>
      <c r="C205" s="30" t="s">
        <v>14</v>
      </c>
      <c r="D205" s="30">
        <v>17</v>
      </c>
      <c r="E205" s="43" t="b">
        <v>0</v>
      </c>
      <c r="F205" s="8" t="s">
        <v>19</v>
      </c>
      <c r="G205" s="30">
        <v>1</v>
      </c>
      <c r="H205" s="30">
        <v>0.18</v>
      </c>
      <c r="I205" s="17">
        <v>0.1515</v>
      </c>
      <c r="J205" s="24">
        <v>0.37</v>
      </c>
      <c r="K205" s="17">
        <v>0.3881</v>
      </c>
      <c r="L205" s="17">
        <v>3</v>
      </c>
      <c r="M205" s="17">
        <v>59</v>
      </c>
      <c r="N205" s="31">
        <v>62</v>
      </c>
    </row>
    <row r="206" spans="2:14">
      <c r="B206" s="51">
        <v>40552</v>
      </c>
      <c r="C206" s="30" t="s">
        <v>14</v>
      </c>
      <c r="D206" s="30">
        <v>18</v>
      </c>
      <c r="E206" s="43" t="b">
        <v>0</v>
      </c>
      <c r="F206" s="8" t="s">
        <v>19</v>
      </c>
      <c r="G206" s="30">
        <v>1</v>
      </c>
      <c r="H206" s="30">
        <v>0.16</v>
      </c>
      <c r="I206" s="17">
        <v>0.13639999999999999</v>
      </c>
      <c r="J206" s="24">
        <v>0.4</v>
      </c>
      <c r="K206" s="17">
        <v>0.32840000000000003</v>
      </c>
      <c r="L206" s="17">
        <v>4</v>
      </c>
      <c r="M206" s="17">
        <v>44</v>
      </c>
      <c r="N206" s="31">
        <v>48</v>
      </c>
    </row>
    <row r="207" spans="2:14">
      <c r="B207" s="51">
        <v>40552</v>
      </c>
      <c r="C207" s="30" t="s">
        <v>14</v>
      </c>
      <c r="D207" s="30">
        <v>19</v>
      </c>
      <c r="E207" s="43" t="b">
        <v>0</v>
      </c>
      <c r="F207" s="8" t="s">
        <v>19</v>
      </c>
      <c r="G207" s="30">
        <v>1</v>
      </c>
      <c r="H207" s="30">
        <v>0.16</v>
      </c>
      <c r="I207" s="17">
        <v>0.13639999999999999</v>
      </c>
      <c r="J207" s="24">
        <v>0.43</v>
      </c>
      <c r="K207" s="17">
        <v>0.32840000000000003</v>
      </c>
      <c r="L207" s="17">
        <v>1</v>
      </c>
      <c r="M207" s="17">
        <v>40</v>
      </c>
      <c r="N207" s="31">
        <v>41</v>
      </c>
    </row>
    <row r="208" spans="2:14">
      <c r="B208" s="51">
        <v>40552</v>
      </c>
      <c r="C208" s="30" t="s">
        <v>14</v>
      </c>
      <c r="D208" s="30">
        <v>20</v>
      </c>
      <c r="E208" s="43" t="b">
        <v>0</v>
      </c>
      <c r="F208" s="8" t="s">
        <v>19</v>
      </c>
      <c r="G208" s="30">
        <v>1</v>
      </c>
      <c r="H208" s="30">
        <v>0.14000000000000001</v>
      </c>
      <c r="I208" s="17">
        <v>0.1212</v>
      </c>
      <c r="J208" s="24">
        <v>0.46</v>
      </c>
      <c r="K208" s="17">
        <v>0.25369999999999998</v>
      </c>
      <c r="L208" s="17">
        <v>0</v>
      </c>
      <c r="M208" s="17">
        <v>38</v>
      </c>
      <c r="N208" s="31">
        <v>38</v>
      </c>
    </row>
    <row r="209" spans="2:14">
      <c r="B209" s="51">
        <v>40552</v>
      </c>
      <c r="C209" s="30" t="s">
        <v>14</v>
      </c>
      <c r="D209" s="30">
        <v>21</v>
      </c>
      <c r="E209" s="43" t="b">
        <v>0</v>
      </c>
      <c r="F209" s="8" t="s">
        <v>19</v>
      </c>
      <c r="G209" s="30">
        <v>1</v>
      </c>
      <c r="H209" s="30">
        <v>0.14000000000000001</v>
      </c>
      <c r="I209" s="17">
        <v>0.1061</v>
      </c>
      <c r="J209" s="24">
        <v>0.46</v>
      </c>
      <c r="K209" s="17">
        <v>0.41789999999999999</v>
      </c>
      <c r="L209" s="17">
        <v>1</v>
      </c>
      <c r="M209" s="17">
        <v>19</v>
      </c>
      <c r="N209" s="31">
        <v>20</v>
      </c>
    </row>
    <row r="210" spans="2:14">
      <c r="B210" s="51">
        <v>40552</v>
      </c>
      <c r="C210" s="30" t="s">
        <v>14</v>
      </c>
      <c r="D210" s="30">
        <v>22</v>
      </c>
      <c r="E210" s="43" t="b">
        <v>0</v>
      </c>
      <c r="F210" s="8" t="s">
        <v>19</v>
      </c>
      <c r="G210" s="30">
        <v>1</v>
      </c>
      <c r="H210" s="30">
        <v>0.14000000000000001</v>
      </c>
      <c r="I210" s="17">
        <v>0.1212</v>
      </c>
      <c r="J210" s="24">
        <v>0.46</v>
      </c>
      <c r="K210" s="17">
        <v>0.29849999999999999</v>
      </c>
      <c r="L210" s="17">
        <v>5</v>
      </c>
      <c r="M210" s="17">
        <v>10</v>
      </c>
      <c r="N210" s="31">
        <v>15</v>
      </c>
    </row>
    <row r="211" spans="2:14">
      <c r="B211" s="51">
        <v>40552</v>
      </c>
      <c r="C211" s="30" t="s">
        <v>14</v>
      </c>
      <c r="D211" s="30">
        <v>23</v>
      </c>
      <c r="E211" s="43" t="b">
        <v>0</v>
      </c>
      <c r="F211" s="8" t="s">
        <v>20</v>
      </c>
      <c r="G211" s="30">
        <v>1</v>
      </c>
      <c r="H211" s="30">
        <v>0.12</v>
      </c>
      <c r="I211" s="17">
        <v>0.13639999999999999</v>
      </c>
      <c r="J211" s="24">
        <v>0.5</v>
      </c>
      <c r="K211" s="17">
        <v>0.19400000000000001</v>
      </c>
      <c r="L211" s="17">
        <v>0</v>
      </c>
      <c r="M211" s="17">
        <v>6</v>
      </c>
      <c r="N211" s="31">
        <v>6</v>
      </c>
    </row>
    <row r="212" spans="2:14">
      <c r="B212" s="51">
        <v>40553</v>
      </c>
      <c r="C212" s="30" t="s">
        <v>14</v>
      </c>
      <c r="D212" s="30">
        <v>0</v>
      </c>
      <c r="E212" s="43" t="b">
        <v>0</v>
      </c>
      <c r="F212" s="8" t="s">
        <v>20</v>
      </c>
      <c r="G212" s="30">
        <v>1</v>
      </c>
      <c r="H212" s="30">
        <v>0.12</v>
      </c>
      <c r="I212" s="17">
        <v>0.1212</v>
      </c>
      <c r="J212" s="24">
        <v>0.5</v>
      </c>
      <c r="K212" s="17">
        <v>0.28360000000000002</v>
      </c>
      <c r="L212" s="17">
        <v>2</v>
      </c>
      <c r="M212" s="17">
        <v>3</v>
      </c>
      <c r="N212" s="31">
        <v>5</v>
      </c>
    </row>
    <row r="213" spans="2:14">
      <c r="B213" s="51">
        <v>40553</v>
      </c>
      <c r="C213" s="30" t="s">
        <v>14</v>
      </c>
      <c r="D213" s="30">
        <v>1</v>
      </c>
      <c r="E213" s="43" t="b">
        <v>0</v>
      </c>
      <c r="F213" s="8" t="s">
        <v>20</v>
      </c>
      <c r="G213" s="30">
        <v>1</v>
      </c>
      <c r="H213" s="30">
        <v>0.12</v>
      </c>
      <c r="I213" s="17">
        <v>0.1212</v>
      </c>
      <c r="J213" s="24">
        <v>0.5</v>
      </c>
      <c r="K213" s="17">
        <v>0.28360000000000002</v>
      </c>
      <c r="L213" s="17">
        <v>1</v>
      </c>
      <c r="M213" s="17">
        <v>0</v>
      </c>
      <c r="N213" s="31">
        <v>1</v>
      </c>
    </row>
    <row r="214" spans="2:14">
      <c r="B214" s="51">
        <v>40553</v>
      </c>
      <c r="C214" s="30" t="s">
        <v>14</v>
      </c>
      <c r="D214" s="30">
        <v>2</v>
      </c>
      <c r="E214" s="43" t="b">
        <v>0</v>
      </c>
      <c r="F214" s="8" t="s">
        <v>20</v>
      </c>
      <c r="G214" s="30">
        <v>1</v>
      </c>
      <c r="H214" s="30">
        <v>0.12</v>
      </c>
      <c r="I214" s="17">
        <v>0.1212</v>
      </c>
      <c r="J214" s="24">
        <v>0.5</v>
      </c>
      <c r="K214" s="17">
        <v>0.22389999999999999</v>
      </c>
      <c r="L214" s="17">
        <v>0</v>
      </c>
      <c r="M214" s="17">
        <v>3</v>
      </c>
      <c r="N214" s="31">
        <v>3</v>
      </c>
    </row>
    <row r="215" spans="2:14">
      <c r="B215" s="51">
        <v>40553</v>
      </c>
      <c r="C215" s="30" t="s">
        <v>14</v>
      </c>
      <c r="D215" s="30">
        <v>3</v>
      </c>
      <c r="E215" s="43" t="b">
        <v>0</v>
      </c>
      <c r="F215" s="8" t="s">
        <v>20</v>
      </c>
      <c r="G215" s="30">
        <v>1</v>
      </c>
      <c r="H215" s="30">
        <v>0.12</v>
      </c>
      <c r="I215" s="17">
        <v>0.1212</v>
      </c>
      <c r="J215" s="24">
        <v>0.5</v>
      </c>
      <c r="K215" s="17">
        <v>0.22389999999999999</v>
      </c>
      <c r="L215" s="17">
        <v>0</v>
      </c>
      <c r="M215" s="17">
        <v>1</v>
      </c>
      <c r="N215" s="31">
        <v>1</v>
      </c>
    </row>
    <row r="216" spans="2:14">
      <c r="B216" s="51">
        <v>40553</v>
      </c>
      <c r="C216" s="30" t="s">
        <v>14</v>
      </c>
      <c r="D216" s="30">
        <v>4</v>
      </c>
      <c r="E216" s="43" t="b">
        <v>0</v>
      </c>
      <c r="F216" s="8" t="s">
        <v>20</v>
      </c>
      <c r="G216" s="30">
        <v>1</v>
      </c>
      <c r="H216" s="30">
        <v>0.1</v>
      </c>
      <c r="I216" s="17">
        <v>0.1212</v>
      </c>
      <c r="J216" s="24">
        <v>0.54</v>
      </c>
      <c r="K216" s="17">
        <v>0.1343</v>
      </c>
      <c r="L216" s="17">
        <v>1</v>
      </c>
      <c r="M216" s="17">
        <v>2</v>
      </c>
      <c r="N216" s="31">
        <v>3</v>
      </c>
    </row>
    <row r="217" spans="2:14">
      <c r="B217" s="51">
        <v>40553</v>
      </c>
      <c r="C217" s="30" t="s">
        <v>14</v>
      </c>
      <c r="D217" s="30">
        <v>5</v>
      </c>
      <c r="E217" s="43" t="b">
        <v>0</v>
      </c>
      <c r="F217" s="8" t="s">
        <v>20</v>
      </c>
      <c r="G217" s="30">
        <v>1</v>
      </c>
      <c r="H217" s="30">
        <v>0.1</v>
      </c>
      <c r="I217" s="17">
        <v>0.1061</v>
      </c>
      <c r="J217" s="24">
        <v>0.54</v>
      </c>
      <c r="K217" s="17">
        <v>0.25369999999999998</v>
      </c>
      <c r="L217" s="17">
        <v>0</v>
      </c>
      <c r="M217" s="17">
        <v>3</v>
      </c>
      <c r="N217" s="31">
        <v>3</v>
      </c>
    </row>
    <row r="218" spans="2:14">
      <c r="B218" s="51">
        <v>40553</v>
      </c>
      <c r="C218" s="30" t="s">
        <v>14</v>
      </c>
      <c r="D218" s="30">
        <v>6</v>
      </c>
      <c r="E218" s="43" t="b">
        <v>0</v>
      </c>
      <c r="F218" s="8" t="s">
        <v>20</v>
      </c>
      <c r="G218" s="30">
        <v>1</v>
      </c>
      <c r="H218" s="30">
        <v>0.12</v>
      </c>
      <c r="I218" s="17">
        <v>0.1212</v>
      </c>
      <c r="J218" s="24">
        <v>0.5</v>
      </c>
      <c r="K218" s="17">
        <v>0.28360000000000002</v>
      </c>
      <c r="L218" s="17">
        <v>0</v>
      </c>
      <c r="M218" s="17">
        <v>31</v>
      </c>
      <c r="N218" s="31">
        <v>31</v>
      </c>
    </row>
    <row r="219" spans="2:14">
      <c r="B219" s="51">
        <v>40553</v>
      </c>
      <c r="C219" s="30" t="s">
        <v>14</v>
      </c>
      <c r="D219" s="30">
        <v>7</v>
      </c>
      <c r="E219" s="43" t="b">
        <v>0</v>
      </c>
      <c r="F219" s="8" t="s">
        <v>20</v>
      </c>
      <c r="G219" s="30">
        <v>1</v>
      </c>
      <c r="H219" s="30">
        <v>0.12</v>
      </c>
      <c r="I219" s="17">
        <v>0.1212</v>
      </c>
      <c r="J219" s="24">
        <v>0.5</v>
      </c>
      <c r="K219" s="17">
        <v>0.22389999999999999</v>
      </c>
      <c r="L219" s="17">
        <v>2</v>
      </c>
      <c r="M219" s="17">
        <v>75</v>
      </c>
      <c r="N219" s="31">
        <v>77</v>
      </c>
    </row>
    <row r="220" spans="2:14">
      <c r="B220" s="51">
        <v>40553</v>
      </c>
      <c r="C220" s="30" t="s">
        <v>14</v>
      </c>
      <c r="D220" s="30">
        <v>8</v>
      </c>
      <c r="E220" s="43" t="b">
        <v>0</v>
      </c>
      <c r="F220" s="8" t="s">
        <v>20</v>
      </c>
      <c r="G220" s="30">
        <v>2</v>
      </c>
      <c r="H220" s="30">
        <v>0.12</v>
      </c>
      <c r="I220" s="17">
        <v>0.1212</v>
      </c>
      <c r="J220" s="24">
        <v>0.5</v>
      </c>
      <c r="K220" s="17">
        <v>0.28360000000000002</v>
      </c>
      <c r="L220" s="17">
        <v>4</v>
      </c>
      <c r="M220" s="17">
        <v>184</v>
      </c>
      <c r="N220" s="31">
        <v>188</v>
      </c>
    </row>
    <row r="221" spans="2:14">
      <c r="B221" s="51">
        <v>40553</v>
      </c>
      <c r="C221" s="30" t="s">
        <v>14</v>
      </c>
      <c r="D221" s="30">
        <v>9</v>
      </c>
      <c r="E221" s="43" t="b">
        <v>0</v>
      </c>
      <c r="F221" s="8" t="s">
        <v>20</v>
      </c>
      <c r="G221" s="30">
        <v>2</v>
      </c>
      <c r="H221" s="30">
        <v>0.14000000000000001</v>
      </c>
      <c r="I221" s="17">
        <v>0.1212</v>
      </c>
      <c r="J221" s="24">
        <v>0.5</v>
      </c>
      <c r="K221" s="17">
        <v>0.25369999999999998</v>
      </c>
      <c r="L221" s="17">
        <v>2</v>
      </c>
      <c r="M221" s="17">
        <v>92</v>
      </c>
      <c r="N221" s="31">
        <v>94</v>
      </c>
    </row>
    <row r="222" spans="2:14">
      <c r="B222" s="51">
        <v>40553</v>
      </c>
      <c r="C222" s="30" t="s">
        <v>14</v>
      </c>
      <c r="D222" s="30">
        <v>10</v>
      </c>
      <c r="E222" s="43" t="b">
        <v>0</v>
      </c>
      <c r="F222" s="8" t="s">
        <v>20</v>
      </c>
      <c r="G222" s="30">
        <v>2</v>
      </c>
      <c r="H222" s="30">
        <v>0.14000000000000001</v>
      </c>
      <c r="I222" s="17">
        <v>0.1212</v>
      </c>
      <c r="J222" s="24">
        <v>0.5</v>
      </c>
      <c r="K222" s="17">
        <v>0.29849999999999999</v>
      </c>
      <c r="L222" s="17">
        <v>0</v>
      </c>
      <c r="M222" s="17">
        <v>31</v>
      </c>
      <c r="N222" s="31">
        <v>31</v>
      </c>
    </row>
    <row r="223" spans="2:14">
      <c r="B223" s="51">
        <v>40553</v>
      </c>
      <c r="C223" s="30" t="s">
        <v>14</v>
      </c>
      <c r="D223" s="30">
        <v>11</v>
      </c>
      <c r="E223" s="43" t="b">
        <v>0</v>
      </c>
      <c r="F223" s="8" t="s">
        <v>20</v>
      </c>
      <c r="G223" s="30">
        <v>2</v>
      </c>
      <c r="H223" s="30">
        <v>0.16</v>
      </c>
      <c r="I223" s="17">
        <v>0.13639999999999999</v>
      </c>
      <c r="J223" s="24">
        <v>0.47</v>
      </c>
      <c r="K223" s="17">
        <v>0.28360000000000002</v>
      </c>
      <c r="L223" s="17">
        <v>2</v>
      </c>
      <c r="M223" s="17">
        <v>28</v>
      </c>
      <c r="N223" s="31">
        <v>30</v>
      </c>
    </row>
    <row r="224" spans="2:14">
      <c r="B224" s="51">
        <v>40553</v>
      </c>
      <c r="C224" s="30" t="s">
        <v>14</v>
      </c>
      <c r="D224" s="30">
        <v>12</v>
      </c>
      <c r="E224" s="43" t="b">
        <v>0</v>
      </c>
      <c r="F224" s="8" t="s">
        <v>20</v>
      </c>
      <c r="G224" s="30">
        <v>2</v>
      </c>
      <c r="H224" s="30">
        <v>0.2</v>
      </c>
      <c r="I224" s="17">
        <v>0.18179999999999999</v>
      </c>
      <c r="J224" s="24">
        <v>0.4</v>
      </c>
      <c r="K224" s="17">
        <v>0.28360000000000002</v>
      </c>
      <c r="L224" s="17">
        <v>5</v>
      </c>
      <c r="M224" s="17">
        <v>47</v>
      </c>
      <c r="N224" s="31">
        <v>52</v>
      </c>
    </row>
    <row r="225" spans="2:14">
      <c r="B225" s="51">
        <v>40553</v>
      </c>
      <c r="C225" s="30" t="s">
        <v>14</v>
      </c>
      <c r="D225" s="30">
        <v>13</v>
      </c>
      <c r="E225" s="43" t="b">
        <v>0</v>
      </c>
      <c r="F225" s="8" t="s">
        <v>20</v>
      </c>
      <c r="G225" s="30">
        <v>2</v>
      </c>
      <c r="H225" s="30">
        <v>0.2</v>
      </c>
      <c r="I225" s="17">
        <v>0.18179999999999999</v>
      </c>
      <c r="J225" s="24">
        <v>0.4</v>
      </c>
      <c r="K225" s="17">
        <v>0.28360000000000002</v>
      </c>
      <c r="L225" s="17">
        <v>4</v>
      </c>
      <c r="M225" s="17">
        <v>50</v>
      </c>
      <c r="N225" s="31">
        <v>54</v>
      </c>
    </row>
    <row r="226" spans="2:14">
      <c r="B226" s="51">
        <v>40553</v>
      </c>
      <c r="C226" s="30" t="s">
        <v>14</v>
      </c>
      <c r="D226" s="30">
        <v>14</v>
      </c>
      <c r="E226" s="43" t="b">
        <v>0</v>
      </c>
      <c r="F226" s="8" t="s">
        <v>20</v>
      </c>
      <c r="G226" s="30">
        <v>2</v>
      </c>
      <c r="H226" s="30">
        <v>0.2</v>
      </c>
      <c r="I226" s="17">
        <v>0.19700000000000001</v>
      </c>
      <c r="J226" s="24">
        <v>0.4</v>
      </c>
      <c r="K226" s="17">
        <v>0.22389999999999999</v>
      </c>
      <c r="L226" s="17">
        <v>0</v>
      </c>
      <c r="M226" s="17">
        <v>47</v>
      </c>
      <c r="N226" s="31">
        <v>47</v>
      </c>
    </row>
    <row r="227" spans="2:14">
      <c r="B227" s="51">
        <v>40553</v>
      </c>
      <c r="C227" s="30" t="s">
        <v>14</v>
      </c>
      <c r="D227" s="30">
        <v>15</v>
      </c>
      <c r="E227" s="43" t="b">
        <v>0</v>
      </c>
      <c r="F227" s="8" t="s">
        <v>20</v>
      </c>
      <c r="G227" s="30">
        <v>2</v>
      </c>
      <c r="H227" s="30">
        <v>0.2</v>
      </c>
      <c r="I227" s="17">
        <v>0.19700000000000001</v>
      </c>
      <c r="J227" s="24">
        <v>0.4</v>
      </c>
      <c r="K227" s="17">
        <v>0.22389999999999999</v>
      </c>
      <c r="L227" s="17">
        <v>2</v>
      </c>
      <c r="M227" s="17">
        <v>43</v>
      </c>
      <c r="N227" s="31">
        <v>45</v>
      </c>
    </row>
    <row r="228" spans="2:14">
      <c r="B228" s="51">
        <v>40553</v>
      </c>
      <c r="C228" s="30" t="s">
        <v>14</v>
      </c>
      <c r="D228" s="30">
        <v>16</v>
      </c>
      <c r="E228" s="43" t="b">
        <v>0</v>
      </c>
      <c r="F228" s="8" t="s">
        <v>20</v>
      </c>
      <c r="G228" s="30">
        <v>1</v>
      </c>
      <c r="H228" s="30">
        <v>0.2</v>
      </c>
      <c r="I228" s="17">
        <v>0.21210000000000001</v>
      </c>
      <c r="J228" s="24">
        <v>0.4</v>
      </c>
      <c r="K228" s="17">
        <v>0.1343</v>
      </c>
      <c r="L228" s="17">
        <v>4</v>
      </c>
      <c r="M228" s="17">
        <v>70</v>
      </c>
      <c r="N228" s="31">
        <v>74</v>
      </c>
    </row>
    <row r="229" spans="2:14">
      <c r="B229" s="51">
        <v>40553</v>
      </c>
      <c r="C229" s="30" t="s">
        <v>14</v>
      </c>
      <c r="D229" s="30">
        <v>17</v>
      </c>
      <c r="E229" s="43" t="b">
        <v>0</v>
      </c>
      <c r="F229" s="8" t="s">
        <v>20</v>
      </c>
      <c r="G229" s="30">
        <v>1</v>
      </c>
      <c r="H229" s="30">
        <v>0.2</v>
      </c>
      <c r="I229" s="17">
        <v>0.2273</v>
      </c>
      <c r="J229" s="24">
        <v>0.4</v>
      </c>
      <c r="K229" s="17">
        <v>0.1045</v>
      </c>
      <c r="L229" s="17">
        <v>4</v>
      </c>
      <c r="M229" s="17">
        <v>174</v>
      </c>
      <c r="N229" s="31">
        <v>178</v>
      </c>
    </row>
    <row r="230" spans="2:14">
      <c r="B230" s="51">
        <v>40553</v>
      </c>
      <c r="C230" s="30" t="s">
        <v>14</v>
      </c>
      <c r="D230" s="30">
        <v>18</v>
      </c>
      <c r="E230" s="43" t="b">
        <v>0</v>
      </c>
      <c r="F230" s="8" t="s">
        <v>20</v>
      </c>
      <c r="G230" s="30">
        <v>1</v>
      </c>
      <c r="H230" s="30">
        <v>0.2</v>
      </c>
      <c r="I230" s="17">
        <v>0.19700000000000001</v>
      </c>
      <c r="J230" s="24">
        <v>0.4</v>
      </c>
      <c r="K230" s="17">
        <v>0.22389999999999999</v>
      </c>
      <c r="L230" s="17">
        <v>1</v>
      </c>
      <c r="M230" s="17">
        <v>154</v>
      </c>
      <c r="N230" s="31">
        <v>155</v>
      </c>
    </row>
    <row r="231" spans="2:14">
      <c r="B231" s="51">
        <v>40553</v>
      </c>
      <c r="C231" s="30" t="s">
        <v>14</v>
      </c>
      <c r="D231" s="30">
        <v>19</v>
      </c>
      <c r="E231" s="43" t="b">
        <v>0</v>
      </c>
      <c r="F231" s="8" t="s">
        <v>20</v>
      </c>
      <c r="G231" s="30">
        <v>1</v>
      </c>
      <c r="H231" s="30">
        <v>0.16</v>
      </c>
      <c r="I231" s="17">
        <v>0.16669999999999999</v>
      </c>
      <c r="J231" s="24">
        <v>0.47</v>
      </c>
      <c r="K231" s="17">
        <v>0.16420000000000001</v>
      </c>
      <c r="L231" s="17">
        <v>3</v>
      </c>
      <c r="M231" s="17">
        <v>92</v>
      </c>
      <c r="N231" s="31">
        <v>95</v>
      </c>
    </row>
    <row r="232" spans="2:14">
      <c r="B232" s="51">
        <v>40553</v>
      </c>
      <c r="C232" s="30" t="s">
        <v>14</v>
      </c>
      <c r="D232" s="30">
        <v>20</v>
      </c>
      <c r="E232" s="43" t="b">
        <v>0</v>
      </c>
      <c r="F232" s="8" t="s">
        <v>20</v>
      </c>
      <c r="G232" s="30">
        <v>1</v>
      </c>
      <c r="H232" s="30">
        <v>0.16</v>
      </c>
      <c r="I232" s="17">
        <v>0.16669999999999999</v>
      </c>
      <c r="J232" s="24">
        <v>0.5</v>
      </c>
      <c r="K232" s="17">
        <v>0.16420000000000001</v>
      </c>
      <c r="L232" s="17">
        <v>1</v>
      </c>
      <c r="M232" s="17">
        <v>73</v>
      </c>
      <c r="N232" s="31">
        <v>74</v>
      </c>
    </row>
    <row r="233" spans="2:14">
      <c r="B233" s="51">
        <v>40553</v>
      </c>
      <c r="C233" s="30" t="s">
        <v>14</v>
      </c>
      <c r="D233" s="30">
        <v>21</v>
      </c>
      <c r="E233" s="43" t="b">
        <v>0</v>
      </c>
      <c r="F233" s="8" t="s">
        <v>21</v>
      </c>
      <c r="G233" s="30">
        <v>1</v>
      </c>
      <c r="H233" s="30">
        <v>0.14000000000000001</v>
      </c>
      <c r="I233" s="17">
        <v>0.13639999999999999</v>
      </c>
      <c r="J233" s="24">
        <v>0.59</v>
      </c>
      <c r="K233" s="17">
        <v>0.19400000000000001</v>
      </c>
      <c r="L233" s="17">
        <v>1</v>
      </c>
      <c r="M233" s="17">
        <v>37</v>
      </c>
      <c r="N233" s="31">
        <v>38</v>
      </c>
    </row>
    <row r="234" spans="2:14">
      <c r="B234" s="51">
        <v>40553</v>
      </c>
      <c r="C234" s="30" t="s">
        <v>14</v>
      </c>
      <c r="D234" s="30">
        <v>22</v>
      </c>
      <c r="E234" s="43" t="b">
        <v>0</v>
      </c>
      <c r="F234" s="8" t="s">
        <v>21</v>
      </c>
      <c r="G234" s="30">
        <v>1</v>
      </c>
      <c r="H234" s="30">
        <v>0.14000000000000001</v>
      </c>
      <c r="I234" s="17">
        <v>0.1515</v>
      </c>
      <c r="J234" s="24">
        <v>0.59</v>
      </c>
      <c r="K234" s="17">
        <v>0.16420000000000001</v>
      </c>
      <c r="L234" s="17">
        <v>2</v>
      </c>
      <c r="M234" s="17">
        <v>22</v>
      </c>
      <c r="N234" s="31">
        <v>24</v>
      </c>
    </row>
    <row r="235" spans="2:14">
      <c r="B235" s="51">
        <v>40553</v>
      </c>
      <c r="C235" s="30" t="s">
        <v>14</v>
      </c>
      <c r="D235" s="30">
        <v>23</v>
      </c>
      <c r="E235" s="43" t="b">
        <v>0</v>
      </c>
      <c r="F235" s="8" t="s">
        <v>21</v>
      </c>
      <c r="G235" s="30">
        <v>1</v>
      </c>
      <c r="H235" s="30">
        <v>0.14000000000000001</v>
      </c>
      <c r="I235" s="17">
        <v>0.1515</v>
      </c>
      <c r="J235" s="24">
        <v>0.59</v>
      </c>
      <c r="K235" s="17">
        <v>0.16420000000000001</v>
      </c>
      <c r="L235" s="17">
        <v>0</v>
      </c>
      <c r="M235" s="17">
        <v>18</v>
      </c>
      <c r="N235" s="31">
        <v>18</v>
      </c>
    </row>
    <row r="236" spans="2:14">
      <c r="B236" s="51">
        <v>40554</v>
      </c>
      <c r="C236" s="30" t="s">
        <v>14</v>
      </c>
      <c r="D236" s="30">
        <v>0</v>
      </c>
      <c r="E236" s="43" t="b">
        <v>0</v>
      </c>
      <c r="F236" s="8" t="s">
        <v>21</v>
      </c>
      <c r="G236" s="30">
        <v>1</v>
      </c>
      <c r="H236" s="30">
        <v>0.14000000000000001</v>
      </c>
      <c r="I236" s="17">
        <v>0.16669999999999999</v>
      </c>
      <c r="J236" s="24">
        <v>0.59</v>
      </c>
      <c r="K236" s="17">
        <v>0.1045</v>
      </c>
      <c r="L236" s="17">
        <v>2</v>
      </c>
      <c r="M236" s="17">
        <v>10</v>
      </c>
      <c r="N236" s="31">
        <v>12</v>
      </c>
    </row>
    <row r="237" spans="2:14">
      <c r="B237" s="51">
        <v>40554</v>
      </c>
      <c r="C237" s="30" t="s">
        <v>14</v>
      </c>
      <c r="D237" s="30">
        <v>1</v>
      </c>
      <c r="E237" s="43" t="b">
        <v>0</v>
      </c>
      <c r="F237" s="8" t="s">
        <v>21</v>
      </c>
      <c r="G237" s="30">
        <v>1</v>
      </c>
      <c r="H237" s="30">
        <v>0.14000000000000001</v>
      </c>
      <c r="I237" s="17">
        <v>0.1515</v>
      </c>
      <c r="J237" s="24">
        <v>0.59</v>
      </c>
      <c r="K237" s="17">
        <v>0.16420000000000001</v>
      </c>
      <c r="L237" s="17">
        <v>0</v>
      </c>
      <c r="M237" s="17">
        <v>3</v>
      </c>
      <c r="N237" s="31">
        <v>3</v>
      </c>
    </row>
    <row r="238" spans="2:14">
      <c r="B238" s="51">
        <v>40554</v>
      </c>
      <c r="C238" s="30" t="s">
        <v>14</v>
      </c>
      <c r="D238" s="30">
        <v>2</v>
      </c>
      <c r="E238" s="43" t="b">
        <v>0</v>
      </c>
      <c r="F238" s="8" t="s">
        <v>21</v>
      </c>
      <c r="G238" s="30">
        <v>2</v>
      </c>
      <c r="H238" s="30">
        <v>0.16</v>
      </c>
      <c r="I238" s="17">
        <v>0.1515</v>
      </c>
      <c r="J238" s="24">
        <v>0.55000000000000004</v>
      </c>
      <c r="K238" s="17">
        <v>0.19400000000000001</v>
      </c>
      <c r="L238" s="17">
        <v>0</v>
      </c>
      <c r="M238" s="17">
        <v>3</v>
      </c>
      <c r="N238" s="31">
        <v>3</v>
      </c>
    </row>
    <row r="239" spans="2:14">
      <c r="B239" s="51">
        <v>40554</v>
      </c>
      <c r="C239" s="30" t="s">
        <v>14</v>
      </c>
      <c r="D239" s="30">
        <v>5</v>
      </c>
      <c r="E239" s="43" t="b">
        <v>0</v>
      </c>
      <c r="F239" s="8" t="s">
        <v>21</v>
      </c>
      <c r="G239" s="30">
        <v>2</v>
      </c>
      <c r="H239" s="30">
        <v>0.16</v>
      </c>
      <c r="I239" s="17">
        <v>0.18179999999999999</v>
      </c>
      <c r="J239" s="24">
        <v>0.55000000000000004</v>
      </c>
      <c r="K239" s="17">
        <v>0.1343</v>
      </c>
      <c r="L239" s="17">
        <v>0</v>
      </c>
      <c r="M239" s="17">
        <v>6</v>
      </c>
      <c r="N239" s="31">
        <v>6</v>
      </c>
    </row>
    <row r="240" spans="2:14">
      <c r="B240" s="51">
        <v>40554</v>
      </c>
      <c r="C240" s="30" t="s">
        <v>14</v>
      </c>
      <c r="D240" s="30">
        <v>6</v>
      </c>
      <c r="E240" s="43" t="b">
        <v>0</v>
      </c>
      <c r="F240" s="8" t="s">
        <v>21</v>
      </c>
      <c r="G240" s="30">
        <v>2</v>
      </c>
      <c r="H240" s="30">
        <v>0.16</v>
      </c>
      <c r="I240" s="17">
        <v>0.18179999999999999</v>
      </c>
      <c r="J240" s="24">
        <v>0.55000000000000004</v>
      </c>
      <c r="K240" s="17">
        <v>0.1343</v>
      </c>
      <c r="L240" s="17">
        <v>0</v>
      </c>
      <c r="M240" s="17">
        <v>27</v>
      </c>
      <c r="N240" s="31">
        <v>27</v>
      </c>
    </row>
    <row r="241" spans="2:14">
      <c r="B241" s="51">
        <v>40554</v>
      </c>
      <c r="C241" s="30" t="s">
        <v>14</v>
      </c>
      <c r="D241" s="30">
        <v>7</v>
      </c>
      <c r="E241" s="43" t="b">
        <v>0</v>
      </c>
      <c r="F241" s="8" t="s">
        <v>21</v>
      </c>
      <c r="G241" s="30">
        <v>2</v>
      </c>
      <c r="H241" s="30">
        <v>0.16</v>
      </c>
      <c r="I241" s="17">
        <v>0.2273</v>
      </c>
      <c r="J241" s="24">
        <v>0.55000000000000004</v>
      </c>
      <c r="K241" s="17">
        <v>0</v>
      </c>
      <c r="L241" s="17">
        <v>2</v>
      </c>
      <c r="M241" s="17">
        <v>97</v>
      </c>
      <c r="N241" s="31">
        <v>99</v>
      </c>
    </row>
    <row r="242" spans="2:14">
      <c r="B242" s="51">
        <v>40554</v>
      </c>
      <c r="C242" s="30" t="s">
        <v>14</v>
      </c>
      <c r="D242" s="30">
        <v>8</v>
      </c>
      <c r="E242" s="43" t="b">
        <v>0</v>
      </c>
      <c r="F242" s="8" t="s">
        <v>21</v>
      </c>
      <c r="G242" s="30">
        <v>2</v>
      </c>
      <c r="H242" s="30">
        <v>0.18</v>
      </c>
      <c r="I242" s="17">
        <v>0.21210000000000001</v>
      </c>
      <c r="J242" s="24">
        <v>0.51</v>
      </c>
      <c r="K242" s="17">
        <v>8.9599999999999999E-2</v>
      </c>
      <c r="L242" s="17">
        <v>3</v>
      </c>
      <c r="M242" s="17">
        <v>214</v>
      </c>
      <c r="N242" s="31">
        <v>217</v>
      </c>
    </row>
    <row r="243" spans="2:14">
      <c r="B243" s="51">
        <v>40554</v>
      </c>
      <c r="C243" s="30" t="s">
        <v>14</v>
      </c>
      <c r="D243" s="30">
        <v>9</v>
      </c>
      <c r="E243" s="43" t="b">
        <v>0</v>
      </c>
      <c r="F243" s="8" t="s">
        <v>21</v>
      </c>
      <c r="G243" s="30">
        <v>2</v>
      </c>
      <c r="H243" s="30">
        <v>0.18</v>
      </c>
      <c r="I243" s="17">
        <v>0.19700000000000001</v>
      </c>
      <c r="J243" s="24">
        <v>0.51</v>
      </c>
      <c r="K243" s="17">
        <v>0.16420000000000001</v>
      </c>
      <c r="L243" s="17">
        <v>3</v>
      </c>
      <c r="M243" s="17">
        <v>127</v>
      </c>
      <c r="N243" s="31">
        <v>130</v>
      </c>
    </row>
    <row r="244" spans="2:14">
      <c r="B244" s="51">
        <v>40554</v>
      </c>
      <c r="C244" s="30" t="s">
        <v>14</v>
      </c>
      <c r="D244" s="30">
        <v>10</v>
      </c>
      <c r="E244" s="43" t="b">
        <v>0</v>
      </c>
      <c r="F244" s="8" t="s">
        <v>21</v>
      </c>
      <c r="G244" s="30">
        <v>2</v>
      </c>
      <c r="H244" s="30">
        <v>0.2</v>
      </c>
      <c r="I244" s="17">
        <v>0.21210000000000001</v>
      </c>
      <c r="J244" s="24">
        <v>0.51</v>
      </c>
      <c r="K244" s="17">
        <v>0.16420000000000001</v>
      </c>
      <c r="L244" s="17">
        <v>3</v>
      </c>
      <c r="M244" s="17">
        <v>51</v>
      </c>
      <c r="N244" s="31">
        <v>54</v>
      </c>
    </row>
    <row r="245" spans="2:14">
      <c r="B245" s="51">
        <v>40554</v>
      </c>
      <c r="C245" s="30" t="s">
        <v>14</v>
      </c>
      <c r="D245" s="30">
        <v>11</v>
      </c>
      <c r="E245" s="43" t="b">
        <v>0</v>
      </c>
      <c r="F245" s="8" t="s">
        <v>21</v>
      </c>
      <c r="G245" s="30">
        <v>2</v>
      </c>
      <c r="H245" s="30">
        <v>0.2</v>
      </c>
      <c r="I245" s="17">
        <v>0.21210000000000001</v>
      </c>
      <c r="J245" s="24">
        <v>0.47</v>
      </c>
      <c r="K245" s="17">
        <v>0.1343</v>
      </c>
      <c r="L245" s="17">
        <v>4</v>
      </c>
      <c r="M245" s="17">
        <v>31</v>
      </c>
      <c r="N245" s="31">
        <v>35</v>
      </c>
    </row>
    <row r="246" spans="2:14">
      <c r="B246" s="51">
        <v>40554</v>
      </c>
      <c r="C246" s="30" t="s">
        <v>14</v>
      </c>
      <c r="D246" s="30">
        <v>12</v>
      </c>
      <c r="E246" s="43" t="b">
        <v>0</v>
      </c>
      <c r="F246" s="8" t="s">
        <v>21</v>
      </c>
      <c r="G246" s="30">
        <v>2</v>
      </c>
      <c r="H246" s="30">
        <v>0.2</v>
      </c>
      <c r="I246" s="17">
        <v>0.2273</v>
      </c>
      <c r="J246" s="24">
        <v>0.51</v>
      </c>
      <c r="K246" s="17">
        <v>0.1045</v>
      </c>
      <c r="L246" s="17">
        <v>2</v>
      </c>
      <c r="M246" s="17">
        <v>55</v>
      </c>
      <c r="N246" s="31">
        <v>57</v>
      </c>
    </row>
    <row r="247" spans="2:14">
      <c r="B247" s="51">
        <v>40554</v>
      </c>
      <c r="C247" s="30" t="s">
        <v>14</v>
      </c>
      <c r="D247" s="30">
        <v>13</v>
      </c>
      <c r="E247" s="43" t="b">
        <v>0</v>
      </c>
      <c r="F247" s="8" t="s">
        <v>21</v>
      </c>
      <c r="G247" s="30">
        <v>2</v>
      </c>
      <c r="H247" s="30">
        <v>0.2</v>
      </c>
      <c r="I247" s="17">
        <v>0.2273</v>
      </c>
      <c r="J247" s="24">
        <v>0.59</v>
      </c>
      <c r="K247" s="17">
        <v>8.9599999999999999E-2</v>
      </c>
      <c r="L247" s="17">
        <v>6</v>
      </c>
      <c r="M247" s="17">
        <v>46</v>
      </c>
      <c r="N247" s="31">
        <v>52</v>
      </c>
    </row>
    <row r="248" spans="2:14">
      <c r="B248" s="51">
        <v>40554</v>
      </c>
      <c r="C248" s="30" t="s">
        <v>14</v>
      </c>
      <c r="D248" s="30">
        <v>14</v>
      </c>
      <c r="E248" s="43" t="b">
        <v>0</v>
      </c>
      <c r="F248" s="8" t="s">
        <v>21</v>
      </c>
      <c r="G248" s="30">
        <v>2</v>
      </c>
      <c r="H248" s="30">
        <v>0.2</v>
      </c>
      <c r="I248" s="17">
        <v>0.2273</v>
      </c>
      <c r="J248" s="24">
        <v>0.59</v>
      </c>
      <c r="K248" s="17">
        <v>8.9599999999999999E-2</v>
      </c>
      <c r="L248" s="17">
        <v>3</v>
      </c>
      <c r="M248" s="17">
        <v>60</v>
      </c>
      <c r="N248" s="31">
        <v>63</v>
      </c>
    </row>
    <row r="249" spans="2:14">
      <c r="B249" s="51">
        <v>40554</v>
      </c>
      <c r="C249" s="30" t="s">
        <v>14</v>
      </c>
      <c r="D249" s="30">
        <v>15</v>
      </c>
      <c r="E249" s="43" t="b">
        <v>0</v>
      </c>
      <c r="F249" s="8" t="s">
        <v>21</v>
      </c>
      <c r="G249" s="30">
        <v>2</v>
      </c>
      <c r="H249" s="30">
        <v>0.16</v>
      </c>
      <c r="I249" s="17">
        <v>0.19700000000000001</v>
      </c>
      <c r="J249" s="24">
        <v>0.8</v>
      </c>
      <c r="K249" s="17">
        <v>8.9599999999999999E-2</v>
      </c>
      <c r="L249" s="17">
        <v>2</v>
      </c>
      <c r="M249" s="17">
        <v>45</v>
      </c>
      <c r="N249" s="31">
        <v>47</v>
      </c>
    </row>
    <row r="250" spans="2:14">
      <c r="B250" s="51">
        <v>40554</v>
      </c>
      <c r="C250" s="30" t="s">
        <v>14</v>
      </c>
      <c r="D250" s="30">
        <v>16</v>
      </c>
      <c r="E250" s="43" t="b">
        <v>0</v>
      </c>
      <c r="F250" s="8" t="s">
        <v>21</v>
      </c>
      <c r="G250" s="30">
        <v>2</v>
      </c>
      <c r="H250" s="30">
        <v>0.16</v>
      </c>
      <c r="I250" s="17">
        <v>0.1515</v>
      </c>
      <c r="J250" s="24">
        <v>0.86</v>
      </c>
      <c r="K250" s="17">
        <v>0.22389999999999999</v>
      </c>
      <c r="L250" s="17">
        <v>4</v>
      </c>
      <c r="M250" s="17">
        <v>72</v>
      </c>
      <c r="N250" s="31">
        <v>76</v>
      </c>
    </row>
    <row r="251" spans="2:14">
      <c r="B251" s="51">
        <v>40554</v>
      </c>
      <c r="C251" s="30" t="s">
        <v>14</v>
      </c>
      <c r="D251" s="30">
        <v>17</v>
      </c>
      <c r="E251" s="43" t="b">
        <v>0</v>
      </c>
      <c r="F251" s="8" t="s">
        <v>21</v>
      </c>
      <c r="G251" s="30">
        <v>2</v>
      </c>
      <c r="H251" s="30">
        <v>0.16</v>
      </c>
      <c r="I251" s="17">
        <v>0.1515</v>
      </c>
      <c r="J251" s="24">
        <v>0.86</v>
      </c>
      <c r="K251" s="17">
        <v>0.22389999999999999</v>
      </c>
      <c r="L251" s="17">
        <v>6</v>
      </c>
      <c r="M251" s="17">
        <v>130</v>
      </c>
      <c r="N251" s="31">
        <v>136</v>
      </c>
    </row>
    <row r="252" spans="2:14">
      <c r="B252" s="51">
        <v>40554</v>
      </c>
      <c r="C252" s="30" t="s">
        <v>14</v>
      </c>
      <c r="D252" s="30">
        <v>18</v>
      </c>
      <c r="E252" s="43" t="b">
        <v>0</v>
      </c>
      <c r="F252" s="8" t="s">
        <v>21</v>
      </c>
      <c r="G252" s="30">
        <v>3</v>
      </c>
      <c r="H252" s="30">
        <v>0.16</v>
      </c>
      <c r="I252" s="17">
        <v>0.18179999999999999</v>
      </c>
      <c r="J252" s="24">
        <v>0.93</v>
      </c>
      <c r="K252" s="17">
        <v>0.1045</v>
      </c>
      <c r="L252" s="17">
        <v>1</v>
      </c>
      <c r="M252" s="17">
        <v>94</v>
      </c>
      <c r="N252" s="31">
        <v>95</v>
      </c>
    </row>
    <row r="253" spans="2:14">
      <c r="B253" s="51">
        <v>40554</v>
      </c>
      <c r="C253" s="30" t="s">
        <v>14</v>
      </c>
      <c r="D253" s="30">
        <v>19</v>
      </c>
      <c r="E253" s="43" t="b">
        <v>0</v>
      </c>
      <c r="F253" s="8" t="s">
        <v>21</v>
      </c>
      <c r="G253" s="30">
        <v>3</v>
      </c>
      <c r="H253" s="30">
        <v>0.16</v>
      </c>
      <c r="I253" s="17">
        <v>0.2273</v>
      </c>
      <c r="J253" s="24">
        <v>0.93</v>
      </c>
      <c r="K253" s="17">
        <v>0</v>
      </c>
      <c r="L253" s="17">
        <v>0</v>
      </c>
      <c r="M253" s="17">
        <v>51</v>
      </c>
      <c r="N253" s="31">
        <v>51</v>
      </c>
    </row>
    <row r="254" spans="2:14">
      <c r="B254" s="51">
        <v>40554</v>
      </c>
      <c r="C254" s="30" t="s">
        <v>14</v>
      </c>
      <c r="D254" s="30">
        <v>20</v>
      </c>
      <c r="E254" s="43" t="b">
        <v>0</v>
      </c>
      <c r="F254" s="8" t="s">
        <v>21</v>
      </c>
      <c r="G254" s="30">
        <v>3</v>
      </c>
      <c r="H254" s="30">
        <v>0.16</v>
      </c>
      <c r="I254" s="17">
        <v>0.1515</v>
      </c>
      <c r="J254" s="24">
        <v>0.93</v>
      </c>
      <c r="K254" s="17">
        <v>0.19400000000000001</v>
      </c>
      <c r="L254" s="17">
        <v>0</v>
      </c>
      <c r="M254" s="17">
        <v>32</v>
      </c>
      <c r="N254" s="31">
        <v>32</v>
      </c>
    </row>
    <row r="255" spans="2:14">
      <c r="B255" s="51">
        <v>40554</v>
      </c>
      <c r="C255" s="30" t="s">
        <v>14</v>
      </c>
      <c r="D255" s="30">
        <v>21</v>
      </c>
      <c r="E255" s="43" t="b">
        <v>0</v>
      </c>
      <c r="F255" s="8" t="s">
        <v>21</v>
      </c>
      <c r="G255" s="30">
        <v>3</v>
      </c>
      <c r="H255" s="30">
        <v>0.16</v>
      </c>
      <c r="I255" s="17">
        <v>0.19700000000000001</v>
      </c>
      <c r="J255" s="24">
        <v>0.86</v>
      </c>
      <c r="K255" s="17">
        <v>8.9599999999999999E-2</v>
      </c>
      <c r="L255" s="17">
        <v>0</v>
      </c>
      <c r="M255" s="17">
        <v>20</v>
      </c>
      <c r="N255" s="31">
        <v>20</v>
      </c>
    </row>
    <row r="256" spans="2:14">
      <c r="B256" s="51">
        <v>40554</v>
      </c>
      <c r="C256" s="30" t="s">
        <v>14</v>
      </c>
      <c r="D256" s="30">
        <v>22</v>
      </c>
      <c r="E256" s="43" t="b">
        <v>0</v>
      </c>
      <c r="F256" s="8" t="s">
        <v>22</v>
      </c>
      <c r="G256" s="30">
        <v>3</v>
      </c>
      <c r="H256" s="30">
        <v>0.16</v>
      </c>
      <c r="I256" s="17">
        <v>0.18179999999999999</v>
      </c>
      <c r="J256" s="24">
        <v>0.93</v>
      </c>
      <c r="K256" s="17">
        <v>0.1045</v>
      </c>
      <c r="L256" s="17">
        <v>1</v>
      </c>
      <c r="M256" s="17">
        <v>28</v>
      </c>
      <c r="N256" s="31">
        <v>29</v>
      </c>
    </row>
    <row r="257" spans="2:14">
      <c r="B257" s="51">
        <v>40554</v>
      </c>
      <c r="C257" s="30" t="s">
        <v>14</v>
      </c>
      <c r="D257" s="30">
        <v>23</v>
      </c>
      <c r="E257" s="43" t="b">
        <v>0</v>
      </c>
      <c r="F257" s="8" t="s">
        <v>22</v>
      </c>
      <c r="G257" s="30">
        <v>3</v>
      </c>
      <c r="H257" s="30">
        <v>0.16</v>
      </c>
      <c r="I257" s="17">
        <v>0.19700000000000001</v>
      </c>
      <c r="J257" s="24">
        <v>0.93</v>
      </c>
      <c r="K257" s="17">
        <v>8.9599999999999999E-2</v>
      </c>
      <c r="L257" s="17">
        <v>1</v>
      </c>
      <c r="M257" s="17">
        <v>18</v>
      </c>
      <c r="N257" s="31">
        <v>19</v>
      </c>
    </row>
    <row r="258" spans="2:14">
      <c r="B258" s="51">
        <v>40555</v>
      </c>
      <c r="C258" s="30" t="s">
        <v>14</v>
      </c>
      <c r="D258" s="30">
        <v>0</v>
      </c>
      <c r="E258" s="43" t="b">
        <v>0</v>
      </c>
      <c r="F258" s="8" t="s">
        <v>22</v>
      </c>
      <c r="G258" s="30">
        <v>2</v>
      </c>
      <c r="H258" s="30">
        <v>0.16</v>
      </c>
      <c r="I258" s="17">
        <v>0.19700000000000001</v>
      </c>
      <c r="J258" s="24">
        <v>0.86</v>
      </c>
      <c r="K258" s="17">
        <v>8.9599999999999999E-2</v>
      </c>
      <c r="L258" s="17">
        <v>0</v>
      </c>
      <c r="M258" s="17">
        <v>7</v>
      </c>
      <c r="N258" s="31">
        <v>7</v>
      </c>
    </row>
    <row r="259" spans="2:14">
      <c r="B259" s="51">
        <v>40555</v>
      </c>
      <c r="C259" s="30" t="s">
        <v>14</v>
      </c>
      <c r="D259" s="30">
        <v>1</v>
      </c>
      <c r="E259" s="43" t="b">
        <v>0</v>
      </c>
      <c r="F259" s="8" t="s">
        <v>22</v>
      </c>
      <c r="G259" s="30">
        <v>2</v>
      </c>
      <c r="H259" s="30">
        <v>0.16</v>
      </c>
      <c r="I259" s="17">
        <v>0.18179999999999999</v>
      </c>
      <c r="J259" s="24">
        <v>0.86</v>
      </c>
      <c r="K259" s="17">
        <v>0.1045</v>
      </c>
      <c r="L259" s="17">
        <v>0</v>
      </c>
      <c r="M259" s="17">
        <v>6</v>
      </c>
      <c r="N259" s="31">
        <v>6</v>
      </c>
    </row>
    <row r="260" spans="2:14">
      <c r="B260" s="51">
        <v>40555</v>
      </c>
      <c r="C260" s="30" t="s">
        <v>14</v>
      </c>
      <c r="D260" s="30">
        <v>2</v>
      </c>
      <c r="E260" s="43" t="b">
        <v>0</v>
      </c>
      <c r="F260" s="8" t="s">
        <v>22</v>
      </c>
      <c r="G260" s="30">
        <v>1</v>
      </c>
      <c r="H260" s="30">
        <v>0.14000000000000001</v>
      </c>
      <c r="I260" s="17">
        <v>0.1515</v>
      </c>
      <c r="J260" s="24">
        <v>0.86</v>
      </c>
      <c r="K260" s="17">
        <v>0.1343</v>
      </c>
      <c r="L260" s="17">
        <v>0</v>
      </c>
      <c r="M260" s="17">
        <v>1</v>
      </c>
      <c r="N260" s="31">
        <v>1</v>
      </c>
    </row>
    <row r="261" spans="2:14">
      <c r="B261" s="51">
        <v>40555</v>
      </c>
      <c r="C261" s="30" t="s">
        <v>14</v>
      </c>
      <c r="D261" s="30">
        <v>5</v>
      </c>
      <c r="E261" s="43" t="b">
        <v>0</v>
      </c>
      <c r="F261" s="8" t="s">
        <v>22</v>
      </c>
      <c r="G261" s="30">
        <v>1</v>
      </c>
      <c r="H261" s="30">
        <v>0.14000000000000001</v>
      </c>
      <c r="I261" s="17">
        <v>0.1515</v>
      </c>
      <c r="J261" s="24">
        <v>0.86</v>
      </c>
      <c r="K261" s="17">
        <v>0.16420000000000001</v>
      </c>
      <c r="L261" s="17">
        <v>0</v>
      </c>
      <c r="M261" s="17">
        <v>5</v>
      </c>
      <c r="N261" s="31">
        <v>5</v>
      </c>
    </row>
    <row r="262" spans="2:14">
      <c r="B262" s="51">
        <v>40555</v>
      </c>
      <c r="C262" s="30" t="s">
        <v>14</v>
      </c>
      <c r="D262" s="30">
        <v>6</v>
      </c>
      <c r="E262" s="43" t="b">
        <v>0</v>
      </c>
      <c r="F262" s="8" t="s">
        <v>22</v>
      </c>
      <c r="G262" s="30">
        <v>1</v>
      </c>
      <c r="H262" s="30">
        <v>0.12</v>
      </c>
      <c r="I262" s="17">
        <v>0.1515</v>
      </c>
      <c r="J262" s="24">
        <v>0.93</v>
      </c>
      <c r="K262" s="17">
        <v>0.1343</v>
      </c>
      <c r="L262" s="17">
        <v>0</v>
      </c>
      <c r="M262" s="17">
        <v>16</v>
      </c>
      <c r="N262" s="31">
        <v>16</v>
      </c>
    </row>
    <row r="263" spans="2:14">
      <c r="B263" s="51">
        <v>40555</v>
      </c>
      <c r="C263" s="30" t="s">
        <v>14</v>
      </c>
      <c r="D263" s="30">
        <v>7</v>
      </c>
      <c r="E263" s="43" t="b">
        <v>0</v>
      </c>
      <c r="F263" s="8" t="s">
        <v>22</v>
      </c>
      <c r="G263" s="30">
        <v>1</v>
      </c>
      <c r="H263" s="30">
        <v>0.14000000000000001</v>
      </c>
      <c r="I263" s="17">
        <v>0.1515</v>
      </c>
      <c r="J263" s="24">
        <v>0.69</v>
      </c>
      <c r="K263" s="17">
        <v>0.1343</v>
      </c>
      <c r="L263" s="17">
        <v>0</v>
      </c>
      <c r="M263" s="17">
        <v>54</v>
      </c>
      <c r="N263" s="31">
        <v>54</v>
      </c>
    </row>
    <row r="264" spans="2:14">
      <c r="B264" s="51">
        <v>40555</v>
      </c>
      <c r="C264" s="30" t="s">
        <v>14</v>
      </c>
      <c r="D264" s="30">
        <v>8</v>
      </c>
      <c r="E264" s="43" t="b">
        <v>0</v>
      </c>
      <c r="F264" s="8" t="s">
        <v>22</v>
      </c>
      <c r="G264" s="30">
        <v>1</v>
      </c>
      <c r="H264" s="30">
        <v>0.16</v>
      </c>
      <c r="I264" s="17">
        <v>0.16669999999999999</v>
      </c>
      <c r="J264" s="24">
        <v>0.59</v>
      </c>
      <c r="K264" s="17">
        <v>0.16420000000000001</v>
      </c>
      <c r="L264" s="17">
        <v>3</v>
      </c>
      <c r="M264" s="17">
        <v>125</v>
      </c>
      <c r="N264" s="31">
        <v>128</v>
      </c>
    </row>
    <row r="265" spans="2:14">
      <c r="B265" s="51">
        <v>40555</v>
      </c>
      <c r="C265" s="30" t="s">
        <v>14</v>
      </c>
      <c r="D265" s="30">
        <v>9</v>
      </c>
      <c r="E265" s="43" t="b">
        <v>0</v>
      </c>
      <c r="F265" s="8" t="s">
        <v>22</v>
      </c>
      <c r="G265" s="30">
        <v>1</v>
      </c>
      <c r="H265" s="30">
        <v>0.16</v>
      </c>
      <c r="I265" s="17">
        <v>0.13639999999999999</v>
      </c>
      <c r="J265" s="24">
        <v>0.59</v>
      </c>
      <c r="K265" s="17">
        <v>0.32840000000000003</v>
      </c>
      <c r="L265" s="17">
        <v>3</v>
      </c>
      <c r="M265" s="17">
        <v>78</v>
      </c>
      <c r="N265" s="31">
        <v>81</v>
      </c>
    </row>
    <row r="266" spans="2:14">
      <c r="B266" s="51">
        <v>40555</v>
      </c>
      <c r="C266" s="30" t="s">
        <v>14</v>
      </c>
      <c r="D266" s="30">
        <v>10</v>
      </c>
      <c r="E266" s="43" t="b">
        <v>0</v>
      </c>
      <c r="F266" s="8" t="s">
        <v>22</v>
      </c>
      <c r="G266" s="30">
        <v>1</v>
      </c>
      <c r="H266" s="30">
        <v>0.18</v>
      </c>
      <c r="I266" s="17">
        <v>0.18179999999999999</v>
      </c>
      <c r="J266" s="24">
        <v>0.55000000000000004</v>
      </c>
      <c r="K266" s="17">
        <v>0.22389999999999999</v>
      </c>
      <c r="L266" s="17">
        <v>0</v>
      </c>
      <c r="M266" s="17">
        <v>39</v>
      </c>
      <c r="N266" s="31">
        <v>39</v>
      </c>
    </row>
    <row r="267" spans="2:14">
      <c r="B267" s="51">
        <v>40555</v>
      </c>
      <c r="C267" s="30" t="s">
        <v>14</v>
      </c>
      <c r="D267" s="30">
        <v>11</v>
      </c>
      <c r="E267" s="43" t="b">
        <v>0</v>
      </c>
      <c r="F267" s="8" t="s">
        <v>22</v>
      </c>
      <c r="G267" s="30">
        <v>1</v>
      </c>
      <c r="H267" s="30">
        <v>0.2</v>
      </c>
      <c r="I267" s="17">
        <v>0.18179999999999999</v>
      </c>
      <c r="J267" s="24">
        <v>0.51</v>
      </c>
      <c r="K267" s="17">
        <v>0.3881</v>
      </c>
      <c r="L267" s="17">
        <v>3</v>
      </c>
      <c r="M267" s="17">
        <v>32</v>
      </c>
      <c r="N267" s="31">
        <v>35</v>
      </c>
    </row>
    <row r="268" spans="2:14">
      <c r="B268" s="51">
        <v>40555</v>
      </c>
      <c r="C268" s="30" t="s">
        <v>14</v>
      </c>
      <c r="D268" s="30">
        <v>12</v>
      </c>
      <c r="E268" s="43" t="b">
        <v>0</v>
      </c>
      <c r="F268" s="8" t="s">
        <v>22</v>
      </c>
      <c r="G268" s="30">
        <v>1</v>
      </c>
      <c r="H268" s="30">
        <v>0.2</v>
      </c>
      <c r="I268" s="17">
        <v>0.1515</v>
      </c>
      <c r="J268" s="24">
        <v>0.47</v>
      </c>
      <c r="K268" s="17">
        <v>0.58209999999999995</v>
      </c>
      <c r="L268" s="17">
        <v>3</v>
      </c>
      <c r="M268" s="17">
        <v>52</v>
      </c>
      <c r="N268" s="31">
        <v>55</v>
      </c>
    </row>
    <row r="269" spans="2:14">
      <c r="B269" s="51">
        <v>40555</v>
      </c>
      <c r="C269" s="30" t="s">
        <v>14</v>
      </c>
      <c r="D269" s="30">
        <v>13</v>
      </c>
      <c r="E269" s="43" t="b">
        <v>0</v>
      </c>
      <c r="F269" s="8" t="s">
        <v>22</v>
      </c>
      <c r="G269" s="30">
        <v>1</v>
      </c>
      <c r="H269" s="30">
        <v>0.22</v>
      </c>
      <c r="I269" s="17">
        <v>0.19700000000000001</v>
      </c>
      <c r="J269" s="24">
        <v>0.44</v>
      </c>
      <c r="K269" s="17">
        <v>0.35820000000000002</v>
      </c>
      <c r="L269" s="17">
        <v>0</v>
      </c>
      <c r="M269" s="17">
        <v>49</v>
      </c>
      <c r="N269" s="31">
        <v>49</v>
      </c>
    </row>
    <row r="270" spans="2:14">
      <c r="B270" s="51">
        <v>40555</v>
      </c>
      <c r="C270" s="30" t="s">
        <v>14</v>
      </c>
      <c r="D270" s="30">
        <v>14</v>
      </c>
      <c r="E270" s="43" t="b">
        <v>0</v>
      </c>
      <c r="F270" s="8" t="s">
        <v>22</v>
      </c>
      <c r="G270" s="30">
        <v>1</v>
      </c>
      <c r="H270" s="30">
        <v>0.2</v>
      </c>
      <c r="I270" s="17">
        <v>0.18179999999999999</v>
      </c>
      <c r="J270" s="24">
        <v>0.47</v>
      </c>
      <c r="K270" s="17">
        <v>0.32840000000000003</v>
      </c>
      <c r="L270" s="17">
        <v>0</v>
      </c>
      <c r="M270" s="17">
        <v>44</v>
      </c>
      <c r="N270" s="31">
        <v>44</v>
      </c>
    </row>
    <row r="271" spans="2:14">
      <c r="B271" s="51">
        <v>40555</v>
      </c>
      <c r="C271" s="30" t="s">
        <v>14</v>
      </c>
      <c r="D271" s="30">
        <v>15</v>
      </c>
      <c r="E271" s="43" t="b">
        <v>0</v>
      </c>
      <c r="F271" s="8" t="s">
        <v>22</v>
      </c>
      <c r="G271" s="30">
        <v>1</v>
      </c>
      <c r="H271" s="30">
        <v>0.2</v>
      </c>
      <c r="I271" s="17">
        <v>0.16669999999999999</v>
      </c>
      <c r="J271" s="24">
        <v>0.47</v>
      </c>
      <c r="K271" s="17">
        <v>0.41789999999999999</v>
      </c>
      <c r="L271" s="17">
        <v>1</v>
      </c>
      <c r="M271" s="17">
        <v>48</v>
      </c>
      <c r="N271" s="31">
        <v>49</v>
      </c>
    </row>
    <row r="272" spans="2:14">
      <c r="B272" s="51">
        <v>40555</v>
      </c>
      <c r="C272" s="30" t="s">
        <v>14</v>
      </c>
      <c r="D272" s="30">
        <v>16</v>
      </c>
      <c r="E272" s="43" t="b">
        <v>0</v>
      </c>
      <c r="F272" s="8" t="s">
        <v>22</v>
      </c>
      <c r="G272" s="30">
        <v>1</v>
      </c>
      <c r="H272" s="30">
        <v>0.22</v>
      </c>
      <c r="I272" s="17">
        <v>0.19700000000000001</v>
      </c>
      <c r="J272" s="24">
        <v>0.44</v>
      </c>
      <c r="K272" s="17">
        <v>0.32840000000000003</v>
      </c>
      <c r="L272" s="17">
        <v>5</v>
      </c>
      <c r="M272" s="17">
        <v>63</v>
      </c>
      <c r="N272" s="31">
        <v>68</v>
      </c>
    </row>
    <row r="273" spans="2:14">
      <c r="B273" s="51">
        <v>40555</v>
      </c>
      <c r="C273" s="30" t="s">
        <v>14</v>
      </c>
      <c r="D273" s="30">
        <v>17</v>
      </c>
      <c r="E273" s="43" t="b">
        <v>0</v>
      </c>
      <c r="F273" s="8" t="s">
        <v>22</v>
      </c>
      <c r="G273" s="30">
        <v>1</v>
      </c>
      <c r="H273" s="30">
        <v>0.2</v>
      </c>
      <c r="I273" s="17">
        <v>0.18179999999999999</v>
      </c>
      <c r="J273" s="24">
        <v>0.47</v>
      </c>
      <c r="K273" s="17">
        <v>0.35820000000000002</v>
      </c>
      <c r="L273" s="17">
        <v>0</v>
      </c>
      <c r="M273" s="17">
        <v>139</v>
      </c>
      <c r="N273" s="31">
        <v>139</v>
      </c>
    </row>
    <row r="274" spans="2:14">
      <c r="B274" s="51">
        <v>40555</v>
      </c>
      <c r="C274" s="30" t="s">
        <v>14</v>
      </c>
      <c r="D274" s="30">
        <v>18</v>
      </c>
      <c r="E274" s="43" t="b">
        <v>0</v>
      </c>
      <c r="F274" s="8" t="s">
        <v>22</v>
      </c>
      <c r="G274" s="30">
        <v>1</v>
      </c>
      <c r="H274" s="30">
        <v>0.2</v>
      </c>
      <c r="I274" s="17">
        <v>0.1515</v>
      </c>
      <c r="J274" s="24">
        <v>0.47</v>
      </c>
      <c r="K274" s="17">
        <v>0.52239999999999998</v>
      </c>
      <c r="L274" s="17">
        <v>2</v>
      </c>
      <c r="M274" s="17">
        <v>135</v>
      </c>
      <c r="N274" s="31">
        <v>137</v>
      </c>
    </row>
    <row r="275" spans="2:14">
      <c r="B275" s="51">
        <v>40555</v>
      </c>
      <c r="C275" s="30" t="s">
        <v>14</v>
      </c>
      <c r="D275" s="30">
        <v>19</v>
      </c>
      <c r="E275" s="43" t="b">
        <v>0</v>
      </c>
      <c r="F275" s="8" t="s">
        <v>22</v>
      </c>
      <c r="G275" s="30">
        <v>1</v>
      </c>
      <c r="H275" s="30">
        <v>0.18</v>
      </c>
      <c r="I275" s="17">
        <v>0.1515</v>
      </c>
      <c r="J275" s="24">
        <v>0.47</v>
      </c>
      <c r="K275" s="17">
        <v>0.41789999999999999</v>
      </c>
      <c r="L275" s="17">
        <v>1</v>
      </c>
      <c r="M275" s="17">
        <v>82</v>
      </c>
      <c r="N275" s="31">
        <v>83</v>
      </c>
    </row>
    <row r="276" spans="2:14">
      <c r="B276" s="51">
        <v>40555</v>
      </c>
      <c r="C276" s="30" t="s">
        <v>14</v>
      </c>
      <c r="D276" s="30">
        <v>20</v>
      </c>
      <c r="E276" s="43" t="b">
        <v>0</v>
      </c>
      <c r="F276" s="8" t="s">
        <v>22</v>
      </c>
      <c r="G276" s="30">
        <v>1</v>
      </c>
      <c r="H276" s="30">
        <v>0.16</v>
      </c>
      <c r="I276" s="17">
        <v>0.13639999999999999</v>
      </c>
      <c r="J276" s="24">
        <v>0.5</v>
      </c>
      <c r="K276" s="17">
        <v>0.32840000000000003</v>
      </c>
      <c r="L276" s="17">
        <v>2</v>
      </c>
      <c r="M276" s="17">
        <v>54</v>
      </c>
      <c r="N276" s="31">
        <v>56</v>
      </c>
    </row>
    <row r="277" spans="2:14">
      <c r="B277" s="51">
        <v>40555</v>
      </c>
      <c r="C277" s="30" t="s">
        <v>14</v>
      </c>
      <c r="D277" s="30">
        <v>21</v>
      </c>
      <c r="E277" s="43" t="b">
        <v>0</v>
      </c>
      <c r="F277" s="8" t="s">
        <v>22</v>
      </c>
      <c r="G277" s="30">
        <v>1</v>
      </c>
      <c r="H277" s="30">
        <v>0.16</v>
      </c>
      <c r="I277" s="17">
        <v>0.13639999999999999</v>
      </c>
      <c r="J277" s="24">
        <v>0.55000000000000004</v>
      </c>
      <c r="K277" s="17">
        <v>0.32840000000000003</v>
      </c>
      <c r="L277" s="17">
        <v>0</v>
      </c>
      <c r="M277" s="17">
        <v>57</v>
      </c>
      <c r="N277" s="31">
        <v>57</v>
      </c>
    </row>
    <row r="278" spans="2:14">
      <c r="B278" s="51">
        <v>40555</v>
      </c>
      <c r="C278" s="30" t="s">
        <v>14</v>
      </c>
      <c r="D278" s="30">
        <v>22</v>
      </c>
      <c r="E278" s="43" t="b">
        <v>0</v>
      </c>
      <c r="F278" s="8" t="s">
        <v>22</v>
      </c>
      <c r="G278" s="30">
        <v>1</v>
      </c>
      <c r="H278" s="30">
        <v>0.16</v>
      </c>
      <c r="I278" s="17">
        <v>0.1212</v>
      </c>
      <c r="J278" s="24">
        <v>0.55000000000000004</v>
      </c>
      <c r="K278" s="17">
        <v>0.44779999999999998</v>
      </c>
      <c r="L278" s="17">
        <v>1</v>
      </c>
      <c r="M278" s="17">
        <v>32</v>
      </c>
      <c r="N278" s="31">
        <v>33</v>
      </c>
    </row>
    <row r="279" spans="2:14">
      <c r="B279" s="51">
        <v>40555</v>
      </c>
      <c r="C279" s="30" t="s">
        <v>14</v>
      </c>
      <c r="D279" s="30">
        <v>23</v>
      </c>
      <c r="E279" s="43" t="b">
        <v>0</v>
      </c>
      <c r="F279" s="8" t="s">
        <v>23</v>
      </c>
      <c r="G279" s="30">
        <v>1</v>
      </c>
      <c r="H279" s="30">
        <v>0.14000000000000001</v>
      </c>
      <c r="I279" s="17">
        <v>0.1061</v>
      </c>
      <c r="J279" s="24">
        <v>0.59</v>
      </c>
      <c r="K279" s="17">
        <v>0.41789999999999999</v>
      </c>
      <c r="L279" s="17">
        <v>1</v>
      </c>
      <c r="M279" s="17">
        <v>19</v>
      </c>
      <c r="N279" s="31">
        <v>20</v>
      </c>
    </row>
    <row r="280" spans="2:14">
      <c r="B280" s="51">
        <v>40556</v>
      </c>
      <c r="C280" s="30" t="s">
        <v>14</v>
      </c>
      <c r="D280" s="30">
        <v>0</v>
      </c>
      <c r="E280" s="43" t="b">
        <v>0</v>
      </c>
      <c r="F280" s="8" t="s">
        <v>23</v>
      </c>
      <c r="G280" s="30">
        <v>1</v>
      </c>
      <c r="H280" s="30">
        <v>0.14000000000000001</v>
      </c>
      <c r="I280" s="17">
        <v>0.1212</v>
      </c>
      <c r="J280" s="24">
        <v>0.59</v>
      </c>
      <c r="K280" s="17">
        <v>0.28360000000000002</v>
      </c>
      <c r="L280" s="17">
        <v>1</v>
      </c>
      <c r="M280" s="17">
        <v>6</v>
      </c>
      <c r="N280" s="31">
        <v>7</v>
      </c>
    </row>
    <row r="281" spans="2:14">
      <c r="B281" s="51">
        <v>40556</v>
      </c>
      <c r="C281" s="30" t="s">
        <v>14</v>
      </c>
      <c r="D281" s="30">
        <v>1</v>
      </c>
      <c r="E281" s="43" t="b">
        <v>0</v>
      </c>
      <c r="F281" s="8" t="s">
        <v>23</v>
      </c>
      <c r="G281" s="30">
        <v>1</v>
      </c>
      <c r="H281" s="30">
        <v>0.14000000000000001</v>
      </c>
      <c r="I281" s="17">
        <v>0.1212</v>
      </c>
      <c r="J281" s="24">
        <v>0.5</v>
      </c>
      <c r="K281" s="17">
        <v>0.28360000000000002</v>
      </c>
      <c r="L281" s="17">
        <v>0</v>
      </c>
      <c r="M281" s="17">
        <v>2</v>
      </c>
      <c r="N281" s="31">
        <v>2</v>
      </c>
    </row>
    <row r="282" spans="2:14">
      <c r="B282" s="51">
        <v>40556</v>
      </c>
      <c r="C282" s="30" t="s">
        <v>14</v>
      </c>
      <c r="D282" s="30">
        <v>2</v>
      </c>
      <c r="E282" s="43" t="b">
        <v>0</v>
      </c>
      <c r="F282" s="8" t="s">
        <v>23</v>
      </c>
      <c r="G282" s="30">
        <v>1</v>
      </c>
      <c r="H282" s="30">
        <v>0.14000000000000001</v>
      </c>
      <c r="I282" s="17">
        <v>0.1212</v>
      </c>
      <c r="J282" s="24">
        <v>0.5</v>
      </c>
      <c r="K282" s="17">
        <v>0.35820000000000002</v>
      </c>
      <c r="L282" s="17">
        <v>0</v>
      </c>
      <c r="M282" s="17">
        <v>2</v>
      </c>
      <c r="N282" s="31">
        <v>2</v>
      </c>
    </row>
    <row r="283" spans="2:14">
      <c r="B283" s="51">
        <v>40556</v>
      </c>
      <c r="C283" s="30" t="s">
        <v>14</v>
      </c>
      <c r="D283" s="30">
        <v>3</v>
      </c>
      <c r="E283" s="43" t="b">
        <v>0</v>
      </c>
      <c r="F283" s="8" t="s">
        <v>23</v>
      </c>
      <c r="G283" s="30">
        <v>1</v>
      </c>
      <c r="H283" s="30">
        <v>0.14000000000000001</v>
      </c>
      <c r="I283" s="17">
        <v>0.1212</v>
      </c>
      <c r="J283" s="24">
        <v>0.5</v>
      </c>
      <c r="K283" s="17">
        <v>0.32840000000000003</v>
      </c>
      <c r="L283" s="17">
        <v>0</v>
      </c>
      <c r="M283" s="17">
        <v>3</v>
      </c>
      <c r="N283" s="31">
        <v>3</v>
      </c>
    </row>
    <row r="284" spans="2:14">
      <c r="B284" s="51">
        <v>40556</v>
      </c>
      <c r="C284" s="30" t="s">
        <v>14</v>
      </c>
      <c r="D284" s="30">
        <v>4</v>
      </c>
      <c r="E284" s="43" t="b">
        <v>0</v>
      </c>
      <c r="F284" s="8" t="s">
        <v>23</v>
      </c>
      <c r="G284" s="30">
        <v>1</v>
      </c>
      <c r="H284" s="30">
        <v>0.14000000000000001</v>
      </c>
      <c r="I284" s="17">
        <v>0.1212</v>
      </c>
      <c r="J284" s="24">
        <v>0.5</v>
      </c>
      <c r="K284" s="17">
        <v>0.25369999999999998</v>
      </c>
      <c r="L284" s="17">
        <v>0</v>
      </c>
      <c r="M284" s="17">
        <v>4</v>
      </c>
      <c r="N284" s="31">
        <v>4</v>
      </c>
    </row>
    <row r="285" spans="2:14">
      <c r="B285" s="51">
        <v>40556</v>
      </c>
      <c r="C285" s="30" t="s">
        <v>14</v>
      </c>
      <c r="D285" s="30">
        <v>5</v>
      </c>
      <c r="E285" s="43" t="b">
        <v>0</v>
      </c>
      <c r="F285" s="8" t="s">
        <v>23</v>
      </c>
      <c r="G285" s="30">
        <v>1</v>
      </c>
      <c r="H285" s="30">
        <v>0.14000000000000001</v>
      </c>
      <c r="I285" s="17">
        <v>0.1212</v>
      </c>
      <c r="J285" s="24">
        <v>0.5</v>
      </c>
      <c r="K285" s="17">
        <v>0.29849999999999999</v>
      </c>
      <c r="L285" s="17">
        <v>0</v>
      </c>
      <c r="M285" s="17">
        <v>3</v>
      </c>
      <c r="N285" s="31">
        <v>3</v>
      </c>
    </row>
    <row r="286" spans="2:14">
      <c r="B286" s="51">
        <v>40556</v>
      </c>
      <c r="C286" s="30" t="s">
        <v>14</v>
      </c>
      <c r="D286" s="30">
        <v>6</v>
      </c>
      <c r="E286" s="43" t="b">
        <v>0</v>
      </c>
      <c r="F286" s="8" t="s">
        <v>23</v>
      </c>
      <c r="G286" s="30">
        <v>1</v>
      </c>
      <c r="H286" s="30">
        <v>0.12</v>
      </c>
      <c r="I286" s="17">
        <v>0.1515</v>
      </c>
      <c r="J286" s="24">
        <v>0.54</v>
      </c>
      <c r="K286" s="17">
        <v>0.1343</v>
      </c>
      <c r="L286" s="17">
        <v>0</v>
      </c>
      <c r="M286" s="17">
        <v>28</v>
      </c>
      <c r="N286" s="31">
        <v>28</v>
      </c>
    </row>
    <row r="287" spans="2:14">
      <c r="B287" s="51">
        <v>40556</v>
      </c>
      <c r="C287" s="30" t="s">
        <v>14</v>
      </c>
      <c r="D287" s="30">
        <v>7</v>
      </c>
      <c r="E287" s="43" t="b">
        <v>0</v>
      </c>
      <c r="F287" s="8" t="s">
        <v>23</v>
      </c>
      <c r="G287" s="30">
        <v>1</v>
      </c>
      <c r="H287" s="30">
        <v>0.12</v>
      </c>
      <c r="I287" s="17">
        <v>0.1515</v>
      </c>
      <c r="J287" s="24">
        <v>0.54</v>
      </c>
      <c r="K287" s="17">
        <v>0.1343</v>
      </c>
      <c r="L287" s="17">
        <v>0</v>
      </c>
      <c r="M287" s="17">
        <v>72</v>
      </c>
      <c r="N287" s="31">
        <v>72</v>
      </c>
    </row>
    <row r="288" spans="2:14">
      <c r="B288" s="51">
        <v>40556</v>
      </c>
      <c r="C288" s="30" t="s">
        <v>14</v>
      </c>
      <c r="D288" s="30">
        <v>8</v>
      </c>
      <c r="E288" s="43" t="b">
        <v>0</v>
      </c>
      <c r="F288" s="8" t="s">
        <v>23</v>
      </c>
      <c r="G288" s="30">
        <v>1</v>
      </c>
      <c r="H288" s="30">
        <v>0.14000000000000001</v>
      </c>
      <c r="I288" s="17">
        <v>0.13639999999999999</v>
      </c>
      <c r="J288" s="24">
        <v>0.5</v>
      </c>
      <c r="K288" s="17">
        <v>0.19400000000000001</v>
      </c>
      <c r="L288" s="17">
        <v>5</v>
      </c>
      <c r="M288" s="17">
        <v>197</v>
      </c>
      <c r="N288" s="31">
        <v>202</v>
      </c>
    </row>
    <row r="289" spans="2:14">
      <c r="B289" s="51">
        <v>40556</v>
      </c>
      <c r="C289" s="30" t="s">
        <v>14</v>
      </c>
      <c r="D289" s="30">
        <v>9</v>
      </c>
      <c r="E289" s="43" t="b">
        <v>0</v>
      </c>
      <c r="F289" s="8" t="s">
        <v>23</v>
      </c>
      <c r="G289" s="30">
        <v>1</v>
      </c>
      <c r="H289" s="30">
        <v>0.14000000000000001</v>
      </c>
      <c r="I289" s="17">
        <v>0.1212</v>
      </c>
      <c r="J289" s="24">
        <v>0.5</v>
      </c>
      <c r="K289" s="17">
        <v>0.32840000000000003</v>
      </c>
      <c r="L289" s="17">
        <v>2</v>
      </c>
      <c r="M289" s="17">
        <v>137</v>
      </c>
      <c r="N289" s="31">
        <v>139</v>
      </c>
    </row>
    <row r="290" spans="2:14">
      <c r="B290" s="51">
        <v>40556</v>
      </c>
      <c r="C290" s="30" t="s">
        <v>14</v>
      </c>
      <c r="D290" s="30">
        <v>10</v>
      </c>
      <c r="E290" s="43" t="b">
        <v>0</v>
      </c>
      <c r="F290" s="8" t="s">
        <v>23</v>
      </c>
      <c r="G290" s="30">
        <v>2</v>
      </c>
      <c r="H290" s="30">
        <v>0.16</v>
      </c>
      <c r="I290" s="17">
        <v>0.13639999999999999</v>
      </c>
      <c r="J290" s="24">
        <v>0.5</v>
      </c>
      <c r="K290" s="17">
        <v>0.35820000000000002</v>
      </c>
      <c r="L290" s="17">
        <v>2</v>
      </c>
      <c r="M290" s="17">
        <v>36</v>
      </c>
      <c r="N290" s="31">
        <v>38</v>
      </c>
    </row>
    <row r="291" spans="2:14">
      <c r="B291" s="51">
        <v>40556</v>
      </c>
      <c r="C291" s="30" t="s">
        <v>14</v>
      </c>
      <c r="D291" s="30">
        <v>11</v>
      </c>
      <c r="E291" s="43" t="b">
        <v>0</v>
      </c>
      <c r="F291" s="8" t="s">
        <v>23</v>
      </c>
      <c r="G291" s="30">
        <v>2</v>
      </c>
      <c r="H291" s="30">
        <v>0.2</v>
      </c>
      <c r="I291" s="17">
        <v>0.16669999999999999</v>
      </c>
      <c r="J291" s="24">
        <v>0.44</v>
      </c>
      <c r="K291" s="17">
        <v>0.44779999999999998</v>
      </c>
      <c r="L291" s="17">
        <v>4</v>
      </c>
      <c r="M291" s="17">
        <v>33</v>
      </c>
      <c r="N291" s="31">
        <v>37</v>
      </c>
    </row>
    <row r="292" spans="2:14">
      <c r="B292" s="51">
        <v>40556</v>
      </c>
      <c r="C292" s="30" t="s">
        <v>14</v>
      </c>
      <c r="D292" s="30">
        <v>12</v>
      </c>
      <c r="E292" s="43" t="b">
        <v>0</v>
      </c>
      <c r="F292" s="8" t="s">
        <v>23</v>
      </c>
      <c r="G292" s="30">
        <v>1</v>
      </c>
      <c r="H292" s="30">
        <v>0.2</v>
      </c>
      <c r="I292" s="17">
        <v>0.16669999999999999</v>
      </c>
      <c r="J292" s="24">
        <v>0.44</v>
      </c>
      <c r="K292" s="17">
        <v>0.41789999999999999</v>
      </c>
      <c r="L292" s="17">
        <v>3</v>
      </c>
      <c r="M292" s="17">
        <v>49</v>
      </c>
      <c r="N292" s="31">
        <v>52</v>
      </c>
    </row>
    <row r="293" spans="2:14">
      <c r="B293" s="51">
        <v>40556</v>
      </c>
      <c r="C293" s="30" t="s">
        <v>14</v>
      </c>
      <c r="D293" s="30">
        <v>13</v>
      </c>
      <c r="E293" s="43" t="b">
        <v>0</v>
      </c>
      <c r="F293" s="8" t="s">
        <v>23</v>
      </c>
      <c r="G293" s="30">
        <v>1</v>
      </c>
      <c r="H293" s="30">
        <v>0.22</v>
      </c>
      <c r="I293" s="17">
        <v>0.19700000000000001</v>
      </c>
      <c r="J293" s="24">
        <v>0.41</v>
      </c>
      <c r="K293" s="17">
        <v>0.44779999999999998</v>
      </c>
      <c r="L293" s="17">
        <v>2</v>
      </c>
      <c r="M293" s="17">
        <v>81</v>
      </c>
      <c r="N293" s="31">
        <v>83</v>
      </c>
    </row>
    <row r="294" spans="2:14">
      <c r="B294" s="51">
        <v>40556</v>
      </c>
      <c r="C294" s="30" t="s">
        <v>14</v>
      </c>
      <c r="D294" s="30">
        <v>14</v>
      </c>
      <c r="E294" s="43" t="b">
        <v>0</v>
      </c>
      <c r="F294" s="8" t="s">
        <v>23</v>
      </c>
      <c r="G294" s="30">
        <v>1</v>
      </c>
      <c r="H294" s="30">
        <v>0.22</v>
      </c>
      <c r="I294" s="17">
        <v>0.19700000000000001</v>
      </c>
      <c r="J294" s="24">
        <v>0.41</v>
      </c>
      <c r="K294" s="17">
        <v>0.3881</v>
      </c>
      <c r="L294" s="17">
        <v>3</v>
      </c>
      <c r="M294" s="17">
        <v>39</v>
      </c>
      <c r="N294" s="31">
        <v>42</v>
      </c>
    </row>
    <row r="295" spans="2:14">
      <c r="B295" s="51">
        <v>40556</v>
      </c>
      <c r="C295" s="30" t="s">
        <v>14</v>
      </c>
      <c r="D295" s="30">
        <v>15</v>
      </c>
      <c r="E295" s="43" t="b">
        <v>0</v>
      </c>
      <c r="F295" s="8" t="s">
        <v>23</v>
      </c>
      <c r="G295" s="30">
        <v>1</v>
      </c>
      <c r="H295" s="30">
        <v>0.24</v>
      </c>
      <c r="I295" s="17">
        <v>0.21210000000000001</v>
      </c>
      <c r="J295" s="24">
        <v>0.38</v>
      </c>
      <c r="K295" s="17">
        <v>0.29849999999999999</v>
      </c>
      <c r="L295" s="17">
        <v>5</v>
      </c>
      <c r="M295" s="17">
        <v>55</v>
      </c>
      <c r="N295" s="31">
        <v>60</v>
      </c>
    </row>
    <row r="296" spans="2:14">
      <c r="B296" s="51">
        <v>40556</v>
      </c>
      <c r="C296" s="30" t="s">
        <v>14</v>
      </c>
      <c r="D296" s="30">
        <v>16</v>
      </c>
      <c r="E296" s="43" t="b">
        <v>0</v>
      </c>
      <c r="F296" s="8" t="s">
        <v>23</v>
      </c>
      <c r="G296" s="30">
        <v>1</v>
      </c>
      <c r="H296" s="30">
        <v>0.24</v>
      </c>
      <c r="I296" s="17">
        <v>0.21210000000000001</v>
      </c>
      <c r="J296" s="24">
        <v>0.38</v>
      </c>
      <c r="K296" s="17">
        <v>0.35820000000000002</v>
      </c>
      <c r="L296" s="17">
        <v>2</v>
      </c>
      <c r="M296" s="17">
        <v>76</v>
      </c>
      <c r="N296" s="31">
        <v>78</v>
      </c>
    </row>
    <row r="297" spans="2:14">
      <c r="B297" s="51">
        <v>40556</v>
      </c>
      <c r="C297" s="30" t="s">
        <v>14</v>
      </c>
      <c r="D297" s="30">
        <v>17</v>
      </c>
      <c r="E297" s="43" t="b">
        <v>0</v>
      </c>
      <c r="F297" s="8" t="s">
        <v>23</v>
      </c>
      <c r="G297" s="30">
        <v>1</v>
      </c>
      <c r="H297" s="30">
        <v>0.2</v>
      </c>
      <c r="I297" s="17">
        <v>0.18179999999999999</v>
      </c>
      <c r="J297" s="24">
        <v>0.4</v>
      </c>
      <c r="K297" s="17">
        <v>0.28360000000000002</v>
      </c>
      <c r="L297" s="17">
        <v>4</v>
      </c>
      <c r="M297" s="17">
        <v>158</v>
      </c>
      <c r="N297" s="31">
        <v>162</v>
      </c>
    </row>
    <row r="298" spans="2:14">
      <c r="B298" s="51">
        <v>40556</v>
      </c>
      <c r="C298" s="30" t="s">
        <v>14</v>
      </c>
      <c r="D298" s="30">
        <v>18</v>
      </c>
      <c r="E298" s="43" t="b">
        <v>0</v>
      </c>
      <c r="F298" s="8" t="s">
        <v>23</v>
      </c>
      <c r="G298" s="30">
        <v>1</v>
      </c>
      <c r="H298" s="30">
        <v>0.2</v>
      </c>
      <c r="I298" s="17">
        <v>0.18179999999999999</v>
      </c>
      <c r="J298" s="24">
        <v>0.4</v>
      </c>
      <c r="K298" s="17">
        <v>0.32840000000000003</v>
      </c>
      <c r="L298" s="17">
        <v>3</v>
      </c>
      <c r="M298" s="17">
        <v>141</v>
      </c>
      <c r="N298" s="31">
        <v>144</v>
      </c>
    </row>
    <row r="299" spans="2:14">
      <c r="B299" s="51">
        <v>40556</v>
      </c>
      <c r="C299" s="30" t="s">
        <v>14</v>
      </c>
      <c r="D299" s="30">
        <v>19</v>
      </c>
      <c r="E299" s="43" t="b">
        <v>0</v>
      </c>
      <c r="F299" s="8" t="s">
        <v>23</v>
      </c>
      <c r="G299" s="30">
        <v>1</v>
      </c>
      <c r="H299" s="30">
        <v>0.16</v>
      </c>
      <c r="I299" s="17">
        <v>0.1515</v>
      </c>
      <c r="J299" s="24">
        <v>0.47</v>
      </c>
      <c r="K299" s="17">
        <v>0.25369999999999998</v>
      </c>
      <c r="L299" s="17">
        <v>1</v>
      </c>
      <c r="M299" s="17">
        <v>98</v>
      </c>
      <c r="N299" s="31">
        <v>99</v>
      </c>
    </row>
    <row r="300" spans="2:14">
      <c r="B300" s="51">
        <v>40556</v>
      </c>
      <c r="C300" s="30" t="s">
        <v>14</v>
      </c>
      <c r="D300" s="30">
        <v>20</v>
      </c>
      <c r="E300" s="43" t="b">
        <v>0</v>
      </c>
      <c r="F300" s="8" t="s">
        <v>23</v>
      </c>
      <c r="G300" s="30">
        <v>1</v>
      </c>
      <c r="H300" s="30">
        <v>0.16</v>
      </c>
      <c r="I300" s="17">
        <v>0.1515</v>
      </c>
      <c r="J300" s="24">
        <v>0.47</v>
      </c>
      <c r="K300" s="17">
        <v>0.22389999999999999</v>
      </c>
      <c r="L300" s="17">
        <v>0</v>
      </c>
      <c r="M300" s="17">
        <v>64</v>
      </c>
      <c r="N300" s="31">
        <v>64</v>
      </c>
    </row>
    <row r="301" spans="2:14">
      <c r="B301" s="51">
        <v>40556</v>
      </c>
      <c r="C301" s="30" t="s">
        <v>14</v>
      </c>
      <c r="D301" s="30">
        <v>21</v>
      </c>
      <c r="E301" s="43" t="b">
        <v>0</v>
      </c>
      <c r="F301" s="8" t="s">
        <v>23</v>
      </c>
      <c r="G301" s="30">
        <v>1</v>
      </c>
      <c r="H301" s="30">
        <v>0.14000000000000001</v>
      </c>
      <c r="I301" s="17">
        <v>0.1212</v>
      </c>
      <c r="J301" s="24">
        <v>0.46</v>
      </c>
      <c r="K301" s="17">
        <v>0.29849999999999999</v>
      </c>
      <c r="L301" s="17">
        <v>0</v>
      </c>
      <c r="M301" s="17">
        <v>40</v>
      </c>
      <c r="N301" s="31">
        <v>40</v>
      </c>
    </row>
    <row r="302" spans="2:14">
      <c r="B302" s="51">
        <v>40556</v>
      </c>
      <c r="C302" s="30" t="s">
        <v>14</v>
      </c>
      <c r="D302" s="30">
        <v>22</v>
      </c>
      <c r="E302" s="43" t="b">
        <v>0</v>
      </c>
      <c r="F302" s="8" t="s">
        <v>24</v>
      </c>
      <c r="G302" s="30">
        <v>1</v>
      </c>
      <c r="H302" s="30">
        <v>0.14000000000000001</v>
      </c>
      <c r="I302" s="17">
        <v>0.1212</v>
      </c>
      <c r="J302" s="24">
        <v>0.46</v>
      </c>
      <c r="K302" s="17">
        <v>0.32840000000000003</v>
      </c>
      <c r="L302" s="17">
        <v>0</v>
      </c>
      <c r="M302" s="17">
        <v>30</v>
      </c>
      <c r="N302" s="31">
        <v>30</v>
      </c>
    </row>
    <row r="303" spans="2:14">
      <c r="B303" s="51">
        <v>40556</v>
      </c>
      <c r="C303" s="30" t="s">
        <v>14</v>
      </c>
      <c r="D303" s="30">
        <v>23</v>
      </c>
      <c r="E303" s="43" t="b">
        <v>0</v>
      </c>
      <c r="F303" s="8" t="s">
        <v>24</v>
      </c>
      <c r="G303" s="30">
        <v>1</v>
      </c>
      <c r="H303" s="30">
        <v>0.12</v>
      </c>
      <c r="I303" s="17">
        <v>0.13639999999999999</v>
      </c>
      <c r="J303" s="24">
        <v>0.5</v>
      </c>
      <c r="K303" s="17">
        <v>0.19400000000000001</v>
      </c>
      <c r="L303" s="17">
        <v>1</v>
      </c>
      <c r="M303" s="17">
        <v>14</v>
      </c>
      <c r="N303" s="31">
        <v>15</v>
      </c>
    </row>
    <row r="304" spans="2:14">
      <c r="B304" s="51">
        <v>40557</v>
      </c>
      <c r="C304" s="30" t="s">
        <v>14</v>
      </c>
      <c r="D304" s="30">
        <v>0</v>
      </c>
      <c r="E304" s="43" t="b">
        <v>0</v>
      </c>
      <c r="F304" s="8" t="s">
        <v>24</v>
      </c>
      <c r="G304" s="30">
        <v>1</v>
      </c>
      <c r="H304" s="30">
        <v>0.12</v>
      </c>
      <c r="I304" s="17">
        <v>0.13639999999999999</v>
      </c>
      <c r="J304" s="24">
        <v>0.5</v>
      </c>
      <c r="K304" s="17">
        <v>0.19400000000000001</v>
      </c>
      <c r="L304" s="17">
        <v>0</v>
      </c>
      <c r="M304" s="17">
        <v>14</v>
      </c>
      <c r="N304" s="31">
        <v>14</v>
      </c>
    </row>
    <row r="305" spans="2:14">
      <c r="B305" s="51">
        <v>40557</v>
      </c>
      <c r="C305" s="30" t="s">
        <v>14</v>
      </c>
      <c r="D305" s="30">
        <v>1</v>
      </c>
      <c r="E305" s="43" t="b">
        <v>0</v>
      </c>
      <c r="F305" s="8" t="s">
        <v>24</v>
      </c>
      <c r="G305" s="30">
        <v>1</v>
      </c>
      <c r="H305" s="30">
        <v>0.1</v>
      </c>
      <c r="I305" s="17">
        <v>0.1212</v>
      </c>
      <c r="J305" s="24">
        <v>0.54</v>
      </c>
      <c r="K305" s="17">
        <v>0.16420000000000001</v>
      </c>
      <c r="L305" s="17">
        <v>0</v>
      </c>
      <c r="M305" s="17">
        <v>5</v>
      </c>
      <c r="N305" s="31">
        <v>5</v>
      </c>
    </row>
    <row r="306" spans="2:14">
      <c r="B306" s="51">
        <v>40557</v>
      </c>
      <c r="C306" s="30" t="s">
        <v>14</v>
      </c>
      <c r="D306" s="30">
        <v>2</v>
      </c>
      <c r="E306" s="43" t="b">
        <v>0</v>
      </c>
      <c r="F306" s="8" t="s">
        <v>24</v>
      </c>
      <c r="G306" s="30">
        <v>1</v>
      </c>
      <c r="H306" s="30">
        <v>0.1</v>
      </c>
      <c r="I306" s="17">
        <v>0.1212</v>
      </c>
      <c r="J306" s="24">
        <v>0.54</v>
      </c>
      <c r="K306" s="17">
        <v>0.1343</v>
      </c>
      <c r="L306" s="17">
        <v>0</v>
      </c>
      <c r="M306" s="17">
        <v>1</v>
      </c>
      <c r="N306" s="31">
        <v>1</v>
      </c>
    </row>
    <row r="307" spans="2:14">
      <c r="B307" s="51">
        <v>40557</v>
      </c>
      <c r="C307" s="30" t="s">
        <v>14</v>
      </c>
      <c r="D307" s="30">
        <v>3</v>
      </c>
      <c r="E307" s="43" t="b">
        <v>0</v>
      </c>
      <c r="F307" s="8" t="s">
        <v>24</v>
      </c>
      <c r="G307" s="30">
        <v>1</v>
      </c>
      <c r="H307" s="30">
        <v>0.1</v>
      </c>
      <c r="I307" s="17">
        <v>0.13639999999999999</v>
      </c>
      <c r="J307" s="24">
        <v>0.54</v>
      </c>
      <c r="K307" s="17">
        <v>0.1045</v>
      </c>
      <c r="L307" s="17">
        <v>0</v>
      </c>
      <c r="M307" s="17">
        <v>1</v>
      </c>
      <c r="N307" s="31">
        <v>1</v>
      </c>
    </row>
    <row r="308" spans="2:14">
      <c r="B308" s="51">
        <v>40557</v>
      </c>
      <c r="C308" s="30" t="s">
        <v>14</v>
      </c>
      <c r="D308" s="30">
        <v>5</v>
      </c>
      <c r="E308" s="43" t="b">
        <v>0</v>
      </c>
      <c r="F308" s="8" t="s">
        <v>24</v>
      </c>
      <c r="G308" s="30">
        <v>1</v>
      </c>
      <c r="H308" s="30">
        <v>0.1</v>
      </c>
      <c r="I308" s="17">
        <v>0.13639999999999999</v>
      </c>
      <c r="J308" s="24">
        <v>0.54</v>
      </c>
      <c r="K308" s="17">
        <v>8.9599999999999999E-2</v>
      </c>
      <c r="L308" s="17">
        <v>0</v>
      </c>
      <c r="M308" s="17">
        <v>8</v>
      </c>
      <c r="N308" s="31">
        <v>8</v>
      </c>
    </row>
    <row r="309" spans="2:14">
      <c r="B309" s="51">
        <v>40557</v>
      </c>
      <c r="C309" s="30" t="s">
        <v>14</v>
      </c>
      <c r="D309" s="30">
        <v>6</v>
      </c>
      <c r="E309" s="43" t="b">
        <v>0</v>
      </c>
      <c r="F309" s="8" t="s">
        <v>24</v>
      </c>
      <c r="G309" s="30">
        <v>1</v>
      </c>
      <c r="H309" s="30">
        <v>0.1</v>
      </c>
      <c r="I309" s="17">
        <v>0.18179999999999999</v>
      </c>
      <c r="J309" s="24">
        <v>0.54</v>
      </c>
      <c r="K309" s="17">
        <v>0</v>
      </c>
      <c r="L309" s="17">
        <v>0</v>
      </c>
      <c r="M309" s="17">
        <v>17</v>
      </c>
      <c r="N309" s="31">
        <v>17</v>
      </c>
    </row>
    <row r="310" spans="2:14">
      <c r="B310" s="51">
        <v>40557</v>
      </c>
      <c r="C310" s="30" t="s">
        <v>14</v>
      </c>
      <c r="D310" s="30">
        <v>7</v>
      </c>
      <c r="E310" s="43" t="b">
        <v>0</v>
      </c>
      <c r="F310" s="8" t="s">
        <v>24</v>
      </c>
      <c r="G310" s="30">
        <v>1</v>
      </c>
      <c r="H310" s="30">
        <v>0.1</v>
      </c>
      <c r="I310" s="17">
        <v>0.1212</v>
      </c>
      <c r="J310" s="24">
        <v>0.74</v>
      </c>
      <c r="K310" s="17">
        <v>0.16420000000000001</v>
      </c>
      <c r="L310" s="17">
        <v>0</v>
      </c>
      <c r="M310" s="17">
        <v>70</v>
      </c>
      <c r="N310" s="31">
        <v>70</v>
      </c>
    </row>
    <row r="311" spans="2:14">
      <c r="B311" s="51">
        <v>40557</v>
      </c>
      <c r="C311" s="30" t="s">
        <v>14</v>
      </c>
      <c r="D311" s="30">
        <v>8</v>
      </c>
      <c r="E311" s="43" t="b">
        <v>0</v>
      </c>
      <c r="F311" s="8" t="s">
        <v>24</v>
      </c>
      <c r="G311" s="30">
        <v>1</v>
      </c>
      <c r="H311" s="30">
        <v>0.12</v>
      </c>
      <c r="I311" s="17">
        <v>0.16669999999999999</v>
      </c>
      <c r="J311" s="24">
        <v>0.68</v>
      </c>
      <c r="K311" s="17">
        <v>0</v>
      </c>
      <c r="L311" s="17">
        <v>2</v>
      </c>
      <c r="M311" s="17">
        <v>156</v>
      </c>
      <c r="N311" s="31">
        <v>158</v>
      </c>
    </row>
    <row r="312" spans="2:14">
      <c r="B312" s="51">
        <v>40557</v>
      </c>
      <c r="C312" s="30" t="s">
        <v>14</v>
      </c>
      <c r="D312" s="30">
        <v>9</v>
      </c>
      <c r="E312" s="43" t="b">
        <v>0</v>
      </c>
      <c r="F312" s="8" t="s">
        <v>24</v>
      </c>
      <c r="G312" s="30">
        <v>1</v>
      </c>
      <c r="H312" s="30">
        <v>0.14000000000000001</v>
      </c>
      <c r="I312" s="17">
        <v>0.1515</v>
      </c>
      <c r="J312" s="24">
        <v>0.69</v>
      </c>
      <c r="K312" s="17">
        <v>0.1343</v>
      </c>
      <c r="L312" s="17">
        <v>0</v>
      </c>
      <c r="M312" s="17">
        <v>117</v>
      </c>
      <c r="N312" s="31">
        <v>117</v>
      </c>
    </row>
    <row r="313" spans="2:14">
      <c r="B313" s="51">
        <v>40557</v>
      </c>
      <c r="C313" s="30" t="s">
        <v>14</v>
      </c>
      <c r="D313" s="30">
        <v>10</v>
      </c>
      <c r="E313" s="43" t="b">
        <v>0</v>
      </c>
      <c r="F313" s="8" t="s">
        <v>24</v>
      </c>
      <c r="G313" s="30">
        <v>1</v>
      </c>
      <c r="H313" s="30">
        <v>0.18</v>
      </c>
      <c r="I313" s="17">
        <v>0.18179999999999999</v>
      </c>
      <c r="J313" s="24">
        <v>0.55000000000000004</v>
      </c>
      <c r="K313" s="17">
        <v>0.19400000000000001</v>
      </c>
      <c r="L313" s="17">
        <v>4</v>
      </c>
      <c r="M313" s="17">
        <v>40</v>
      </c>
      <c r="N313" s="31">
        <v>44</v>
      </c>
    </row>
    <row r="314" spans="2:14">
      <c r="B314" s="51">
        <v>40557</v>
      </c>
      <c r="C314" s="30" t="s">
        <v>14</v>
      </c>
      <c r="D314" s="30">
        <v>11</v>
      </c>
      <c r="E314" s="43" t="b">
        <v>0</v>
      </c>
      <c r="F314" s="8" t="s">
        <v>24</v>
      </c>
      <c r="G314" s="30">
        <v>1</v>
      </c>
      <c r="H314" s="30">
        <v>0.18</v>
      </c>
      <c r="I314" s="17">
        <v>0.16669999999999999</v>
      </c>
      <c r="J314" s="24">
        <v>0.51</v>
      </c>
      <c r="K314" s="17">
        <v>0.28360000000000002</v>
      </c>
      <c r="L314" s="17">
        <v>6</v>
      </c>
      <c r="M314" s="17">
        <v>47</v>
      </c>
      <c r="N314" s="31">
        <v>53</v>
      </c>
    </row>
    <row r="315" spans="2:14">
      <c r="B315" s="51">
        <v>40557</v>
      </c>
      <c r="C315" s="30" t="s">
        <v>14</v>
      </c>
      <c r="D315" s="30">
        <v>12</v>
      </c>
      <c r="E315" s="43" t="b">
        <v>0</v>
      </c>
      <c r="F315" s="8" t="s">
        <v>24</v>
      </c>
      <c r="G315" s="30">
        <v>1</v>
      </c>
      <c r="H315" s="30">
        <v>0.2</v>
      </c>
      <c r="I315" s="17">
        <v>0.19700000000000001</v>
      </c>
      <c r="J315" s="24">
        <v>0.44</v>
      </c>
      <c r="K315" s="17">
        <v>0.25369999999999998</v>
      </c>
      <c r="L315" s="17">
        <v>2</v>
      </c>
      <c r="M315" s="17">
        <v>59</v>
      </c>
      <c r="N315" s="31">
        <v>61</v>
      </c>
    </row>
    <row r="316" spans="2:14">
      <c r="B316" s="51">
        <v>40557</v>
      </c>
      <c r="C316" s="30" t="s">
        <v>14</v>
      </c>
      <c r="D316" s="30">
        <v>13</v>
      </c>
      <c r="E316" s="43" t="b">
        <v>0</v>
      </c>
      <c r="F316" s="8" t="s">
        <v>24</v>
      </c>
      <c r="G316" s="30">
        <v>1</v>
      </c>
      <c r="H316" s="30">
        <v>0.22</v>
      </c>
      <c r="I316" s="17">
        <v>0.19700000000000001</v>
      </c>
      <c r="J316" s="24">
        <v>0.37</v>
      </c>
      <c r="K316" s="17">
        <v>0.3881</v>
      </c>
      <c r="L316" s="17">
        <v>4</v>
      </c>
      <c r="M316" s="17">
        <v>73</v>
      </c>
      <c r="N316" s="31">
        <v>77</v>
      </c>
    </row>
    <row r="317" spans="2:14">
      <c r="B317" s="51">
        <v>40557</v>
      </c>
      <c r="C317" s="30" t="s">
        <v>14</v>
      </c>
      <c r="D317" s="30">
        <v>14</v>
      </c>
      <c r="E317" s="43" t="b">
        <v>0</v>
      </c>
      <c r="F317" s="8" t="s">
        <v>24</v>
      </c>
      <c r="G317" s="30">
        <v>1</v>
      </c>
      <c r="H317" s="30">
        <v>0.22</v>
      </c>
      <c r="I317" s="17">
        <v>0.21210000000000001</v>
      </c>
      <c r="J317" s="24">
        <v>0.41</v>
      </c>
      <c r="K317" s="17">
        <v>0.28360000000000002</v>
      </c>
      <c r="L317" s="17">
        <v>5</v>
      </c>
      <c r="M317" s="17">
        <v>59</v>
      </c>
      <c r="N317" s="31">
        <v>64</v>
      </c>
    </row>
    <row r="318" spans="2:14">
      <c r="B318" s="51">
        <v>40557</v>
      </c>
      <c r="C318" s="30" t="s">
        <v>14</v>
      </c>
      <c r="D318" s="30">
        <v>15</v>
      </c>
      <c r="E318" s="43" t="b">
        <v>0</v>
      </c>
      <c r="F318" s="8" t="s">
        <v>24</v>
      </c>
      <c r="G318" s="30">
        <v>1</v>
      </c>
      <c r="H318" s="30">
        <v>0.24</v>
      </c>
      <c r="I318" s="17">
        <v>0.2424</v>
      </c>
      <c r="J318" s="24">
        <v>0.38</v>
      </c>
      <c r="K318" s="17">
        <v>0.16420000000000001</v>
      </c>
      <c r="L318" s="17">
        <v>9</v>
      </c>
      <c r="M318" s="17">
        <v>59</v>
      </c>
      <c r="N318" s="31">
        <v>68</v>
      </c>
    </row>
    <row r="319" spans="2:14">
      <c r="B319" s="51">
        <v>40557</v>
      </c>
      <c r="C319" s="30" t="s">
        <v>14</v>
      </c>
      <c r="D319" s="30">
        <v>16</v>
      </c>
      <c r="E319" s="43" t="b">
        <v>0</v>
      </c>
      <c r="F319" s="8" t="s">
        <v>24</v>
      </c>
      <c r="G319" s="30">
        <v>1</v>
      </c>
      <c r="H319" s="30">
        <v>0.22</v>
      </c>
      <c r="I319" s="17">
        <v>0.2424</v>
      </c>
      <c r="J319" s="24">
        <v>0.41</v>
      </c>
      <c r="K319" s="17">
        <v>0.1045</v>
      </c>
      <c r="L319" s="17">
        <v>3</v>
      </c>
      <c r="M319" s="17">
        <v>87</v>
      </c>
      <c r="N319" s="31">
        <v>90</v>
      </c>
    </row>
    <row r="320" spans="2:14">
      <c r="B320" s="51">
        <v>40557</v>
      </c>
      <c r="C320" s="30" t="s">
        <v>14</v>
      </c>
      <c r="D320" s="30">
        <v>17</v>
      </c>
      <c r="E320" s="43" t="b">
        <v>0</v>
      </c>
      <c r="F320" s="8" t="s">
        <v>24</v>
      </c>
      <c r="G320" s="30">
        <v>1</v>
      </c>
      <c r="H320" s="30">
        <v>0.22</v>
      </c>
      <c r="I320" s="17">
        <v>0.2273</v>
      </c>
      <c r="J320" s="24">
        <v>0.41</v>
      </c>
      <c r="K320" s="17">
        <v>0.16420000000000001</v>
      </c>
      <c r="L320" s="17">
        <v>4</v>
      </c>
      <c r="M320" s="17">
        <v>155</v>
      </c>
      <c r="N320" s="31">
        <v>159</v>
      </c>
    </row>
    <row r="321" spans="2:14">
      <c r="B321" s="51">
        <v>40557</v>
      </c>
      <c r="C321" s="30" t="s">
        <v>14</v>
      </c>
      <c r="D321" s="30">
        <v>18</v>
      </c>
      <c r="E321" s="43" t="b">
        <v>0</v>
      </c>
      <c r="F321" s="8" t="s">
        <v>24</v>
      </c>
      <c r="G321" s="30">
        <v>1</v>
      </c>
      <c r="H321" s="30">
        <v>0.2</v>
      </c>
      <c r="I321" s="17">
        <v>0.2576</v>
      </c>
      <c r="J321" s="24">
        <v>0.47</v>
      </c>
      <c r="K321" s="17">
        <v>0</v>
      </c>
      <c r="L321" s="17">
        <v>5</v>
      </c>
      <c r="M321" s="17">
        <v>134</v>
      </c>
      <c r="N321" s="31">
        <v>139</v>
      </c>
    </row>
    <row r="322" spans="2:14">
      <c r="B322" s="51">
        <v>40557</v>
      </c>
      <c r="C322" s="30" t="s">
        <v>14</v>
      </c>
      <c r="D322" s="30">
        <v>19</v>
      </c>
      <c r="E322" s="43" t="b">
        <v>0</v>
      </c>
      <c r="F322" s="8" t="s">
        <v>24</v>
      </c>
      <c r="G322" s="30">
        <v>1</v>
      </c>
      <c r="H322" s="30">
        <v>0.16</v>
      </c>
      <c r="I322" s="17">
        <v>0.19700000000000001</v>
      </c>
      <c r="J322" s="24">
        <v>0.59</v>
      </c>
      <c r="K322" s="17">
        <v>8.9599999999999999E-2</v>
      </c>
      <c r="L322" s="17">
        <v>3</v>
      </c>
      <c r="M322" s="17">
        <v>89</v>
      </c>
      <c r="N322" s="31">
        <v>92</v>
      </c>
    </row>
    <row r="323" spans="2:14">
      <c r="B323" s="51">
        <v>40557</v>
      </c>
      <c r="C323" s="30" t="s">
        <v>14</v>
      </c>
      <c r="D323" s="30">
        <v>20</v>
      </c>
      <c r="E323" s="43" t="b">
        <v>0</v>
      </c>
      <c r="F323" s="8" t="s">
        <v>24</v>
      </c>
      <c r="G323" s="30">
        <v>1</v>
      </c>
      <c r="H323" s="30">
        <v>0.18</v>
      </c>
      <c r="I323" s="17">
        <v>0.2424</v>
      </c>
      <c r="J323" s="24">
        <v>0.59</v>
      </c>
      <c r="K323" s="17">
        <v>0</v>
      </c>
      <c r="L323" s="17">
        <v>0</v>
      </c>
      <c r="M323" s="17">
        <v>68</v>
      </c>
      <c r="N323" s="31">
        <v>68</v>
      </c>
    </row>
    <row r="324" spans="2:14">
      <c r="B324" s="51">
        <v>40557</v>
      </c>
      <c r="C324" s="30" t="s">
        <v>14</v>
      </c>
      <c r="D324" s="30">
        <v>21</v>
      </c>
      <c r="E324" s="43" t="b">
        <v>0</v>
      </c>
      <c r="F324" s="8" t="s">
        <v>24</v>
      </c>
      <c r="G324" s="30">
        <v>1</v>
      </c>
      <c r="H324" s="30">
        <v>0.16</v>
      </c>
      <c r="I324" s="17">
        <v>0.2273</v>
      </c>
      <c r="J324" s="24">
        <v>0.69</v>
      </c>
      <c r="K324" s="17">
        <v>0</v>
      </c>
      <c r="L324" s="17">
        <v>4</v>
      </c>
      <c r="M324" s="17">
        <v>48</v>
      </c>
      <c r="N324" s="31">
        <v>52</v>
      </c>
    </row>
    <row r="325" spans="2:14">
      <c r="B325" s="51">
        <v>40557</v>
      </c>
      <c r="C325" s="30" t="s">
        <v>14</v>
      </c>
      <c r="D325" s="30">
        <v>22</v>
      </c>
      <c r="E325" s="43" t="b">
        <v>0</v>
      </c>
      <c r="F325" s="8" t="s">
        <v>15</v>
      </c>
      <c r="G325" s="30">
        <v>2</v>
      </c>
      <c r="H325" s="30">
        <v>0.16</v>
      </c>
      <c r="I325" s="17">
        <v>0.2273</v>
      </c>
      <c r="J325" s="24">
        <v>0.69</v>
      </c>
      <c r="K325" s="17">
        <v>0</v>
      </c>
      <c r="L325" s="17">
        <v>2</v>
      </c>
      <c r="M325" s="17">
        <v>34</v>
      </c>
      <c r="N325" s="31">
        <v>36</v>
      </c>
    </row>
    <row r="326" spans="2:14">
      <c r="B326" s="51">
        <v>40557</v>
      </c>
      <c r="C326" s="30" t="s">
        <v>14</v>
      </c>
      <c r="D326" s="30">
        <v>23</v>
      </c>
      <c r="E326" s="43" t="b">
        <v>0</v>
      </c>
      <c r="F326" s="8" t="s">
        <v>15</v>
      </c>
      <c r="G326" s="30">
        <v>2</v>
      </c>
      <c r="H326" s="30">
        <v>0.18</v>
      </c>
      <c r="I326" s="17">
        <v>0.2424</v>
      </c>
      <c r="J326" s="24">
        <v>0.55000000000000004</v>
      </c>
      <c r="K326" s="17">
        <v>0</v>
      </c>
      <c r="L326" s="17">
        <v>1</v>
      </c>
      <c r="M326" s="17">
        <v>26</v>
      </c>
      <c r="N326" s="31">
        <v>27</v>
      </c>
    </row>
    <row r="327" spans="2:14">
      <c r="B327" s="51">
        <v>40558</v>
      </c>
      <c r="C327" s="30" t="s">
        <v>14</v>
      </c>
      <c r="D327" s="30">
        <v>0</v>
      </c>
      <c r="E327" s="43" t="b">
        <v>0</v>
      </c>
      <c r="F327" s="8" t="s">
        <v>15</v>
      </c>
      <c r="G327" s="30">
        <v>1</v>
      </c>
      <c r="H327" s="30">
        <v>0.18</v>
      </c>
      <c r="I327" s="17">
        <v>0.2424</v>
      </c>
      <c r="J327" s="24">
        <v>0.55000000000000004</v>
      </c>
      <c r="K327" s="17">
        <v>0</v>
      </c>
      <c r="L327" s="17">
        <v>3</v>
      </c>
      <c r="M327" s="17">
        <v>25</v>
      </c>
      <c r="N327" s="31">
        <v>28</v>
      </c>
    </row>
    <row r="328" spans="2:14">
      <c r="B328" s="51">
        <v>40558</v>
      </c>
      <c r="C328" s="30" t="s">
        <v>14</v>
      </c>
      <c r="D328" s="30">
        <v>1</v>
      </c>
      <c r="E328" s="43" t="b">
        <v>0</v>
      </c>
      <c r="F328" s="8" t="s">
        <v>15</v>
      </c>
      <c r="G328" s="30">
        <v>2</v>
      </c>
      <c r="H328" s="30">
        <v>0.16</v>
      </c>
      <c r="I328" s="17">
        <v>0.19700000000000001</v>
      </c>
      <c r="J328" s="24">
        <v>0.59</v>
      </c>
      <c r="K328" s="17">
        <v>8.9599999999999999E-2</v>
      </c>
      <c r="L328" s="17">
        <v>2</v>
      </c>
      <c r="M328" s="17">
        <v>18</v>
      </c>
      <c r="N328" s="31">
        <v>20</v>
      </c>
    </row>
    <row r="329" spans="2:14">
      <c r="B329" s="51">
        <v>40558</v>
      </c>
      <c r="C329" s="30" t="s">
        <v>14</v>
      </c>
      <c r="D329" s="30">
        <v>2</v>
      </c>
      <c r="E329" s="43" t="b">
        <v>0</v>
      </c>
      <c r="F329" s="8" t="s">
        <v>15</v>
      </c>
      <c r="G329" s="30">
        <v>2</v>
      </c>
      <c r="H329" s="30">
        <v>0.16</v>
      </c>
      <c r="I329" s="17">
        <v>0.19700000000000001</v>
      </c>
      <c r="J329" s="24">
        <v>0.59</v>
      </c>
      <c r="K329" s="17">
        <v>8.9599999999999999E-2</v>
      </c>
      <c r="L329" s="17">
        <v>0</v>
      </c>
      <c r="M329" s="17">
        <v>12</v>
      </c>
      <c r="N329" s="31">
        <v>12</v>
      </c>
    </row>
    <row r="330" spans="2:14">
      <c r="B330" s="51">
        <v>40558</v>
      </c>
      <c r="C330" s="30" t="s">
        <v>14</v>
      </c>
      <c r="D330" s="30">
        <v>3</v>
      </c>
      <c r="E330" s="43" t="b">
        <v>0</v>
      </c>
      <c r="F330" s="8" t="s">
        <v>15</v>
      </c>
      <c r="G330" s="30">
        <v>2</v>
      </c>
      <c r="H330" s="30">
        <v>0.16</v>
      </c>
      <c r="I330" s="17">
        <v>0.2273</v>
      </c>
      <c r="J330" s="24">
        <v>0.59</v>
      </c>
      <c r="K330" s="17">
        <v>0</v>
      </c>
      <c r="L330" s="17">
        <v>1</v>
      </c>
      <c r="M330" s="17">
        <v>7</v>
      </c>
      <c r="N330" s="31">
        <v>8</v>
      </c>
    </row>
    <row r="331" spans="2:14">
      <c r="B331" s="51">
        <v>40558</v>
      </c>
      <c r="C331" s="30" t="s">
        <v>14</v>
      </c>
      <c r="D331" s="30">
        <v>4</v>
      </c>
      <c r="E331" s="43" t="b">
        <v>0</v>
      </c>
      <c r="F331" s="8" t="s">
        <v>15</v>
      </c>
      <c r="G331" s="30">
        <v>2</v>
      </c>
      <c r="H331" s="30">
        <v>0.16</v>
      </c>
      <c r="I331" s="17">
        <v>0.2273</v>
      </c>
      <c r="J331" s="24">
        <v>0.59</v>
      </c>
      <c r="K331" s="17">
        <v>0</v>
      </c>
      <c r="L331" s="17">
        <v>0</v>
      </c>
      <c r="M331" s="17">
        <v>5</v>
      </c>
      <c r="N331" s="31">
        <v>5</v>
      </c>
    </row>
    <row r="332" spans="2:14">
      <c r="B332" s="51">
        <v>40558</v>
      </c>
      <c r="C332" s="30" t="s">
        <v>14</v>
      </c>
      <c r="D332" s="30">
        <v>5</v>
      </c>
      <c r="E332" s="43" t="b">
        <v>0</v>
      </c>
      <c r="F332" s="8" t="s">
        <v>15</v>
      </c>
      <c r="G332" s="30">
        <v>1</v>
      </c>
      <c r="H332" s="30">
        <v>0.16</v>
      </c>
      <c r="I332" s="17">
        <v>0.2273</v>
      </c>
      <c r="J332" s="24">
        <v>0.59</v>
      </c>
      <c r="K332" s="17">
        <v>0</v>
      </c>
      <c r="L332" s="17">
        <v>0</v>
      </c>
      <c r="M332" s="17">
        <v>1</v>
      </c>
      <c r="N332" s="31">
        <v>1</v>
      </c>
    </row>
    <row r="333" spans="2:14">
      <c r="B333" s="51">
        <v>40558</v>
      </c>
      <c r="C333" s="30" t="s">
        <v>14</v>
      </c>
      <c r="D333" s="30">
        <v>6</v>
      </c>
      <c r="E333" s="43" t="b">
        <v>0</v>
      </c>
      <c r="F333" s="8" t="s">
        <v>15</v>
      </c>
      <c r="G333" s="30">
        <v>1</v>
      </c>
      <c r="H333" s="30">
        <v>0.14000000000000001</v>
      </c>
      <c r="I333" s="17">
        <v>0.16669999999999999</v>
      </c>
      <c r="J333" s="24">
        <v>0.63</v>
      </c>
      <c r="K333" s="17">
        <v>0.1045</v>
      </c>
      <c r="L333" s="17">
        <v>1</v>
      </c>
      <c r="M333" s="17">
        <v>2</v>
      </c>
      <c r="N333" s="31">
        <v>3</v>
      </c>
    </row>
    <row r="334" spans="2:14">
      <c r="B334" s="51">
        <v>40558</v>
      </c>
      <c r="C334" s="30" t="s">
        <v>14</v>
      </c>
      <c r="D334" s="30">
        <v>7</v>
      </c>
      <c r="E334" s="43" t="b">
        <v>0</v>
      </c>
      <c r="F334" s="8" t="s">
        <v>15</v>
      </c>
      <c r="G334" s="30">
        <v>1</v>
      </c>
      <c r="H334" s="30">
        <v>0.14000000000000001</v>
      </c>
      <c r="I334" s="17">
        <v>0.21210000000000001</v>
      </c>
      <c r="J334" s="24">
        <v>0.63</v>
      </c>
      <c r="K334" s="17">
        <v>0</v>
      </c>
      <c r="L334" s="17">
        <v>1</v>
      </c>
      <c r="M334" s="17">
        <v>9</v>
      </c>
      <c r="N334" s="31">
        <v>10</v>
      </c>
    </row>
    <row r="335" spans="2:14">
      <c r="B335" s="51">
        <v>40558</v>
      </c>
      <c r="C335" s="30" t="s">
        <v>14</v>
      </c>
      <c r="D335" s="30">
        <v>8</v>
      </c>
      <c r="E335" s="43" t="b">
        <v>0</v>
      </c>
      <c r="F335" s="8" t="s">
        <v>15</v>
      </c>
      <c r="G335" s="30">
        <v>1</v>
      </c>
      <c r="H335" s="30">
        <v>0.14000000000000001</v>
      </c>
      <c r="I335" s="17">
        <v>0.1515</v>
      </c>
      <c r="J335" s="24">
        <v>0.63</v>
      </c>
      <c r="K335" s="17">
        <v>0.1343</v>
      </c>
      <c r="L335" s="17">
        <v>1</v>
      </c>
      <c r="M335" s="17">
        <v>22</v>
      </c>
      <c r="N335" s="31">
        <v>23</v>
      </c>
    </row>
    <row r="336" spans="2:14">
      <c r="B336" s="51">
        <v>40558</v>
      </c>
      <c r="C336" s="30" t="s">
        <v>14</v>
      </c>
      <c r="D336" s="30">
        <v>9</v>
      </c>
      <c r="E336" s="43" t="b">
        <v>0</v>
      </c>
      <c r="F336" s="8" t="s">
        <v>15</v>
      </c>
      <c r="G336" s="30">
        <v>1</v>
      </c>
      <c r="H336" s="30">
        <v>0.16</v>
      </c>
      <c r="I336" s="17">
        <v>0.18179999999999999</v>
      </c>
      <c r="J336" s="24">
        <v>0.64</v>
      </c>
      <c r="K336" s="17">
        <v>0.1343</v>
      </c>
      <c r="L336" s="17">
        <v>2</v>
      </c>
      <c r="M336" s="17">
        <v>31</v>
      </c>
      <c r="N336" s="31">
        <v>33</v>
      </c>
    </row>
    <row r="337" spans="2:14">
      <c r="B337" s="51">
        <v>40558</v>
      </c>
      <c r="C337" s="30" t="s">
        <v>14</v>
      </c>
      <c r="D337" s="30">
        <v>10</v>
      </c>
      <c r="E337" s="43" t="b">
        <v>0</v>
      </c>
      <c r="F337" s="8" t="s">
        <v>15</v>
      </c>
      <c r="G337" s="30">
        <v>1</v>
      </c>
      <c r="H337" s="30">
        <v>0.18</v>
      </c>
      <c r="I337" s="17">
        <v>0.19700000000000001</v>
      </c>
      <c r="J337" s="24">
        <v>0.59</v>
      </c>
      <c r="K337" s="17">
        <v>0.16420000000000001</v>
      </c>
      <c r="L337" s="17">
        <v>2</v>
      </c>
      <c r="M337" s="17">
        <v>57</v>
      </c>
      <c r="N337" s="31">
        <v>59</v>
      </c>
    </row>
    <row r="338" spans="2:14">
      <c r="B338" s="51">
        <v>40558</v>
      </c>
      <c r="C338" s="30" t="s">
        <v>14</v>
      </c>
      <c r="D338" s="30">
        <v>11</v>
      </c>
      <c r="E338" s="43" t="b">
        <v>0</v>
      </c>
      <c r="F338" s="8" t="s">
        <v>15</v>
      </c>
      <c r="G338" s="30">
        <v>1</v>
      </c>
      <c r="H338" s="30">
        <v>0.2</v>
      </c>
      <c r="I338" s="17">
        <v>0.19700000000000001</v>
      </c>
      <c r="J338" s="24">
        <v>0.55000000000000004</v>
      </c>
      <c r="K338" s="17">
        <v>0.22389999999999999</v>
      </c>
      <c r="L338" s="17">
        <v>18</v>
      </c>
      <c r="M338" s="17">
        <v>54</v>
      </c>
      <c r="N338" s="31">
        <v>72</v>
      </c>
    </row>
    <row r="339" spans="2:14">
      <c r="B339" s="51">
        <v>40558</v>
      </c>
      <c r="C339" s="30" t="s">
        <v>14</v>
      </c>
      <c r="D339" s="30">
        <v>12</v>
      </c>
      <c r="E339" s="43" t="b">
        <v>0</v>
      </c>
      <c r="F339" s="8" t="s">
        <v>15</v>
      </c>
      <c r="G339" s="30">
        <v>1</v>
      </c>
      <c r="H339" s="30">
        <v>0.24</v>
      </c>
      <c r="I339" s="17">
        <v>0.2273</v>
      </c>
      <c r="J339" s="24">
        <v>0.48</v>
      </c>
      <c r="K339" s="17">
        <v>0.22389999999999999</v>
      </c>
      <c r="L339" s="17">
        <v>15</v>
      </c>
      <c r="M339" s="17">
        <v>74</v>
      </c>
      <c r="N339" s="31">
        <v>89</v>
      </c>
    </row>
    <row r="340" spans="2:14">
      <c r="B340" s="51">
        <v>40558</v>
      </c>
      <c r="C340" s="30" t="s">
        <v>14</v>
      </c>
      <c r="D340" s="30">
        <v>13</v>
      </c>
      <c r="E340" s="43" t="b">
        <v>0</v>
      </c>
      <c r="F340" s="8" t="s">
        <v>15</v>
      </c>
      <c r="G340" s="30">
        <v>1</v>
      </c>
      <c r="H340" s="30">
        <v>0.28000000000000003</v>
      </c>
      <c r="I340" s="17">
        <v>0.2576</v>
      </c>
      <c r="J340" s="24">
        <v>0.38</v>
      </c>
      <c r="K340" s="17">
        <v>0.29849999999999999</v>
      </c>
      <c r="L340" s="17">
        <v>21</v>
      </c>
      <c r="M340" s="17">
        <v>80</v>
      </c>
      <c r="N340" s="31">
        <v>101</v>
      </c>
    </row>
    <row r="341" spans="2:14">
      <c r="B341" s="51">
        <v>40558</v>
      </c>
      <c r="C341" s="30" t="s">
        <v>14</v>
      </c>
      <c r="D341" s="30">
        <v>14</v>
      </c>
      <c r="E341" s="43" t="b">
        <v>0</v>
      </c>
      <c r="F341" s="8" t="s">
        <v>15</v>
      </c>
      <c r="G341" s="30">
        <v>1</v>
      </c>
      <c r="H341" s="30">
        <v>0.3</v>
      </c>
      <c r="I341" s="17">
        <v>0.28789999999999999</v>
      </c>
      <c r="J341" s="24">
        <v>0.39</v>
      </c>
      <c r="K341" s="17">
        <v>0.28360000000000002</v>
      </c>
      <c r="L341" s="17">
        <v>26</v>
      </c>
      <c r="M341" s="17">
        <v>92</v>
      </c>
      <c r="N341" s="31">
        <v>118</v>
      </c>
    </row>
    <row r="342" spans="2:14">
      <c r="B342" s="51">
        <v>40558</v>
      </c>
      <c r="C342" s="30" t="s">
        <v>14</v>
      </c>
      <c r="D342" s="30">
        <v>15</v>
      </c>
      <c r="E342" s="43" t="b">
        <v>0</v>
      </c>
      <c r="F342" s="8" t="s">
        <v>15</v>
      </c>
      <c r="G342" s="30">
        <v>2</v>
      </c>
      <c r="H342" s="30">
        <v>0.32</v>
      </c>
      <c r="I342" s="17">
        <v>0.31819999999999998</v>
      </c>
      <c r="J342" s="24">
        <v>0.36</v>
      </c>
      <c r="K342" s="17">
        <v>0.19400000000000001</v>
      </c>
      <c r="L342" s="17">
        <v>21</v>
      </c>
      <c r="M342" s="17">
        <v>108</v>
      </c>
      <c r="N342" s="31">
        <v>129</v>
      </c>
    </row>
    <row r="343" spans="2:14">
      <c r="B343" s="51">
        <v>40558</v>
      </c>
      <c r="C343" s="30" t="s">
        <v>14</v>
      </c>
      <c r="D343" s="30">
        <v>16</v>
      </c>
      <c r="E343" s="43" t="b">
        <v>0</v>
      </c>
      <c r="F343" s="8" t="s">
        <v>15</v>
      </c>
      <c r="G343" s="30">
        <v>2</v>
      </c>
      <c r="H343" s="30">
        <v>0.34</v>
      </c>
      <c r="I343" s="17">
        <v>0.33329999999999999</v>
      </c>
      <c r="J343" s="24">
        <v>0.34</v>
      </c>
      <c r="K343" s="17">
        <v>0.19400000000000001</v>
      </c>
      <c r="L343" s="17">
        <v>33</v>
      </c>
      <c r="M343" s="17">
        <v>95</v>
      </c>
      <c r="N343" s="31">
        <v>128</v>
      </c>
    </row>
    <row r="344" spans="2:14">
      <c r="B344" s="51">
        <v>40558</v>
      </c>
      <c r="C344" s="30" t="s">
        <v>14</v>
      </c>
      <c r="D344" s="30">
        <v>17</v>
      </c>
      <c r="E344" s="43" t="b">
        <v>0</v>
      </c>
      <c r="F344" s="8" t="s">
        <v>15</v>
      </c>
      <c r="G344" s="30">
        <v>2</v>
      </c>
      <c r="H344" s="30">
        <v>0.32</v>
      </c>
      <c r="I344" s="17">
        <v>0.30299999999999999</v>
      </c>
      <c r="J344" s="24">
        <v>0.36</v>
      </c>
      <c r="K344" s="17">
        <v>0.28360000000000002</v>
      </c>
      <c r="L344" s="17">
        <v>29</v>
      </c>
      <c r="M344" s="17">
        <v>54</v>
      </c>
      <c r="N344" s="31">
        <v>83</v>
      </c>
    </row>
    <row r="345" spans="2:14">
      <c r="B345" s="51">
        <v>40558</v>
      </c>
      <c r="C345" s="30" t="s">
        <v>14</v>
      </c>
      <c r="D345" s="30">
        <v>18</v>
      </c>
      <c r="E345" s="43" t="b">
        <v>0</v>
      </c>
      <c r="F345" s="8" t="s">
        <v>15</v>
      </c>
      <c r="G345" s="30">
        <v>2</v>
      </c>
      <c r="H345" s="30">
        <v>0.3</v>
      </c>
      <c r="I345" s="17">
        <v>0.28789999999999999</v>
      </c>
      <c r="J345" s="24">
        <v>0.45</v>
      </c>
      <c r="K345" s="17">
        <v>0.25369999999999998</v>
      </c>
      <c r="L345" s="17">
        <v>15</v>
      </c>
      <c r="M345" s="17">
        <v>69</v>
      </c>
      <c r="N345" s="31">
        <v>84</v>
      </c>
    </row>
    <row r="346" spans="2:14">
      <c r="B346" s="51">
        <v>40558</v>
      </c>
      <c r="C346" s="30" t="s">
        <v>14</v>
      </c>
      <c r="D346" s="30">
        <v>19</v>
      </c>
      <c r="E346" s="43" t="b">
        <v>0</v>
      </c>
      <c r="F346" s="8" t="s">
        <v>15</v>
      </c>
      <c r="G346" s="30">
        <v>2</v>
      </c>
      <c r="H346" s="30">
        <v>0.32</v>
      </c>
      <c r="I346" s="17">
        <v>0.30299999999999999</v>
      </c>
      <c r="J346" s="24">
        <v>0.39</v>
      </c>
      <c r="K346" s="17">
        <v>0.25369999999999998</v>
      </c>
      <c r="L346" s="17">
        <v>14</v>
      </c>
      <c r="M346" s="17">
        <v>60</v>
      </c>
      <c r="N346" s="31">
        <v>74</v>
      </c>
    </row>
    <row r="347" spans="2:14">
      <c r="B347" s="51">
        <v>40558</v>
      </c>
      <c r="C347" s="30" t="s">
        <v>14</v>
      </c>
      <c r="D347" s="30">
        <v>20</v>
      </c>
      <c r="E347" s="43" t="b">
        <v>0</v>
      </c>
      <c r="F347" s="8" t="s">
        <v>15</v>
      </c>
      <c r="G347" s="30">
        <v>2</v>
      </c>
      <c r="H347" s="30">
        <v>0.32</v>
      </c>
      <c r="I347" s="17">
        <v>0.30299999999999999</v>
      </c>
      <c r="J347" s="24">
        <v>0.39</v>
      </c>
      <c r="K347" s="17">
        <v>0.25369999999999998</v>
      </c>
      <c r="L347" s="17">
        <v>6</v>
      </c>
      <c r="M347" s="17">
        <v>35</v>
      </c>
      <c r="N347" s="31">
        <v>41</v>
      </c>
    </row>
    <row r="348" spans="2:14">
      <c r="B348" s="51">
        <v>40558</v>
      </c>
      <c r="C348" s="30" t="s">
        <v>14</v>
      </c>
      <c r="D348" s="30">
        <v>21</v>
      </c>
      <c r="E348" s="43" t="b">
        <v>0</v>
      </c>
      <c r="F348" s="8" t="s">
        <v>15</v>
      </c>
      <c r="G348" s="30">
        <v>2</v>
      </c>
      <c r="H348" s="30">
        <v>0.32</v>
      </c>
      <c r="I348" s="17">
        <v>0.30299999999999999</v>
      </c>
      <c r="J348" s="24">
        <v>0.39</v>
      </c>
      <c r="K348" s="17">
        <v>0.22389999999999999</v>
      </c>
      <c r="L348" s="17">
        <v>6</v>
      </c>
      <c r="M348" s="17">
        <v>51</v>
      </c>
      <c r="N348" s="31">
        <v>57</v>
      </c>
    </row>
    <row r="349" spans="2:14">
      <c r="B349" s="51">
        <v>40558</v>
      </c>
      <c r="C349" s="30" t="s">
        <v>14</v>
      </c>
      <c r="D349" s="30">
        <v>22</v>
      </c>
      <c r="E349" s="43" t="b">
        <v>0</v>
      </c>
      <c r="F349" s="8" t="s">
        <v>19</v>
      </c>
      <c r="G349" s="30">
        <v>2</v>
      </c>
      <c r="H349" s="30">
        <v>0.3</v>
      </c>
      <c r="I349" s="17">
        <v>0.31819999999999998</v>
      </c>
      <c r="J349" s="24">
        <v>0.42</v>
      </c>
      <c r="K349" s="17">
        <v>0.1045</v>
      </c>
      <c r="L349" s="17">
        <v>0</v>
      </c>
      <c r="M349" s="17">
        <v>26</v>
      </c>
      <c r="N349" s="31">
        <v>26</v>
      </c>
    </row>
    <row r="350" spans="2:14">
      <c r="B350" s="51">
        <v>40558</v>
      </c>
      <c r="C350" s="30" t="s">
        <v>14</v>
      </c>
      <c r="D350" s="30">
        <v>23</v>
      </c>
      <c r="E350" s="43" t="b">
        <v>0</v>
      </c>
      <c r="F350" s="8" t="s">
        <v>19</v>
      </c>
      <c r="G350" s="30">
        <v>1</v>
      </c>
      <c r="H350" s="30">
        <v>0.3</v>
      </c>
      <c r="I350" s="17">
        <v>0.28789999999999999</v>
      </c>
      <c r="J350" s="24">
        <v>0.45</v>
      </c>
      <c r="K350" s="17">
        <v>0.28360000000000002</v>
      </c>
      <c r="L350" s="17">
        <v>5</v>
      </c>
      <c r="M350" s="17">
        <v>39</v>
      </c>
      <c r="N350" s="31">
        <v>44</v>
      </c>
    </row>
    <row r="351" spans="2:14">
      <c r="B351" s="51">
        <v>40559</v>
      </c>
      <c r="C351" s="30" t="s">
        <v>14</v>
      </c>
      <c r="D351" s="30">
        <v>0</v>
      </c>
      <c r="E351" s="43" t="b">
        <v>0</v>
      </c>
      <c r="F351" s="8" t="s">
        <v>19</v>
      </c>
      <c r="G351" s="30">
        <v>1</v>
      </c>
      <c r="H351" s="30">
        <v>0.26</v>
      </c>
      <c r="I351" s="17">
        <v>0.30299999999999999</v>
      </c>
      <c r="J351" s="24">
        <v>0.56000000000000005</v>
      </c>
      <c r="K351" s="17">
        <v>0</v>
      </c>
      <c r="L351" s="17">
        <v>6</v>
      </c>
      <c r="M351" s="17">
        <v>33</v>
      </c>
      <c r="N351" s="31">
        <v>39</v>
      </c>
    </row>
    <row r="352" spans="2:14">
      <c r="B352" s="51">
        <v>40559</v>
      </c>
      <c r="C352" s="30" t="s">
        <v>14</v>
      </c>
      <c r="D352" s="30">
        <v>1</v>
      </c>
      <c r="E352" s="43" t="b">
        <v>0</v>
      </c>
      <c r="F352" s="8" t="s">
        <v>19</v>
      </c>
      <c r="G352" s="30">
        <v>1</v>
      </c>
      <c r="H352" s="30">
        <v>0.26</v>
      </c>
      <c r="I352" s="17">
        <v>0.2727</v>
      </c>
      <c r="J352" s="24">
        <v>0.56000000000000005</v>
      </c>
      <c r="K352" s="17">
        <v>0.1343</v>
      </c>
      <c r="L352" s="17">
        <v>4</v>
      </c>
      <c r="M352" s="17">
        <v>19</v>
      </c>
      <c r="N352" s="31">
        <v>23</v>
      </c>
    </row>
    <row r="353" spans="2:14">
      <c r="B353" s="51">
        <v>40559</v>
      </c>
      <c r="C353" s="30" t="s">
        <v>14</v>
      </c>
      <c r="D353" s="30">
        <v>2</v>
      </c>
      <c r="E353" s="43" t="b">
        <v>0</v>
      </c>
      <c r="F353" s="8" t="s">
        <v>19</v>
      </c>
      <c r="G353" s="30">
        <v>1</v>
      </c>
      <c r="H353" s="30">
        <v>0.26</v>
      </c>
      <c r="I353" s="17">
        <v>0.28789999999999999</v>
      </c>
      <c r="J353" s="24">
        <v>0.56000000000000005</v>
      </c>
      <c r="K353" s="17">
        <v>8.9599999999999999E-2</v>
      </c>
      <c r="L353" s="17">
        <v>3</v>
      </c>
      <c r="M353" s="17">
        <v>13</v>
      </c>
      <c r="N353" s="31">
        <v>16</v>
      </c>
    </row>
    <row r="354" spans="2:14">
      <c r="B354" s="51">
        <v>40559</v>
      </c>
      <c r="C354" s="30" t="s">
        <v>14</v>
      </c>
      <c r="D354" s="30">
        <v>3</v>
      </c>
      <c r="E354" s="43" t="b">
        <v>0</v>
      </c>
      <c r="F354" s="8" t="s">
        <v>19</v>
      </c>
      <c r="G354" s="30">
        <v>1</v>
      </c>
      <c r="H354" s="30">
        <v>0.22</v>
      </c>
      <c r="I354" s="17">
        <v>0.2727</v>
      </c>
      <c r="J354" s="24">
        <v>0.69</v>
      </c>
      <c r="K354" s="17">
        <v>0</v>
      </c>
      <c r="L354" s="17">
        <v>9</v>
      </c>
      <c r="M354" s="17">
        <v>6</v>
      </c>
      <c r="N354" s="31">
        <v>15</v>
      </c>
    </row>
    <row r="355" spans="2:14">
      <c r="B355" s="51">
        <v>40559</v>
      </c>
      <c r="C355" s="30" t="s">
        <v>14</v>
      </c>
      <c r="D355" s="30">
        <v>4</v>
      </c>
      <c r="E355" s="43" t="b">
        <v>0</v>
      </c>
      <c r="F355" s="8" t="s">
        <v>19</v>
      </c>
      <c r="G355" s="30">
        <v>1</v>
      </c>
      <c r="H355" s="30">
        <v>0.26</v>
      </c>
      <c r="I355" s="17">
        <v>0.2576</v>
      </c>
      <c r="J355" s="24">
        <v>0.56000000000000005</v>
      </c>
      <c r="K355" s="17">
        <v>0.16420000000000001</v>
      </c>
      <c r="L355" s="17">
        <v>0</v>
      </c>
      <c r="M355" s="17">
        <v>1</v>
      </c>
      <c r="N355" s="31">
        <v>1</v>
      </c>
    </row>
    <row r="356" spans="2:14">
      <c r="B356" s="51">
        <v>40559</v>
      </c>
      <c r="C356" s="30" t="s">
        <v>14</v>
      </c>
      <c r="D356" s="30">
        <v>5</v>
      </c>
      <c r="E356" s="43" t="b">
        <v>0</v>
      </c>
      <c r="F356" s="8" t="s">
        <v>19</v>
      </c>
      <c r="G356" s="30">
        <v>2</v>
      </c>
      <c r="H356" s="30">
        <v>0.26</v>
      </c>
      <c r="I356" s="17">
        <v>0.2576</v>
      </c>
      <c r="J356" s="24">
        <v>0.56000000000000005</v>
      </c>
      <c r="K356" s="17">
        <v>0.16420000000000001</v>
      </c>
      <c r="L356" s="17">
        <v>1</v>
      </c>
      <c r="M356" s="17">
        <v>1</v>
      </c>
      <c r="N356" s="31">
        <v>2</v>
      </c>
    </row>
    <row r="357" spans="2:14">
      <c r="B357" s="51">
        <v>40559</v>
      </c>
      <c r="C357" s="30" t="s">
        <v>14</v>
      </c>
      <c r="D357" s="30">
        <v>6</v>
      </c>
      <c r="E357" s="43" t="b">
        <v>0</v>
      </c>
      <c r="F357" s="8" t="s">
        <v>19</v>
      </c>
      <c r="G357" s="30">
        <v>2</v>
      </c>
      <c r="H357" s="30">
        <v>0.26</v>
      </c>
      <c r="I357" s="17">
        <v>0.2576</v>
      </c>
      <c r="J357" s="24">
        <v>0.56000000000000005</v>
      </c>
      <c r="K357" s="17">
        <v>0.16420000000000001</v>
      </c>
      <c r="L357" s="17">
        <v>0</v>
      </c>
      <c r="M357" s="17">
        <v>1</v>
      </c>
      <c r="N357" s="31">
        <v>1</v>
      </c>
    </row>
    <row r="358" spans="2:14">
      <c r="B358" s="51">
        <v>40559</v>
      </c>
      <c r="C358" s="30" t="s">
        <v>14</v>
      </c>
      <c r="D358" s="30">
        <v>7</v>
      </c>
      <c r="E358" s="43" t="b">
        <v>0</v>
      </c>
      <c r="F358" s="8" t="s">
        <v>19</v>
      </c>
      <c r="G358" s="30">
        <v>2</v>
      </c>
      <c r="H358" s="30">
        <v>0.24</v>
      </c>
      <c r="I358" s="17">
        <v>0.21210000000000001</v>
      </c>
      <c r="J358" s="24">
        <v>0.56000000000000005</v>
      </c>
      <c r="K358" s="17">
        <v>0.29849999999999999</v>
      </c>
      <c r="L358" s="17">
        <v>0</v>
      </c>
      <c r="M358" s="17">
        <v>3</v>
      </c>
      <c r="N358" s="31">
        <v>3</v>
      </c>
    </row>
    <row r="359" spans="2:14">
      <c r="B359" s="51">
        <v>40559</v>
      </c>
      <c r="C359" s="30" t="s">
        <v>14</v>
      </c>
      <c r="D359" s="30">
        <v>8</v>
      </c>
      <c r="E359" s="43" t="b">
        <v>0</v>
      </c>
      <c r="F359" s="8" t="s">
        <v>19</v>
      </c>
      <c r="G359" s="30">
        <v>1</v>
      </c>
      <c r="H359" s="30">
        <v>0.22</v>
      </c>
      <c r="I359" s="17">
        <v>0.21210000000000001</v>
      </c>
      <c r="J359" s="24">
        <v>0.55000000000000004</v>
      </c>
      <c r="K359" s="17">
        <v>0.28360000000000002</v>
      </c>
      <c r="L359" s="17">
        <v>0</v>
      </c>
      <c r="M359" s="17">
        <v>18</v>
      </c>
      <c r="N359" s="31">
        <v>18</v>
      </c>
    </row>
    <row r="360" spans="2:14">
      <c r="B360" s="51">
        <v>40559</v>
      </c>
      <c r="C360" s="30" t="s">
        <v>14</v>
      </c>
      <c r="D360" s="30">
        <v>9</v>
      </c>
      <c r="E360" s="43" t="b">
        <v>0</v>
      </c>
      <c r="F360" s="8" t="s">
        <v>19</v>
      </c>
      <c r="G360" s="30">
        <v>1</v>
      </c>
      <c r="H360" s="30">
        <v>0.22</v>
      </c>
      <c r="I360" s="17">
        <v>0.21210000000000001</v>
      </c>
      <c r="J360" s="24">
        <v>0.51</v>
      </c>
      <c r="K360" s="17">
        <v>0.25369999999999998</v>
      </c>
      <c r="L360" s="17">
        <v>3</v>
      </c>
      <c r="M360" s="17">
        <v>29</v>
      </c>
      <c r="N360" s="31">
        <v>32</v>
      </c>
    </row>
    <row r="361" spans="2:14">
      <c r="B361" s="51">
        <v>40559</v>
      </c>
      <c r="C361" s="30" t="s">
        <v>14</v>
      </c>
      <c r="D361" s="30">
        <v>10</v>
      </c>
      <c r="E361" s="43" t="b">
        <v>0</v>
      </c>
      <c r="F361" s="8" t="s">
        <v>19</v>
      </c>
      <c r="G361" s="30">
        <v>1</v>
      </c>
      <c r="H361" s="30">
        <v>0.22</v>
      </c>
      <c r="I361" s="17">
        <v>0.21210000000000001</v>
      </c>
      <c r="J361" s="24">
        <v>0.51</v>
      </c>
      <c r="K361" s="17">
        <v>0.28360000000000002</v>
      </c>
      <c r="L361" s="17">
        <v>8</v>
      </c>
      <c r="M361" s="17">
        <v>71</v>
      </c>
      <c r="N361" s="31">
        <v>79</v>
      </c>
    </row>
    <row r="362" spans="2:14">
      <c r="B362" s="51">
        <v>40559</v>
      </c>
      <c r="C362" s="30" t="s">
        <v>14</v>
      </c>
      <c r="D362" s="30">
        <v>11</v>
      </c>
      <c r="E362" s="43" t="b">
        <v>0</v>
      </c>
      <c r="F362" s="8" t="s">
        <v>19</v>
      </c>
      <c r="G362" s="30">
        <v>1</v>
      </c>
      <c r="H362" s="30">
        <v>0.24</v>
      </c>
      <c r="I362" s="17">
        <v>0.2273</v>
      </c>
      <c r="J362" s="24">
        <v>0.44</v>
      </c>
      <c r="K362" s="17">
        <v>0.25369999999999998</v>
      </c>
      <c r="L362" s="17">
        <v>23</v>
      </c>
      <c r="M362" s="17">
        <v>70</v>
      </c>
      <c r="N362" s="31">
        <v>93</v>
      </c>
    </row>
    <row r="363" spans="2:14">
      <c r="B363" s="51">
        <v>40559</v>
      </c>
      <c r="C363" s="30" t="s">
        <v>14</v>
      </c>
      <c r="D363" s="30">
        <v>12</v>
      </c>
      <c r="E363" s="43" t="b">
        <v>0</v>
      </c>
      <c r="F363" s="8" t="s">
        <v>19</v>
      </c>
      <c r="G363" s="30">
        <v>1</v>
      </c>
      <c r="H363" s="30">
        <v>0.24</v>
      </c>
      <c r="I363" s="17">
        <v>0.21210000000000001</v>
      </c>
      <c r="J363" s="24">
        <v>0.41</v>
      </c>
      <c r="K363" s="17">
        <v>0.28360000000000002</v>
      </c>
      <c r="L363" s="17">
        <v>29</v>
      </c>
      <c r="M363" s="17">
        <v>75</v>
      </c>
      <c r="N363" s="31">
        <v>104</v>
      </c>
    </row>
    <row r="364" spans="2:14">
      <c r="B364" s="51">
        <v>40559</v>
      </c>
      <c r="C364" s="30" t="s">
        <v>14</v>
      </c>
      <c r="D364" s="30">
        <v>13</v>
      </c>
      <c r="E364" s="43" t="b">
        <v>0</v>
      </c>
      <c r="F364" s="8" t="s">
        <v>19</v>
      </c>
      <c r="G364" s="30">
        <v>1</v>
      </c>
      <c r="H364" s="30">
        <v>0.26</v>
      </c>
      <c r="I364" s="17">
        <v>0.2273</v>
      </c>
      <c r="J364" s="24">
        <v>0.35</v>
      </c>
      <c r="K364" s="17">
        <v>0.29849999999999999</v>
      </c>
      <c r="L364" s="17">
        <v>23</v>
      </c>
      <c r="M364" s="17">
        <v>95</v>
      </c>
      <c r="N364" s="31">
        <v>118</v>
      </c>
    </row>
    <row r="365" spans="2:14">
      <c r="B365" s="51">
        <v>40559</v>
      </c>
      <c r="C365" s="30" t="s">
        <v>14</v>
      </c>
      <c r="D365" s="30">
        <v>14</v>
      </c>
      <c r="E365" s="43" t="b">
        <v>0</v>
      </c>
      <c r="F365" s="8" t="s">
        <v>19</v>
      </c>
      <c r="G365" s="30">
        <v>1</v>
      </c>
      <c r="H365" s="30">
        <v>0.28000000000000003</v>
      </c>
      <c r="I365" s="17">
        <v>0.2727</v>
      </c>
      <c r="J365" s="24">
        <v>0.36</v>
      </c>
      <c r="K365" s="17">
        <v>0.25369999999999998</v>
      </c>
      <c r="L365" s="17">
        <v>22</v>
      </c>
      <c r="M365" s="17">
        <v>69</v>
      </c>
      <c r="N365" s="31">
        <v>91</v>
      </c>
    </row>
    <row r="366" spans="2:14">
      <c r="B366" s="51">
        <v>40559</v>
      </c>
      <c r="C366" s="30" t="s">
        <v>14</v>
      </c>
      <c r="D366" s="30">
        <v>15</v>
      </c>
      <c r="E366" s="43" t="b">
        <v>0</v>
      </c>
      <c r="F366" s="8" t="s">
        <v>19</v>
      </c>
      <c r="G366" s="30">
        <v>1</v>
      </c>
      <c r="H366" s="30">
        <v>0.26</v>
      </c>
      <c r="I366" s="17">
        <v>0.2424</v>
      </c>
      <c r="J366" s="24">
        <v>0.38</v>
      </c>
      <c r="K366" s="17">
        <v>0.25369999999999998</v>
      </c>
      <c r="L366" s="17">
        <v>35</v>
      </c>
      <c r="M366" s="17">
        <v>78</v>
      </c>
      <c r="N366" s="31">
        <v>113</v>
      </c>
    </row>
    <row r="367" spans="2:14">
      <c r="B367" s="51">
        <v>40559</v>
      </c>
      <c r="C367" s="30" t="s">
        <v>14</v>
      </c>
      <c r="D367" s="30">
        <v>16</v>
      </c>
      <c r="E367" s="43" t="b">
        <v>0</v>
      </c>
      <c r="F367" s="8" t="s">
        <v>19</v>
      </c>
      <c r="G367" s="30">
        <v>1</v>
      </c>
      <c r="H367" s="30">
        <v>0.24</v>
      </c>
      <c r="I367" s="17">
        <v>0.2273</v>
      </c>
      <c r="J367" s="24">
        <v>0.38</v>
      </c>
      <c r="K367" s="17">
        <v>0.22389999999999999</v>
      </c>
      <c r="L367" s="17">
        <v>22</v>
      </c>
      <c r="M367" s="17">
        <v>77</v>
      </c>
      <c r="N367" s="31">
        <v>99</v>
      </c>
    </row>
    <row r="368" spans="2:14">
      <c r="B368" s="51">
        <v>40559</v>
      </c>
      <c r="C368" s="30" t="s">
        <v>14</v>
      </c>
      <c r="D368" s="30">
        <v>17</v>
      </c>
      <c r="E368" s="43" t="b">
        <v>0</v>
      </c>
      <c r="F368" s="8" t="s">
        <v>19</v>
      </c>
      <c r="G368" s="30">
        <v>1</v>
      </c>
      <c r="H368" s="30">
        <v>0.22</v>
      </c>
      <c r="I368" s="17">
        <v>0.21210000000000001</v>
      </c>
      <c r="J368" s="24">
        <v>0.37</v>
      </c>
      <c r="K368" s="17">
        <v>0.25369999999999998</v>
      </c>
      <c r="L368" s="17">
        <v>23</v>
      </c>
      <c r="M368" s="17">
        <v>82</v>
      </c>
      <c r="N368" s="31">
        <v>105</v>
      </c>
    </row>
    <row r="369" spans="2:14">
      <c r="B369" s="51">
        <v>40559</v>
      </c>
      <c r="C369" s="30" t="s">
        <v>14</v>
      </c>
      <c r="D369" s="30">
        <v>18</v>
      </c>
      <c r="E369" s="43" t="b">
        <v>0</v>
      </c>
      <c r="F369" s="8" t="s">
        <v>19</v>
      </c>
      <c r="G369" s="30">
        <v>1</v>
      </c>
      <c r="H369" s="30">
        <v>0.2</v>
      </c>
      <c r="I369" s="17">
        <v>0.21210000000000001</v>
      </c>
      <c r="J369" s="24">
        <v>0.4</v>
      </c>
      <c r="K369" s="17">
        <v>0.16420000000000001</v>
      </c>
      <c r="L369" s="17">
        <v>11</v>
      </c>
      <c r="M369" s="17">
        <v>56</v>
      </c>
      <c r="N369" s="31">
        <v>67</v>
      </c>
    </row>
    <row r="370" spans="2:14">
      <c r="B370" s="51">
        <v>40559</v>
      </c>
      <c r="C370" s="30" t="s">
        <v>14</v>
      </c>
      <c r="D370" s="30">
        <v>19</v>
      </c>
      <c r="E370" s="43" t="b">
        <v>0</v>
      </c>
      <c r="F370" s="8" t="s">
        <v>19</v>
      </c>
      <c r="G370" s="30">
        <v>1</v>
      </c>
      <c r="H370" s="30">
        <v>0.18</v>
      </c>
      <c r="I370" s="17">
        <v>0.19700000000000001</v>
      </c>
      <c r="J370" s="24">
        <v>0.47</v>
      </c>
      <c r="K370" s="17">
        <v>0.1343</v>
      </c>
      <c r="L370" s="17">
        <v>14</v>
      </c>
      <c r="M370" s="17">
        <v>47</v>
      </c>
      <c r="N370" s="31">
        <v>61</v>
      </c>
    </row>
    <row r="371" spans="2:14">
      <c r="B371" s="51">
        <v>40559</v>
      </c>
      <c r="C371" s="30" t="s">
        <v>14</v>
      </c>
      <c r="D371" s="30">
        <v>20</v>
      </c>
      <c r="E371" s="43" t="b">
        <v>0</v>
      </c>
      <c r="F371" s="8" t="s">
        <v>19</v>
      </c>
      <c r="G371" s="30">
        <v>1</v>
      </c>
      <c r="H371" s="30">
        <v>0.18</v>
      </c>
      <c r="I371" s="17">
        <v>0.19700000000000001</v>
      </c>
      <c r="J371" s="24">
        <v>0.47</v>
      </c>
      <c r="K371" s="17">
        <v>0.16420000000000001</v>
      </c>
      <c r="L371" s="17">
        <v>7</v>
      </c>
      <c r="M371" s="17">
        <v>50</v>
      </c>
      <c r="N371" s="31">
        <v>57</v>
      </c>
    </row>
    <row r="372" spans="2:14">
      <c r="B372" s="51">
        <v>40559</v>
      </c>
      <c r="C372" s="30" t="s">
        <v>14</v>
      </c>
      <c r="D372" s="30">
        <v>21</v>
      </c>
      <c r="E372" s="43" t="b">
        <v>0</v>
      </c>
      <c r="F372" s="8" t="s">
        <v>20</v>
      </c>
      <c r="G372" s="30">
        <v>1</v>
      </c>
      <c r="H372" s="30">
        <v>0.18</v>
      </c>
      <c r="I372" s="17">
        <v>0.19700000000000001</v>
      </c>
      <c r="J372" s="24">
        <v>0.51</v>
      </c>
      <c r="K372" s="17">
        <v>0.16420000000000001</v>
      </c>
      <c r="L372" s="17">
        <v>6</v>
      </c>
      <c r="M372" s="17">
        <v>22</v>
      </c>
      <c r="N372" s="31">
        <v>28</v>
      </c>
    </row>
    <row r="373" spans="2:14">
      <c r="B373" s="51">
        <v>40559</v>
      </c>
      <c r="C373" s="30" t="s">
        <v>14</v>
      </c>
      <c r="D373" s="30">
        <v>22</v>
      </c>
      <c r="E373" s="43" t="b">
        <v>0</v>
      </c>
      <c r="F373" s="8" t="s">
        <v>20</v>
      </c>
      <c r="G373" s="30">
        <v>2</v>
      </c>
      <c r="H373" s="30">
        <v>0.2</v>
      </c>
      <c r="I373" s="17">
        <v>0.21210000000000001</v>
      </c>
      <c r="J373" s="24">
        <v>0.49</v>
      </c>
      <c r="K373" s="17">
        <v>0.1343</v>
      </c>
      <c r="L373" s="17">
        <v>2</v>
      </c>
      <c r="M373" s="17">
        <v>19</v>
      </c>
      <c r="N373" s="31">
        <v>21</v>
      </c>
    </row>
    <row r="374" spans="2:14">
      <c r="B374" s="51">
        <v>40559</v>
      </c>
      <c r="C374" s="30" t="s">
        <v>14</v>
      </c>
      <c r="D374" s="30">
        <v>23</v>
      </c>
      <c r="E374" s="43" t="b">
        <v>0</v>
      </c>
      <c r="F374" s="8" t="s">
        <v>20</v>
      </c>
      <c r="G374" s="30">
        <v>2</v>
      </c>
      <c r="H374" s="30">
        <v>0.2</v>
      </c>
      <c r="I374" s="17">
        <v>0.2273</v>
      </c>
      <c r="J374" s="24">
        <v>0.4</v>
      </c>
      <c r="K374" s="17">
        <v>0.1045</v>
      </c>
      <c r="L374" s="17">
        <v>0</v>
      </c>
      <c r="M374" s="17">
        <v>18</v>
      </c>
      <c r="N374" s="31">
        <v>18</v>
      </c>
    </row>
    <row r="375" spans="2:14">
      <c r="B375" s="51">
        <v>40560</v>
      </c>
      <c r="C375" s="30" t="s">
        <v>14</v>
      </c>
      <c r="D375" s="30">
        <v>0</v>
      </c>
      <c r="E375" s="43" t="b">
        <v>1</v>
      </c>
      <c r="F375" s="8" t="s">
        <v>20</v>
      </c>
      <c r="G375" s="30">
        <v>2</v>
      </c>
      <c r="H375" s="30">
        <v>0.2</v>
      </c>
      <c r="I375" s="17">
        <v>0.19700000000000001</v>
      </c>
      <c r="J375" s="24">
        <v>0.47</v>
      </c>
      <c r="K375" s="17">
        <v>0.22389999999999999</v>
      </c>
      <c r="L375" s="17">
        <v>1</v>
      </c>
      <c r="M375" s="17">
        <v>16</v>
      </c>
      <c r="N375" s="31">
        <v>17</v>
      </c>
    </row>
    <row r="376" spans="2:14">
      <c r="B376" s="51">
        <v>40560</v>
      </c>
      <c r="C376" s="30" t="s">
        <v>14</v>
      </c>
      <c r="D376" s="30">
        <v>1</v>
      </c>
      <c r="E376" s="43" t="b">
        <v>1</v>
      </c>
      <c r="F376" s="8" t="s">
        <v>20</v>
      </c>
      <c r="G376" s="30">
        <v>2</v>
      </c>
      <c r="H376" s="30">
        <v>0.2</v>
      </c>
      <c r="I376" s="17">
        <v>0.19700000000000001</v>
      </c>
      <c r="J376" s="24">
        <v>0.44</v>
      </c>
      <c r="K376" s="17">
        <v>0.19400000000000001</v>
      </c>
      <c r="L376" s="17">
        <v>1</v>
      </c>
      <c r="M376" s="17">
        <v>15</v>
      </c>
      <c r="N376" s="31">
        <v>16</v>
      </c>
    </row>
    <row r="377" spans="2:14">
      <c r="B377" s="51">
        <v>40560</v>
      </c>
      <c r="C377" s="30" t="s">
        <v>14</v>
      </c>
      <c r="D377" s="30">
        <v>2</v>
      </c>
      <c r="E377" s="43" t="b">
        <v>1</v>
      </c>
      <c r="F377" s="8" t="s">
        <v>20</v>
      </c>
      <c r="G377" s="30">
        <v>2</v>
      </c>
      <c r="H377" s="30">
        <v>0.18</v>
      </c>
      <c r="I377" s="17">
        <v>0.16669999999999999</v>
      </c>
      <c r="J377" s="24">
        <v>0.43</v>
      </c>
      <c r="K377" s="17">
        <v>0.25369999999999998</v>
      </c>
      <c r="L377" s="17">
        <v>0</v>
      </c>
      <c r="M377" s="17">
        <v>8</v>
      </c>
      <c r="N377" s="31">
        <v>8</v>
      </c>
    </row>
    <row r="378" spans="2:14">
      <c r="B378" s="51">
        <v>40560</v>
      </c>
      <c r="C378" s="30" t="s">
        <v>14</v>
      </c>
      <c r="D378" s="30">
        <v>3</v>
      </c>
      <c r="E378" s="43" t="b">
        <v>1</v>
      </c>
      <c r="F378" s="8" t="s">
        <v>20</v>
      </c>
      <c r="G378" s="30">
        <v>2</v>
      </c>
      <c r="H378" s="30">
        <v>0.18</v>
      </c>
      <c r="I378" s="17">
        <v>0.18179999999999999</v>
      </c>
      <c r="J378" s="24">
        <v>0.43</v>
      </c>
      <c r="K378" s="17">
        <v>0.19400000000000001</v>
      </c>
      <c r="L378" s="17">
        <v>0</v>
      </c>
      <c r="M378" s="17">
        <v>2</v>
      </c>
      <c r="N378" s="31">
        <v>2</v>
      </c>
    </row>
    <row r="379" spans="2:14">
      <c r="B379" s="51">
        <v>40560</v>
      </c>
      <c r="C379" s="30" t="s">
        <v>14</v>
      </c>
      <c r="D379" s="30">
        <v>4</v>
      </c>
      <c r="E379" s="43" t="b">
        <v>1</v>
      </c>
      <c r="F379" s="8" t="s">
        <v>20</v>
      </c>
      <c r="G379" s="30">
        <v>2</v>
      </c>
      <c r="H379" s="30">
        <v>0.18</v>
      </c>
      <c r="I379" s="17">
        <v>0.19700000000000001</v>
      </c>
      <c r="J379" s="24">
        <v>0.43</v>
      </c>
      <c r="K379" s="17">
        <v>0.1343</v>
      </c>
      <c r="L379" s="17">
        <v>1</v>
      </c>
      <c r="M379" s="17">
        <v>2</v>
      </c>
      <c r="N379" s="31">
        <v>3</v>
      </c>
    </row>
    <row r="380" spans="2:14">
      <c r="B380" s="51">
        <v>40560</v>
      </c>
      <c r="C380" s="30" t="s">
        <v>14</v>
      </c>
      <c r="D380" s="30">
        <v>5</v>
      </c>
      <c r="E380" s="43" t="b">
        <v>1</v>
      </c>
      <c r="F380" s="8" t="s">
        <v>20</v>
      </c>
      <c r="G380" s="30">
        <v>2</v>
      </c>
      <c r="H380" s="30">
        <v>0.18</v>
      </c>
      <c r="I380" s="17">
        <v>0.19700000000000001</v>
      </c>
      <c r="J380" s="24">
        <v>0.43</v>
      </c>
      <c r="K380" s="17">
        <v>0.16420000000000001</v>
      </c>
      <c r="L380" s="17">
        <v>0</v>
      </c>
      <c r="M380" s="17">
        <v>1</v>
      </c>
      <c r="N380" s="31">
        <v>1</v>
      </c>
    </row>
    <row r="381" spans="2:14">
      <c r="B381" s="51">
        <v>40560</v>
      </c>
      <c r="C381" s="30" t="s">
        <v>14</v>
      </c>
      <c r="D381" s="30">
        <v>6</v>
      </c>
      <c r="E381" s="43" t="b">
        <v>1</v>
      </c>
      <c r="F381" s="8" t="s">
        <v>20</v>
      </c>
      <c r="G381" s="30">
        <v>2</v>
      </c>
      <c r="H381" s="30">
        <v>0.18</v>
      </c>
      <c r="I381" s="17">
        <v>0.18179999999999999</v>
      </c>
      <c r="J381" s="24">
        <v>0.43</v>
      </c>
      <c r="K381" s="17">
        <v>0.19400000000000001</v>
      </c>
      <c r="L381" s="17">
        <v>0</v>
      </c>
      <c r="M381" s="17">
        <v>5</v>
      </c>
      <c r="N381" s="31">
        <v>5</v>
      </c>
    </row>
    <row r="382" spans="2:14">
      <c r="B382" s="51">
        <v>40560</v>
      </c>
      <c r="C382" s="30" t="s">
        <v>14</v>
      </c>
      <c r="D382" s="30">
        <v>7</v>
      </c>
      <c r="E382" s="43" t="b">
        <v>1</v>
      </c>
      <c r="F382" s="8" t="s">
        <v>20</v>
      </c>
      <c r="G382" s="30">
        <v>2</v>
      </c>
      <c r="H382" s="30">
        <v>0.16</v>
      </c>
      <c r="I382" s="17">
        <v>0.18179999999999999</v>
      </c>
      <c r="J382" s="24">
        <v>0.5</v>
      </c>
      <c r="K382" s="17">
        <v>0.1343</v>
      </c>
      <c r="L382" s="17">
        <v>4</v>
      </c>
      <c r="M382" s="17">
        <v>9</v>
      </c>
      <c r="N382" s="31">
        <v>13</v>
      </c>
    </row>
    <row r="383" spans="2:14">
      <c r="B383" s="51">
        <v>40560</v>
      </c>
      <c r="C383" s="30" t="s">
        <v>14</v>
      </c>
      <c r="D383" s="30">
        <v>8</v>
      </c>
      <c r="E383" s="43" t="b">
        <v>1</v>
      </c>
      <c r="F383" s="8" t="s">
        <v>20</v>
      </c>
      <c r="G383" s="30">
        <v>2</v>
      </c>
      <c r="H383" s="30">
        <v>0.16</v>
      </c>
      <c r="I383" s="17">
        <v>0.1515</v>
      </c>
      <c r="J383" s="24">
        <v>0.47</v>
      </c>
      <c r="K383" s="17">
        <v>0.22389999999999999</v>
      </c>
      <c r="L383" s="17">
        <v>3</v>
      </c>
      <c r="M383" s="17">
        <v>30</v>
      </c>
      <c r="N383" s="31">
        <v>33</v>
      </c>
    </row>
    <row r="384" spans="2:14">
      <c r="B384" s="51">
        <v>40560</v>
      </c>
      <c r="C384" s="30" t="s">
        <v>14</v>
      </c>
      <c r="D384" s="30">
        <v>9</v>
      </c>
      <c r="E384" s="43" t="b">
        <v>1</v>
      </c>
      <c r="F384" s="8" t="s">
        <v>20</v>
      </c>
      <c r="G384" s="30">
        <v>2</v>
      </c>
      <c r="H384" s="30">
        <v>0.16</v>
      </c>
      <c r="I384" s="17">
        <v>0.1515</v>
      </c>
      <c r="J384" s="24">
        <v>0.47</v>
      </c>
      <c r="K384" s="17">
        <v>0.22389999999999999</v>
      </c>
      <c r="L384" s="17">
        <v>8</v>
      </c>
      <c r="M384" s="17">
        <v>39</v>
      </c>
      <c r="N384" s="31">
        <v>47</v>
      </c>
    </row>
    <row r="385" spans="2:14">
      <c r="B385" s="51">
        <v>40560</v>
      </c>
      <c r="C385" s="30" t="s">
        <v>14</v>
      </c>
      <c r="D385" s="30">
        <v>10</v>
      </c>
      <c r="E385" s="43" t="b">
        <v>1</v>
      </c>
      <c r="F385" s="8" t="s">
        <v>20</v>
      </c>
      <c r="G385" s="30">
        <v>2</v>
      </c>
      <c r="H385" s="30">
        <v>0.16</v>
      </c>
      <c r="I385" s="17">
        <v>0.1515</v>
      </c>
      <c r="J385" s="24">
        <v>0.5</v>
      </c>
      <c r="K385" s="17">
        <v>0.25369999999999998</v>
      </c>
      <c r="L385" s="17">
        <v>7</v>
      </c>
      <c r="M385" s="17">
        <v>50</v>
      </c>
      <c r="N385" s="31">
        <v>57</v>
      </c>
    </row>
    <row r="386" spans="2:14">
      <c r="B386" s="51">
        <v>40560</v>
      </c>
      <c r="C386" s="30" t="s">
        <v>14</v>
      </c>
      <c r="D386" s="30">
        <v>11</v>
      </c>
      <c r="E386" s="43" t="b">
        <v>1</v>
      </c>
      <c r="F386" s="8" t="s">
        <v>20</v>
      </c>
      <c r="G386" s="30">
        <v>2</v>
      </c>
      <c r="H386" s="30">
        <v>0.16</v>
      </c>
      <c r="I386" s="17">
        <v>0.1515</v>
      </c>
      <c r="J386" s="24">
        <v>0.55000000000000004</v>
      </c>
      <c r="K386" s="17">
        <v>0.19400000000000001</v>
      </c>
      <c r="L386" s="17">
        <v>9</v>
      </c>
      <c r="M386" s="17">
        <v>55</v>
      </c>
      <c r="N386" s="31">
        <v>64</v>
      </c>
    </row>
    <row r="387" spans="2:14">
      <c r="B387" s="51">
        <v>40560</v>
      </c>
      <c r="C387" s="30" t="s">
        <v>14</v>
      </c>
      <c r="D387" s="30">
        <v>12</v>
      </c>
      <c r="E387" s="43" t="b">
        <v>1</v>
      </c>
      <c r="F387" s="8" t="s">
        <v>20</v>
      </c>
      <c r="G387" s="30">
        <v>2</v>
      </c>
      <c r="H387" s="30">
        <v>0.18</v>
      </c>
      <c r="I387" s="17">
        <v>0.19700000000000001</v>
      </c>
      <c r="J387" s="24">
        <v>0.47</v>
      </c>
      <c r="K387" s="17">
        <v>0.1343</v>
      </c>
      <c r="L387" s="17">
        <v>10</v>
      </c>
      <c r="M387" s="17">
        <v>70</v>
      </c>
      <c r="N387" s="31">
        <v>80</v>
      </c>
    </row>
    <row r="388" spans="2:14">
      <c r="B388" s="51">
        <v>40560</v>
      </c>
      <c r="C388" s="30" t="s">
        <v>14</v>
      </c>
      <c r="D388" s="30">
        <v>13</v>
      </c>
      <c r="E388" s="43" t="b">
        <v>1</v>
      </c>
      <c r="F388" s="8" t="s">
        <v>20</v>
      </c>
      <c r="G388" s="30">
        <v>2</v>
      </c>
      <c r="H388" s="30">
        <v>0.18</v>
      </c>
      <c r="I388" s="17">
        <v>0.19700000000000001</v>
      </c>
      <c r="J388" s="24">
        <v>0.47</v>
      </c>
      <c r="K388" s="17">
        <v>0.1343</v>
      </c>
      <c r="L388" s="17">
        <v>13</v>
      </c>
      <c r="M388" s="17">
        <v>80</v>
      </c>
      <c r="N388" s="31">
        <v>93</v>
      </c>
    </row>
    <row r="389" spans="2:14">
      <c r="B389" s="51">
        <v>40560</v>
      </c>
      <c r="C389" s="30" t="s">
        <v>14</v>
      </c>
      <c r="D389" s="30">
        <v>14</v>
      </c>
      <c r="E389" s="43" t="b">
        <v>1</v>
      </c>
      <c r="F389" s="8" t="s">
        <v>20</v>
      </c>
      <c r="G389" s="30">
        <v>2</v>
      </c>
      <c r="H389" s="30">
        <v>0.18</v>
      </c>
      <c r="I389" s="17">
        <v>0.21210000000000001</v>
      </c>
      <c r="J389" s="24">
        <v>0.43</v>
      </c>
      <c r="K389" s="17">
        <v>0.1045</v>
      </c>
      <c r="L389" s="17">
        <v>12</v>
      </c>
      <c r="M389" s="17">
        <v>74</v>
      </c>
      <c r="N389" s="31">
        <v>86</v>
      </c>
    </row>
    <row r="390" spans="2:14">
      <c r="B390" s="51">
        <v>40560</v>
      </c>
      <c r="C390" s="30" t="s">
        <v>14</v>
      </c>
      <c r="D390" s="30">
        <v>15</v>
      </c>
      <c r="E390" s="43" t="b">
        <v>1</v>
      </c>
      <c r="F390" s="8" t="s">
        <v>20</v>
      </c>
      <c r="G390" s="30">
        <v>2</v>
      </c>
      <c r="H390" s="30">
        <v>0.2</v>
      </c>
      <c r="I390" s="17">
        <v>0.21210000000000001</v>
      </c>
      <c r="J390" s="24">
        <v>0.47</v>
      </c>
      <c r="K390" s="17">
        <v>0.16420000000000001</v>
      </c>
      <c r="L390" s="17">
        <v>21</v>
      </c>
      <c r="M390" s="17">
        <v>72</v>
      </c>
      <c r="N390" s="31">
        <v>93</v>
      </c>
    </row>
    <row r="391" spans="2:14">
      <c r="B391" s="51">
        <v>40560</v>
      </c>
      <c r="C391" s="30" t="s">
        <v>14</v>
      </c>
      <c r="D391" s="30">
        <v>16</v>
      </c>
      <c r="E391" s="43" t="b">
        <v>1</v>
      </c>
      <c r="F391" s="8" t="s">
        <v>20</v>
      </c>
      <c r="G391" s="30">
        <v>2</v>
      </c>
      <c r="H391" s="30">
        <v>0.2</v>
      </c>
      <c r="I391" s="17">
        <v>0.21210000000000001</v>
      </c>
      <c r="J391" s="24">
        <v>0.47</v>
      </c>
      <c r="K391" s="17">
        <v>0.16420000000000001</v>
      </c>
      <c r="L391" s="17">
        <v>6</v>
      </c>
      <c r="M391" s="17">
        <v>76</v>
      </c>
      <c r="N391" s="31">
        <v>82</v>
      </c>
    </row>
    <row r="392" spans="2:14">
      <c r="B392" s="51">
        <v>40560</v>
      </c>
      <c r="C392" s="30" t="s">
        <v>14</v>
      </c>
      <c r="D392" s="30">
        <v>17</v>
      </c>
      <c r="E392" s="43" t="b">
        <v>1</v>
      </c>
      <c r="F392" s="8" t="s">
        <v>20</v>
      </c>
      <c r="G392" s="30">
        <v>1</v>
      </c>
      <c r="H392" s="30">
        <v>0.2</v>
      </c>
      <c r="I392" s="17">
        <v>0.19700000000000001</v>
      </c>
      <c r="J392" s="24">
        <v>0.51</v>
      </c>
      <c r="K392" s="17">
        <v>0.19400000000000001</v>
      </c>
      <c r="L392" s="17">
        <v>4</v>
      </c>
      <c r="M392" s="17">
        <v>67</v>
      </c>
      <c r="N392" s="31">
        <v>71</v>
      </c>
    </row>
    <row r="393" spans="2:14">
      <c r="B393" s="51">
        <v>40560</v>
      </c>
      <c r="C393" s="30" t="s">
        <v>14</v>
      </c>
      <c r="D393" s="30">
        <v>18</v>
      </c>
      <c r="E393" s="43" t="b">
        <v>1</v>
      </c>
      <c r="F393" s="8" t="s">
        <v>20</v>
      </c>
      <c r="G393" s="30">
        <v>2</v>
      </c>
      <c r="H393" s="30">
        <v>0.18</v>
      </c>
      <c r="I393" s="17">
        <v>0.16669999999999999</v>
      </c>
      <c r="J393" s="24">
        <v>0.55000000000000004</v>
      </c>
      <c r="K393" s="17">
        <v>0.25369999999999998</v>
      </c>
      <c r="L393" s="17">
        <v>7</v>
      </c>
      <c r="M393" s="17">
        <v>85</v>
      </c>
      <c r="N393" s="31">
        <v>92</v>
      </c>
    </row>
    <row r="394" spans="2:14">
      <c r="B394" s="51">
        <v>40560</v>
      </c>
      <c r="C394" s="30" t="s">
        <v>14</v>
      </c>
      <c r="D394" s="30">
        <v>19</v>
      </c>
      <c r="E394" s="43" t="b">
        <v>1</v>
      </c>
      <c r="F394" s="8" t="s">
        <v>21</v>
      </c>
      <c r="G394" s="30">
        <v>3</v>
      </c>
      <c r="H394" s="30">
        <v>0.18</v>
      </c>
      <c r="I394" s="17">
        <v>0.18179999999999999</v>
      </c>
      <c r="J394" s="24">
        <v>0.59</v>
      </c>
      <c r="K394" s="17">
        <v>0.19400000000000001</v>
      </c>
      <c r="L394" s="17">
        <v>2</v>
      </c>
      <c r="M394" s="17">
        <v>58</v>
      </c>
      <c r="N394" s="31">
        <v>60</v>
      </c>
    </row>
    <row r="395" spans="2:14">
      <c r="B395" s="51">
        <v>40560</v>
      </c>
      <c r="C395" s="30" t="s">
        <v>14</v>
      </c>
      <c r="D395" s="30">
        <v>20</v>
      </c>
      <c r="E395" s="43" t="b">
        <v>1</v>
      </c>
      <c r="F395" s="8" t="s">
        <v>21</v>
      </c>
      <c r="G395" s="30">
        <v>3</v>
      </c>
      <c r="H395" s="30">
        <v>0.16</v>
      </c>
      <c r="I395" s="17">
        <v>0.1515</v>
      </c>
      <c r="J395" s="24">
        <v>0.8</v>
      </c>
      <c r="K395" s="17">
        <v>0.19400000000000001</v>
      </c>
      <c r="L395" s="17">
        <v>4</v>
      </c>
      <c r="M395" s="17">
        <v>29</v>
      </c>
      <c r="N395" s="31">
        <v>33</v>
      </c>
    </row>
    <row r="396" spans="2:14">
      <c r="B396" s="51">
        <v>40560</v>
      </c>
      <c r="C396" s="30" t="s">
        <v>14</v>
      </c>
      <c r="D396" s="30">
        <v>21</v>
      </c>
      <c r="E396" s="43" t="b">
        <v>1</v>
      </c>
      <c r="F396" s="8" t="s">
        <v>21</v>
      </c>
      <c r="G396" s="30">
        <v>3</v>
      </c>
      <c r="H396" s="30">
        <v>0.16</v>
      </c>
      <c r="I396" s="17">
        <v>0.1515</v>
      </c>
      <c r="J396" s="24">
        <v>0.8</v>
      </c>
      <c r="K396" s="17">
        <v>0.19400000000000001</v>
      </c>
      <c r="L396" s="17">
        <v>3</v>
      </c>
      <c r="M396" s="17">
        <v>24</v>
      </c>
      <c r="N396" s="31">
        <v>27</v>
      </c>
    </row>
    <row r="397" spans="2:14">
      <c r="B397" s="51">
        <v>40560</v>
      </c>
      <c r="C397" s="30" t="s">
        <v>14</v>
      </c>
      <c r="D397" s="30">
        <v>22</v>
      </c>
      <c r="E397" s="43" t="b">
        <v>1</v>
      </c>
      <c r="F397" s="8" t="s">
        <v>21</v>
      </c>
      <c r="G397" s="30">
        <v>3</v>
      </c>
      <c r="H397" s="30">
        <v>0.14000000000000001</v>
      </c>
      <c r="I397" s="17">
        <v>0.1212</v>
      </c>
      <c r="J397" s="24">
        <v>0.93</v>
      </c>
      <c r="K397" s="17">
        <v>0.25369999999999998</v>
      </c>
      <c r="L397" s="17">
        <v>0</v>
      </c>
      <c r="M397" s="17">
        <v>13</v>
      </c>
      <c r="N397" s="31">
        <v>13</v>
      </c>
    </row>
    <row r="398" spans="2:14">
      <c r="B398" s="51">
        <v>40560</v>
      </c>
      <c r="C398" s="30" t="s">
        <v>14</v>
      </c>
      <c r="D398" s="30">
        <v>23</v>
      </c>
      <c r="E398" s="43" t="b">
        <v>1</v>
      </c>
      <c r="F398" s="8" t="s">
        <v>21</v>
      </c>
      <c r="G398" s="30">
        <v>3</v>
      </c>
      <c r="H398" s="30">
        <v>0.16</v>
      </c>
      <c r="I398" s="17">
        <v>0.13639999999999999</v>
      </c>
      <c r="J398" s="24">
        <v>0.86</v>
      </c>
      <c r="K398" s="17">
        <v>0.28360000000000002</v>
      </c>
      <c r="L398" s="17">
        <v>1</v>
      </c>
      <c r="M398" s="17">
        <v>3</v>
      </c>
      <c r="N398" s="31">
        <v>4</v>
      </c>
    </row>
    <row r="399" spans="2:14">
      <c r="B399" s="51">
        <v>40561</v>
      </c>
      <c r="C399" s="30" t="s">
        <v>14</v>
      </c>
      <c r="D399" s="30">
        <v>12</v>
      </c>
      <c r="E399" s="43" t="b">
        <v>0</v>
      </c>
      <c r="F399" s="8" t="s">
        <v>21</v>
      </c>
      <c r="G399" s="30">
        <v>2</v>
      </c>
      <c r="H399" s="30">
        <v>0.2</v>
      </c>
      <c r="I399" s="17">
        <v>0.18179999999999999</v>
      </c>
      <c r="J399" s="24">
        <v>0.86</v>
      </c>
      <c r="K399" s="17">
        <v>0.32840000000000003</v>
      </c>
      <c r="L399" s="17">
        <v>0</v>
      </c>
      <c r="M399" s="17">
        <v>3</v>
      </c>
      <c r="N399" s="31">
        <v>3</v>
      </c>
    </row>
    <row r="400" spans="2:14">
      <c r="B400" s="51">
        <v>40561</v>
      </c>
      <c r="C400" s="30" t="s">
        <v>14</v>
      </c>
      <c r="D400" s="30">
        <v>13</v>
      </c>
      <c r="E400" s="43" t="b">
        <v>0</v>
      </c>
      <c r="F400" s="8" t="s">
        <v>21</v>
      </c>
      <c r="G400" s="30">
        <v>2</v>
      </c>
      <c r="H400" s="30">
        <v>0.2</v>
      </c>
      <c r="I400" s="17">
        <v>0.19700000000000001</v>
      </c>
      <c r="J400" s="24">
        <v>0.86</v>
      </c>
      <c r="K400" s="17">
        <v>0.22389999999999999</v>
      </c>
      <c r="L400" s="17">
        <v>0</v>
      </c>
      <c r="M400" s="17">
        <v>22</v>
      </c>
      <c r="N400" s="31">
        <v>22</v>
      </c>
    </row>
    <row r="401" spans="2:14">
      <c r="B401" s="51">
        <v>40561</v>
      </c>
      <c r="C401" s="30" t="s">
        <v>14</v>
      </c>
      <c r="D401" s="30">
        <v>14</v>
      </c>
      <c r="E401" s="43" t="b">
        <v>0</v>
      </c>
      <c r="F401" s="8" t="s">
        <v>21</v>
      </c>
      <c r="G401" s="30">
        <v>2</v>
      </c>
      <c r="H401" s="30">
        <v>0.22</v>
      </c>
      <c r="I401" s="17">
        <v>0.2273</v>
      </c>
      <c r="J401" s="24">
        <v>0.8</v>
      </c>
      <c r="K401" s="17">
        <v>0.16420000000000001</v>
      </c>
      <c r="L401" s="17">
        <v>2</v>
      </c>
      <c r="M401" s="17">
        <v>26</v>
      </c>
      <c r="N401" s="31">
        <v>28</v>
      </c>
    </row>
    <row r="402" spans="2:14">
      <c r="B402" s="51">
        <v>40561</v>
      </c>
      <c r="C402" s="30" t="s">
        <v>14</v>
      </c>
      <c r="D402" s="30">
        <v>15</v>
      </c>
      <c r="E402" s="43" t="b">
        <v>0</v>
      </c>
      <c r="F402" s="8" t="s">
        <v>21</v>
      </c>
      <c r="G402" s="30">
        <v>2</v>
      </c>
      <c r="H402" s="30">
        <v>0.22</v>
      </c>
      <c r="I402" s="17">
        <v>0.2273</v>
      </c>
      <c r="J402" s="24">
        <v>0.87</v>
      </c>
      <c r="K402" s="17">
        <v>0.16420000000000001</v>
      </c>
      <c r="L402" s="17">
        <v>3</v>
      </c>
      <c r="M402" s="17">
        <v>32</v>
      </c>
      <c r="N402" s="31">
        <v>35</v>
      </c>
    </row>
    <row r="403" spans="2:14">
      <c r="B403" s="51">
        <v>40561</v>
      </c>
      <c r="C403" s="30" t="s">
        <v>14</v>
      </c>
      <c r="D403" s="30">
        <v>16</v>
      </c>
      <c r="E403" s="43" t="b">
        <v>0</v>
      </c>
      <c r="F403" s="8" t="s">
        <v>21</v>
      </c>
      <c r="G403" s="30">
        <v>2</v>
      </c>
      <c r="H403" s="30">
        <v>0.22</v>
      </c>
      <c r="I403" s="17">
        <v>0.2273</v>
      </c>
      <c r="J403" s="24">
        <v>0.87</v>
      </c>
      <c r="K403" s="17">
        <v>0.19400000000000001</v>
      </c>
      <c r="L403" s="17">
        <v>0</v>
      </c>
      <c r="M403" s="17">
        <v>61</v>
      </c>
      <c r="N403" s="31">
        <v>61</v>
      </c>
    </row>
    <row r="404" spans="2:14">
      <c r="B404" s="51">
        <v>40561</v>
      </c>
      <c r="C404" s="30" t="s">
        <v>14</v>
      </c>
      <c r="D404" s="30">
        <v>17</v>
      </c>
      <c r="E404" s="43" t="b">
        <v>0</v>
      </c>
      <c r="F404" s="8" t="s">
        <v>21</v>
      </c>
      <c r="G404" s="30">
        <v>2</v>
      </c>
      <c r="H404" s="30">
        <v>0.22</v>
      </c>
      <c r="I404" s="17">
        <v>0.2273</v>
      </c>
      <c r="J404" s="24">
        <v>0.82</v>
      </c>
      <c r="K404" s="17">
        <v>0.19400000000000001</v>
      </c>
      <c r="L404" s="17">
        <v>1</v>
      </c>
      <c r="M404" s="17">
        <v>124</v>
      </c>
      <c r="N404" s="31">
        <v>125</v>
      </c>
    </row>
    <row r="405" spans="2:14">
      <c r="B405" s="51">
        <v>40561</v>
      </c>
      <c r="C405" s="30" t="s">
        <v>14</v>
      </c>
      <c r="D405" s="30">
        <v>18</v>
      </c>
      <c r="E405" s="43" t="b">
        <v>0</v>
      </c>
      <c r="F405" s="8" t="s">
        <v>21</v>
      </c>
      <c r="G405" s="30">
        <v>2</v>
      </c>
      <c r="H405" s="30">
        <v>0.22</v>
      </c>
      <c r="I405" s="17">
        <v>0.2273</v>
      </c>
      <c r="J405" s="24">
        <v>0.8</v>
      </c>
      <c r="K405" s="17">
        <v>0.16420000000000001</v>
      </c>
      <c r="L405" s="17">
        <v>1</v>
      </c>
      <c r="M405" s="17">
        <v>132</v>
      </c>
      <c r="N405" s="31">
        <v>133</v>
      </c>
    </row>
    <row r="406" spans="2:14">
      <c r="B406" s="51">
        <v>40561</v>
      </c>
      <c r="C406" s="30" t="s">
        <v>14</v>
      </c>
      <c r="D406" s="30">
        <v>19</v>
      </c>
      <c r="E406" s="43" t="b">
        <v>0</v>
      </c>
      <c r="F406" s="8" t="s">
        <v>21</v>
      </c>
      <c r="G406" s="30">
        <v>2</v>
      </c>
      <c r="H406" s="30">
        <v>0.22</v>
      </c>
      <c r="I406" s="17">
        <v>0.2273</v>
      </c>
      <c r="J406" s="24">
        <v>0.8</v>
      </c>
      <c r="K406" s="17">
        <v>0.1343</v>
      </c>
      <c r="L406" s="17">
        <v>1</v>
      </c>
      <c r="M406" s="17">
        <v>98</v>
      </c>
      <c r="N406" s="31">
        <v>99</v>
      </c>
    </row>
    <row r="407" spans="2:14">
      <c r="B407" s="51">
        <v>40561</v>
      </c>
      <c r="C407" s="30" t="s">
        <v>14</v>
      </c>
      <c r="D407" s="30">
        <v>20</v>
      </c>
      <c r="E407" s="43" t="b">
        <v>0</v>
      </c>
      <c r="F407" s="8" t="s">
        <v>21</v>
      </c>
      <c r="G407" s="30">
        <v>2</v>
      </c>
      <c r="H407" s="30">
        <v>0.22</v>
      </c>
      <c r="I407" s="17">
        <v>0.2727</v>
      </c>
      <c r="J407" s="24">
        <v>0.87</v>
      </c>
      <c r="K407" s="17">
        <v>0</v>
      </c>
      <c r="L407" s="17">
        <v>0</v>
      </c>
      <c r="M407" s="17">
        <v>83</v>
      </c>
      <c r="N407" s="31">
        <v>83</v>
      </c>
    </row>
    <row r="408" spans="2:14">
      <c r="B408" s="51">
        <v>40561</v>
      </c>
      <c r="C408" s="30" t="s">
        <v>14</v>
      </c>
      <c r="D408" s="30">
        <v>21</v>
      </c>
      <c r="E408" s="43" t="b">
        <v>0</v>
      </c>
      <c r="F408" s="8" t="s">
        <v>21</v>
      </c>
      <c r="G408" s="30">
        <v>2</v>
      </c>
      <c r="H408" s="30">
        <v>0.22</v>
      </c>
      <c r="I408" s="17">
        <v>0.2424</v>
      </c>
      <c r="J408" s="24">
        <v>0.93</v>
      </c>
      <c r="K408" s="17">
        <v>0.1045</v>
      </c>
      <c r="L408" s="17">
        <v>0</v>
      </c>
      <c r="M408" s="17">
        <v>41</v>
      </c>
      <c r="N408" s="31">
        <v>41</v>
      </c>
    </row>
    <row r="409" spans="2:14">
      <c r="B409" s="51">
        <v>40561</v>
      </c>
      <c r="C409" s="30" t="s">
        <v>14</v>
      </c>
      <c r="D409" s="30">
        <v>22</v>
      </c>
      <c r="E409" s="43" t="b">
        <v>0</v>
      </c>
      <c r="F409" s="8" t="s">
        <v>21</v>
      </c>
      <c r="G409" s="30">
        <v>2</v>
      </c>
      <c r="H409" s="30">
        <v>0.22</v>
      </c>
      <c r="I409" s="17">
        <v>0.2576</v>
      </c>
      <c r="J409" s="24">
        <v>0.93</v>
      </c>
      <c r="K409" s="17">
        <v>8.9599999999999999E-2</v>
      </c>
      <c r="L409" s="17">
        <v>0</v>
      </c>
      <c r="M409" s="17">
        <v>33</v>
      </c>
      <c r="N409" s="31">
        <v>33</v>
      </c>
    </row>
    <row r="410" spans="2:14">
      <c r="B410" s="51">
        <v>40561</v>
      </c>
      <c r="C410" s="30" t="s">
        <v>14</v>
      </c>
      <c r="D410" s="30">
        <v>23</v>
      </c>
      <c r="E410" s="43" t="b">
        <v>0</v>
      </c>
      <c r="F410" s="8" t="s">
        <v>21</v>
      </c>
      <c r="G410" s="30">
        <v>2</v>
      </c>
      <c r="H410" s="30">
        <v>0.22</v>
      </c>
      <c r="I410" s="17">
        <v>0.2727</v>
      </c>
      <c r="J410" s="24">
        <v>0.93</v>
      </c>
      <c r="K410" s="17">
        <v>0</v>
      </c>
      <c r="L410" s="17">
        <v>1</v>
      </c>
      <c r="M410" s="17">
        <v>19</v>
      </c>
      <c r="N410" s="31">
        <v>20</v>
      </c>
    </row>
    <row r="411" spans="2:14">
      <c r="B411" s="51">
        <v>40562</v>
      </c>
      <c r="C411" s="30" t="s">
        <v>14</v>
      </c>
      <c r="D411" s="30">
        <v>0</v>
      </c>
      <c r="E411" s="43" t="b">
        <v>0</v>
      </c>
      <c r="F411" s="8" t="s">
        <v>21</v>
      </c>
      <c r="G411" s="30">
        <v>2</v>
      </c>
      <c r="H411" s="30">
        <v>0.22</v>
      </c>
      <c r="I411" s="17">
        <v>0.2727</v>
      </c>
      <c r="J411" s="24">
        <v>0.93</v>
      </c>
      <c r="K411" s="17">
        <v>0</v>
      </c>
      <c r="L411" s="17">
        <v>0</v>
      </c>
      <c r="M411" s="17">
        <v>3</v>
      </c>
      <c r="N411" s="31">
        <v>3</v>
      </c>
    </row>
    <row r="412" spans="2:14">
      <c r="B412" s="51">
        <v>40562</v>
      </c>
      <c r="C412" s="30" t="s">
        <v>14</v>
      </c>
      <c r="D412" s="30">
        <v>1</v>
      </c>
      <c r="E412" s="43" t="b">
        <v>0</v>
      </c>
      <c r="F412" s="8" t="s">
        <v>21</v>
      </c>
      <c r="G412" s="30">
        <v>3</v>
      </c>
      <c r="H412" s="30">
        <v>0.22</v>
      </c>
      <c r="I412" s="17">
        <v>0.2273</v>
      </c>
      <c r="J412" s="24">
        <v>0.93</v>
      </c>
      <c r="K412" s="17">
        <v>0.1343</v>
      </c>
      <c r="L412" s="17">
        <v>1</v>
      </c>
      <c r="M412" s="17">
        <v>6</v>
      </c>
      <c r="N412" s="31">
        <v>7</v>
      </c>
    </row>
    <row r="413" spans="2:14">
      <c r="B413" s="51">
        <v>40562</v>
      </c>
      <c r="C413" s="30" t="s">
        <v>14</v>
      </c>
      <c r="D413" s="30">
        <v>2</v>
      </c>
      <c r="E413" s="43" t="b">
        <v>0</v>
      </c>
      <c r="F413" s="8" t="s">
        <v>21</v>
      </c>
      <c r="G413" s="30">
        <v>3</v>
      </c>
      <c r="H413" s="30">
        <v>0.22</v>
      </c>
      <c r="I413" s="17">
        <v>0.2273</v>
      </c>
      <c r="J413" s="24">
        <v>0.93</v>
      </c>
      <c r="K413" s="17">
        <v>0.1343</v>
      </c>
      <c r="L413" s="17">
        <v>0</v>
      </c>
      <c r="M413" s="17">
        <v>3</v>
      </c>
      <c r="N413" s="31">
        <v>3</v>
      </c>
    </row>
    <row r="414" spans="2:14">
      <c r="B414" s="51">
        <v>40562</v>
      </c>
      <c r="C414" s="30" t="s">
        <v>14</v>
      </c>
      <c r="D414" s="30">
        <v>4</v>
      </c>
      <c r="E414" s="43" t="b">
        <v>0</v>
      </c>
      <c r="F414" s="8" t="s">
        <v>21</v>
      </c>
      <c r="G414" s="30">
        <v>3</v>
      </c>
      <c r="H414" s="30">
        <v>0.22</v>
      </c>
      <c r="I414" s="17">
        <v>0.2273</v>
      </c>
      <c r="J414" s="24">
        <v>0.93</v>
      </c>
      <c r="K414" s="17">
        <v>0.1343</v>
      </c>
      <c r="L414" s="17">
        <v>1</v>
      </c>
      <c r="M414" s="17">
        <v>1</v>
      </c>
      <c r="N414" s="31">
        <v>2</v>
      </c>
    </row>
    <row r="415" spans="2:14">
      <c r="B415" s="51">
        <v>40562</v>
      </c>
      <c r="C415" s="30" t="s">
        <v>14</v>
      </c>
      <c r="D415" s="30">
        <v>5</v>
      </c>
      <c r="E415" s="43" t="b">
        <v>0</v>
      </c>
      <c r="F415" s="8" t="s">
        <v>21</v>
      </c>
      <c r="G415" s="30">
        <v>2</v>
      </c>
      <c r="H415" s="30">
        <v>0.22</v>
      </c>
      <c r="I415" s="17">
        <v>0.2576</v>
      </c>
      <c r="J415" s="24">
        <v>0.93</v>
      </c>
      <c r="K415" s="17">
        <v>8.9599999999999999E-2</v>
      </c>
      <c r="L415" s="17">
        <v>0</v>
      </c>
      <c r="M415" s="17">
        <v>7</v>
      </c>
      <c r="N415" s="31">
        <v>7</v>
      </c>
    </row>
    <row r="416" spans="2:14">
      <c r="B416" s="51">
        <v>40562</v>
      </c>
      <c r="C416" s="30" t="s">
        <v>14</v>
      </c>
      <c r="D416" s="30">
        <v>6</v>
      </c>
      <c r="E416" s="43" t="b">
        <v>0</v>
      </c>
      <c r="F416" s="8" t="s">
        <v>21</v>
      </c>
      <c r="G416" s="30">
        <v>2</v>
      </c>
      <c r="H416" s="30">
        <v>0.22</v>
      </c>
      <c r="I416" s="17">
        <v>0.2576</v>
      </c>
      <c r="J416" s="24">
        <v>0.93</v>
      </c>
      <c r="K416" s="17">
        <v>8.9599999999999999E-2</v>
      </c>
      <c r="L416" s="17">
        <v>0</v>
      </c>
      <c r="M416" s="17">
        <v>32</v>
      </c>
      <c r="N416" s="31">
        <v>32</v>
      </c>
    </row>
    <row r="417" spans="2:14">
      <c r="B417" s="51">
        <v>40562</v>
      </c>
      <c r="C417" s="30" t="s">
        <v>14</v>
      </c>
      <c r="D417" s="30">
        <v>7</v>
      </c>
      <c r="E417" s="43" t="b">
        <v>0</v>
      </c>
      <c r="F417" s="8" t="s">
        <v>22</v>
      </c>
      <c r="G417" s="30">
        <v>2</v>
      </c>
      <c r="H417" s="30">
        <v>0.24</v>
      </c>
      <c r="I417" s="17">
        <v>0.2576</v>
      </c>
      <c r="J417" s="24">
        <v>0.92</v>
      </c>
      <c r="K417" s="17">
        <v>0.1045</v>
      </c>
      <c r="L417" s="17">
        <v>1</v>
      </c>
      <c r="M417" s="17">
        <v>89</v>
      </c>
      <c r="N417" s="31">
        <v>90</v>
      </c>
    </row>
    <row r="418" spans="2:14">
      <c r="B418" s="51">
        <v>40562</v>
      </c>
      <c r="C418" s="30" t="s">
        <v>14</v>
      </c>
      <c r="D418" s="30">
        <v>8</v>
      </c>
      <c r="E418" s="43" t="b">
        <v>0</v>
      </c>
      <c r="F418" s="8" t="s">
        <v>22</v>
      </c>
      <c r="G418" s="30">
        <v>2</v>
      </c>
      <c r="H418" s="30">
        <v>0.24</v>
      </c>
      <c r="I418" s="17">
        <v>0.2576</v>
      </c>
      <c r="J418" s="24">
        <v>0.93</v>
      </c>
      <c r="K418" s="17">
        <v>0.1045</v>
      </c>
      <c r="L418" s="17">
        <v>1</v>
      </c>
      <c r="M418" s="17">
        <v>196</v>
      </c>
      <c r="N418" s="31">
        <v>197</v>
      </c>
    </row>
    <row r="419" spans="2:14">
      <c r="B419" s="51">
        <v>40562</v>
      </c>
      <c r="C419" s="30" t="s">
        <v>14</v>
      </c>
      <c r="D419" s="30">
        <v>9</v>
      </c>
      <c r="E419" s="43" t="b">
        <v>0</v>
      </c>
      <c r="F419" s="8" t="s">
        <v>22</v>
      </c>
      <c r="G419" s="30">
        <v>2</v>
      </c>
      <c r="H419" s="30">
        <v>0.24</v>
      </c>
      <c r="I419" s="17">
        <v>0.2576</v>
      </c>
      <c r="J419" s="24">
        <v>0.93</v>
      </c>
      <c r="K419" s="17">
        <v>0.1045</v>
      </c>
      <c r="L419" s="17">
        <v>2</v>
      </c>
      <c r="M419" s="17">
        <v>107</v>
      </c>
      <c r="N419" s="31">
        <v>109</v>
      </c>
    </row>
    <row r="420" spans="2:14">
      <c r="B420" s="51">
        <v>40562</v>
      </c>
      <c r="C420" s="30" t="s">
        <v>14</v>
      </c>
      <c r="D420" s="30">
        <v>10</v>
      </c>
      <c r="E420" s="43" t="b">
        <v>0</v>
      </c>
      <c r="F420" s="8" t="s">
        <v>22</v>
      </c>
      <c r="G420" s="30">
        <v>2</v>
      </c>
      <c r="H420" s="30">
        <v>0.26</v>
      </c>
      <c r="I420" s="17">
        <v>0.2727</v>
      </c>
      <c r="J420" s="24">
        <v>0.93</v>
      </c>
      <c r="K420" s="17">
        <v>0.1343</v>
      </c>
      <c r="L420" s="17">
        <v>1</v>
      </c>
      <c r="M420" s="17">
        <v>46</v>
      </c>
      <c r="N420" s="31">
        <v>47</v>
      </c>
    </row>
    <row r="421" spans="2:14">
      <c r="B421" s="51">
        <v>40562</v>
      </c>
      <c r="C421" s="30" t="s">
        <v>14</v>
      </c>
      <c r="D421" s="30">
        <v>11</v>
      </c>
      <c r="E421" s="43" t="b">
        <v>0</v>
      </c>
      <c r="F421" s="8" t="s">
        <v>22</v>
      </c>
      <c r="G421" s="30">
        <v>2</v>
      </c>
      <c r="H421" s="30">
        <v>0.28000000000000003</v>
      </c>
      <c r="I421" s="17">
        <v>0.30299999999999999</v>
      </c>
      <c r="J421" s="24">
        <v>0.87</v>
      </c>
      <c r="K421" s="17">
        <v>8.9599999999999999E-2</v>
      </c>
      <c r="L421" s="17">
        <v>5</v>
      </c>
      <c r="M421" s="17">
        <v>47</v>
      </c>
      <c r="N421" s="31">
        <v>52</v>
      </c>
    </row>
    <row r="422" spans="2:14">
      <c r="B422" s="51">
        <v>40562</v>
      </c>
      <c r="C422" s="30" t="s">
        <v>14</v>
      </c>
      <c r="D422" s="30">
        <v>12</v>
      </c>
      <c r="E422" s="43" t="b">
        <v>0</v>
      </c>
      <c r="F422" s="8" t="s">
        <v>22</v>
      </c>
      <c r="G422" s="30">
        <v>2</v>
      </c>
      <c r="H422" s="30">
        <v>0.3</v>
      </c>
      <c r="I422" s="17">
        <v>0.31819999999999998</v>
      </c>
      <c r="J422" s="24">
        <v>0.81</v>
      </c>
      <c r="K422" s="17">
        <v>8.9599999999999999E-2</v>
      </c>
      <c r="L422" s="17">
        <v>5</v>
      </c>
      <c r="M422" s="17">
        <v>65</v>
      </c>
      <c r="N422" s="31">
        <v>70</v>
      </c>
    </row>
    <row r="423" spans="2:14">
      <c r="B423" s="51">
        <v>40562</v>
      </c>
      <c r="C423" s="30" t="s">
        <v>14</v>
      </c>
      <c r="D423" s="30">
        <v>13</v>
      </c>
      <c r="E423" s="43" t="b">
        <v>0</v>
      </c>
      <c r="F423" s="8" t="s">
        <v>22</v>
      </c>
      <c r="G423" s="30">
        <v>1</v>
      </c>
      <c r="H423" s="30">
        <v>0.4</v>
      </c>
      <c r="I423" s="17">
        <v>0.40910000000000002</v>
      </c>
      <c r="J423" s="24">
        <v>0.62</v>
      </c>
      <c r="K423" s="17">
        <v>0.28360000000000002</v>
      </c>
      <c r="L423" s="17">
        <v>11</v>
      </c>
      <c r="M423" s="17">
        <v>67</v>
      </c>
      <c r="N423" s="31">
        <v>78</v>
      </c>
    </row>
    <row r="424" spans="2:14">
      <c r="B424" s="51">
        <v>40562</v>
      </c>
      <c r="C424" s="30" t="s">
        <v>14</v>
      </c>
      <c r="D424" s="30">
        <v>14</v>
      </c>
      <c r="E424" s="43" t="b">
        <v>0</v>
      </c>
      <c r="F424" s="8" t="s">
        <v>22</v>
      </c>
      <c r="G424" s="30">
        <v>1</v>
      </c>
      <c r="H424" s="30">
        <v>0.4</v>
      </c>
      <c r="I424" s="17">
        <v>0.40910000000000002</v>
      </c>
      <c r="J424" s="24">
        <v>0.57999999999999996</v>
      </c>
      <c r="K424" s="17">
        <v>0.25369999999999998</v>
      </c>
      <c r="L424" s="17">
        <v>7</v>
      </c>
      <c r="M424" s="17">
        <v>68</v>
      </c>
      <c r="N424" s="31">
        <v>75</v>
      </c>
    </row>
    <row r="425" spans="2:14">
      <c r="B425" s="51">
        <v>40562</v>
      </c>
      <c r="C425" s="30" t="s">
        <v>14</v>
      </c>
      <c r="D425" s="30">
        <v>15</v>
      </c>
      <c r="E425" s="43" t="b">
        <v>0</v>
      </c>
      <c r="F425" s="8" t="s">
        <v>22</v>
      </c>
      <c r="G425" s="30">
        <v>1</v>
      </c>
      <c r="H425" s="30">
        <v>0.4</v>
      </c>
      <c r="I425" s="17">
        <v>0.40910000000000002</v>
      </c>
      <c r="J425" s="24">
        <v>0.54</v>
      </c>
      <c r="K425" s="17">
        <v>0.28360000000000002</v>
      </c>
      <c r="L425" s="17">
        <v>4</v>
      </c>
      <c r="M425" s="17">
        <v>78</v>
      </c>
      <c r="N425" s="31">
        <v>82</v>
      </c>
    </row>
    <row r="426" spans="2:14">
      <c r="B426" s="51">
        <v>40562</v>
      </c>
      <c r="C426" s="30" t="s">
        <v>14</v>
      </c>
      <c r="D426" s="30">
        <v>16</v>
      </c>
      <c r="E426" s="43" t="b">
        <v>0</v>
      </c>
      <c r="F426" s="8" t="s">
        <v>22</v>
      </c>
      <c r="G426" s="30">
        <v>1</v>
      </c>
      <c r="H426" s="30">
        <v>0.38</v>
      </c>
      <c r="I426" s="17">
        <v>0.39389999999999997</v>
      </c>
      <c r="J426" s="24">
        <v>0.57999999999999996</v>
      </c>
      <c r="K426" s="17">
        <v>0.3881</v>
      </c>
      <c r="L426" s="17">
        <v>10</v>
      </c>
      <c r="M426" s="17">
        <v>94</v>
      </c>
      <c r="N426" s="31">
        <v>104</v>
      </c>
    </row>
    <row r="427" spans="2:14">
      <c r="B427" s="51">
        <v>40562</v>
      </c>
      <c r="C427" s="30" t="s">
        <v>14</v>
      </c>
      <c r="D427" s="30">
        <v>17</v>
      </c>
      <c r="E427" s="43" t="b">
        <v>0</v>
      </c>
      <c r="F427" s="8" t="s">
        <v>22</v>
      </c>
      <c r="G427" s="30">
        <v>1</v>
      </c>
      <c r="H427" s="30">
        <v>0.36</v>
      </c>
      <c r="I427" s="17">
        <v>0.33329999999999999</v>
      </c>
      <c r="J427" s="24">
        <v>0.56999999999999995</v>
      </c>
      <c r="K427" s="17">
        <v>0.32840000000000003</v>
      </c>
      <c r="L427" s="17">
        <v>7</v>
      </c>
      <c r="M427" s="17">
        <v>190</v>
      </c>
      <c r="N427" s="31">
        <v>197</v>
      </c>
    </row>
    <row r="428" spans="2:14">
      <c r="B428" s="51">
        <v>40562</v>
      </c>
      <c r="C428" s="30" t="s">
        <v>14</v>
      </c>
      <c r="D428" s="30">
        <v>18</v>
      </c>
      <c r="E428" s="43" t="b">
        <v>0</v>
      </c>
      <c r="F428" s="8" t="s">
        <v>22</v>
      </c>
      <c r="G428" s="30">
        <v>1</v>
      </c>
      <c r="H428" s="30">
        <v>0.34</v>
      </c>
      <c r="I428" s="17">
        <v>0.31819999999999998</v>
      </c>
      <c r="J428" s="24">
        <v>0.61</v>
      </c>
      <c r="K428" s="17">
        <v>0.28360000000000002</v>
      </c>
      <c r="L428" s="17">
        <v>5</v>
      </c>
      <c r="M428" s="17">
        <v>156</v>
      </c>
      <c r="N428" s="31">
        <v>161</v>
      </c>
    </row>
    <row r="429" spans="2:14">
      <c r="B429" s="51">
        <v>40562</v>
      </c>
      <c r="C429" s="30" t="s">
        <v>14</v>
      </c>
      <c r="D429" s="30">
        <v>19</v>
      </c>
      <c r="E429" s="43" t="b">
        <v>0</v>
      </c>
      <c r="F429" s="8" t="s">
        <v>22</v>
      </c>
      <c r="G429" s="30">
        <v>1</v>
      </c>
      <c r="H429" s="30">
        <v>0.32</v>
      </c>
      <c r="I429" s="17">
        <v>0.28789999999999999</v>
      </c>
      <c r="J429" s="24">
        <v>0.56999999999999995</v>
      </c>
      <c r="K429" s="17">
        <v>0.41789999999999999</v>
      </c>
      <c r="L429" s="17">
        <v>4</v>
      </c>
      <c r="M429" s="17">
        <v>108</v>
      </c>
      <c r="N429" s="31">
        <v>112</v>
      </c>
    </row>
    <row r="430" spans="2:14">
      <c r="B430" s="51">
        <v>40562</v>
      </c>
      <c r="C430" s="30" t="s">
        <v>14</v>
      </c>
      <c r="D430" s="30">
        <v>20</v>
      </c>
      <c r="E430" s="43" t="b">
        <v>0</v>
      </c>
      <c r="F430" s="8" t="s">
        <v>22</v>
      </c>
      <c r="G430" s="30">
        <v>1</v>
      </c>
      <c r="H430" s="30">
        <v>0.32</v>
      </c>
      <c r="I430" s="17">
        <v>0.30299999999999999</v>
      </c>
      <c r="J430" s="24">
        <v>0.49</v>
      </c>
      <c r="K430" s="17">
        <v>0.29849999999999999</v>
      </c>
      <c r="L430" s="17">
        <v>2</v>
      </c>
      <c r="M430" s="17">
        <v>74</v>
      </c>
      <c r="N430" s="31">
        <v>76</v>
      </c>
    </row>
    <row r="431" spans="2:14">
      <c r="B431" s="51">
        <v>40562</v>
      </c>
      <c r="C431" s="30" t="s">
        <v>14</v>
      </c>
      <c r="D431" s="30">
        <v>21</v>
      </c>
      <c r="E431" s="43" t="b">
        <v>0</v>
      </c>
      <c r="F431" s="8" t="s">
        <v>22</v>
      </c>
      <c r="G431" s="30">
        <v>1</v>
      </c>
      <c r="H431" s="30">
        <v>0.32</v>
      </c>
      <c r="I431" s="17">
        <v>0.28789999999999999</v>
      </c>
      <c r="J431" s="24">
        <v>0.49</v>
      </c>
      <c r="K431" s="17">
        <v>0.41789999999999999</v>
      </c>
      <c r="L431" s="17">
        <v>4</v>
      </c>
      <c r="M431" s="17">
        <v>55</v>
      </c>
      <c r="N431" s="31">
        <v>59</v>
      </c>
    </row>
    <row r="432" spans="2:14">
      <c r="B432" s="51">
        <v>40562</v>
      </c>
      <c r="C432" s="30" t="s">
        <v>14</v>
      </c>
      <c r="D432" s="30">
        <v>22</v>
      </c>
      <c r="E432" s="43" t="b">
        <v>0</v>
      </c>
      <c r="F432" s="8" t="s">
        <v>22</v>
      </c>
      <c r="G432" s="30">
        <v>1</v>
      </c>
      <c r="H432" s="30">
        <v>0.3</v>
      </c>
      <c r="I432" s="17">
        <v>0.30299999999999999</v>
      </c>
      <c r="J432" s="24">
        <v>0.52</v>
      </c>
      <c r="K432" s="17">
        <v>0.16420000000000001</v>
      </c>
      <c r="L432" s="17">
        <v>6</v>
      </c>
      <c r="M432" s="17">
        <v>53</v>
      </c>
      <c r="N432" s="31">
        <v>59</v>
      </c>
    </row>
    <row r="433" spans="2:14">
      <c r="B433" s="51">
        <v>40562</v>
      </c>
      <c r="C433" s="30" t="s">
        <v>14</v>
      </c>
      <c r="D433" s="30">
        <v>23</v>
      </c>
      <c r="E433" s="43" t="b">
        <v>0</v>
      </c>
      <c r="F433" s="8" t="s">
        <v>22</v>
      </c>
      <c r="G433" s="30">
        <v>1</v>
      </c>
      <c r="H433" s="30">
        <v>0.3</v>
      </c>
      <c r="I433" s="17">
        <v>0.2727</v>
      </c>
      <c r="J433" s="24">
        <v>0.52</v>
      </c>
      <c r="K433" s="17">
        <v>0.4627</v>
      </c>
      <c r="L433" s="17">
        <v>1</v>
      </c>
      <c r="M433" s="17">
        <v>27</v>
      </c>
      <c r="N433" s="31">
        <v>28</v>
      </c>
    </row>
    <row r="434" spans="2:14">
      <c r="B434" s="51">
        <v>40563</v>
      </c>
      <c r="C434" s="30" t="s">
        <v>14</v>
      </c>
      <c r="D434" s="30">
        <v>0</v>
      </c>
      <c r="E434" s="43" t="b">
        <v>0</v>
      </c>
      <c r="F434" s="8" t="s">
        <v>22</v>
      </c>
      <c r="G434" s="30">
        <v>1</v>
      </c>
      <c r="H434" s="30">
        <v>0.26</v>
      </c>
      <c r="I434" s="17">
        <v>0.2273</v>
      </c>
      <c r="J434" s="24">
        <v>0.56000000000000005</v>
      </c>
      <c r="K434" s="17">
        <v>0.3881</v>
      </c>
      <c r="L434" s="17">
        <v>5</v>
      </c>
      <c r="M434" s="17">
        <v>8</v>
      </c>
      <c r="N434" s="31">
        <v>13</v>
      </c>
    </row>
    <row r="435" spans="2:14">
      <c r="B435" s="51">
        <v>40563</v>
      </c>
      <c r="C435" s="30" t="s">
        <v>14</v>
      </c>
      <c r="D435" s="30">
        <v>1</v>
      </c>
      <c r="E435" s="43" t="b">
        <v>0</v>
      </c>
      <c r="F435" s="8" t="s">
        <v>22</v>
      </c>
      <c r="G435" s="30">
        <v>1</v>
      </c>
      <c r="H435" s="30">
        <v>0.26</v>
      </c>
      <c r="I435" s="17">
        <v>0.2727</v>
      </c>
      <c r="J435" s="24">
        <v>0.56000000000000005</v>
      </c>
      <c r="K435" s="17">
        <v>0</v>
      </c>
      <c r="L435" s="17">
        <v>2</v>
      </c>
      <c r="M435" s="17">
        <v>3</v>
      </c>
      <c r="N435" s="31">
        <v>5</v>
      </c>
    </row>
    <row r="436" spans="2:14">
      <c r="B436" s="51">
        <v>40563</v>
      </c>
      <c r="C436" s="30" t="s">
        <v>14</v>
      </c>
      <c r="D436" s="30">
        <v>2</v>
      </c>
      <c r="E436" s="43" t="b">
        <v>0</v>
      </c>
      <c r="F436" s="8" t="s">
        <v>22</v>
      </c>
      <c r="G436" s="30">
        <v>1</v>
      </c>
      <c r="H436" s="30">
        <v>0.26</v>
      </c>
      <c r="I436" s="17">
        <v>0.2727</v>
      </c>
      <c r="J436" s="24">
        <v>0.56000000000000005</v>
      </c>
      <c r="K436" s="17">
        <v>0</v>
      </c>
      <c r="L436" s="17">
        <v>0</v>
      </c>
      <c r="M436" s="17">
        <v>2</v>
      </c>
      <c r="N436" s="31">
        <v>2</v>
      </c>
    </row>
    <row r="437" spans="2:14">
      <c r="B437" s="51">
        <v>40563</v>
      </c>
      <c r="C437" s="30" t="s">
        <v>14</v>
      </c>
      <c r="D437" s="30">
        <v>3</v>
      </c>
      <c r="E437" s="43" t="b">
        <v>0</v>
      </c>
      <c r="F437" s="8" t="s">
        <v>22</v>
      </c>
      <c r="G437" s="30">
        <v>1</v>
      </c>
      <c r="H437" s="30">
        <v>0.26</v>
      </c>
      <c r="I437" s="17">
        <v>0.2576</v>
      </c>
      <c r="J437" s="24">
        <v>0.56000000000000005</v>
      </c>
      <c r="K437" s="17">
        <v>0.16420000000000001</v>
      </c>
      <c r="L437" s="17">
        <v>0</v>
      </c>
      <c r="M437" s="17">
        <v>1</v>
      </c>
      <c r="N437" s="31">
        <v>1</v>
      </c>
    </row>
    <row r="438" spans="2:14">
      <c r="B438" s="51">
        <v>40563</v>
      </c>
      <c r="C438" s="30" t="s">
        <v>14</v>
      </c>
      <c r="D438" s="30">
        <v>4</v>
      </c>
      <c r="E438" s="43" t="b">
        <v>0</v>
      </c>
      <c r="F438" s="8" t="s">
        <v>22</v>
      </c>
      <c r="G438" s="30">
        <v>1</v>
      </c>
      <c r="H438" s="30">
        <v>0.26</v>
      </c>
      <c r="I438" s="17">
        <v>0.2576</v>
      </c>
      <c r="J438" s="24">
        <v>0.56000000000000005</v>
      </c>
      <c r="K438" s="17">
        <v>0.16420000000000001</v>
      </c>
      <c r="L438" s="17">
        <v>0</v>
      </c>
      <c r="M438" s="17">
        <v>1</v>
      </c>
      <c r="N438" s="31">
        <v>1</v>
      </c>
    </row>
    <row r="439" spans="2:14">
      <c r="B439" s="51">
        <v>40563</v>
      </c>
      <c r="C439" s="30" t="s">
        <v>14</v>
      </c>
      <c r="D439" s="30">
        <v>5</v>
      </c>
      <c r="E439" s="43" t="b">
        <v>0</v>
      </c>
      <c r="F439" s="8" t="s">
        <v>22</v>
      </c>
      <c r="G439" s="30">
        <v>1</v>
      </c>
      <c r="H439" s="30">
        <v>0.24</v>
      </c>
      <c r="I439" s="17">
        <v>0.2273</v>
      </c>
      <c r="J439" s="24">
        <v>0.6</v>
      </c>
      <c r="K439" s="17">
        <v>0.22389999999999999</v>
      </c>
      <c r="L439" s="17">
        <v>0</v>
      </c>
      <c r="M439" s="17">
        <v>6</v>
      </c>
      <c r="N439" s="31">
        <v>6</v>
      </c>
    </row>
    <row r="440" spans="2:14">
      <c r="B440" s="51">
        <v>40563</v>
      </c>
      <c r="C440" s="30" t="s">
        <v>14</v>
      </c>
      <c r="D440" s="30">
        <v>6</v>
      </c>
      <c r="E440" s="43" t="b">
        <v>0</v>
      </c>
      <c r="F440" s="8" t="s">
        <v>23</v>
      </c>
      <c r="G440" s="30">
        <v>1</v>
      </c>
      <c r="H440" s="30">
        <v>0.22</v>
      </c>
      <c r="I440" s="17">
        <v>0.21210000000000001</v>
      </c>
      <c r="J440" s="24">
        <v>0.6</v>
      </c>
      <c r="K440" s="17">
        <v>0.22389999999999999</v>
      </c>
      <c r="L440" s="17">
        <v>0</v>
      </c>
      <c r="M440" s="17">
        <v>35</v>
      </c>
      <c r="N440" s="31">
        <v>35</v>
      </c>
    </row>
    <row r="441" spans="2:14">
      <c r="B441" s="51">
        <v>40563</v>
      </c>
      <c r="C441" s="30" t="s">
        <v>14</v>
      </c>
      <c r="D441" s="30">
        <v>7</v>
      </c>
      <c r="E441" s="43" t="b">
        <v>0</v>
      </c>
      <c r="F441" s="8" t="s">
        <v>23</v>
      </c>
      <c r="G441" s="30">
        <v>1</v>
      </c>
      <c r="H441" s="30">
        <v>0.22</v>
      </c>
      <c r="I441" s="17">
        <v>0.21210000000000001</v>
      </c>
      <c r="J441" s="24">
        <v>0.55000000000000004</v>
      </c>
      <c r="K441" s="17">
        <v>0.22389999999999999</v>
      </c>
      <c r="L441" s="17">
        <v>1</v>
      </c>
      <c r="M441" s="17">
        <v>100</v>
      </c>
      <c r="N441" s="31">
        <v>101</v>
      </c>
    </row>
    <row r="442" spans="2:14">
      <c r="B442" s="51">
        <v>40563</v>
      </c>
      <c r="C442" s="30" t="s">
        <v>14</v>
      </c>
      <c r="D442" s="30">
        <v>8</v>
      </c>
      <c r="E442" s="43" t="b">
        <v>0</v>
      </c>
      <c r="F442" s="8" t="s">
        <v>23</v>
      </c>
      <c r="G442" s="30">
        <v>1</v>
      </c>
      <c r="H442" s="30">
        <v>0.22</v>
      </c>
      <c r="I442" s="17">
        <v>0.21210000000000001</v>
      </c>
      <c r="J442" s="24">
        <v>0.55000000000000004</v>
      </c>
      <c r="K442" s="17">
        <v>0.28360000000000002</v>
      </c>
      <c r="L442" s="17">
        <v>2</v>
      </c>
      <c r="M442" s="17">
        <v>247</v>
      </c>
      <c r="N442" s="31">
        <v>249</v>
      </c>
    </row>
    <row r="443" spans="2:14">
      <c r="B443" s="51">
        <v>40563</v>
      </c>
      <c r="C443" s="30" t="s">
        <v>14</v>
      </c>
      <c r="D443" s="30">
        <v>9</v>
      </c>
      <c r="E443" s="43" t="b">
        <v>0</v>
      </c>
      <c r="F443" s="8" t="s">
        <v>23</v>
      </c>
      <c r="G443" s="30">
        <v>2</v>
      </c>
      <c r="H443" s="30">
        <v>0.24</v>
      </c>
      <c r="I443" s="17">
        <v>0.2273</v>
      </c>
      <c r="J443" s="24">
        <v>0.52</v>
      </c>
      <c r="K443" s="17">
        <v>0.22389999999999999</v>
      </c>
      <c r="L443" s="17">
        <v>3</v>
      </c>
      <c r="M443" s="17">
        <v>140</v>
      </c>
      <c r="N443" s="31">
        <v>143</v>
      </c>
    </row>
    <row r="444" spans="2:14">
      <c r="B444" s="51">
        <v>40563</v>
      </c>
      <c r="C444" s="30" t="s">
        <v>14</v>
      </c>
      <c r="D444" s="30">
        <v>10</v>
      </c>
      <c r="E444" s="43" t="b">
        <v>0</v>
      </c>
      <c r="F444" s="8" t="s">
        <v>23</v>
      </c>
      <c r="G444" s="30">
        <v>1</v>
      </c>
      <c r="H444" s="30">
        <v>0.26</v>
      </c>
      <c r="I444" s="17">
        <v>0.2273</v>
      </c>
      <c r="J444" s="24">
        <v>0.48</v>
      </c>
      <c r="K444" s="17">
        <v>0.29849999999999999</v>
      </c>
      <c r="L444" s="17">
        <v>1</v>
      </c>
      <c r="M444" s="17">
        <v>56</v>
      </c>
      <c r="N444" s="31">
        <v>57</v>
      </c>
    </row>
    <row r="445" spans="2:14">
      <c r="B445" s="51">
        <v>40563</v>
      </c>
      <c r="C445" s="30" t="s">
        <v>14</v>
      </c>
      <c r="D445" s="30">
        <v>11</v>
      </c>
      <c r="E445" s="43" t="b">
        <v>0</v>
      </c>
      <c r="F445" s="8" t="s">
        <v>23</v>
      </c>
      <c r="G445" s="30">
        <v>2</v>
      </c>
      <c r="H445" s="30">
        <v>0.28000000000000003</v>
      </c>
      <c r="I445" s="17">
        <v>0.2727</v>
      </c>
      <c r="J445" s="24">
        <v>0.45</v>
      </c>
      <c r="K445" s="17">
        <v>0.16420000000000001</v>
      </c>
      <c r="L445" s="17">
        <v>5</v>
      </c>
      <c r="M445" s="17">
        <v>63</v>
      </c>
      <c r="N445" s="31">
        <v>68</v>
      </c>
    </row>
    <row r="446" spans="2:14">
      <c r="B446" s="51">
        <v>40563</v>
      </c>
      <c r="C446" s="30" t="s">
        <v>14</v>
      </c>
      <c r="D446" s="30">
        <v>12</v>
      </c>
      <c r="E446" s="43" t="b">
        <v>0</v>
      </c>
      <c r="F446" s="8" t="s">
        <v>23</v>
      </c>
      <c r="G446" s="30">
        <v>2</v>
      </c>
      <c r="H446" s="30">
        <v>0.3</v>
      </c>
      <c r="I446" s="17">
        <v>0.33329999999999999</v>
      </c>
      <c r="J446" s="24">
        <v>0.42</v>
      </c>
      <c r="K446" s="17">
        <v>0</v>
      </c>
      <c r="L446" s="17">
        <v>7</v>
      </c>
      <c r="M446" s="17">
        <v>77</v>
      </c>
      <c r="N446" s="31">
        <v>84</v>
      </c>
    </row>
    <row r="447" spans="2:14">
      <c r="B447" s="51">
        <v>40563</v>
      </c>
      <c r="C447" s="30" t="s">
        <v>14</v>
      </c>
      <c r="D447" s="30">
        <v>13</v>
      </c>
      <c r="E447" s="43" t="b">
        <v>0</v>
      </c>
      <c r="F447" s="8" t="s">
        <v>23</v>
      </c>
      <c r="G447" s="30">
        <v>2</v>
      </c>
      <c r="H447" s="30">
        <v>0.28000000000000003</v>
      </c>
      <c r="I447" s="17">
        <v>0.28789999999999999</v>
      </c>
      <c r="J447" s="24">
        <v>0.45</v>
      </c>
      <c r="K447" s="17">
        <v>0.1045</v>
      </c>
      <c r="L447" s="17">
        <v>12</v>
      </c>
      <c r="M447" s="17">
        <v>86</v>
      </c>
      <c r="N447" s="31">
        <v>98</v>
      </c>
    </row>
    <row r="448" spans="2:14">
      <c r="B448" s="51">
        <v>40563</v>
      </c>
      <c r="C448" s="30" t="s">
        <v>14</v>
      </c>
      <c r="D448" s="30">
        <v>14</v>
      </c>
      <c r="E448" s="43" t="b">
        <v>0</v>
      </c>
      <c r="F448" s="8" t="s">
        <v>23</v>
      </c>
      <c r="G448" s="30">
        <v>2</v>
      </c>
      <c r="H448" s="30">
        <v>0.3</v>
      </c>
      <c r="I448" s="17">
        <v>0.30299999999999999</v>
      </c>
      <c r="J448" s="24">
        <v>0.45</v>
      </c>
      <c r="K448" s="17">
        <v>0.1343</v>
      </c>
      <c r="L448" s="17">
        <v>6</v>
      </c>
      <c r="M448" s="17">
        <v>75</v>
      </c>
      <c r="N448" s="31">
        <v>81</v>
      </c>
    </row>
    <row r="449" spans="2:14">
      <c r="B449" s="51">
        <v>40563</v>
      </c>
      <c r="C449" s="30" t="s">
        <v>14</v>
      </c>
      <c r="D449" s="30">
        <v>15</v>
      </c>
      <c r="E449" s="43" t="b">
        <v>0</v>
      </c>
      <c r="F449" s="8" t="s">
        <v>23</v>
      </c>
      <c r="G449" s="30">
        <v>2</v>
      </c>
      <c r="H449" s="30">
        <v>0.32</v>
      </c>
      <c r="I449" s="17">
        <v>0.31819999999999998</v>
      </c>
      <c r="J449" s="24">
        <v>0.45</v>
      </c>
      <c r="K449" s="17">
        <v>0.19400000000000001</v>
      </c>
      <c r="L449" s="17">
        <v>8</v>
      </c>
      <c r="M449" s="17">
        <v>62</v>
      </c>
      <c r="N449" s="31">
        <v>70</v>
      </c>
    </row>
    <row r="450" spans="2:14">
      <c r="B450" s="51">
        <v>40563</v>
      </c>
      <c r="C450" s="30" t="s">
        <v>14</v>
      </c>
      <c r="D450" s="30">
        <v>16</v>
      </c>
      <c r="E450" s="43" t="b">
        <v>0</v>
      </c>
      <c r="F450" s="8" t="s">
        <v>23</v>
      </c>
      <c r="G450" s="30">
        <v>2</v>
      </c>
      <c r="H450" s="30">
        <v>0.3</v>
      </c>
      <c r="I450" s="17">
        <v>0.30299999999999999</v>
      </c>
      <c r="J450" s="24">
        <v>0.49</v>
      </c>
      <c r="K450" s="17">
        <v>0.1343</v>
      </c>
      <c r="L450" s="17">
        <v>8</v>
      </c>
      <c r="M450" s="17">
        <v>83</v>
      </c>
      <c r="N450" s="31">
        <v>91</v>
      </c>
    </row>
    <row r="451" spans="2:14">
      <c r="B451" s="51">
        <v>40563</v>
      </c>
      <c r="C451" s="30" t="s">
        <v>14</v>
      </c>
      <c r="D451" s="30">
        <v>17</v>
      </c>
      <c r="E451" s="43" t="b">
        <v>0</v>
      </c>
      <c r="F451" s="8" t="s">
        <v>23</v>
      </c>
      <c r="G451" s="30">
        <v>2</v>
      </c>
      <c r="H451" s="30">
        <v>0.3</v>
      </c>
      <c r="I451" s="17">
        <v>0.31819999999999998</v>
      </c>
      <c r="J451" s="24">
        <v>0.49</v>
      </c>
      <c r="K451" s="17">
        <v>0.1045</v>
      </c>
      <c r="L451" s="17">
        <v>8</v>
      </c>
      <c r="M451" s="17">
        <v>207</v>
      </c>
      <c r="N451" s="31">
        <v>215</v>
      </c>
    </row>
    <row r="452" spans="2:14">
      <c r="B452" s="51">
        <v>40563</v>
      </c>
      <c r="C452" s="30" t="s">
        <v>14</v>
      </c>
      <c r="D452" s="30">
        <v>18</v>
      </c>
      <c r="E452" s="43" t="b">
        <v>0</v>
      </c>
      <c r="F452" s="8" t="s">
        <v>23</v>
      </c>
      <c r="G452" s="30">
        <v>2</v>
      </c>
      <c r="H452" s="30">
        <v>0.26</v>
      </c>
      <c r="I452" s="17">
        <v>0.2576</v>
      </c>
      <c r="J452" s="24">
        <v>0.56000000000000005</v>
      </c>
      <c r="K452" s="17">
        <v>0.19400000000000001</v>
      </c>
      <c r="L452" s="17">
        <v>1</v>
      </c>
      <c r="M452" s="17">
        <v>184</v>
      </c>
      <c r="N452" s="31">
        <v>185</v>
      </c>
    </row>
    <row r="453" spans="2:14">
      <c r="B453" s="51">
        <v>40563</v>
      </c>
      <c r="C453" s="30" t="s">
        <v>14</v>
      </c>
      <c r="D453" s="30">
        <v>19</v>
      </c>
      <c r="E453" s="43" t="b">
        <v>0</v>
      </c>
      <c r="F453" s="8" t="s">
        <v>23</v>
      </c>
      <c r="G453" s="30">
        <v>1</v>
      </c>
      <c r="H453" s="30">
        <v>0.26</v>
      </c>
      <c r="I453" s="17">
        <v>0.2273</v>
      </c>
      <c r="J453" s="24">
        <v>0.56000000000000005</v>
      </c>
      <c r="K453" s="17">
        <v>0.32840000000000003</v>
      </c>
      <c r="L453" s="17">
        <v>6</v>
      </c>
      <c r="M453" s="17">
        <v>146</v>
      </c>
      <c r="N453" s="31">
        <v>152</v>
      </c>
    </row>
    <row r="454" spans="2:14">
      <c r="B454" s="51">
        <v>40563</v>
      </c>
      <c r="C454" s="30" t="s">
        <v>14</v>
      </c>
      <c r="D454" s="30">
        <v>20</v>
      </c>
      <c r="E454" s="43" t="b">
        <v>0</v>
      </c>
      <c r="F454" s="8" t="s">
        <v>23</v>
      </c>
      <c r="G454" s="30">
        <v>2</v>
      </c>
      <c r="H454" s="30">
        <v>0.26</v>
      </c>
      <c r="I454" s="17">
        <v>0.2424</v>
      </c>
      <c r="J454" s="24">
        <v>0.6</v>
      </c>
      <c r="K454" s="17">
        <v>0.28360000000000002</v>
      </c>
      <c r="L454" s="17">
        <v>2</v>
      </c>
      <c r="M454" s="17">
        <v>124</v>
      </c>
      <c r="N454" s="31">
        <v>126</v>
      </c>
    </row>
    <row r="455" spans="2:14">
      <c r="B455" s="51">
        <v>40563</v>
      </c>
      <c r="C455" s="30" t="s">
        <v>14</v>
      </c>
      <c r="D455" s="30">
        <v>21</v>
      </c>
      <c r="E455" s="43" t="b">
        <v>0</v>
      </c>
      <c r="F455" s="8" t="s">
        <v>23</v>
      </c>
      <c r="G455" s="30">
        <v>2</v>
      </c>
      <c r="H455" s="30">
        <v>0.24</v>
      </c>
      <c r="I455" s="17">
        <v>0.2273</v>
      </c>
      <c r="J455" s="24">
        <v>0.6</v>
      </c>
      <c r="K455" s="17">
        <v>0.25369999999999998</v>
      </c>
      <c r="L455" s="17">
        <v>3</v>
      </c>
      <c r="M455" s="17">
        <v>54</v>
      </c>
      <c r="N455" s="31">
        <v>57</v>
      </c>
    </row>
    <row r="456" spans="2:14">
      <c r="B456" s="51">
        <v>40563</v>
      </c>
      <c r="C456" s="30" t="s">
        <v>14</v>
      </c>
      <c r="D456" s="30">
        <v>22</v>
      </c>
      <c r="E456" s="43" t="b">
        <v>0</v>
      </c>
      <c r="F456" s="8" t="s">
        <v>23</v>
      </c>
      <c r="G456" s="30">
        <v>2</v>
      </c>
      <c r="H456" s="30">
        <v>0.24</v>
      </c>
      <c r="I456" s="17">
        <v>0.21210000000000001</v>
      </c>
      <c r="J456" s="24">
        <v>0.65</v>
      </c>
      <c r="K456" s="17">
        <v>0.28360000000000002</v>
      </c>
      <c r="L456" s="17">
        <v>0</v>
      </c>
      <c r="M456" s="17">
        <v>56</v>
      </c>
      <c r="N456" s="31">
        <v>56</v>
      </c>
    </row>
    <row r="457" spans="2:14">
      <c r="B457" s="51">
        <v>40563</v>
      </c>
      <c r="C457" s="30" t="s">
        <v>14</v>
      </c>
      <c r="D457" s="30">
        <v>23</v>
      </c>
      <c r="E457" s="43" t="b">
        <v>0</v>
      </c>
      <c r="F457" s="8" t="s">
        <v>23</v>
      </c>
      <c r="G457" s="30">
        <v>2</v>
      </c>
      <c r="H457" s="30">
        <v>0.24</v>
      </c>
      <c r="I457" s="17">
        <v>0.21210000000000001</v>
      </c>
      <c r="J457" s="24">
        <v>0.65</v>
      </c>
      <c r="K457" s="17">
        <v>0.32840000000000003</v>
      </c>
      <c r="L457" s="17">
        <v>3</v>
      </c>
      <c r="M457" s="17">
        <v>28</v>
      </c>
      <c r="N457" s="31">
        <v>31</v>
      </c>
    </row>
    <row r="458" spans="2:14">
      <c r="B458" s="51">
        <v>40564</v>
      </c>
      <c r="C458" s="30" t="s">
        <v>14</v>
      </c>
      <c r="D458" s="30">
        <v>0</v>
      </c>
      <c r="E458" s="43" t="b">
        <v>0</v>
      </c>
      <c r="F458" s="8" t="s">
        <v>23</v>
      </c>
      <c r="G458" s="30">
        <v>2</v>
      </c>
      <c r="H458" s="30">
        <v>0.24</v>
      </c>
      <c r="I458" s="17">
        <v>0.2273</v>
      </c>
      <c r="J458" s="24">
        <v>0.7</v>
      </c>
      <c r="K458" s="17">
        <v>0.25369999999999998</v>
      </c>
      <c r="L458" s="17">
        <v>1</v>
      </c>
      <c r="M458" s="17">
        <v>20</v>
      </c>
      <c r="N458" s="31">
        <v>21</v>
      </c>
    </row>
    <row r="459" spans="2:14">
      <c r="B459" s="51">
        <v>40564</v>
      </c>
      <c r="C459" s="30" t="s">
        <v>14</v>
      </c>
      <c r="D459" s="30">
        <v>1</v>
      </c>
      <c r="E459" s="43" t="b">
        <v>0</v>
      </c>
      <c r="F459" s="8" t="s">
        <v>23</v>
      </c>
      <c r="G459" s="30">
        <v>2</v>
      </c>
      <c r="H459" s="30">
        <v>0.24</v>
      </c>
      <c r="I459" s="17">
        <v>0.2273</v>
      </c>
      <c r="J459" s="24">
        <v>0.7</v>
      </c>
      <c r="K459" s="17">
        <v>0.25369999999999998</v>
      </c>
      <c r="L459" s="17">
        <v>0</v>
      </c>
      <c r="M459" s="17">
        <v>6</v>
      </c>
      <c r="N459" s="31">
        <v>6</v>
      </c>
    </row>
    <row r="460" spans="2:14">
      <c r="B460" s="51">
        <v>40564</v>
      </c>
      <c r="C460" s="30" t="s">
        <v>14</v>
      </c>
      <c r="D460" s="30">
        <v>2</v>
      </c>
      <c r="E460" s="43" t="b">
        <v>0</v>
      </c>
      <c r="F460" s="8" t="s">
        <v>23</v>
      </c>
      <c r="G460" s="30">
        <v>3</v>
      </c>
      <c r="H460" s="30">
        <v>0.24</v>
      </c>
      <c r="I460" s="17">
        <v>0.2424</v>
      </c>
      <c r="J460" s="24">
        <v>0.75</v>
      </c>
      <c r="K460" s="17">
        <v>0.16420000000000001</v>
      </c>
      <c r="L460" s="17">
        <v>0</v>
      </c>
      <c r="M460" s="17">
        <v>2</v>
      </c>
      <c r="N460" s="31">
        <v>2</v>
      </c>
    </row>
    <row r="461" spans="2:14">
      <c r="B461" s="51">
        <v>40564</v>
      </c>
      <c r="C461" s="30" t="s">
        <v>14</v>
      </c>
      <c r="D461" s="30">
        <v>3</v>
      </c>
      <c r="E461" s="43" t="b">
        <v>0</v>
      </c>
      <c r="F461" s="8" t="s">
        <v>23</v>
      </c>
      <c r="G461" s="30">
        <v>3</v>
      </c>
      <c r="H461" s="30">
        <v>0.22</v>
      </c>
      <c r="I461" s="17">
        <v>0.21210000000000001</v>
      </c>
      <c r="J461" s="24">
        <v>0.8</v>
      </c>
      <c r="K461" s="17">
        <v>0.29849999999999999</v>
      </c>
      <c r="L461" s="17">
        <v>0</v>
      </c>
      <c r="M461" s="17">
        <v>1</v>
      </c>
      <c r="N461" s="31">
        <v>1</v>
      </c>
    </row>
    <row r="462" spans="2:14">
      <c r="B462" s="51">
        <v>40564</v>
      </c>
      <c r="C462" s="30" t="s">
        <v>14</v>
      </c>
      <c r="D462" s="30">
        <v>4</v>
      </c>
      <c r="E462" s="43" t="b">
        <v>0</v>
      </c>
      <c r="F462" s="8" t="s">
        <v>23</v>
      </c>
      <c r="G462" s="30">
        <v>2</v>
      </c>
      <c r="H462" s="30">
        <v>0.22</v>
      </c>
      <c r="I462" s="17">
        <v>0.2576</v>
      </c>
      <c r="J462" s="24">
        <v>0.87</v>
      </c>
      <c r="K462" s="17">
        <v>8.9599999999999999E-2</v>
      </c>
      <c r="L462" s="17">
        <v>0</v>
      </c>
      <c r="M462" s="17">
        <v>1</v>
      </c>
      <c r="N462" s="31">
        <v>1</v>
      </c>
    </row>
    <row r="463" spans="2:14">
      <c r="B463" s="51">
        <v>40564</v>
      </c>
      <c r="C463" s="30" t="s">
        <v>14</v>
      </c>
      <c r="D463" s="30">
        <v>5</v>
      </c>
      <c r="E463" s="43" t="b">
        <v>0</v>
      </c>
      <c r="F463" s="8" t="s">
        <v>24</v>
      </c>
      <c r="G463" s="30">
        <v>1</v>
      </c>
      <c r="H463" s="30">
        <v>0.24</v>
      </c>
      <c r="I463" s="17">
        <v>0.19700000000000001</v>
      </c>
      <c r="J463" s="24">
        <v>0.6</v>
      </c>
      <c r="K463" s="17">
        <v>0.41789999999999999</v>
      </c>
      <c r="L463" s="17">
        <v>1</v>
      </c>
      <c r="M463" s="17">
        <v>4</v>
      </c>
      <c r="N463" s="31">
        <v>5</v>
      </c>
    </row>
    <row r="464" spans="2:14">
      <c r="B464" s="51">
        <v>40564</v>
      </c>
      <c r="C464" s="30" t="s">
        <v>14</v>
      </c>
      <c r="D464" s="30">
        <v>6</v>
      </c>
      <c r="E464" s="43" t="b">
        <v>0</v>
      </c>
      <c r="F464" s="8" t="s">
        <v>24</v>
      </c>
      <c r="G464" s="30">
        <v>1</v>
      </c>
      <c r="H464" s="30">
        <v>0.22</v>
      </c>
      <c r="I464" s="17">
        <v>0.21210000000000001</v>
      </c>
      <c r="J464" s="24">
        <v>0.55000000000000004</v>
      </c>
      <c r="K464" s="17">
        <v>0.25369999999999998</v>
      </c>
      <c r="L464" s="17">
        <v>0</v>
      </c>
      <c r="M464" s="17">
        <v>27</v>
      </c>
      <c r="N464" s="31">
        <v>27</v>
      </c>
    </row>
    <row r="465" spans="2:14">
      <c r="B465" s="51">
        <v>40564</v>
      </c>
      <c r="C465" s="30" t="s">
        <v>14</v>
      </c>
      <c r="D465" s="30">
        <v>7</v>
      </c>
      <c r="E465" s="43" t="b">
        <v>0</v>
      </c>
      <c r="F465" s="8" t="s">
        <v>24</v>
      </c>
      <c r="G465" s="30">
        <v>1</v>
      </c>
      <c r="H465" s="30">
        <v>0.2</v>
      </c>
      <c r="I465" s="17">
        <v>0.18179999999999999</v>
      </c>
      <c r="J465" s="24">
        <v>0.51</v>
      </c>
      <c r="K465" s="17">
        <v>0.28360000000000002</v>
      </c>
      <c r="L465" s="17">
        <v>2</v>
      </c>
      <c r="M465" s="17">
        <v>66</v>
      </c>
      <c r="N465" s="31">
        <v>68</v>
      </c>
    </row>
    <row r="466" spans="2:14">
      <c r="B466" s="51">
        <v>40564</v>
      </c>
      <c r="C466" s="30" t="s">
        <v>14</v>
      </c>
      <c r="D466" s="30">
        <v>8</v>
      </c>
      <c r="E466" s="43" t="b">
        <v>0</v>
      </c>
      <c r="F466" s="8" t="s">
        <v>24</v>
      </c>
      <c r="G466" s="30">
        <v>1</v>
      </c>
      <c r="H466" s="30">
        <v>0.2</v>
      </c>
      <c r="I466" s="17">
        <v>0.18179999999999999</v>
      </c>
      <c r="J466" s="24">
        <v>0.47</v>
      </c>
      <c r="K466" s="17">
        <v>0.32840000000000003</v>
      </c>
      <c r="L466" s="17">
        <v>7</v>
      </c>
      <c r="M466" s="17">
        <v>210</v>
      </c>
      <c r="N466" s="31">
        <v>217</v>
      </c>
    </row>
    <row r="467" spans="2:14">
      <c r="B467" s="51">
        <v>40564</v>
      </c>
      <c r="C467" s="30" t="s">
        <v>14</v>
      </c>
      <c r="D467" s="30">
        <v>9</v>
      </c>
      <c r="E467" s="43" t="b">
        <v>0</v>
      </c>
      <c r="F467" s="8" t="s">
        <v>24</v>
      </c>
      <c r="G467" s="30">
        <v>1</v>
      </c>
      <c r="H467" s="30">
        <v>0.2</v>
      </c>
      <c r="I467" s="17">
        <v>0.18179999999999999</v>
      </c>
      <c r="J467" s="24">
        <v>0.51</v>
      </c>
      <c r="K467" s="17">
        <v>0.35820000000000002</v>
      </c>
      <c r="L467" s="17">
        <v>7</v>
      </c>
      <c r="M467" s="17">
        <v>159</v>
      </c>
      <c r="N467" s="31">
        <v>166</v>
      </c>
    </row>
    <row r="468" spans="2:14">
      <c r="B468" s="51">
        <v>40564</v>
      </c>
      <c r="C468" s="30" t="s">
        <v>14</v>
      </c>
      <c r="D468" s="30">
        <v>10</v>
      </c>
      <c r="E468" s="43" t="b">
        <v>0</v>
      </c>
      <c r="F468" s="8" t="s">
        <v>24</v>
      </c>
      <c r="G468" s="30">
        <v>1</v>
      </c>
      <c r="H468" s="30">
        <v>0.2</v>
      </c>
      <c r="I468" s="17">
        <v>0.16669999999999999</v>
      </c>
      <c r="J468" s="24">
        <v>0.47</v>
      </c>
      <c r="K468" s="17">
        <v>0.4627</v>
      </c>
      <c r="L468" s="17">
        <v>6</v>
      </c>
      <c r="M468" s="17">
        <v>57</v>
      </c>
      <c r="N468" s="31">
        <v>63</v>
      </c>
    </row>
    <row r="469" spans="2:14">
      <c r="B469" s="51">
        <v>40564</v>
      </c>
      <c r="C469" s="30" t="s">
        <v>14</v>
      </c>
      <c r="D469" s="30">
        <v>11</v>
      </c>
      <c r="E469" s="43" t="b">
        <v>0</v>
      </c>
      <c r="F469" s="8" t="s">
        <v>24</v>
      </c>
      <c r="G469" s="30">
        <v>1</v>
      </c>
      <c r="H469" s="30">
        <v>0.22</v>
      </c>
      <c r="I469" s="17">
        <v>0.18179999999999999</v>
      </c>
      <c r="J469" s="24">
        <v>0.41</v>
      </c>
      <c r="K469" s="17">
        <v>0.4627</v>
      </c>
      <c r="L469" s="17">
        <v>6</v>
      </c>
      <c r="M469" s="17">
        <v>53</v>
      </c>
      <c r="N469" s="31">
        <v>59</v>
      </c>
    </row>
    <row r="470" spans="2:14">
      <c r="B470" s="51">
        <v>40564</v>
      </c>
      <c r="C470" s="30" t="s">
        <v>14</v>
      </c>
      <c r="D470" s="30">
        <v>12</v>
      </c>
      <c r="E470" s="43" t="b">
        <v>0</v>
      </c>
      <c r="F470" s="8" t="s">
        <v>24</v>
      </c>
      <c r="G470" s="30">
        <v>1</v>
      </c>
      <c r="H470" s="30">
        <v>0.22</v>
      </c>
      <c r="I470" s="17">
        <v>0.18179999999999999</v>
      </c>
      <c r="J470" s="24">
        <v>0.27</v>
      </c>
      <c r="K470" s="17">
        <v>0.58209999999999995</v>
      </c>
      <c r="L470" s="17">
        <v>11</v>
      </c>
      <c r="M470" s="17">
        <v>67</v>
      </c>
      <c r="N470" s="31">
        <v>78</v>
      </c>
    </row>
    <row r="471" spans="2:14">
      <c r="B471" s="51">
        <v>40564</v>
      </c>
      <c r="C471" s="30" t="s">
        <v>14</v>
      </c>
      <c r="D471" s="30">
        <v>13</v>
      </c>
      <c r="E471" s="43" t="b">
        <v>0</v>
      </c>
      <c r="F471" s="8" t="s">
        <v>24</v>
      </c>
      <c r="G471" s="30">
        <v>1</v>
      </c>
      <c r="H471" s="30">
        <v>0.2</v>
      </c>
      <c r="I471" s="17">
        <v>0.1515</v>
      </c>
      <c r="J471" s="24">
        <v>0.21</v>
      </c>
      <c r="K471" s="17">
        <v>0.58209999999999995</v>
      </c>
      <c r="L471" s="17">
        <v>8</v>
      </c>
      <c r="M471" s="17">
        <v>65</v>
      </c>
      <c r="N471" s="31">
        <v>73</v>
      </c>
    </row>
    <row r="472" spans="2:14">
      <c r="B472" s="51">
        <v>40564</v>
      </c>
      <c r="C472" s="30" t="s">
        <v>14</v>
      </c>
      <c r="D472" s="30">
        <v>14</v>
      </c>
      <c r="E472" s="43" t="b">
        <v>0</v>
      </c>
      <c r="F472" s="8" t="s">
        <v>24</v>
      </c>
      <c r="G472" s="30">
        <v>1</v>
      </c>
      <c r="H472" s="30">
        <v>0.2</v>
      </c>
      <c r="I472" s="17">
        <v>0.1515</v>
      </c>
      <c r="J472" s="24">
        <v>0.25</v>
      </c>
      <c r="K472" s="17">
        <v>0.52239999999999998</v>
      </c>
      <c r="L472" s="17">
        <v>6</v>
      </c>
      <c r="M472" s="17">
        <v>56</v>
      </c>
      <c r="N472" s="31">
        <v>62</v>
      </c>
    </row>
    <row r="473" spans="2:14">
      <c r="B473" s="51">
        <v>40564</v>
      </c>
      <c r="C473" s="30" t="s">
        <v>14</v>
      </c>
      <c r="D473" s="30">
        <v>15</v>
      </c>
      <c r="E473" s="43" t="b">
        <v>0</v>
      </c>
      <c r="F473" s="8" t="s">
        <v>24</v>
      </c>
      <c r="G473" s="30">
        <v>1</v>
      </c>
      <c r="H473" s="30">
        <v>0.16</v>
      </c>
      <c r="I473" s="17">
        <v>0.1212</v>
      </c>
      <c r="J473" s="24">
        <v>0.26</v>
      </c>
      <c r="K473" s="17">
        <v>0.44779999999999998</v>
      </c>
      <c r="L473" s="17">
        <v>4</v>
      </c>
      <c r="M473" s="17">
        <v>61</v>
      </c>
      <c r="N473" s="31">
        <v>65</v>
      </c>
    </row>
    <row r="474" spans="2:14">
      <c r="B474" s="51">
        <v>40564</v>
      </c>
      <c r="C474" s="30" t="s">
        <v>14</v>
      </c>
      <c r="D474" s="30">
        <v>16</v>
      </c>
      <c r="E474" s="43" t="b">
        <v>0</v>
      </c>
      <c r="F474" s="8" t="s">
        <v>24</v>
      </c>
      <c r="G474" s="30">
        <v>1</v>
      </c>
      <c r="H474" s="30">
        <v>0.16</v>
      </c>
      <c r="I474" s="17">
        <v>0.13639999999999999</v>
      </c>
      <c r="J474" s="24">
        <v>0.26</v>
      </c>
      <c r="K474" s="17">
        <v>0.35820000000000002</v>
      </c>
      <c r="L474" s="17">
        <v>0</v>
      </c>
      <c r="M474" s="17">
        <v>97</v>
      </c>
      <c r="N474" s="31">
        <v>97</v>
      </c>
    </row>
    <row r="475" spans="2:14">
      <c r="B475" s="51">
        <v>40564</v>
      </c>
      <c r="C475" s="30" t="s">
        <v>14</v>
      </c>
      <c r="D475" s="30">
        <v>17</v>
      </c>
      <c r="E475" s="43" t="b">
        <v>0</v>
      </c>
      <c r="F475" s="8" t="s">
        <v>24</v>
      </c>
      <c r="G475" s="30">
        <v>1</v>
      </c>
      <c r="H475" s="30">
        <v>0.14000000000000001</v>
      </c>
      <c r="I475" s="17">
        <v>0.1212</v>
      </c>
      <c r="J475" s="24">
        <v>0.28000000000000003</v>
      </c>
      <c r="K475" s="17">
        <v>0.35820000000000002</v>
      </c>
      <c r="L475" s="17">
        <v>10</v>
      </c>
      <c r="M475" s="17">
        <v>151</v>
      </c>
      <c r="N475" s="31">
        <v>161</v>
      </c>
    </row>
    <row r="476" spans="2:14">
      <c r="B476" s="51">
        <v>40564</v>
      </c>
      <c r="C476" s="30" t="s">
        <v>14</v>
      </c>
      <c r="D476" s="30">
        <v>18</v>
      </c>
      <c r="E476" s="43" t="b">
        <v>0</v>
      </c>
      <c r="F476" s="8" t="s">
        <v>24</v>
      </c>
      <c r="G476" s="30">
        <v>1</v>
      </c>
      <c r="H476" s="30">
        <v>0.12</v>
      </c>
      <c r="I476" s="17">
        <v>0.1212</v>
      </c>
      <c r="J476" s="24">
        <v>0.3</v>
      </c>
      <c r="K476" s="17">
        <v>0.25369999999999998</v>
      </c>
      <c r="L476" s="17">
        <v>1</v>
      </c>
      <c r="M476" s="17">
        <v>119</v>
      </c>
      <c r="N476" s="31">
        <v>120</v>
      </c>
    </row>
    <row r="477" spans="2:14">
      <c r="B477" s="51">
        <v>40564</v>
      </c>
      <c r="C477" s="30" t="s">
        <v>14</v>
      </c>
      <c r="D477" s="30">
        <v>19</v>
      </c>
      <c r="E477" s="43" t="b">
        <v>0</v>
      </c>
      <c r="F477" s="8" t="s">
        <v>24</v>
      </c>
      <c r="G477" s="30">
        <v>1</v>
      </c>
      <c r="H477" s="30">
        <v>0.12</v>
      </c>
      <c r="I477" s="17">
        <v>0.1061</v>
      </c>
      <c r="J477" s="24">
        <v>0.3</v>
      </c>
      <c r="K477" s="17">
        <v>0.32840000000000003</v>
      </c>
      <c r="L477" s="17">
        <v>3</v>
      </c>
      <c r="M477" s="17">
        <v>93</v>
      </c>
      <c r="N477" s="31">
        <v>96</v>
      </c>
    </row>
    <row r="478" spans="2:14">
      <c r="B478" s="51">
        <v>40564</v>
      </c>
      <c r="C478" s="30" t="s">
        <v>14</v>
      </c>
      <c r="D478" s="30">
        <v>20</v>
      </c>
      <c r="E478" s="43" t="b">
        <v>0</v>
      </c>
      <c r="F478" s="8" t="s">
        <v>24</v>
      </c>
      <c r="G478" s="30">
        <v>1</v>
      </c>
      <c r="H478" s="30">
        <v>0.1</v>
      </c>
      <c r="I478" s="17">
        <v>7.5800000000000006E-2</v>
      </c>
      <c r="J478" s="24">
        <v>0.33</v>
      </c>
      <c r="K478" s="17">
        <v>0.41789999999999999</v>
      </c>
      <c r="L478" s="17">
        <v>1</v>
      </c>
      <c r="M478" s="17">
        <v>52</v>
      </c>
      <c r="N478" s="31">
        <v>53</v>
      </c>
    </row>
    <row r="479" spans="2:14">
      <c r="B479" s="51">
        <v>40564</v>
      </c>
      <c r="C479" s="30" t="s">
        <v>14</v>
      </c>
      <c r="D479" s="30">
        <v>21</v>
      </c>
      <c r="E479" s="43" t="b">
        <v>0</v>
      </c>
      <c r="F479" s="8" t="s">
        <v>24</v>
      </c>
      <c r="G479" s="30">
        <v>1</v>
      </c>
      <c r="H479" s="30">
        <v>0.08</v>
      </c>
      <c r="I479" s="17">
        <v>7.5800000000000006E-2</v>
      </c>
      <c r="J479" s="24">
        <v>0.38</v>
      </c>
      <c r="K479" s="17">
        <v>0.28360000000000002</v>
      </c>
      <c r="L479" s="17">
        <v>0</v>
      </c>
      <c r="M479" s="17">
        <v>41</v>
      </c>
      <c r="N479" s="31">
        <v>41</v>
      </c>
    </row>
    <row r="480" spans="2:14">
      <c r="B480" s="51">
        <v>40564</v>
      </c>
      <c r="C480" s="30" t="s">
        <v>14</v>
      </c>
      <c r="D480" s="30">
        <v>22</v>
      </c>
      <c r="E480" s="43" t="b">
        <v>0</v>
      </c>
      <c r="F480" s="8" t="s">
        <v>24</v>
      </c>
      <c r="G480" s="30">
        <v>1</v>
      </c>
      <c r="H480" s="30">
        <v>0.06</v>
      </c>
      <c r="I480" s="17">
        <v>3.0300000000000001E-2</v>
      </c>
      <c r="J480" s="24">
        <v>0.41</v>
      </c>
      <c r="K480" s="17">
        <v>0.3881</v>
      </c>
      <c r="L480" s="17">
        <v>1</v>
      </c>
      <c r="M480" s="17">
        <v>33</v>
      </c>
      <c r="N480" s="31">
        <v>34</v>
      </c>
    </row>
    <row r="481" spans="2:14">
      <c r="B481" s="51">
        <v>40564</v>
      </c>
      <c r="C481" s="30" t="s">
        <v>14</v>
      </c>
      <c r="D481" s="30">
        <v>23</v>
      </c>
      <c r="E481" s="43" t="b">
        <v>0</v>
      </c>
      <c r="F481" s="8" t="s">
        <v>24</v>
      </c>
      <c r="G481" s="30">
        <v>1</v>
      </c>
      <c r="H481" s="30">
        <v>0.06</v>
      </c>
      <c r="I481" s="17">
        <v>4.5499999999999999E-2</v>
      </c>
      <c r="J481" s="24">
        <v>0.38</v>
      </c>
      <c r="K481" s="17">
        <v>0.32840000000000003</v>
      </c>
      <c r="L481" s="17">
        <v>0</v>
      </c>
      <c r="M481" s="17">
        <v>27</v>
      </c>
      <c r="N481" s="31">
        <v>27</v>
      </c>
    </row>
    <row r="482" spans="2:14">
      <c r="B482" s="51">
        <v>40565</v>
      </c>
      <c r="C482" s="30" t="s">
        <v>14</v>
      </c>
      <c r="D482" s="30">
        <v>0</v>
      </c>
      <c r="E482" s="43" t="b">
        <v>0</v>
      </c>
      <c r="F482" s="8" t="s">
        <v>24</v>
      </c>
      <c r="G482" s="30">
        <v>1</v>
      </c>
      <c r="H482" s="30">
        <v>0.04</v>
      </c>
      <c r="I482" s="17">
        <v>3.0300000000000001E-2</v>
      </c>
      <c r="J482" s="24">
        <v>0.45</v>
      </c>
      <c r="K482" s="17">
        <v>0.25369999999999998</v>
      </c>
      <c r="L482" s="17">
        <v>0</v>
      </c>
      <c r="M482" s="17">
        <v>13</v>
      </c>
      <c r="N482" s="31">
        <v>13</v>
      </c>
    </row>
    <row r="483" spans="2:14">
      <c r="B483" s="51">
        <v>40565</v>
      </c>
      <c r="C483" s="30" t="s">
        <v>14</v>
      </c>
      <c r="D483" s="30">
        <v>1</v>
      </c>
      <c r="E483" s="43" t="b">
        <v>0</v>
      </c>
      <c r="F483" s="8" t="s">
        <v>24</v>
      </c>
      <c r="G483" s="30">
        <v>2</v>
      </c>
      <c r="H483" s="30">
        <v>0.04</v>
      </c>
      <c r="I483" s="17">
        <v>0</v>
      </c>
      <c r="J483" s="24">
        <v>0.41</v>
      </c>
      <c r="K483" s="17">
        <v>0.3881</v>
      </c>
      <c r="L483" s="17">
        <v>3</v>
      </c>
      <c r="M483" s="17">
        <v>9</v>
      </c>
      <c r="N483" s="31">
        <v>12</v>
      </c>
    </row>
    <row r="484" spans="2:14">
      <c r="B484" s="51">
        <v>40565</v>
      </c>
      <c r="C484" s="30" t="s">
        <v>14</v>
      </c>
      <c r="D484" s="30">
        <v>2</v>
      </c>
      <c r="E484" s="43" t="b">
        <v>0</v>
      </c>
      <c r="F484" s="8" t="s">
        <v>24</v>
      </c>
      <c r="G484" s="30">
        <v>2</v>
      </c>
      <c r="H484" s="30">
        <v>0.04</v>
      </c>
      <c r="I484" s="17">
        <v>3.0300000000000001E-2</v>
      </c>
      <c r="J484" s="24">
        <v>0.41</v>
      </c>
      <c r="K484" s="17">
        <v>0.25369999999999998</v>
      </c>
      <c r="L484" s="17">
        <v>0</v>
      </c>
      <c r="M484" s="17">
        <v>11</v>
      </c>
      <c r="N484" s="31">
        <v>11</v>
      </c>
    </row>
    <row r="485" spans="2:14">
      <c r="B485" s="51">
        <v>40565</v>
      </c>
      <c r="C485" s="30" t="s">
        <v>14</v>
      </c>
      <c r="D485" s="30">
        <v>3</v>
      </c>
      <c r="E485" s="43" t="b">
        <v>0</v>
      </c>
      <c r="F485" s="8" t="s">
        <v>24</v>
      </c>
      <c r="G485" s="30">
        <v>2</v>
      </c>
      <c r="H485" s="30">
        <v>0.04</v>
      </c>
      <c r="I485" s="17">
        <v>3.0300000000000001E-2</v>
      </c>
      <c r="J485" s="24">
        <v>0.41</v>
      </c>
      <c r="K485" s="17">
        <v>0.28360000000000002</v>
      </c>
      <c r="L485" s="17">
        <v>1</v>
      </c>
      <c r="M485" s="17">
        <v>6</v>
      </c>
      <c r="N485" s="31">
        <v>7</v>
      </c>
    </row>
    <row r="486" spans="2:14">
      <c r="B486" s="51">
        <v>40565</v>
      </c>
      <c r="C486" s="30" t="s">
        <v>14</v>
      </c>
      <c r="D486" s="30">
        <v>4</v>
      </c>
      <c r="E486" s="43" t="b">
        <v>0</v>
      </c>
      <c r="F486" s="8" t="s">
        <v>15</v>
      </c>
      <c r="G486" s="30">
        <v>2</v>
      </c>
      <c r="H486" s="30">
        <v>0.02</v>
      </c>
      <c r="I486" s="17">
        <v>1.52E-2</v>
      </c>
      <c r="J486" s="24">
        <v>0.48</v>
      </c>
      <c r="K486" s="17">
        <v>0.29849999999999999</v>
      </c>
      <c r="L486" s="17">
        <v>0</v>
      </c>
      <c r="M486" s="17">
        <v>3</v>
      </c>
      <c r="N486" s="31">
        <v>3</v>
      </c>
    </row>
    <row r="487" spans="2:14">
      <c r="B487" s="51">
        <v>40565</v>
      </c>
      <c r="C487" s="30" t="s">
        <v>14</v>
      </c>
      <c r="D487" s="30">
        <v>6</v>
      </c>
      <c r="E487" s="43" t="b">
        <v>0</v>
      </c>
      <c r="F487" s="8" t="s">
        <v>15</v>
      </c>
      <c r="G487" s="30">
        <v>2</v>
      </c>
      <c r="H487" s="30">
        <v>0.02</v>
      </c>
      <c r="I487" s="17">
        <v>3.0300000000000001E-2</v>
      </c>
      <c r="J487" s="24">
        <v>0.44</v>
      </c>
      <c r="K487" s="17">
        <v>0.22389999999999999</v>
      </c>
      <c r="L487" s="17">
        <v>0</v>
      </c>
      <c r="M487" s="17">
        <v>2</v>
      </c>
      <c r="N487" s="31">
        <v>2</v>
      </c>
    </row>
    <row r="488" spans="2:14">
      <c r="B488" s="51">
        <v>40565</v>
      </c>
      <c r="C488" s="30" t="s">
        <v>14</v>
      </c>
      <c r="D488" s="30">
        <v>7</v>
      </c>
      <c r="E488" s="43" t="b">
        <v>0</v>
      </c>
      <c r="F488" s="8" t="s">
        <v>15</v>
      </c>
      <c r="G488" s="30">
        <v>1</v>
      </c>
      <c r="H488" s="30">
        <v>0.02</v>
      </c>
      <c r="I488" s="17">
        <v>1.52E-2</v>
      </c>
      <c r="J488" s="24">
        <v>0.44</v>
      </c>
      <c r="K488" s="17">
        <v>0.28360000000000002</v>
      </c>
      <c r="L488" s="17">
        <v>0</v>
      </c>
      <c r="M488" s="17">
        <v>8</v>
      </c>
      <c r="N488" s="31">
        <v>8</v>
      </c>
    </row>
    <row r="489" spans="2:14">
      <c r="B489" s="51">
        <v>40565</v>
      </c>
      <c r="C489" s="30" t="s">
        <v>14</v>
      </c>
      <c r="D489" s="30">
        <v>8</v>
      </c>
      <c r="E489" s="43" t="b">
        <v>0</v>
      </c>
      <c r="F489" s="8" t="s">
        <v>15</v>
      </c>
      <c r="G489" s="30">
        <v>1</v>
      </c>
      <c r="H489" s="30">
        <v>0.02</v>
      </c>
      <c r="I489" s="17">
        <v>0</v>
      </c>
      <c r="J489" s="24">
        <v>0.44</v>
      </c>
      <c r="K489" s="17">
        <v>0.32840000000000003</v>
      </c>
      <c r="L489" s="17">
        <v>1</v>
      </c>
      <c r="M489" s="17">
        <v>26</v>
      </c>
      <c r="N489" s="31">
        <v>27</v>
      </c>
    </row>
    <row r="490" spans="2:14">
      <c r="B490" s="51">
        <v>40565</v>
      </c>
      <c r="C490" s="30" t="s">
        <v>14</v>
      </c>
      <c r="D490" s="30">
        <v>9</v>
      </c>
      <c r="E490" s="43" t="b">
        <v>0</v>
      </c>
      <c r="F490" s="8" t="s">
        <v>15</v>
      </c>
      <c r="G490" s="30">
        <v>1</v>
      </c>
      <c r="H490" s="30">
        <v>0.04</v>
      </c>
      <c r="I490" s="17">
        <v>3.0300000000000001E-2</v>
      </c>
      <c r="J490" s="24">
        <v>0.41</v>
      </c>
      <c r="K490" s="17">
        <v>0.25369999999999998</v>
      </c>
      <c r="L490" s="17">
        <v>3</v>
      </c>
      <c r="M490" s="17">
        <v>37</v>
      </c>
      <c r="N490" s="31">
        <v>40</v>
      </c>
    </row>
    <row r="491" spans="2:14">
      <c r="B491" s="51">
        <v>40565</v>
      </c>
      <c r="C491" s="30" t="s">
        <v>14</v>
      </c>
      <c r="D491" s="30">
        <v>10</v>
      </c>
      <c r="E491" s="43" t="b">
        <v>0</v>
      </c>
      <c r="F491" s="8" t="s">
        <v>15</v>
      </c>
      <c r="G491" s="30">
        <v>2</v>
      </c>
      <c r="H491" s="30">
        <v>0.04</v>
      </c>
      <c r="I491" s="17">
        <v>6.0600000000000001E-2</v>
      </c>
      <c r="J491" s="24">
        <v>0.41</v>
      </c>
      <c r="K491" s="17">
        <v>0.16420000000000001</v>
      </c>
      <c r="L491" s="17">
        <v>3</v>
      </c>
      <c r="M491" s="17">
        <v>50</v>
      </c>
      <c r="N491" s="31">
        <v>53</v>
      </c>
    </row>
    <row r="492" spans="2:14">
      <c r="B492" s="51">
        <v>40565</v>
      </c>
      <c r="C492" s="30" t="s">
        <v>14</v>
      </c>
      <c r="D492" s="30">
        <v>11</v>
      </c>
      <c r="E492" s="43" t="b">
        <v>0</v>
      </c>
      <c r="F492" s="8" t="s">
        <v>15</v>
      </c>
      <c r="G492" s="30">
        <v>2</v>
      </c>
      <c r="H492" s="30">
        <v>0.06</v>
      </c>
      <c r="I492" s="17">
        <v>7.5800000000000006E-2</v>
      </c>
      <c r="J492" s="24">
        <v>0.38</v>
      </c>
      <c r="K492" s="17">
        <v>0.1343</v>
      </c>
      <c r="L492" s="17">
        <v>4</v>
      </c>
      <c r="M492" s="17">
        <v>59</v>
      </c>
      <c r="N492" s="31">
        <v>63</v>
      </c>
    </row>
    <row r="493" spans="2:14">
      <c r="B493" s="51">
        <v>40565</v>
      </c>
      <c r="C493" s="30" t="s">
        <v>14</v>
      </c>
      <c r="D493" s="30">
        <v>12</v>
      </c>
      <c r="E493" s="43" t="b">
        <v>0</v>
      </c>
      <c r="F493" s="8" t="s">
        <v>15</v>
      </c>
      <c r="G493" s="30">
        <v>2</v>
      </c>
      <c r="H493" s="30">
        <v>0.06</v>
      </c>
      <c r="I493" s="17">
        <v>0.1061</v>
      </c>
      <c r="J493" s="24">
        <v>0.38</v>
      </c>
      <c r="K493" s="17">
        <v>0.1045</v>
      </c>
      <c r="L493" s="17">
        <v>10</v>
      </c>
      <c r="M493" s="17">
        <v>60</v>
      </c>
      <c r="N493" s="31">
        <v>70</v>
      </c>
    </row>
    <row r="494" spans="2:14">
      <c r="B494" s="51">
        <v>40565</v>
      </c>
      <c r="C494" s="30" t="s">
        <v>14</v>
      </c>
      <c r="D494" s="30">
        <v>13</v>
      </c>
      <c r="E494" s="43" t="b">
        <v>0</v>
      </c>
      <c r="F494" s="8" t="s">
        <v>15</v>
      </c>
      <c r="G494" s="30">
        <v>1</v>
      </c>
      <c r="H494" s="30">
        <v>0.08</v>
      </c>
      <c r="I494" s="17">
        <v>0.16669999999999999</v>
      </c>
      <c r="J494" s="24">
        <v>0.35</v>
      </c>
      <c r="K494" s="17">
        <v>0</v>
      </c>
      <c r="L494" s="17">
        <v>12</v>
      </c>
      <c r="M494" s="17">
        <v>72</v>
      </c>
      <c r="N494" s="31">
        <v>84</v>
      </c>
    </row>
    <row r="495" spans="2:14">
      <c r="B495" s="51">
        <v>40565</v>
      </c>
      <c r="C495" s="30" t="s">
        <v>14</v>
      </c>
      <c r="D495" s="30">
        <v>14</v>
      </c>
      <c r="E495" s="43" t="b">
        <v>0</v>
      </c>
      <c r="F495" s="8" t="s">
        <v>15</v>
      </c>
      <c r="G495" s="30">
        <v>1</v>
      </c>
      <c r="H495" s="30">
        <v>0.1</v>
      </c>
      <c r="I495" s="17">
        <v>0.13639999999999999</v>
      </c>
      <c r="J495" s="24">
        <v>0.33</v>
      </c>
      <c r="K495" s="17">
        <v>0.1045</v>
      </c>
      <c r="L495" s="17">
        <v>11</v>
      </c>
      <c r="M495" s="17">
        <v>64</v>
      </c>
      <c r="N495" s="31">
        <v>75</v>
      </c>
    </row>
    <row r="496" spans="2:14">
      <c r="B496" s="51">
        <v>40565</v>
      </c>
      <c r="C496" s="30" t="s">
        <v>14</v>
      </c>
      <c r="D496" s="30">
        <v>15</v>
      </c>
      <c r="E496" s="43" t="b">
        <v>0</v>
      </c>
      <c r="F496" s="8" t="s">
        <v>15</v>
      </c>
      <c r="G496" s="30">
        <v>1</v>
      </c>
      <c r="H496" s="30">
        <v>0.12</v>
      </c>
      <c r="I496" s="17">
        <v>0.1515</v>
      </c>
      <c r="J496" s="24">
        <v>0.28000000000000003</v>
      </c>
      <c r="K496" s="17">
        <v>0</v>
      </c>
      <c r="L496" s="17">
        <v>10</v>
      </c>
      <c r="M496" s="17">
        <v>93</v>
      </c>
      <c r="N496" s="31">
        <v>103</v>
      </c>
    </row>
    <row r="497" spans="2:14">
      <c r="B497" s="51">
        <v>40565</v>
      </c>
      <c r="C497" s="30" t="s">
        <v>14</v>
      </c>
      <c r="D497" s="30">
        <v>16</v>
      </c>
      <c r="E497" s="43" t="b">
        <v>0</v>
      </c>
      <c r="F497" s="8" t="s">
        <v>15</v>
      </c>
      <c r="G497" s="30">
        <v>1</v>
      </c>
      <c r="H497" s="30">
        <v>0.12</v>
      </c>
      <c r="I497" s="17">
        <v>0.13639999999999999</v>
      </c>
      <c r="J497" s="24">
        <v>0.28000000000000003</v>
      </c>
      <c r="K497" s="17">
        <v>0.19400000000000001</v>
      </c>
      <c r="L497" s="17">
        <v>11</v>
      </c>
      <c r="M497" s="17">
        <v>72</v>
      </c>
      <c r="N497" s="31">
        <v>83</v>
      </c>
    </row>
    <row r="498" spans="2:14">
      <c r="B498" s="51">
        <v>40565</v>
      </c>
      <c r="C498" s="30" t="s">
        <v>14</v>
      </c>
      <c r="D498" s="30">
        <v>17</v>
      </c>
      <c r="E498" s="43" t="b">
        <v>0</v>
      </c>
      <c r="F498" s="8" t="s">
        <v>15</v>
      </c>
      <c r="G498" s="30">
        <v>1</v>
      </c>
      <c r="H498" s="30">
        <v>0.12</v>
      </c>
      <c r="I498" s="17">
        <v>0.19700000000000001</v>
      </c>
      <c r="J498" s="24">
        <v>0.28000000000000003</v>
      </c>
      <c r="K498" s="17">
        <v>0</v>
      </c>
      <c r="L498" s="17">
        <v>8</v>
      </c>
      <c r="M498" s="17">
        <v>59</v>
      </c>
      <c r="N498" s="31">
        <v>67</v>
      </c>
    </row>
    <row r="499" spans="2:14">
      <c r="B499" s="51">
        <v>40565</v>
      </c>
      <c r="C499" s="30" t="s">
        <v>14</v>
      </c>
      <c r="D499" s="30">
        <v>18</v>
      </c>
      <c r="E499" s="43" t="b">
        <v>0</v>
      </c>
      <c r="F499" s="8" t="s">
        <v>15</v>
      </c>
      <c r="G499" s="30">
        <v>1</v>
      </c>
      <c r="H499" s="30">
        <v>0.08</v>
      </c>
      <c r="I499" s="17">
        <v>9.0899999999999995E-2</v>
      </c>
      <c r="J499" s="24">
        <v>0.35</v>
      </c>
      <c r="K499" s="17">
        <v>0.19400000000000001</v>
      </c>
      <c r="L499" s="17">
        <v>0</v>
      </c>
      <c r="M499" s="17">
        <v>54</v>
      </c>
      <c r="N499" s="31">
        <v>54</v>
      </c>
    </row>
    <row r="500" spans="2:14">
      <c r="B500" s="51">
        <v>40565</v>
      </c>
      <c r="C500" s="30" t="s">
        <v>14</v>
      </c>
      <c r="D500" s="30">
        <v>19</v>
      </c>
      <c r="E500" s="43" t="b">
        <v>0</v>
      </c>
      <c r="F500" s="8" t="s">
        <v>15</v>
      </c>
      <c r="G500" s="30">
        <v>1</v>
      </c>
      <c r="H500" s="30">
        <v>0.08</v>
      </c>
      <c r="I500" s="17">
        <v>0.1061</v>
      </c>
      <c r="J500" s="24">
        <v>0.35</v>
      </c>
      <c r="K500" s="17">
        <v>0.1343</v>
      </c>
      <c r="L500" s="17">
        <v>6</v>
      </c>
      <c r="M500" s="17">
        <v>53</v>
      </c>
      <c r="N500" s="31">
        <v>59</v>
      </c>
    </row>
    <row r="501" spans="2:14">
      <c r="B501" s="51">
        <v>40565</v>
      </c>
      <c r="C501" s="30" t="s">
        <v>14</v>
      </c>
      <c r="D501" s="30">
        <v>20</v>
      </c>
      <c r="E501" s="43" t="b">
        <v>0</v>
      </c>
      <c r="F501" s="8" t="s">
        <v>15</v>
      </c>
      <c r="G501" s="30">
        <v>1</v>
      </c>
      <c r="H501" s="30">
        <v>0.06</v>
      </c>
      <c r="I501" s="17">
        <v>7.5800000000000006E-2</v>
      </c>
      <c r="J501" s="24">
        <v>0.45</v>
      </c>
      <c r="K501" s="17">
        <v>0.16420000000000001</v>
      </c>
      <c r="L501" s="17">
        <v>1</v>
      </c>
      <c r="M501" s="17">
        <v>44</v>
      </c>
      <c r="N501" s="31">
        <v>45</v>
      </c>
    </row>
    <row r="502" spans="2:14">
      <c r="B502" s="51">
        <v>40565</v>
      </c>
      <c r="C502" s="30" t="s">
        <v>14</v>
      </c>
      <c r="D502" s="30">
        <v>21</v>
      </c>
      <c r="E502" s="43" t="b">
        <v>0</v>
      </c>
      <c r="F502" s="8" t="s">
        <v>15</v>
      </c>
      <c r="G502" s="30">
        <v>1</v>
      </c>
      <c r="H502" s="30">
        <v>0.06</v>
      </c>
      <c r="I502" s="17">
        <v>0.1061</v>
      </c>
      <c r="J502" s="24">
        <v>0.41</v>
      </c>
      <c r="K502" s="17">
        <v>8.9599999999999999E-2</v>
      </c>
      <c r="L502" s="17">
        <v>0</v>
      </c>
      <c r="M502" s="17">
        <v>39</v>
      </c>
      <c r="N502" s="31">
        <v>39</v>
      </c>
    </row>
    <row r="503" spans="2:14">
      <c r="B503" s="51">
        <v>40565</v>
      </c>
      <c r="C503" s="30" t="s">
        <v>14</v>
      </c>
      <c r="D503" s="30">
        <v>22</v>
      </c>
      <c r="E503" s="43" t="b">
        <v>0</v>
      </c>
      <c r="F503" s="8" t="s">
        <v>15</v>
      </c>
      <c r="G503" s="30">
        <v>1</v>
      </c>
      <c r="H503" s="30">
        <v>0.06</v>
      </c>
      <c r="I503" s="17">
        <v>0.1515</v>
      </c>
      <c r="J503" s="24">
        <v>0.49</v>
      </c>
      <c r="K503" s="17">
        <v>0</v>
      </c>
      <c r="L503" s="17">
        <v>7</v>
      </c>
      <c r="M503" s="17">
        <v>23</v>
      </c>
      <c r="N503" s="31">
        <v>30</v>
      </c>
    </row>
    <row r="504" spans="2:14">
      <c r="B504" s="51">
        <v>40565</v>
      </c>
      <c r="C504" s="30" t="s">
        <v>14</v>
      </c>
      <c r="D504" s="30">
        <v>23</v>
      </c>
      <c r="E504" s="43" t="b">
        <v>0</v>
      </c>
      <c r="F504" s="8" t="s">
        <v>15</v>
      </c>
      <c r="G504" s="30">
        <v>1</v>
      </c>
      <c r="H504" s="30">
        <v>0.04</v>
      </c>
      <c r="I504" s="17">
        <v>7.5800000000000006E-2</v>
      </c>
      <c r="J504" s="24">
        <v>0.56999999999999995</v>
      </c>
      <c r="K504" s="17">
        <v>0.1045</v>
      </c>
      <c r="L504" s="17">
        <v>2</v>
      </c>
      <c r="M504" s="17">
        <v>31</v>
      </c>
      <c r="N504" s="31">
        <v>33</v>
      </c>
    </row>
    <row r="505" spans="2:14">
      <c r="B505" s="51">
        <v>40566</v>
      </c>
      <c r="C505" s="30" t="s">
        <v>14</v>
      </c>
      <c r="D505" s="30">
        <v>0</v>
      </c>
      <c r="E505" s="43" t="b">
        <v>0</v>
      </c>
      <c r="F505" s="8" t="s">
        <v>15</v>
      </c>
      <c r="G505" s="30">
        <v>1</v>
      </c>
      <c r="H505" s="30">
        <v>0.04</v>
      </c>
      <c r="I505" s="17">
        <v>7.5800000000000006E-2</v>
      </c>
      <c r="J505" s="24">
        <v>0.56999999999999995</v>
      </c>
      <c r="K505" s="17">
        <v>0.1045</v>
      </c>
      <c r="L505" s="17">
        <v>2</v>
      </c>
      <c r="M505" s="17">
        <v>20</v>
      </c>
      <c r="N505" s="31">
        <v>22</v>
      </c>
    </row>
    <row r="506" spans="2:14">
      <c r="B506" s="51">
        <v>40566</v>
      </c>
      <c r="C506" s="30" t="s">
        <v>14</v>
      </c>
      <c r="D506" s="30">
        <v>1</v>
      </c>
      <c r="E506" s="43" t="b">
        <v>0</v>
      </c>
      <c r="F506" s="8" t="s">
        <v>15</v>
      </c>
      <c r="G506" s="30">
        <v>1</v>
      </c>
      <c r="H506" s="30">
        <v>0.04</v>
      </c>
      <c r="I506" s="17">
        <v>7.5800000000000006E-2</v>
      </c>
      <c r="J506" s="24">
        <v>0.56999999999999995</v>
      </c>
      <c r="K506" s="17">
        <v>0.1045</v>
      </c>
      <c r="L506" s="17">
        <v>1</v>
      </c>
      <c r="M506" s="17">
        <v>12</v>
      </c>
      <c r="N506" s="31">
        <v>13</v>
      </c>
    </row>
    <row r="507" spans="2:14">
      <c r="B507" s="51">
        <v>40566</v>
      </c>
      <c r="C507" s="30" t="s">
        <v>14</v>
      </c>
      <c r="D507" s="30">
        <v>2</v>
      </c>
      <c r="E507" s="43" t="b">
        <v>0</v>
      </c>
      <c r="F507" s="8" t="s">
        <v>15</v>
      </c>
      <c r="G507" s="30">
        <v>1</v>
      </c>
      <c r="H507" s="30">
        <v>0.02</v>
      </c>
      <c r="I507" s="17">
        <v>6.0600000000000001E-2</v>
      </c>
      <c r="J507" s="24">
        <v>0.62</v>
      </c>
      <c r="K507" s="17">
        <v>0.1343</v>
      </c>
      <c r="L507" s="17">
        <v>3</v>
      </c>
      <c r="M507" s="17">
        <v>15</v>
      </c>
      <c r="N507" s="31">
        <v>18</v>
      </c>
    </row>
    <row r="508" spans="2:14">
      <c r="B508" s="51">
        <v>40566</v>
      </c>
      <c r="C508" s="30" t="s">
        <v>14</v>
      </c>
      <c r="D508" s="30">
        <v>3</v>
      </c>
      <c r="E508" s="43" t="b">
        <v>0</v>
      </c>
      <c r="F508" s="8" t="s">
        <v>15</v>
      </c>
      <c r="G508" s="30">
        <v>1</v>
      </c>
      <c r="H508" s="30">
        <v>0.02</v>
      </c>
      <c r="I508" s="17">
        <v>6.0600000000000001E-2</v>
      </c>
      <c r="J508" s="24">
        <v>0.62</v>
      </c>
      <c r="K508" s="17">
        <v>0.1343</v>
      </c>
      <c r="L508" s="17">
        <v>1</v>
      </c>
      <c r="M508" s="17">
        <v>4</v>
      </c>
      <c r="N508" s="31">
        <v>5</v>
      </c>
    </row>
    <row r="509" spans="2:14">
      <c r="B509" s="51">
        <v>40566</v>
      </c>
      <c r="C509" s="30" t="s">
        <v>14</v>
      </c>
      <c r="D509" s="30">
        <v>5</v>
      </c>
      <c r="E509" s="43" t="b">
        <v>0</v>
      </c>
      <c r="F509" s="8" t="s">
        <v>15</v>
      </c>
      <c r="G509" s="30">
        <v>2</v>
      </c>
      <c r="H509" s="30">
        <v>0.04</v>
      </c>
      <c r="I509" s="17">
        <v>7.5800000000000006E-2</v>
      </c>
      <c r="J509" s="24">
        <v>0.56999999999999995</v>
      </c>
      <c r="K509" s="17">
        <v>0.1045</v>
      </c>
      <c r="L509" s="17">
        <v>0</v>
      </c>
      <c r="M509" s="17">
        <v>3</v>
      </c>
      <c r="N509" s="31">
        <v>3</v>
      </c>
    </row>
    <row r="510" spans="2:14">
      <c r="B510" s="51">
        <v>40566</v>
      </c>
      <c r="C510" s="30" t="s">
        <v>14</v>
      </c>
      <c r="D510" s="30">
        <v>6</v>
      </c>
      <c r="E510" s="43" t="b">
        <v>0</v>
      </c>
      <c r="F510" s="8" t="s">
        <v>19</v>
      </c>
      <c r="G510" s="30">
        <v>2</v>
      </c>
      <c r="H510" s="30">
        <v>0.04</v>
      </c>
      <c r="I510" s="17">
        <v>7.5800000000000006E-2</v>
      </c>
      <c r="J510" s="24">
        <v>0.56999999999999995</v>
      </c>
      <c r="K510" s="17">
        <v>0.1045</v>
      </c>
      <c r="L510" s="17">
        <v>0</v>
      </c>
      <c r="M510" s="17">
        <v>1</v>
      </c>
      <c r="N510" s="31">
        <v>1</v>
      </c>
    </row>
    <row r="511" spans="2:14">
      <c r="B511" s="51">
        <v>40566</v>
      </c>
      <c r="C511" s="30" t="s">
        <v>14</v>
      </c>
      <c r="D511" s="30">
        <v>7</v>
      </c>
      <c r="E511" s="43" t="b">
        <v>0</v>
      </c>
      <c r="F511" s="8" t="s">
        <v>19</v>
      </c>
      <c r="G511" s="30">
        <v>1</v>
      </c>
      <c r="H511" s="30">
        <v>0.08</v>
      </c>
      <c r="I511" s="17">
        <v>0.1061</v>
      </c>
      <c r="J511" s="24">
        <v>0.57999999999999996</v>
      </c>
      <c r="K511" s="17">
        <v>0.16420000000000001</v>
      </c>
      <c r="L511" s="17">
        <v>1</v>
      </c>
      <c r="M511" s="17">
        <v>1</v>
      </c>
      <c r="N511" s="31">
        <v>2</v>
      </c>
    </row>
    <row r="512" spans="2:14">
      <c r="B512" s="51">
        <v>40566</v>
      </c>
      <c r="C512" s="30" t="s">
        <v>14</v>
      </c>
      <c r="D512" s="30">
        <v>8</v>
      </c>
      <c r="E512" s="43" t="b">
        <v>0</v>
      </c>
      <c r="F512" s="8" t="s">
        <v>19</v>
      </c>
      <c r="G512" s="30">
        <v>1</v>
      </c>
      <c r="H512" s="30">
        <v>0.06</v>
      </c>
      <c r="I512" s="17">
        <v>7.5800000000000006E-2</v>
      </c>
      <c r="J512" s="24">
        <v>0.62</v>
      </c>
      <c r="K512" s="17">
        <v>0.16420000000000001</v>
      </c>
      <c r="L512" s="17">
        <v>2</v>
      </c>
      <c r="M512" s="17">
        <v>17</v>
      </c>
      <c r="N512" s="31">
        <v>19</v>
      </c>
    </row>
    <row r="513" spans="2:14">
      <c r="B513" s="51">
        <v>40566</v>
      </c>
      <c r="C513" s="30" t="s">
        <v>14</v>
      </c>
      <c r="D513" s="30">
        <v>9</v>
      </c>
      <c r="E513" s="43" t="b">
        <v>0</v>
      </c>
      <c r="F513" s="8" t="s">
        <v>19</v>
      </c>
      <c r="G513" s="30">
        <v>1</v>
      </c>
      <c r="H513" s="30">
        <v>0.1</v>
      </c>
      <c r="I513" s="17">
        <v>7.5800000000000006E-2</v>
      </c>
      <c r="J513" s="24">
        <v>0.54</v>
      </c>
      <c r="K513" s="17">
        <v>0.35820000000000002</v>
      </c>
      <c r="L513" s="17">
        <v>3</v>
      </c>
      <c r="M513" s="17">
        <v>25</v>
      </c>
      <c r="N513" s="31">
        <v>28</v>
      </c>
    </row>
    <row r="514" spans="2:14">
      <c r="B514" s="51">
        <v>40566</v>
      </c>
      <c r="C514" s="30" t="s">
        <v>14</v>
      </c>
      <c r="D514" s="30">
        <v>10</v>
      </c>
      <c r="E514" s="43" t="b">
        <v>0</v>
      </c>
      <c r="F514" s="8" t="s">
        <v>19</v>
      </c>
      <c r="G514" s="30">
        <v>1</v>
      </c>
      <c r="H514" s="30">
        <v>0.14000000000000001</v>
      </c>
      <c r="I514" s="17">
        <v>0.1061</v>
      </c>
      <c r="J514" s="24">
        <v>0.46</v>
      </c>
      <c r="K514" s="17">
        <v>0.3881</v>
      </c>
      <c r="L514" s="17">
        <v>7</v>
      </c>
      <c r="M514" s="17">
        <v>51</v>
      </c>
      <c r="N514" s="31">
        <v>58</v>
      </c>
    </row>
    <row r="515" spans="2:14">
      <c r="B515" s="51">
        <v>40566</v>
      </c>
      <c r="C515" s="30" t="s">
        <v>14</v>
      </c>
      <c r="D515" s="30">
        <v>11</v>
      </c>
      <c r="E515" s="43" t="b">
        <v>0</v>
      </c>
      <c r="F515" s="8" t="s">
        <v>19</v>
      </c>
      <c r="G515" s="30">
        <v>1</v>
      </c>
      <c r="H515" s="30">
        <v>0.14000000000000001</v>
      </c>
      <c r="I515" s="17">
        <v>0.13639999999999999</v>
      </c>
      <c r="J515" s="24">
        <v>0.43</v>
      </c>
      <c r="K515" s="17">
        <v>0.22389999999999999</v>
      </c>
      <c r="L515" s="17">
        <v>22</v>
      </c>
      <c r="M515" s="17">
        <v>77</v>
      </c>
      <c r="N515" s="31">
        <v>99</v>
      </c>
    </row>
    <row r="516" spans="2:14">
      <c r="B516" s="51">
        <v>40566</v>
      </c>
      <c r="C516" s="30" t="s">
        <v>14</v>
      </c>
      <c r="D516" s="30">
        <v>12</v>
      </c>
      <c r="E516" s="43" t="b">
        <v>0</v>
      </c>
      <c r="F516" s="8" t="s">
        <v>19</v>
      </c>
      <c r="G516" s="30">
        <v>1</v>
      </c>
      <c r="H516" s="30">
        <v>0.16</v>
      </c>
      <c r="I516" s="17">
        <v>0.1212</v>
      </c>
      <c r="J516" s="24">
        <v>0.37</v>
      </c>
      <c r="K516" s="17">
        <v>0.4627</v>
      </c>
      <c r="L516" s="17">
        <v>24</v>
      </c>
      <c r="M516" s="17">
        <v>92</v>
      </c>
      <c r="N516" s="31">
        <v>116</v>
      </c>
    </row>
    <row r="517" spans="2:14">
      <c r="B517" s="51">
        <v>40566</v>
      </c>
      <c r="C517" s="30" t="s">
        <v>14</v>
      </c>
      <c r="D517" s="30">
        <v>13</v>
      </c>
      <c r="E517" s="43" t="b">
        <v>0</v>
      </c>
      <c r="F517" s="8" t="s">
        <v>19</v>
      </c>
      <c r="G517" s="30">
        <v>1</v>
      </c>
      <c r="H517" s="30">
        <v>0.14000000000000001</v>
      </c>
      <c r="I517" s="17">
        <v>0.1061</v>
      </c>
      <c r="J517" s="24">
        <v>0.33</v>
      </c>
      <c r="K517" s="17">
        <v>0.3881</v>
      </c>
      <c r="L517" s="17">
        <v>12</v>
      </c>
      <c r="M517" s="17">
        <v>75</v>
      </c>
      <c r="N517" s="31">
        <v>87</v>
      </c>
    </row>
    <row r="518" spans="2:14">
      <c r="B518" s="51">
        <v>40566</v>
      </c>
      <c r="C518" s="30" t="s">
        <v>14</v>
      </c>
      <c r="D518" s="30">
        <v>14</v>
      </c>
      <c r="E518" s="43" t="b">
        <v>0</v>
      </c>
      <c r="F518" s="8" t="s">
        <v>19</v>
      </c>
      <c r="G518" s="30">
        <v>1</v>
      </c>
      <c r="H518" s="30">
        <v>0.16</v>
      </c>
      <c r="I518" s="17">
        <v>0.13639999999999999</v>
      </c>
      <c r="J518" s="24">
        <v>0.28000000000000003</v>
      </c>
      <c r="K518" s="17">
        <v>0.35820000000000002</v>
      </c>
      <c r="L518" s="17">
        <v>17</v>
      </c>
      <c r="M518" s="17">
        <v>93</v>
      </c>
      <c r="N518" s="31">
        <v>110</v>
      </c>
    </row>
    <row r="519" spans="2:14">
      <c r="B519" s="51">
        <v>40566</v>
      </c>
      <c r="C519" s="30" t="s">
        <v>14</v>
      </c>
      <c r="D519" s="30">
        <v>15</v>
      </c>
      <c r="E519" s="43" t="b">
        <v>0</v>
      </c>
      <c r="F519" s="8" t="s">
        <v>19</v>
      </c>
      <c r="G519" s="30">
        <v>1</v>
      </c>
      <c r="H519" s="30">
        <v>0.16</v>
      </c>
      <c r="I519" s="17">
        <v>0.13639999999999999</v>
      </c>
      <c r="J519" s="24">
        <v>0.28000000000000003</v>
      </c>
      <c r="K519" s="17">
        <v>0.35820000000000002</v>
      </c>
      <c r="L519" s="17">
        <v>13</v>
      </c>
      <c r="M519" s="17">
        <v>64</v>
      </c>
      <c r="N519" s="31">
        <v>77</v>
      </c>
    </row>
    <row r="520" spans="2:14">
      <c r="B520" s="51">
        <v>40566</v>
      </c>
      <c r="C520" s="30" t="s">
        <v>14</v>
      </c>
      <c r="D520" s="30">
        <v>16</v>
      </c>
      <c r="E520" s="43" t="b">
        <v>0</v>
      </c>
      <c r="F520" s="8" t="s">
        <v>19</v>
      </c>
      <c r="G520" s="30">
        <v>1</v>
      </c>
      <c r="H520" s="30">
        <v>0.16</v>
      </c>
      <c r="I520" s="17">
        <v>0.13639999999999999</v>
      </c>
      <c r="J520" s="24">
        <v>0.26</v>
      </c>
      <c r="K520" s="17">
        <v>0.32840000000000003</v>
      </c>
      <c r="L520" s="17">
        <v>9</v>
      </c>
      <c r="M520" s="17">
        <v>56</v>
      </c>
      <c r="N520" s="31">
        <v>65</v>
      </c>
    </row>
    <row r="521" spans="2:14">
      <c r="B521" s="51">
        <v>40566</v>
      </c>
      <c r="C521" s="30" t="s">
        <v>14</v>
      </c>
      <c r="D521" s="30">
        <v>17</v>
      </c>
      <c r="E521" s="43" t="b">
        <v>0</v>
      </c>
      <c r="F521" s="8" t="s">
        <v>19</v>
      </c>
      <c r="G521" s="30">
        <v>1</v>
      </c>
      <c r="H521" s="30">
        <v>0.14000000000000001</v>
      </c>
      <c r="I521" s="17">
        <v>0.1061</v>
      </c>
      <c r="J521" s="24">
        <v>0.26</v>
      </c>
      <c r="K521" s="17">
        <v>0.3881</v>
      </c>
      <c r="L521" s="17">
        <v>5</v>
      </c>
      <c r="M521" s="17">
        <v>50</v>
      </c>
      <c r="N521" s="31">
        <v>55</v>
      </c>
    </row>
    <row r="522" spans="2:14">
      <c r="B522" s="51">
        <v>40566</v>
      </c>
      <c r="C522" s="30" t="s">
        <v>14</v>
      </c>
      <c r="D522" s="30">
        <v>18</v>
      </c>
      <c r="E522" s="43" t="b">
        <v>0</v>
      </c>
      <c r="F522" s="8" t="s">
        <v>19</v>
      </c>
      <c r="G522" s="30">
        <v>1</v>
      </c>
      <c r="H522" s="30">
        <v>0.12</v>
      </c>
      <c r="I522" s="17">
        <v>0.1212</v>
      </c>
      <c r="J522" s="24">
        <v>0.3</v>
      </c>
      <c r="K522" s="17">
        <v>0.25369999999999998</v>
      </c>
      <c r="L522" s="17">
        <v>5</v>
      </c>
      <c r="M522" s="17">
        <v>44</v>
      </c>
      <c r="N522" s="31">
        <v>49</v>
      </c>
    </row>
    <row r="523" spans="2:14">
      <c r="B523" s="51">
        <v>40566</v>
      </c>
      <c r="C523" s="30" t="s">
        <v>14</v>
      </c>
      <c r="D523" s="30">
        <v>19</v>
      </c>
      <c r="E523" s="43" t="b">
        <v>0</v>
      </c>
      <c r="F523" s="8" t="s">
        <v>19</v>
      </c>
      <c r="G523" s="30">
        <v>1</v>
      </c>
      <c r="H523" s="30">
        <v>0.12</v>
      </c>
      <c r="I523" s="17">
        <v>0.1212</v>
      </c>
      <c r="J523" s="24">
        <v>0.3</v>
      </c>
      <c r="K523" s="17">
        <v>0.28360000000000002</v>
      </c>
      <c r="L523" s="17">
        <v>5</v>
      </c>
      <c r="M523" s="17">
        <v>45</v>
      </c>
      <c r="N523" s="31">
        <v>50</v>
      </c>
    </row>
    <row r="524" spans="2:14">
      <c r="B524" s="51">
        <v>40566</v>
      </c>
      <c r="C524" s="30" t="s">
        <v>14</v>
      </c>
      <c r="D524" s="30">
        <v>20</v>
      </c>
      <c r="E524" s="43" t="b">
        <v>0</v>
      </c>
      <c r="F524" s="8" t="s">
        <v>19</v>
      </c>
      <c r="G524" s="30">
        <v>1</v>
      </c>
      <c r="H524" s="30">
        <v>0.1</v>
      </c>
      <c r="I524" s="17">
        <v>0.1061</v>
      </c>
      <c r="J524" s="24">
        <v>0.36</v>
      </c>
      <c r="K524" s="17">
        <v>0.25369999999999998</v>
      </c>
      <c r="L524" s="17">
        <v>4</v>
      </c>
      <c r="M524" s="17">
        <v>31</v>
      </c>
      <c r="N524" s="31">
        <v>35</v>
      </c>
    </row>
    <row r="525" spans="2:14">
      <c r="B525" s="51">
        <v>40566</v>
      </c>
      <c r="C525" s="30" t="s">
        <v>14</v>
      </c>
      <c r="D525" s="30">
        <v>21</v>
      </c>
      <c r="E525" s="43" t="b">
        <v>0</v>
      </c>
      <c r="F525" s="8" t="s">
        <v>19</v>
      </c>
      <c r="G525" s="30">
        <v>1</v>
      </c>
      <c r="H525" s="30">
        <v>0.1</v>
      </c>
      <c r="I525" s="17">
        <v>0.1061</v>
      </c>
      <c r="J525" s="24">
        <v>0.36</v>
      </c>
      <c r="K525" s="17">
        <v>0.19400000000000001</v>
      </c>
      <c r="L525" s="17">
        <v>5</v>
      </c>
      <c r="M525" s="17">
        <v>20</v>
      </c>
      <c r="N525" s="31">
        <v>25</v>
      </c>
    </row>
    <row r="526" spans="2:14">
      <c r="B526" s="51">
        <v>40566</v>
      </c>
      <c r="C526" s="30" t="s">
        <v>14</v>
      </c>
      <c r="D526" s="30">
        <v>22</v>
      </c>
      <c r="E526" s="43" t="b">
        <v>0</v>
      </c>
      <c r="F526" s="8" t="s">
        <v>19</v>
      </c>
      <c r="G526" s="30">
        <v>1</v>
      </c>
      <c r="H526" s="30">
        <v>0.08</v>
      </c>
      <c r="I526" s="17">
        <v>9.0899999999999995E-2</v>
      </c>
      <c r="J526" s="24">
        <v>0.38</v>
      </c>
      <c r="K526" s="17">
        <v>0.19400000000000001</v>
      </c>
      <c r="L526" s="17">
        <v>5</v>
      </c>
      <c r="M526" s="17">
        <v>23</v>
      </c>
      <c r="N526" s="31">
        <v>28</v>
      </c>
    </row>
    <row r="527" spans="2:14">
      <c r="B527" s="51">
        <v>40566</v>
      </c>
      <c r="C527" s="30" t="s">
        <v>14</v>
      </c>
      <c r="D527" s="30">
        <v>23</v>
      </c>
      <c r="E527" s="43" t="b">
        <v>0</v>
      </c>
      <c r="F527" s="8" t="s">
        <v>19</v>
      </c>
      <c r="G527" s="30">
        <v>1</v>
      </c>
      <c r="H527" s="30">
        <v>0.06</v>
      </c>
      <c r="I527" s="17">
        <v>6.0600000000000001E-2</v>
      </c>
      <c r="J527" s="24">
        <v>0.41</v>
      </c>
      <c r="K527" s="17">
        <v>0.22389999999999999</v>
      </c>
      <c r="L527" s="17">
        <v>4</v>
      </c>
      <c r="M527" s="17">
        <v>17</v>
      </c>
      <c r="N527" s="31">
        <v>21</v>
      </c>
    </row>
    <row r="528" spans="2:14">
      <c r="B528" s="51">
        <v>40567</v>
      </c>
      <c r="C528" s="30" t="s">
        <v>14</v>
      </c>
      <c r="D528" s="30">
        <v>0</v>
      </c>
      <c r="E528" s="43" t="b">
        <v>0</v>
      </c>
      <c r="F528" s="8" t="s">
        <v>19</v>
      </c>
      <c r="G528" s="30">
        <v>1</v>
      </c>
      <c r="H528" s="30">
        <v>0.06</v>
      </c>
      <c r="I528" s="17">
        <v>6.0600000000000001E-2</v>
      </c>
      <c r="J528" s="24">
        <v>0.41</v>
      </c>
      <c r="K528" s="17">
        <v>0.19400000000000001</v>
      </c>
      <c r="L528" s="17">
        <v>0</v>
      </c>
      <c r="M528" s="17">
        <v>7</v>
      </c>
      <c r="N528" s="31">
        <v>7</v>
      </c>
    </row>
    <row r="529" spans="2:14">
      <c r="B529" s="51">
        <v>40567</v>
      </c>
      <c r="C529" s="30" t="s">
        <v>14</v>
      </c>
      <c r="D529" s="30">
        <v>1</v>
      </c>
      <c r="E529" s="43" t="b">
        <v>0</v>
      </c>
      <c r="F529" s="8" t="s">
        <v>19</v>
      </c>
      <c r="G529" s="30">
        <v>1</v>
      </c>
      <c r="H529" s="30">
        <v>0.04</v>
      </c>
      <c r="I529" s="17">
        <v>4.5499999999999999E-2</v>
      </c>
      <c r="J529" s="24">
        <v>0.45</v>
      </c>
      <c r="K529" s="17">
        <v>0.19400000000000001</v>
      </c>
      <c r="L529" s="17">
        <v>0</v>
      </c>
      <c r="M529" s="17">
        <v>1</v>
      </c>
      <c r="N529" s="31">
        <v>1</v>
      </c>
    </row>
    <row r="530" spans="2:14">
      <c r="B530" s="51">
        <v>40567</v>
      </c>
      <c r="C530" s="30" t="s">
        <v>14</v>
      </c>
      <c r="D530" s="30">
        <v>3</v>
      </c>
      <c r="E530" s="43" t="b">
        <v>0</v>
      </c>
      <c r="F530" s="8" t="s">
        <v>19</v>
      </c>
      <c r="G530" s="30">
        <v>1</v>
      </c>
      <c r="H530" s="30">
        <v>0.04</v>
      </c>
      <c r="I530" s="17">
        <v>3.0300000000000001E-2</v>
      </c>
      <c r="J530" s="24">
        <v>0.45</v>
      </c>
      <c r="K530" s="17">
        <v>0.25369999999999998</v>
      </c>
      <c r="L530" s="17">
        <v>0</v>
      </c>
      <c r="M530" s="17">
        <v>1</v>
      </c>
      <c r="N530" s="31">
        <v>1</v>
      </c>
    </row>
    <row r="531" spans="2:14">
      <c r="B531" s="51">
        <v>40567</v>
      </c>
      <c r="C531" s="30" t="s">
        <v>14</v>
      </c>
      <c r="D531" s="30">
        <v>4</v>
      </c>
      <c r="E531" s="43" t="b">
        <v>0</v>
      </c>
      <c r="F531" s="8" t="s">
        <v>19</v>
      </c>
      <c r="G531" s="30">
        <v>1</v>
      </c>
      <c r="H531" s="30">
        <v>0.02</v>
      </c>
      <c r="I531" s="17">
        <v>6.0600000000000001E-2</v>
      </c>
      <c r="J531" s="24">
        <v>0.48</v>
      </c>
      <c r="K531" s="17">
        <v>0.1343</v>
      </c>
      <c r="L531" s="17">
        <v>0</v>
      </c>
      <c r="M531" s="17">
        <v>1</v>
      </c>
      <c r="N531" s="31">
        <v>1</v>
      </c>
    </row>
    <row r="532" spans="2:14">
      <c r="B532" s="51">
        <v>40567</v>
      </c>
      <c r="C532" s="30" t="s">
        <v>14</v>
      </c>
      <c r="D532" s="30">
        <v>5</v>
      </c>
      <c r="E532" s="43" t="b">
        <v>0</v>
      </c>
      <c r="F532" s="8" t="s">
        <v>19</v>
      </c>
      <c r="G532" s="30">
        <v>1</v>
      </c>
      <c r="H532" s="30">
        <v>0.02</v>
      </c>
      <c r="I532" s="17">
        <v>6.0600000000000001E-2</v>
      </c>
      <c r="J532" s="24">
        <v>0.48</v>
      </c>
      <c r="K532" s="17">
        <v>0.1343</v>
      </c>
      <c r="L532" s="17">
        <v>0</v>
      </c>
      <c r="M532" s="17">
        <v>5</v>
      </c>
      <c r="N532" s="31">
        <v>5</v>
      </c>
    </row>
    <row r="533" spans="2:14">
      <c r="B533" s="51">
        <v>40567</v>
      </c>
      <c r="C533" s="30" t="s">
        <v>14</v>
      </c>
      <c r="D533" s="30">
        <v>6</v>
      </c>
      <c r="E533" s="43" t="b">
        <v>0</v>
      </c>
      <c r="F533" s="8" t="s">
        <v>20</v>
      </c>
      <c r="G533" s="30">
        <v>1</v>
      </c>
      <c r="H533" s="30">
        <v>0.02</v>
      </c>
      <c r="I533" s="17">
        <v>7.5800000000000006E-2</v>
      </c>
      <c r="J533" s="24">
        <v>0.48</v>
      </c>
      <c r="K533" s="17">
        <v>8.9599999999999999E-2</v>
      </c>
      <c r="L533" s="17">
        <v>0</v>
      </c>
      <c r="M533" s="17">
        <v>15</v>
      </c>
      <c r="N533" s="31">
        <v>15</v>
      </c>
    </row>
    <row r="534" spans="2:14">
      <c r="B534" s="51">
        <v>40567</v>
      </c>
      <c r="C534" s="30" t="s">
        <v>14</v>
      </c>
      <c r="D534" s="30">
        <v>7</v>
      </c>
      <c r="E534" s="43" t="b">
        <v>0</v>
      </c>
      <c r="F534" s="8" t="s">
        <v>20</v>
      </c>
      <c r="G534" s="30">
        <v>1</v>
      </c>
      <c r="H534" s="30">
        <v>0.02</v>
      </c>
      <c r="I534" s="17">
        <v>0.1212</v>
      </c>
      <c r="J534" s="24">
        <v>0.48</v>
      </c>
      <c r="K534" s="17">
        <v>0</v>
      </c>
      <c r="L534" s="17">
        <v>5</v>
      </c>
      <c r="M534" s="17">
        <v>79</v>
      </c>
      <c r="N534" s="31">
        <v>84</v>
      </c>
    </row>
    <row r="535" spans="2:14">
      <c r="B535" s="51">
        <v>40567</v>
      </c>
      <c r="C535" s="30" t="s">
        <v>14</v>
      </c>
      <c r="D535" s="30">
        <v>8</v>
      </c>
      <c r="E535" s="43" t="b">
        <v>0</v>
      </c>
      <c r="F535" s="8" t="s">
        <v>20</v>
      </c>
      <c r="G535" s="30">
        <v>1</v>
      </c>
      <c r="H535" s="30">
        <v>0.04</v>
      </c>
      <c r="I535" s="17">
        <v>0.13639999999999999</v>
      </c>
      <c r="J535" s="24">
        <v>0.49</v>
      </c>
      <c r="K535" s="17">
        <v>0</v>
      </c>
      <c r="L535" s="17">
        <v>6</v>
      </c>
      <c r="M535" s="17">
        <v>171</v>
      </c>
      <c r="N535" s="31">
        <v>177</v>
      </c>
    </row>
    <row r="536" spans="2:14">
      <c r="B536" s="51">
        <v>40567</v>
      </c>
      <c r="C536" s="30" t="s">
        <v>14</v>
      </c>
      <c r="D536" s="30">
        <v>9</v>
      </c>
      <c r="E536" s="43" t="b">
        <v>0</v>
      </c>
      <c r="F536" s="8" t="s">
        <v>20</v>
      </c>
      <c r="G536" s="30">
        <v>1</v>
      </c>
      <c r="H536" s="30">
        <v>0.06</v>
      </c>
      <c r="I536" s="17">
        <v>0.1515</v>
      </c>
      <c r="J536" s="24">
        <v>0.41</v>
      </c>
      <c r="K536" s="17">
        <v>0</v>
      </c>
      <c r="L536" s="17">
        <v>4</v>
      </c>
      <c r="M536" s="17">
        <v>98</v>
      </c>
      <c r="N536" s="31">
        <v>102</v>
      </c>
    </row>
    <row r="537" spans="2:14">
      <c r="B537" s="51">
        <v>40567</v>
      </c>
      <c r="C537" s="30" t="s">
        <v>14</v>
      </c>
      <c r="D537" s="30">
        <v>10</v>
      </c>
      <c r="E537" s="43" t="b">
        <v>0</v>
      </c>
      <c r="F537" s="8" t="s">
        <v>20</v>
      </c>
      <c r="G537" s="30">
        <v>1</v>
      </c>
      <c r="H537" s="30">
        <v>0.1</v>
      </c>
      <c r="I537" s="17">
        <v>0.13639999999999999</v>
      </c>
      <c r="J537" s="24">
        <v>0.42</v>
      </c>
      <c r="K537" s="17">
        <v>0</v>
      </c>
      <c r="L537" s="17">
        <v>6</v>
      </c>
      <c r="M537" s="17">
        <v>34</v>
      </c>
      <c r="N537" s="31">
        <v>40</v>
      </c>
    </row>
    <row r="538" spans="2:14">
      <c r="B538" s="51">
        <v>40567</v>
      </c>
      <c r="C538" s="30" t="s">
        <v>14</v>
      </c>
      <c r="D538" s="30">
        <v>11</v>
      </c>
      <c r="E538" s="43" t="b">
        <v>0</v>
      </c>
      <c r="F538" s="8" t="s">
        <v>20</v>
      </c>
      <c r="G538" s="30">
        <v>1</v>
      </c>
      <c r="H538" s="30">
        <v>0.1</v>
      </c>
      <c r="I538" s="17">
        <v>0.1212</v>
      </c>
      <c r="J538" s="24">
        <v>0.46</v>
      </c>
      <c r="K538" s="17">
        <v>0.1343</v>
      </c>
      <c r="L538" s="17">
        <v>3</v>
      </c>
      <c r="M538" s="17">
        <v>43</v>
      </c>
      <c r="N538" s="31">
        <v>46</v>
      </c>
    </row>
    <row r="539" spans="2:14">
      <c r="B539" s="51">
        <v>40567</v>
      </c>
      <c r="C539" s="30" t="s">
        <v>14</v>
      </c>
      <c r="D539" s="30">
        <v>12</v>
      </c>
      <c r="E539" s="43" t="b">
        <v>0</v>
      </c>
      <c r="F539" s="8" t="s">
        <v>20</v>
      </c>
      <c r="G539" s="30">
        <v>2</v>
      </c>
      <c r="H539" s="30">
        <v>0.12</v>
      </c>
      <c r="I539" s="17">
        <v>0.13639999999999999</v>
      </c>
      <c r="J539" s="24">
        <v>0.42</v>
      </c>
      <c r="K539" s="17">
        <v>0.19400000000000001</v>
      </c>
      <c r="L539" s="17">
        <v>11</v>
      </c>
      <c r="M539" s="17">
        <v>52</v>
      </c>
      <c r="N539" s="31">
        <v>63</v>
      </c>
    </row>
    <row r="540" spans="2:14">
      <c r="B540" s="51">
        <v>40567</v>
      </c>
      <c r="C540" s="30" t="s">
        <v>14</v>
      </c>
      <c r="D540" s="30">
        <v>13</v>
      </c>
      <c r="E540" s="43" t="b">
        <v>0</v>
      </c>
      <c r="F540" s="8" t="s">
        <v>20</v>
      </c>
      <c r="G540" s="30">
        <v>2</v>
      </c>
      <c r="H540" s="30">
        <v>0.14000000000000001</v>
      </c>
      <c r="I540" s="17">
        <v>0.13639999999999999</v>
      </c>
      <c r="J540" s="24">
        <v>0.43</v>
      </c>
      <c r="K540" s="17">
        <v>0.22389999999999999</v>
      </c>
      <c r="L540" s="17">
        <v>6</v>
      </c>
      <c r="M540" s="17">
        <v>54</v>
      </c>
      <c r="N540" s="31">
        <v>60</v>
      </c>
    </row>
    <row r="541" spans="2:14">
      <c r="B541" s="51">
        <v>40567</v>
      </c>
      <c r="C541" s="30" t="s">
        <v>14</v>
      </c>
      <c r="D541" s="30">
        <v>14</v>
      </c>
      <c r="E541" s="43" t="b">
        <v>0</v>
      </c>
      <c r="F541" s="8" t="s">
        <v>20</v>
      </c>
      <c r="G541" s="30">
        <v>2</v>
      </c>
      <c r="H541" s="30">
        <v>0.14000000000000001</v>
      </c>
      <c r="I541" s="17">
        <v>0.13639999999999999</v>
      </c>
      <c r="J541" s="24">
        <v>0.46</v>
      </c>
      <c r="K541" s="17">
        <v>0.22389999999999999</v>
      </c>
      <c r="L541" s="17">
        <v>2</v>
      </c>
      <c r="M541" s="17">
        <v>43</v>
      </c>
      <c r="N541" s="31">
        <v>45</v>
      </c>
    </row>
    <row r="542" spans="2:14">
      <c r="B542" s="51">
        <v>40567</v>
      </c>
      <c r="C542" s="30" t="s">
        <v>14</v>
      </c>
      <c r="D542" s="30">
        <v>15</v>
      </c>
      <c r="E542" s="43" t="b">
        <v>0</v>
      </c>
      <c r="F542" s="8" t="s">
        <v>20</v>
      </c>
      <c r="G542" s="30">
        <v>1</v>
      </c>
      <c r="H542" s="30">
        <v>0.16</v>
      </c>
      <c r="I542" s="17">
        <v>0.16669999999999999</v>
      </c>
      <c r="J542" s="24">
        <v>0.4</v>
      </c>
      <c r="K542" s="17">
        <v>0.16420000000000001</v>
      </c>
      <c r="L542" s="17">
        <v>7</v>
      </c>
      <c r="M542" s="17">
        <v>50</v>
      </c>
      <c r="N542" s="31">
        <v>57</v>
      </c>
    </row>
    <row r="543" spans="2:14">
      <c r="B543" s="51">
        <v>40567</v>
      </c>
      <c r="C543" s="30" t="s">
        <v>14</v>
      </c>
      <c r="D543" s="30">
        <v>16</v>
      </c>
      <c r="E543" s="43" t="b">
        <v>0</v>
      </c>
      <c r="F543" s="8" t="s">
        <v>20</v>
      </c>
      <c r="G543" s="30">
        <v>1</v>
      </c>
      <c r="H543" s="30">
        <v>0.16</v>
      </c>
      <c r="I543" s="17">
        <v>0.1515</v>
      </c>
      <c r="J543" s="24">
        <v>0.47</v>
      </c>
      <c r="K543" s="17">
        <v>0.25369999999999998</v>
      </c>
      <c r="L543" s="17">
        <v>4</v>
      </c>
      <c r="M543" s="17">
        <v>66</v>
      </c>
      <c r="N543" s="31">
        <v>70</v>
      </c>
    </row>
    <row r="544" spans="2:14">
      <c r="B544" s="51">
        <v>40567</v>
      </c>
      <c r="C544" s="30" t="s">
        <v>14</v>
      </c>
      <c r="D544" s="30">
        <v>17</v>
      </c>
      <c r="E544" s="43" t="b">
        <v>0</v>
      </c>
      <c r="F544" s="8" t="s">
        <v>20</v>
      </c>
      <c r="G544" s="30">
        <v>1</v>
      </c>
      <c r="H544" s="30">
        <v>0.14000000000000001</v>
      </c>
      <c r="I544" s="17">
        <v>0.1212</v>
      </c>
      <c r="J544" s="24">
        <v>0.5</v>
      </c>
      <c r="K544" s="17">
        <v>0.25369999999999998</v>
      </c>
      <c r="L544" s="17">
        <v>6</v>
      </c>
      <c r="M544" s="17">
        <v>178</v>
      </c>
      <c r="N544" s="31">
        <v>184</v>
      </c>
    </row>
    <row r="545" spans="2:14">
      <c r="B545" s="51">
        <v>40567</v>
      </c>
      <c r="C545" s="30" t="s">
        <v>14</v>
      </c>
      <c r="D545" s="30">
        <v>18</v>
      </c>
      <c r="E545" s="43" t="b">
        <v>0</v>
      </c>
      <c r="F545" s="8" t="s">
        <v>20</v>
      </c>
      <c r="G545" s="30">
        <v>1</v>
      </c>
      <c r="H545" s="30">
        <v>0.14000000000000001</v>
      </c>
      <c r="I545" s="17">
        <v>0.13639999999999999</v>
      </c>
      <c r="J545" s="24">
        <v>0.59</v>
      </c>
      <c r="K545" s="17">
        <v>0.19400000000000001</v>
      </c>
      <c r="L545" s="17">
        <v>8</v>
      </c>
      <c r="M545" s="17">
        <v>145</v>
      </c>
      <c r="N545" s="31">
        <v>153</v>
      </c>
    </row>
    <row r="546" spans="2:14">
      <c r="B546" s="51">
        <v>40567</v>
      </c>
      <c r="C546" s="30" t="s">
        <v>14</v>
      </c>
      <c r="D546" s="30">
        <v>19</v>
      </c>
      <c r="E546" s="43" t="b">
        <v>0</v>
      </c>
      <c r="F546" s="8" t="s">
        <v>20</v>
      </c>
      <c r="G546" s="30">
        <v>1</v>
      </c>
      <c r="H546" s="30">
        <v>0.14000000000000001</v>
      </c>
      <c r="I546" s="17">
        <v>0.1515</v>
      </c>
      <c r="J546" s="24">
        <v>0.54</v>
      </c>
      <c r="K546" s="17">
        <v>0.16420000000000001</v>
      </c>
      <c r="L546" s="17">
        <v>5</v>
      </c>
      <c r="M546" s="17">
        <v>101</v>
      </c>
      <c r="N546" s="31">
        <v>106</v>
      </c>
    </row>
    <row r="547" spans="2:14">
      <c r="B547" s="51">
        <v>40567</v>
      </c>
      <c r="C547" s="30" t="s">
        <v>14</v>
      </c>
      <c r="D547" s="30">
        <v>20</v>
      </c>
      <c r="E547" s="43" t="b">
        <v>0</v>
      </c>
      <c r="F547" s="8" t="s">
        <v>20</v>
      </c>
      <c r="G547" s="30">
        <v>1</v>
      </c>
      <c r="H547" s="30">
        <v>0.14000000000000001</v>
      </c>
      <c r="I547" s="17">
        <v>0.13639999999999999</v>
      </c>
      <c r="J547" s="24">
        <v>0.59</v>
      </c>
      <c r="K547" s="17">
        <v>0.19400000000000001</v>
      </c>
      <c r="L547" s="17">
        <v>1</v>
      </c>
      <c r="M547" s="17">
        <v>80</v>
      </c>
      <c r="N547" s="31">
        <v>81</v>
      </c>
    </row>
    <row r="548" spans="2:14">
      <c r="B548" s="51">
        <v>40567</v>
      </c>
      <c r="C548" s="30" t="s">
        <v>14</v>
      </c>
      <c r="D548" s="30">
        <v>21</v>
      </c>
      <c r="E548" s="43" t="b">
        <v>0</v>
      </c>
      <c r="F548" s="8" t="s">
        <v>20</v>
      </c>
      <c r="G548" s="30">
        <v>1</v>
      </c>
      <c r="H548" s="30">
        <v>0.14000000000000001</v>
      </c>
      <c r="I548" s="17">
        <v>0.1515</v>
      </c>
      <c r="J548" s="24">
        <v>0.63</v>
      </c>
      <c r="K548" s="17">
        <v>0.16420000000000001</v>
      </c>
      <c r="L548" s="17">
        <v>6</v>
      </c>
      <c r="M548" s="17">
        <v>53</v>
      </c>
      <c r="N548" s="31">
        <v>59</v>
      </c>
    </row>
    <row r="549" spans="2:14">
      <c r="B549" s="51">
        <v>40567</v>
      </c>
      <c r="C549" s="30" t="s">
        <v>14</v>
      </c>
      <c r="D549" s="30">
        <v>22</v>
      </c>
      <c r="E549" s="43" t="b">
        <v>0</v>
      </c>
      <c r="F549" s="8" t="s">
        <v>20</v>
      </c>
      <c r="G549" s="30">
        <v>2</v>
      </c>
      <c r="H549" s="30">
        <v>0.14000000000000001</v>
      </c>
      <c r="I549" s="17">
        <v>0.13639999999999999</v>
      </c>
      <c r="J549" s="24">
        <v>0.63</v>
      </c>
      <c r="K549" s="17">
        <v>0.22389999999999999</v>
      </c>
      <c r="L549" s="17">
        <v>3</v>
      </c>
      <c r="M549" s="17">
        <v>32</v>
      </c>
      <c r="N549" s="31">
        <v>35</v>
      </c>
    </row>
    <row r="550" spans="2:14">
      <c r="B550" s="51">
        <v>40567</v>
      </c>
      <c r="C550" s="30" t="s">
        <v>14</v>
      </c>
      <c r="D550" s="30">
        <v>23</v>
      </c>
      <c r="E550" s="43" t="b">
        <v>0</v>
      </c>
      <c r="F550" s="8" t="s">
        <v>20</v>
      </c>
      <c r="G550" s="30">
        <v>2</v>
      </c>
      <c r="H550" s="30">
        <v>0.16</v>
      </c>
      <c r="I550" s="17">
        <v>0.1515</v>
      </c>
      <c r="J550" s="24">
        <v>0.64</v>
      </c>
      <c r="K550" s="17">
        <v>0.25369999999999998</v>
      </c>
      <c r="L550" s="17">
        <v>3</v>
      </c>
      <c r="M550" s="17">
        <v>21</v>
      </c>
      <c r="N550" s="31">
        <v>24</v>
      </c>
    </row>
    <row r="551" spans="2:14">
      <c r="B551" s="51">
        <v>40568</v>
      </c>
      <c r="C551" s="30" t="s">
        <v>14</v>
      </c>
      <c r="D551" s="30">
        <v>0</v>
      </c>
      <c r="E551" s="43" t="b">
        <v>0</v>
      </c>
      <c r="F551" s="8" t="s">
        <v>20</v>
      </c>
      <c r="G551" s="30">
        <v>2</v>
      </c>
      <c r="H551" s="30">
        <v>0.16</v>
      </c>
      <c r="I551" s="17">
        <v>0.13639999999999999</v>
      </c>
      <c r="J551" s="24">
        <v>0.69</v>
      </c>
      <c r="K551" s="17">
        <v>0.28360000000000002</v>
      </c>
      <c r="L551" s="17">
        <v>3</v>
      </c>
      <c r="M551" s="17">
        <v>6</v>
      </c>
      <c r="N551" s="31">
        <v>9</v>
      </c>
    </row>
    <row r="552" spans="2:14">
      <c r="B552" s="51">
        <v>40568</v>
      </c>
      <c r="C552" s="30" t="s">
        <v>14</v>
      </c>
      <c r="D552" s="30">
        <v>1</v>
      </c>
      <c r="E552" s="43" t="b">
        <v>0</v>
      </c>
      <c r="F552" s="8" t="s">
        <v>20</v>
      </c>
      <c r="G552" s="30">
        <v>2</v>
      </c>
      <c r="H552" s="30">
        <v>0.16</v>
      </c>
      <c r="I552" s="17">
        <v>0.16669999999999999</v>
      </c>
      <c r="J552" s="24">
        <v>0.69</v>
      </c>
      <c r="K552" s="17">
        <v>0.16420000000000001</v>
      </c>
      <c r="L552" s="17">
        <v>0</v>
      </c>
      <c r="M552" s="17">
        <v>5</v>
      </c>
      <c r="N552" s="31">
        <v>5</v>
      </c>
    </row>
    <row r="553" spans="2:14">
      <c r="B553" s="51">
        <v>40568</v>
      </c>
      <c r="C553" s="30" t="s">
        <v>14</v>
      </c>
      <c r="D553" s="30">
        <v>2</v>
      </c>
      <c r="E553" s="43" t="b">
        <v>0</v>
      </c>
      <c r="F553" s="8" t="s">
        <v>20</v>
      </c>
      <c r="G553" s="30">
        <v>1</v>
      </c>
      <c r="H553" s="30">
        <v>0.16</v>
      </c>
      <c r="I553" s="17">
        <v>0.1515</v>
      </c>
      <c r="J553" s="24">
        <v>0.69</v>
      </c>
      <c r="K553" s="17">
        <v>0.22389999999999999</v>
      </c>
      <c r="L553" s="17">
        <v>0</v>
      </c>
      <c r="M553" s="17">
        <v>2</v>
      </c>
      <c r="N553" s="31">
        <v>2</v>
      </c>
    </row>
    <row r="554" spans="2:14">
      <c r="B554" s="51">
        <v>40568</v>
      </c>
      <c r="C554" s="30" t="s">
        <v>14</v>
      </c>
      <c r="D554" s="30">
        <v>4</v>
      </c>
      <c r="E554" s="43" t="b">
        <v>0</v>
      </c>
      <c r="F554" s="8" t="s">
        <v>20</v>
      </c>
      <c r="G554" s="30">
        <v>1</v>
      </c>
      <c r="H554" s="30">
        <v>0.14000000000000001</v>
      </c>
      <c r="I554" s="17">
        <v>0.16669999999999999</v>
      </c>
      <c r="J554" s="24">
        <v>0.74</v>
      </c>
      <c r="K554" s="17">
        <v>0.1045</v>
      </c>
      <c r="L554" s="17">
        <v>0</v>
      </c>
      <c r="M554" s="17">
        <v>1</v>
      </c>
      <c r="N554" s="31">
        <v>1</v>
      </c>
    </row>
    <row r="555" spans="2:14">
      <c r="B555" s="51">
        <v>40568</v>
      </c>
      <c r="C555" s="30" t="s">
        <v>14</v>
      </c>
      <c r="D555" s="30">
        <v>5</v>
      </c>
      <c r="E555" s="43" t="b">
        <v>0</v>
      </c>
      <c r="F555" s="8" t="s">
        <v>21</v>
      </c>
      <c r="G555" s="30">
        <v>1</v>
      </c>
      <c r="H555" s="30">
        <v>0.14000000000000001</v>
      </c>
      <c r="I555" s="17">
        <v>0.13639999999999999</v>
      </c>
      <c r="J555" s="24">
        <v>0.74</v>
      </c>
      <c r="K555" s="17">
        <v>0.22389999999999999</v>
      </c>
      <c r="L555" s="17">
        <v>0</v>
      </c>
      <c r="M555" s="17">
        <v>9</v>
      </c>
      <c r="N555" s="31">
        <v>9</v>
      </c>
    </row>
    <row r="556" spans="2:14">
      <c r="B556" s="51">
        <v>40568</v>
      </c>
      <c r="C556" s="30" t="s">
        <v>14</v>
      </c>
      <c r="D556" s="30">
        <v>6</v>
      </c>
      <c r="E556" s="43" t="b">
        <v>0</v>
      </c>
      <c r="F556" s="8" t="s">
        <v>21</v>
      </c>
      <c r="G556" s="30">
        <v>1</v>
      </c>
      <c r="H556" s="30">
        <v>0.16</v>
      </c>
      <c r="I556" s="17">
        <v>0.18179999999999999</v>
      </c>
      <c r="J556" s="24">
        <v>0.74</v>
      </c>
      <c r="K556" s="17">
        <v>0.1045</v>
      </c>
      <c r="L556" s="17">
        <v>1</v>
      </c>
      <c r="M556" s="17">
        <v>35</v>
      </c>
      <c r="N556" s="31">
        <v>36</v>
      </c>
    </row>
    <row r="557" spans="2:14">
      <c r="B557" s="51">
        <v>40568</v>
      </c>
      <c r="C557" s="30" t="s">
        <v>14</v>
      </c>
      <c r="D557" s="30">
        <v>7</v>
      </c>
      <c r="E557" s="43" t="b">
        <v>0</v>
      </c>
      <c r="F557" s="8" t="s">
        <v>21</v>
      </c>
      <c r="G557" s="30">
        <v>1</v>
      </c>
      <c r="H557" s="30">
        <v>0.16</v>
      </c>
      <c r="I557" s="17">
        <v>0.1515</v>
      </c>
      <c r="J557" s="24">
        <v>0.74</v>
      </c>
      <c r="K557" s="17">
        <v>0.22389999999999999</v>
      </c>
      <c r="L557" s="17">
        <v>5</v>
      </c>
      <c r="M557" s="17">
        <v>103</v>
      </c>
      <c r="N557" s="31">
        <v>108</v>
      </c>
    </row>
    <row r="558" spans="2:14">
      <c r="B558" s="51">
        <v>40568</v>
      </c>
      <c r="C558" s="30" t="s">
        <v>14</v>
      </c>
      <c r="D558" s="30">
        <v>8</v>
      </c>
      <c r="E558" s="43" t="b">
        <v>0</v>
      </c>
      <c r="F558" s="8" t="s">
        <v>21</v>
      </c>
      <c r="G558" s="30">
        <v>2</v>
      </c>
      <c r="H558" s="30">
        <v>0.16</v>
      </c>
      <c r="I558" s="17">
        <v>0.18179999999999999</v>
      </c>
      <c r="J558" s="24">
        <v>0.74</v>
      </c>
      <c r="K558" s="17">
        <v>0.1343</v>
      </c>
      <c r="L558" s="17">
        <v>5</v>
      </c>
      <c r="M558" s="17">
        <v>233</v>
      </c>
      <c r="N558" s="31">
        <v>238</v>
      </c>
    </row>
    <row r="559" spans="2:14">
      <c r="B559" s="51">
        <v>40568</v>
      </c>
      <c r="C559" s="30" t="s">
        <v>14</v>
      </c>
      <c r="D559" s="30">
        <v>9</v>
      </c>
      <c r="E559" s="43" t="b">
        <v>0</v>
      </c>
      <c r="F559" s="8" t="s">
        <v>21</v>
      </c>
      <c r="G559" s="30">
        <v>2</v>
      </c>
      <c r="H559" s="30">
        <v>0.2</v>
      </c>
      <c r="I559" s="17">
        <v>0.2273</v>
      </c>
      <c r="J559" s="24">
        <v>0.64</v>
      </c>
      <c r="K559" s="17">
        <v>8.9599999999999999E-2</v>
      </c>
      <c r="L559" s="17">
        <v>10</v>
      </c>
      <c r="M559" s="17">
        <v>134</v>
      </c>
      <c r="N559" s="31">
        <v>144</v>
      </c>
    </row>
    <row r="560" spans="2:14">
      <c r="B560" s="51">
        <v>40568</v>
      </c>
      <c r="C560" s="30" t="s">
        <v>14</v>
      </c>
      <c r="D560" s="30">
        <v>10</v>
      </c>
      <c r="E560" s="43" t="b">
        <v>0</v>
      </c>
      <c r="F560" s="8" t="s">
        <v>21</v>
      </c>
      <c r="G560" s="30">
        <v>2</v>
      </c>
      <c r="H560" s="30">
        <v>0.22</v>
      </c>
      <c r="I560" s="17">
        <v>0.2424</v>
      </c>
      <c r="J560" s="24">
        <v>0.6</v>
      </c>
      <c r="K560" s="17">
        <v>0.1045</v>
      </c>
      <c r="L560" s="17">
        <v>6</v>
      </c>
      <c r="M560" s="17">
        <v>49</v>
      </c>
      <c r="N560" s="31">
        <v>55</v>
      </c>
    </row>
    <row r="561" spans="2:14">
      <c r="B561" s="51">
        <v>40568</v>
      </c>
      <c r="C561" s="30" t="s">
        <v>14</v>
      </c>
      <c r="D561" s="30">
        <v>11</v>
      </c>
      <c r="E561" s="43" t="b">
        <v>0</v>
      </c>
      <c r="F561" s="8" t="s">
        <v>21</v>
      </c>
      <c r="G561" s="30">
        <v>2</v>
      </c>
      <c r="H561" s="30">
        <v>0.24</v>
      </c>
      <c r="I561" s="17">
        <v>0.2424</v>
      </c>
      <c r="J561" s="24">
        <v>0.6</v>
      </c>
      <c r="K561" s="17">
        <v>0.1343</v>
      </c>
      <c r="L561" s="17">
        <v>6</v>
      </c>
      <c r="M561" s="17">
        <v>55</v>
      </c>
      <c r="N561" s="31">
        <v>61</v>
      </c>
    </row>
    <row r="562" spans="2:14">
      <c r="B562" s="51">
        <v>40568</v>
      </c>
      <c r="C562" s="30" t="s">
        <v>14</v>
      </c>
      <c r="D562" s="30">
        <v>12</v>
      </c>
      <c r="E562" s="43" t="b">
        <v>0</v>
      </c>
      <c r="F562" s="8" t="s">
        <v>21</v>
      </c>
      <c r="G562" s="30">
        <v>2</v>
      </c>
      <c r="H562" s="30">
        <v>0.26</v>
      </c>
      <c r="I562" s="17">
        <v>0.28789999999999999</v>
      </c>
      <c r="J562" s="24">
        <v>0.56000000000000005</v>
      </c>
      <c r="K562" s="17">
        <v>8.9599999999999999E-2</v>
      </c>
      <c r="L562" s="17">
        <v>21</v>
      </c>
      <c r="M562" s="17">
        <v>85</v>
      </c>
      <c r="N562" s="31">
        <v>106</v>
      </c>
    </row>
    <row r="563" spans="2:14">
      <c r="B563" s="51">
        <v>40568</v>
      </c>
      <c r="C563" s="30" t="s">
        <v>14</v>
      </c>
      <c r="D563" s="30">
        <v>13</v>
      </c>
      <c r="E563" s="43" t="b">
        <v>0</v>
      </c>
      <c r="F563" s="8" t="s">
        <v>21</v>
      </c>
      <c r="G563" s="30">
        <v>2</v>
      </c>
      <c r="H563" s="30">
        <v>0.26</v>
      </c>
      <c r="I563" s="17">
        <v>0.2727</v>
      </c>
      <c r="J563" s="24">
        <v>0.56000000000000005</v>
      </c>
      <c r="K563" s="17">
        <v>0.1343</v>
      </c>
      <c r="L563" s="17">
        <v>21</v>
      </c>
      <c r="M563" s="17">
        <v>72</v>
      </c>
      <c r="N563" s="31">
        <v>93</v>
      </c>
    </row>
    <row r="564" spans="2:14">
      <c r="B564" s="51">
        <v>40568</v>
      </c>
      <c r="C564" s="30" t="s">
        <v>14</v>
      </c>
      <c r="D564" s="30">
        <v>14</v>
      </c>
      <c r="E564" s="43" t="b">
        <v>0</v>
      </c>
      <c r="F564" s="8" t="s">
        <v>21</v>
      </c>
      <c r="G564" s="30">
        <v>2</v>
      </c>
      <c r="H564" s="30">
        <v>0.3</v>
      </c>
      <c r="I564" s="17">
        <v>0.33329999999999999</v>
      </c>
      <c r="J564" s="24">
        <v>0.45</v>
      </c>
      <c r="K564" s="17">
        <v>0</v>
      </c>
      <c r="L564" s="17">
        <v>11</v>
      </c>
      <c r="M564" s="17">
        <v>57</v>
      </c>
      <c r="N564" s="31">
        <v>68</v>
      </c>
    </row>
    <row r="565" spans="2:14">
      <c r="B565" s="51">
        <v>40568</v>
      </c>
      <c r="C565" s="30" t="s">
        <v>14</v>
      </c>
      <c r="D565" s="30">
        <v>15</v>
      </c>
      <c r="E565" s="43" t="b">
        <v>0</v>
      </c>
      <c r="F565" s="8" t="s">
        <v>21</v>
      </c>
      <c r="G565" s="30">
        <v>2</v>
      </c>
      <c r="H565" s="30">
        <v>0.32</v>
      </c>
      <c r="I565" s="17">
        <v>0.34849999999999998</v>
      </c>
      <c r="J565" s="24">
        <v>0.42</v>
      </c>
      <c r="K565" s="17">
        <v>0</v>
      </c>
      <c r="L565" s="17">
        <v>21</v>
      </c>
      <c r="M565" s="17">
        <v>63</v>
      </c>
      <c r="N565" s="31">
        <v>84</v>
      </c>
    </row>
    <row r="566" spans="2:14">
      <c r="B566" s="51">
        <v>40568</v>
      </c>
      <c r="C566" s="30" t="s">
        <v>14</v>
      </c>
      <c r="D566" s="30">
        <v>16</v>
      </c>
      <c r="E566" s="43" t="b">
        <v>0</v>
      </c>
      <c r="F566" s="8" t="s">
        <v>21</v>
      </c>
      <c r="G566" s="30">
        <v>2</v>
      </c>
      <c r="H566" s="30">
        <v>0.32</v>
      </c>
      <c r="I566" s="17">
        <v>0.34849999999999998</v>
      </c>
      <c r="J566" s="24">
        <v>0.42</v>
      </c>
      <c r="K566" s="17">
        <v>0</v>
      </c>
      <c r="L566" s="17">
        <v>14</v>
      </c>
      <c r="M566" s="17">
        <v>102</v>
      </c>
      <c r="N566" s="31">
        <v>116</v>
      </c>
    </row>
    <row r="567" spans="2:14">
      <c r="B567" s="51">
        <v>40568</v>
      </c>
      <c r="C567" s="30" t="s">
        <v>14</v>
      </c>
      <c r="D567" s="30">
        <v>17</v>
      </c>
      <c r="E567" s="43" t="b">
        <v>0</v>
      </c>
      <c r="F567" s="8" t="s">
        <v>21</v>
      </c>
      <c r="G567" s="30">
        <v>1</v>
      </c>
      <c r="H567" s="30">
        <v>0.3</v>
      </c>
      <c r="I567" s="17">
        <v>0.33329999999999999</v>
      </c>
      <c r="J567" s="24">
        <v>0.45</v>
      </c>
      <c r="K567" s="17">
        <v>0</v>
      </c>
      <c r="L567" s="17">
        <v>14</v>
      </c>
      <c r="M567" s="17">
        <v>208</v>
      </c>
      <c r="N567" s="31">
        <v>222</v>
      </c>
    </row>
    <row r="568" spans="2:14">
      <c r="B568" s="51">
        <v>40568</v>
      </c>
      <c r="C568" s="30" t="s">
        <v>14</v>
      </c>
      <c r="D568" s="30">
        <v>18</v>
      </c>
      <c r="E568" s="43" t="b">
        <v>0</v>
      </c>
      <c r="F568" s="8" t="s">
        <v>21</v>
      </c>
      <c r="G568" s="30">
        <v>2</v>
      </c>
      <c r="H568" s="30">
        <v>0.3</v>
      </c>
      <c r="I568" s="17">
        <v>0.31819999999999998</v>
      </c>
      <c r="J568" s="24">
        <v>0.49</v>
      </c>
      <c r="K568" s="17">
        <v>8.9599999999999999E-2</v>
      </c>
      <c r="L568" s="17">
        <v>7</v>
      </c>
      <c r="M568" s="17">
        <v>218</v>
      </c>
      <c r="N568" s="31">
        <v>225</v>
      </c>
    </row>
    <row r="569" spans="2:14">
      <c r="B569" s="51">
        <v>40568</v>
      </c>
      <c r="C569" s="30" t="s">
        <v>14</v>
      </c>
      <c r="D569" s="30">
        <v>19</v>
      </c>
      <c r="E569" s="43" t="b">
        <v>0</v>
      </c>
      <c r="F569" s="8" t="s">
        <v>21</v>
      </c>
      <c r="G569" s="30">
        <v>2</v>
      </c>
      <c r="H569" s="30">
        <v>0.26</v>
      </c>
      <c r="I569" s="17">
        <v>0.2576</v>
      </c>
      <c r="J569" s="24">
        <v>0.65</v>
      </c>
      <c r="K569" s="17">
        <v>0.16420000000000001</v>
      </c>
      <c r="L569" s="17">
        <v>13</v>
      </c>
      <c r="M569" s="17">
        <v>133</v>
      </c>
      <c r="N569" s="31">
        <v>146</v>
      </c>
    </row>
    <row r="570" spans="2:14">
      <c r="B570" s="51">
        <v>40568</v>
      </c>
      <c r="C570" s="30" t="s">
        <v>14</v>
      </c>
      <c r="D570" s="30">
        <v>20</v>
      </c>
      <c r="E570" s="43" t="b">
        <v>0</v>
      </c>
      <c r="F570" s="8" t="s">
        <v>21</v>
      </c>
      <c r="G570" s="30">
        <v>1</v>
      </c>
      <c r="H570" s="30">
        <v>0.24</v>
      </c>
      <c r="I570" s="17">
        <v>0.2273</v>
      </c>
      <c r="J570" s="24">
        <v>0.65</v>
      </c>
      <c r="K570" s="17">
        <v>0.19400000000000001</v>
      </c>
      <c r="L570" s="17">
        <v>16</v>
      </c>
      <c r="M570" s="17">
        <v>103</v>
      </c>
      <c r="N570" s="31">
        <v>119</v>
      </c>
    </row>
    <row r="571" spans="2:14">
      <c r="B571" s="51">
        <v>40568</v>
      </c>
      <c r="C571" s="30" t="s">
        <v>14</v>
      </c>
      <c r="D571" s="30">
        <v>21</v>
      </c>
      <c r="E571" s="43" t="b">
        <v>0</v>
      </c>
      <c r="F571" s="8" t="s">
        <v>21</v>
      </c>
      <c r="G571" s="30">
        <v>1</v>
      </c>
      <c r="H571" s="30">
        <v>0.24</v>
      </c>
      <c r="I571" s="17">
        <v>0.2273</v>
      </c>
      <c r="J571" s="24">
        <v>0.65</v>
      </c>
      <c r="K571" s="17">
        <v>0.19400000000000001</v>
      </c>
      <c r="L571" s="17">
        <v>5</v>
      </c>
      <c r="M571" s="17">
        <v>40</v>
      </c>
      <c r="N571" s="31">
        <v>45</v>
      </c>
    </row>
    <row r="572" spans="2:14">
      <c r="B572" s="51">
        <v>40568</v>
      </c>
      <c r="C572" s="30" t="s">
        <v>14</v>
      </c>
      <c r="D572" s="30">
        <v>22</v>
      </c>
      <c r="E572" s="43" t="b">
        <v>0</v>
      </c>
      <c r="F572" s="8" t="s">
        <v>21</v>
      </c>
      <c r="G572" s="30">
        <v>1</v>
      </c>
      <c r="H572" s="30">
        <v>0.22</v>
      </c>
      <c r="I572" s="17">
        <v>0.2273</v>
      </c>
      <c r="J572" s="24">
        <v>0.64</v>
      </c>
      <c r="K572" s="17">
        <v>0.16420000000000001</v>
      </c>
      <c r="L572" s="17">
        <v>4</v>
      </c>
      <c r="M572" s="17">
        <v>49</v>
      </c>
      <c r="N572" s="31">
        <v>53</v>
      </c>
    </row>
    <row r="573" spans="2:14">
      <c r="B573" s="51">
        <v>40568</v>
      </c>
      <c r="C573" s="30" t="s">
        <v>14</v>
      </c>
      <c r="D573" s="30">
        <v>23</v>
      </c>
      <c r="E573" s="43" t="b">
        <v>0</v>
      </c>
      <c r="F573" s="8" t="s">
        <v>21</v>
      </c>
      <c r="G573" s="30">
        <v>2</v>
      </c>
      <c r="H573" s="30">
        <v>0.22</v>
      </c>
      <c r="I573" s="17">
        <v>0.2273</v>
      </c>
      <c r="J573" s="24">
        <v>0.64</v>
      </c>
      <c r="K573" s="17">
        <v>0.16420000000000001</v>
      </c>
      <c r="L573" s="17">
        <v>3</v>
      </c>
      <c r="M573" s="17">
        <v>37</v>
      </c>
      <c r="N573" s="31">
        <v>40</v>
      </c>
    </row>
    <row r="574" spans="2:14">
      <c r="B574" s="51">
        <v>40569</v>
      </c>
      <c r="C574" s="30" t="s">
        <v>14</v>
      </c>
      <c r="D574" s="30">
        <v>0</v>
      </c>
      <c r="E574" s="43" t="b">
        <v>0</v>
      </c>
      <c r="F574" s="8" t="s">
        <v>21</v>
      </c>
      <c r="G574" s="30">
        <v>2</v>
      </c>
      <c r="H574" s="30">
        <v>0.22</v>
      </c>
      <c r="I574" s="17">
        <v>0.2273</v>
      </c>
      <c r="J574" s="24">
        <v>0.69</v>
      </c>
      <c r="K574" s="17">
        <v>0.1343</v>
      </c>
      <c r="L574" s="17">
        <v>3</v>
      </c>
      <c r="M574" s="17">
        <v>14</v>
      </c>
      <c r="N574" s="31">
        <v>17</v>
      </c>
    </row>
    <row r="575" spans="2:14">
      <c r="B575" s="51">
        <v>40569</v>
      </c>
      <c r="C575" s="30" t="s">
        <v>14</v>
      </c>
      <c r="D575" s="30">
        <v>1</v>
      </c>
      <c r="E575" s="43" t="b">
        <v>0</v>
      </c>
      <c r="F575" s="8" t="s">
        <v>21</v>
      </c>
      <c r="G575" s="30">
        <v>2</v>
      </c>
      <c r="H575" s="30">
        <v>0.24</v>
      </c>
      <c r="I575" s="17">
        <v>0.2424</v>
      </c>
      <c r="J575" s="24">
        <v>0.65</v>
      </c>
      <c r="K575" s="17">
        <v>0.1343</v>
      </c>
      <c r="L575" s="17">
        <v>0</v>
      </c>
      <c r="M575" s="17">
        <v>5</v>
      </c>
      <c r="N575" s="31">
        <v>5</v>
      </c>
    </row>
    <row r="576" spans="2:14">
      <c r="B576" s="51">
        <v>40569</v>
      </c>
      <c r="C576" s="30" t="s">
        <v>14</v>
      </c>
      <c r="D576" s="30">
        <v>2</v>
      </c>
      <c r="E576" s="43" t="b">
        <v>0</v>
      </c>
      <c r="F576" s="8" t="s">
        <v>21</v>
      </c>
      <c r="G576" s="30">
        <v>3</v>
      </c>
      <c r="H576" s="30">
        <v>0.22</v>
      </c>
      <c r="I576" s="17">
        <v>0.2273</v>
      </c>
      <c r="J576" s="24">
        <v>0.69</v>
      </c>
      <c r="K576" s="17">
        <v>0.19400000000000001</v>
      </c>
      <c r="L576" s="17">
        <v>3</v>
      </c>
      <c r="M576" s="17">
        <v>7</v>
      </c>
      <c r="N576" s="31">
        <v>10</v>
      </c>
    </row>
    <row r="577" spans="2:14">
      <c r="B577" s="51">
        <v>40569</v>
      </c>
      <c r="C577" s="30" t="s">
        <v>14</v>
      </c>
      <c r="D577" s="30">
        <v>5</v>
      </c>
      <c r="E577" s="43" t="b">
        <v>0</v>
      </c>
      <c r="F577" s="8" t="s">
        <v>21</v>
      </c>
      <c r="G577" s="30">
        <v>3</v>
      </c>
      <c r="H577" s="30">
        <v>0.2</v>
      </c>
      <c r="I577" s="17">
        <v>0.18179999999999999</v>
      </c>
      <c r="J577" s="24">
        <v>0.86</v>
      </c>
      <c r="K577" s="17">
        <v>0.28360000000000002</v>
      </c>
      <c r="L577" s="17">
        <v>0</v>
      </c>
      <c r="M577" s="17">
        <v>1</v>
      </c>
      <c r="N577" s="31">
        <v>1</v>
      </c>
    </row>
    <row r="578" spans="2:14">
      <c r="B578" s="51">
        <v>40569</v>
      </c>
      <c r="C578" s="30" t="s">
        <v>14</v>
      </c>
      <c r="D578" s="30">
        <v>6</v>
      </c>
      <c r="E578" s="43" t="b">
        <v>0</v>
      </c>
      <c r="F578" s="8" t="s">
        <v>22</v>
      </c>
      <c r="G578" s="30">
        <v>3</v>
      </c>
      <c r="H578" s="30">
        <v>0.2</v>
      </c>
      <c r="I578" s="17">
        <v>0.18179999999999999</v>
      </c>
      <c r="J578" s="24">
        <v>0.86</v>
      </c>
      <c r="K578" s="17">
        <v>0.28360000000000002</v>
      </c>
      <c r="L578" s="17">
        <v>0</v>
      </c>
      <c r="M578" s="17">
        <v>8</v>
      </c>
      <c r="N578" s="31">
        <v>8</v>
      </c>
    </row>
    <row r="579" spans="2:14">
      <c r="B579" s="51">
        <v>40569</v>
      </c>
      <c r="C579" s="30" t="s">
        <v>14</v>
      </c>
      <c r="D579" s="30">
        <v>7</v>
      </c>
      <c r="E579" s="43" t="b">
        <v>0</v>
      </c>
      <c r="F579" s="8" t="s">
        <v>22</v>
      </c>
      <c r="G579" s="30">
        <v>3</v>
      </c>
      <c r="H579" s="30">
        <v>0.22</v>
      </c>
      <c r="I579" s="17">
        <v>0.21210000000000001</v>
      </c>
      <c r="J579" s="24">
        <v>0.87</v>
      </c>
      <c r="K579" s="17">
        <v>0.29849999999999999</v>
      </c>
      <c r="L579" s="17">
        <v>1</v>
      </c>
      <c r="M579" s="17">
        <v>29</v>
      </c>
      <c r="N579" s="31">
        <v>30</v>
      </c>
    </row>
    <row r="580" spans="2:14">
      <c r="B580" s="51">
        <v>40569</v>
      </c>
      <c r="C580" s="30" t="s">
        <v>14</v>
      </c>
      <c r="D580" s="30">
        <v>8</v>
      </c>
      <c r="E580" s="43" t="b">
        <v>0</v>
      </c>
      <c r="F580" s="8" t="s">
        <v>22</v>
      </c>
      <c r="G580" s="30">
        <v>3</v>
      </c>
      <c r="H580" s="30">
        <v>0.22</v>
      </c>
      <c r="I580" s="17">
        <v>0.21210000000000001</v>
      </c>
      <c r="J580" s="24">
        <v>0.87</v>
      </c>
      <c r="K580" s="17">
        <v>0.29849999999999999</v>
      </c>
      <c r="L580" s="17">
        <v>3</v>
      </c>
      <c r="M580" s="17">
        <v>69</v>
      </c>
      <c r="N580" s="31">
        <v>72</v>
      </c>
    </row>
    <row r="581" spans="2:14">
      <c r="B581" s="51">
        <v>40569</v>
      </c>
      <c r="C581" s="30" t="s">
        <v>14</v>
      </c>
      <c r="D581" s="30">
        <v>9</v>
      </c>
      <c r="E581" s="43" t="b">
        <v>0</v>
      </c>
      <c r="F581" s="8" t="s">
        <v>22</v>
      </c>
      <c r="G581" s="30">
        <v>3</v>
      </c>
      <c r="H581" s="30">
        <v>0.22</v>
      </c>
      <c r="I581" s="17">
        <v>0.21210000000000001</v>
      </c>
      <c r="J581" s="24">
        <v>0.87</v>
      </c>
      <c r="K581" s="17">
        <v>0.29849999999999999</v>
      </c>
      <c r="L581" s="17">
        <v>3</v>
      </c>
      <c r="M581" s="17">
        <v>55</v>
      </c>
      <c r="N581" s="31">
        <v>58</v>
      </c>
    </row>
    <row r="582" spans="2:14">
      <c r="B582" s="51">
        <v>40569</v>
      </c>
      <c r="C582" s="30" t="s">
        <v>14</v>
      </c>
      <c r="D582" s="30">
        <v>10</v>
      </c>
      <c r="E582" s="43" t="b">
        <v>0</v>
      </c>
      <c r="F582" s="8" t="s">
        <v>22</v>
      </c>
      <c r="G582" s="30">
        <v>3</v>
      </c>
      <c r="H582" s="30">
        <v>0.22</v>
      </c>
      <c r="I582" s="17">
        <v>0.21210000000000001</v>
      </c>
      <c r="J582" s="24">
        <v>0.93</v>
      </c>
      <c r="K582" s="17">
        <v>0.28360000000000002</v>
      </c>
      <c r="L582" s="17">
        <v>2</v>
      </c>
      <c r="M582" s="17">
        <v>26</v>
      </c>
      <c r="N582" s="31">
        <v>28</v>
      </c>
    </row>
    <row r="583" spans="2:14">
      <c r="B583" s="51">
        <v>40569</v>
      </c>
      <c r="C583" s="30" t="s">
        <v>14</v>
      </c>
      <c r="D583" s="30">
        <v>11</v>
      </c>
      <c r="E583" s="43" t="b">
        <v>0</v>
      </c>
      <c r="F583" s="8" t="s">
        <v>22</v>
      </c>
      <c r="G583" s="30">
        <v>3</v>
      </c>
      <c r="H583" s="30">
        <v>0.22</v>
      </c>
      <c r="I583" s="17">
        <v>0.19700000000000001</v>
      </c>
      <c r="J583" s="24">
        <v>0.93</v>
      </c>
      <c r="K583" s="17">
        <v>0.32840000000000003</v>
      </c>
      <c r="L583" s="17">
        <v>6</v>
      </c>
      <c r="M583" s="17">
        <v>35</v>
      </c>
      <c r="N583" s="31">
        <v>41</v>
      </c>
    </row>
    <row r="584" spans="2:14">
      <c r="B584" s="51">
        <v>40569</v>
      </c>
      <c r="C584" s="30" t="s">
        <v>14</v>
      </c>
      <c r="D584" s="30">
        <v>12</v>
      </c>
      <c r="E584" s="43" t="b">
        <v>0</v>
      </c>
      <c r="F584" s="8" t="s">
        <v>22</v>
      </c>
      <c r="G584" s="30">
        <v>3</v>
      </c>
      <c r="H584" s="30">
        <v>0.22</v>
      </c>
      <c r="I584" s="17">
        <v>0.19700000000000001</v>
      </c>
      <c r="J584" s="24">
        <v>0.93</v>
      </c>
      <c r="K584" s="17">
        <v>0.32840000000000003</v>
      </c>
      <c r="L584" s="17">
        <v>7</v>
      </c>
      <c r="M584" s="17">
        <v>41</v>
      </c>
      <c r="N584" s="31">
        <v>48</v>
      </c>
    </row>
    <row r="585" spans="2:14">
      <c r="B585" s="51">
        <v>40569</v>
      </c>
      <c r="C585" s="30" t="s">
        <v>14</v>
      </c>
      <c r="D585" s="30">
        <v>13</v>
      </c>
      <c r="E585" s="43" t="b">
        <v>0</v>
      </c>
      <c r="F585" s="8" t="s">
        <v>22</v>
      </c>
      <c r="G585" s="30">
        <v>3</v>
      </c>
      <c r="H585" s="30">
        <v>0.22</v>
      </c>
      <c r="I585" s="17">
        <v>0.19700000000000001</v>
      </c>
      <c r="J585" s="24">
        <v>0.93</v>
      </c>
      <c r="K585" s="17">
        <v>0.32840000000000003</v>
      </c>
      <c r="L585" s="17">
        <v>4</v>
      </c>
      <c r="M585" s="17">
        <v>43</v>
      </c>
      <c r="N585" s="31">
        <v>47</v>
      </c>
    </row>
    <row r="586" spans="2:14">
      <c r="B586" s="51">
        <v>40569</v>
      </c>
      <c r="C586" s="30" t="s">
        <v>14</v>
      </c>
      <c r="D586" s="30">
        <v>14</v>
      </c>
      <c r="E586" s="43" t="b">
        <v>0</v>
      </c>
      <c r="F586" s="8" t="s">
        <v>22</v>
      </c>
      <c r="G586" s="30">
        <v>3</v>
      </c>
      <c r="H586" s="30">
        <v>0.22</v>
      </c>
      <c r="I586" s="17">
        <v>0.19700000000000001</v>
      </c>
      <c r="J586" s="24">
        <v>0.93</v>
      </c>
      <c r="K586" s="17">
        <v>0.35820000000000002</v>
      </c>
      <c r="L586" s="17">
        <v>0</v>
      </c>
      <c r="M586" s="17">
        <v>36</v>
      </c>
      <c r="N586" s="31">
        <v>36</v>
      </c>
    </row>
    <row r="587" spans="2:14">
      <c r="B587" s="51">
        <v>40569</v>
      </c>
      <c r="C587" s="30" t="s">
        <v>14</v>
      </c>
      <c r="D587" s="30">
        <v>15</v>
      </c>
      <c r="E587" s="43" t="b">
        <v>0</v>
      </c>
      <c r="F587" s="8" t="s">
        <v>22</v>
      </c>
      <c r="G587" s="30">
        <v>3</v>
      </c>
      <c r="H587" s="30">
        <v>0.22</v>
      </c>
      <c r="I587" s="17">
        <v>0.18179999999999999</v>
      </c>
      <c r="J587" s="24">
        <v>0.93</v>
      </c>
      <c r="K587" s="17">
        <v>0.4627</v>
      </c>
      <c r="L587" s="17">
        <v>1</v>
      </c>
      <c r="M587" s="17">
        <v>42</v>
      </c>
      <c r="N587" s="31">
        <v>43</v>
      </c>
    </row>
    <row r="588" spans="2:14">
      <c r="B588" s="51">
        <v>40569</v>
      </c>
      <c r="C588" s="30" t="s">
        <v>14</v>
      </c>
      <c r="D588" s="30">
        <v>16</v>
      </c>
      <c r="E588" s="43" t="b">
        <v>0</v>
      </c>
      <c r="F588" s="8" t="s">
        <v>22</v>
      </c>
      <c r="G588" s="30">
        <v>4</v>
      </c>
      <c r="H588" s="30">
        <v>0.22</v>
      </c>
      <c r="I588" s="17">
        <v>0.19700000000000001</v>
      </c>
      <c r="J588" s="24">
        <v>0.93</v>
      </c>
      <c r="K588" s="17">
        <v>0.32840000000000003</v>
      </c>
      <c r="L588" s="17">
        <v>1</v>
      </c>
      <c r="M588" s="17">
        <v>35</v>
      </c>
      <c r="N588" s="31">
        <v>36</v>
      </c>
    </row>
    <row r="589" spans="2:14">
      <c r="B589" s="51">
        <v>40569</v>
      </c>
      <c r="C589" s="30" t="s">
        <v>14</v>
      </c>
      <c r="D589" s="30">
        <v>17</v>
      </c>
      <c r="E589" s="43" t="b">
        <v>0</v>
      </c>
      <c r="F589" s="8" t="s">
        <v>22</v>
      </c>
      <c r="G589" s="30">
        <v>3</v>
      </c>
      <c r="H589" s="30">
        <v>0.2</v>
      </c>
      <c r="I589" s="17">
        <v>0.18179999999999999</v>
      </c>
      <c r="J589" s="24">
        <v>0.93</v>
      </c>
      <c r="K589" s="17">
        <v>0.35820000000000002</v>
      </c>
      <c r="L589" s="17">
        <v>0</v>
      </c>
      <c r="M589" s="17">
        <v>26</v>
      </c>
      <c r="N589" s="31">
        <v>26</v>
      </c>
    </row>
    <row r="590" spans="2:14">
      <c r="B590" s="51">
        <v>40570</v>
      </c>
      <c r="C590" s="30" t="s">
        <v>14</v>
      </c>
      <c r="D590" s="30">
        <v>16</v>
      </c>
      <c r="E590" s="43" t="b">
        <v>0</v>
      </c>
      <c r="F590" s="8" t="s">
        <v>22</v>
      </c>
      <c r="G590" s="30">
        <v>1</v>
      </c>
      <c r="H590" s="30">
        <v>0.22</v>
      </c>
      <c r="I590" s="17">
        <v>0.2273</v>
      </c>
      <c r="J590" s="24">
        <v>0.55000000000000004</v>
      </c>
      <c r="K590" s="17">
        <v>0.19400000000000001</v>
      </c>
      <c r="L590" s="17">
        <v>1</v>
      </c>
      <c r="M590" s="17">
        <v>23</v>
      </c>
      <c r="N590" s="31">
        <v>24</v>
      </c>
    </row>
    <row r="591" spans="2:14">
      <c r="B591" s="51">
        <v>40570</v>
      </c>
      <c r="C591" s="30" t="s">
        <v>14</v>
      </c>
      <c r="D591" s="30">
        <v>17</v>
      </c>
      <c r="E591" s="43" t="b">
        <v>0</v>
      </c>
      <c r="F591" s="8" t="s">
        <v>22</v>
      </c>
      <c r="G591" s="30">
        <v>1</v>
      </c>
      <c r="H591" s="30">
        <v>0.22</v>
      </c>
      <c r="I591" s="17">
        <v>0.2424</v>
      </c>
      <c r="J591" s="24">
        <v>0.55000000000000004</v>
      </c>
      <c r="K591" s="17">
        <v>0.1045</v>
      </c>
      <c r="L591" s="17">
        <v>2</v>
      </c>
      <c r="M591" s="17">
        <v>82</v>
      </c>
      <c r="N591" s="31">
        <v>84</v>
      </c>
    </row>
    <row r="592" spans="2:14">
      <c r="B592" s="51">
        <v>40570</v>
      </c>
      <c r="C592" s="30" t="s">
        <v>14</v>
      </c>
      <c r="D592" s="30">
        <v>18</v>
      </c>
      <c r="E592" s="43" t="b">
        <v>0</v>
      </c>
      <c r="F592" s="8" t="s">
        <v>22</v>
      </c>
      <c r="G592" s="30">
        <v>1</v>
      </c>
      <c r="H592" s="30">
        <v>0.2</v>
      </c>
      <c r="I592" s="17">
        <v>0.2273</v>
      </c>
      <c r="J592" s="24">
        <v>0.69</v>
      </c>
      <c r="K592" s="17">
        <v>8.9599999999999999E-2</v>
      </c>
      <c r="L592" s="17">
        <v>3</v>
      </c>
      <c r="M592" s="17">
        <v>101</v>
      </c>
      <c r="N592" s="31">
        <v>104</v>
      </c>
    </row>
    <row r="593" spans="2:14">
      <c r="B593" s="51">
        <v>40570</v>
      </c>
      <c r="C593" s="30" t="s">
        <v>14</v>
      </c>
      <c r="D593" s="30">
        <v>19</v>
      </c>
      <c r="E593" s="43" t="b">
        <v>0</v>
      </c>
      <c r="F593" s="8" t="s">
        <v>22</v>
      </c>
      <c r="G593" s="30">
        <v>1</v>
      </c>
      <c r="H593" s="30">
        <v>0.2</v>
      </c>
      <c r="I593" s="17">
        <v>0.2273</v>
      </c>
      <c r="J593" s="24">
        <v>0.69</v>
      </c>
      <c r="K593" s="17">
        <v>8.9599999999999999E-2</v>
      </c>
      <c r="L593" s="17">
        <v>3</v>
      </c>
      <c r="M593" s="17">
        <v>76</v>
      </c>
      <c r="N593" s="31">
        <v>79</v>
      </c>
    </row>
    <row r="594" spans="2:14">
      <c r="B594" s="51">
        <v>40570</v>
      </c>
      <c r="C594" s="30" t="s">
        <v>14</v>
      </c>
      <c r="D594" s="30">
        <v>20</v>
      </c>
      <c r="E594" s="43" t="b">
        <v>0</v>
      </c>
      <c r="F594" s="8" t="s">
        <v>22</v>
      </c>
      <c r="G594" s="30">
        <v>1</v>
      </c>
      <c r="H594" s="30">
        <v>0.18</v>
      </c>
      <c r="I594" s="17">
        <v>0.21210000000000001</v>
      </c>
      <c r="J594" s="24">
        <v>0.74</v>
      </c>
      <c r="K594" s="17">
        <v>8.9599999999999999E-2</v>
      </c>
      <c r="L594" s="17">
        <v>4</v>
      </c>
      <c r="M594" s="17">
        <v>55</v>
      </c>
      <c r="N594" s="31">
        <v>59</v>
      </c>
    </row>
    <row r="595" spans="2:14">
      <c r="B595" s="51">
        <v>40570</v>
      </c>
      <c r="C595" s="30" t="s">
        <v>14</v>
      </c>
      <c r="D595" s="30">
        <v>21</v>
      </c>
      <c r="E595" s="43" t="b">
        <v>0</v>
      </c>
      <c r="F595" s="8" t="s">
        <v>22</v>
      </c>
      <c r="G595" s="30">
        <v>1</v>
      </c>
      <c r="H595" s="30">
        <v>0.18</v>
      </c>
      <c r="I595" s="17">
        <v>0.21210000000000001</v>
      </c>
      <c r="J595" s="24">
        <v>0.74</v>
      </c>
      <c r="K595" s="17">
        <v>8.9599999999999999E-2</v>
      </c>
      <c r="L595" s="17">
        <v>2</v>
      </c>
      <c r="M595" s="17">
        <v>36</v>
      </c>
      <c r="N595" s="31">
        <v>38</v>
      </c>
    </row>
    <row r="596" spans="2:14">
      <c r="B596" s="51">
        <v>40570</v>
      </c>
      <c r="C596" s="30" t="s">
        <v>14</v>
      </c>
      <c r="D596" s="30">
        <v>22</v>
      </c>
      <c r="E596" s="43" t="b">
        <v>0</v>
      </c>
      <c r="F596" s="8" t="s">
        <v>22</v>
      </c>
      <c r="G596" s="30">
        <v>1</v>
      </c>
      <c r="H596" s="30">
        <v>0.18</v>
      </c>
      <c r="I596" s="17">
        <v>0.21210000000000001</v>
      </c>
      <c r="J596" s="24">
        <v>0.74</v>
      </c>
      <c r="K596" s="17">
        <v>8.9599999999999999E-2</v>
      </c>
      <c r="L596" s="17">
        <v>0</v>
      </c>
      <c r="M596" s="17">
        <v>27</v>
      </c>
      <c r="N596" s="31">
        <v>27</v>
      </c>
    </row>
    <row r="597" spans="2:14">
      <c r="B597" s="51">
        <v>40570</v>
      </c>
      <c r="C597" s="30" t="s">
        <v>14</v>
      </c>
      <c r="D597" s="30">
        <v>23</v>
      </c>
      <c r="E597" s="43" t="b">
        <v>0</v>
      </c>
      <c r="F597" s="8" t="s">
        <v>22</v>
      </c>
      <c r="G597" s="30">
        <v>1</v>
      </c>
      <c r="H597" s="30">
        <v>0.18</v>
      </c>
      <c r="I597" s="17">
        <v>0.19700000000000001</v>
      </c>
      <c r="J597" s="24">
        <v>0.8</v>
      </c>
      <c r="K597" s="17">
        <v>0.16420000000000001</v>
      </c>
      <c r="L597" s="17">
        <v>0</v>
      </c>
      <c r="M597" s="17">
        <v>16</v>
      </c>
      <c r="N597" s="31">
        <v>16</v>
      </c>
    </row>
    <row r="598" spans="2:14">
      <c r="B598" s="51">
        <v>40571</v>
      </c>
      <c r="C598" s="30" t="s">
        <v>14</v>
      </c>
      <c r="D598" s="30">
        <v>0</v>
      </c>
      <c r="E598" s="43" t="b">
        <v>0</v>
      </c>
      <c r="F598" s="8" t="s">
        <v>22</v>
      </c>
      <c r="G598" s="30">
        <v>2</v>
      </c>
      <c r="H598" s="30">
        <v>0.2</v>
      </c>
      <c r="I598" s="17">
        <v>0.21210000000000001</v>
      </c>
      <c r="J598" s="24">
        <v>0.75</v>
      </c>
      <c r="K598" s="17">
        <v>0.1343</v>
      </c>
      <c r="L598" s="17">
        <v>0</v>
      </c>
      <c r="M598" s="17">
        <v>9</v>
      </c>
      <c r="N598" s="31">
        <v>9</v>
      </c>
    </row>
    <row r="599" spans="2:14">
      <c r="B599" s="51">
        <v>40571</v>
      </c>
      <c r="C599" s="30" t="s">
        <v>14</v>
      </c>
      <c r="D599" s="30">
        <v>1</v>
      </c>
      <c r="E599" s="43" t="b">
        <v>0</v>
      </c>
      <c r="F599" s="8" t="s">
        <v>22</v>
      </c>
      <c r="G599" s="30">
        <v>2</v>
      </c>
      <c r="H599" s="30">
        <v>0.2</v>
      </c>
      <c r="I599" s="17">
        <v>0.21210000000000001</v>
      </c>
      <c r="J599" s="24">
        <v>0.75</v>
      </c>
      <c r="K599" s="17">
        <v>0.1343</v>
      </c>
      <c r="L599" s="17">
        <v>1</v>
      </c>
      <c r="M599" s="17">
        <v>2</v>
      </c>
      <c r="N599" s="31">
        <v>3</v>
      </c>
    </row>
    <row r="600" spans="2:14">
      <c r="B600" s="51">
        <v>40571</v>
      </c>
      <c r="C600" s="30" t="s">
        <v>14</v>
      </c>
      <c r="D600" s="30">
        <v>2</v>
      </c>
      <c r="E600" s="43" t="b">
        <v>0</v>
      </c>
      <c r="F600" s="8" t="s">
        <v>22</v>
      </c>
      <c r="G600" s="30">
        <v>2</v>
      </c>
      <c r="H600" s="30">
        <v>0.2</v>
      </c>
      <c r="I600" s="17">
        <v>0.21210000000000001</v>
      </c>
      <c r="J600" s="24">
        <v>0.75</v>
      </c>
      <c r="K600" s="17">
        <v>0.16420000000000001</v>
      </c>
      <c r="L600" s="17">
        <v>0</v>
      </c>
      <c r="M600" s="17">
        <v>2</v>
      </c>
      <c r="N600" s="31">
        <v>2</v>
      </c>
    </row>
    <row r="601" spans="2:14">
      <c r="B601" s="51">
        <v>40571</v>
      </c>
      <c r="C601" s="30" t="s">
        <v>14</v>
      </c>
      <c r="D601" s="30">
        <v>3</v>
      </c>
      <c r="E601" s="43" t="b">
        <v>0</v>
      </c>
      <c r="F601" s="8" t="s">
        <v>23</v>
      </c>
      <c r="G601" s="30">
        <v>2</v>
      </c>
      <c r="H601" s="30">
        <v>0.2</v>
      </c>
      <c r="I601" s="17">
        <v>0.2273</v>
      </c>
      <c r="J601" s="24">
        <v>0.75</v>
      </c>
      <c r="K601" s="17">
        <v>0.1045</v>
      </c>
      <c r="L601" s="17">
        <v>1</v>
      </c>
      <c r="M601" s="17">
        <v>0</v>
      </c>
      <c r="N601" s="31">
        <v>1</v>
      </c>
    </row>
    <row r="602" spans="2:14">
      <c r="B602" s="51">
        <v>40571</v>
      </c>
      <c r="C602" s="30" t="s">
        <v>14</v>
      </c>
      <c r="D602" s="30">
        <v>5</v>
      </c>
      <c r="E602" s="43" t="b">
        <v>0</v>
      </c>
      <c r="F602" s="8" t="s">
        <v>23</v>
      </c>
      <c r="G602" s="30">
        <v>2</v>
      </c>
      <c r="H602" s="30">
        <v>0.18</v>
      </c>
      <c r="I602" s="17">
        <v>0.21210000000000001</v>
      </c>
      <c r="J602" s="24">
        <v>0.8</v>
      </c>
      <c r="K602" s="17">
        <v>0.1045</v>
      </c>
      <c r="L602" s="17">
        <v>0</v>
      </c>
      <c r="M602" s="17">
        <v>4</v>
      </c>
      <c r="N602" s="31">
        <v>4</v>
      </c>
    </row>
    <row r="603" spans="2:14">
      <c r="B603" s="51">
        <v>40571</v>
      </c>
      <c r="C603" s="30" t="s">
        <v>14</v>
      </c>
      <c r="D603" s="30">
        <v>6</v>
      </c>
      <c r="E603" s="43" t="b">
        <v>0</v>
      </c>
      <c r="F603" s="8" t="s">
        <v>23</v>
      </c>
      <c r="G603" s="30">
        <v>2</v>
      </c>
      <c r="H603" s="30">
        <v>0.18</v>
      </c>
      <c r="I603" s="17">
        <v>0.19700000000000001</v>
      </c>
      <c r="J603" s="24">
        <v>0.8</v>
      </c>
      <c r="K603" s="17">
        <v>0.1343</v>
      </c>
      <c r="L603" s="17">
        <v>0</v>
      </c>
      <c r="M603" s="17">
        <v>16</v>
      </c>
      <c r="N603" s="31">
        <v>16</v>
      </c>
    </row>
    <row r="604" spans="2:14">
      <c r="B604" s="51">
        <v>40571</v>
      </c>
      <c r="C604" s="30" t="s">
        <v>14</v>
      </c>
      <c r="D604" s="30">
        <v>7</v>
      </c>
      <c r="E604" s="43" t="b">
        <v>0</v>
      </c>
      <c r="F604" s="8" t="s">
        <v>23</v>
      </c>
      <c r="G604" s="30">
        <v>2</v>
      </c>
      <c r="H604" s="30">
        <v>0.16</v>
      </c>
      <c r="I604" s="17">
        <v>0.19700000000000001</v>
      </c>
      <c r="J604" s="24">
        <v>0.86</v>
      </c>
      <c r="K604" s="17">
        <v>8.9599999999999999E-2</v>
      </c>
      <c r="L604" s="17">
        <v>2</v>
      </c>
      <c r="M604" s="17">
        <v>58</v>
      </c>
      <c r="N604" s="31">
        <v>60</v>
      </c>
    </row>
    <row r="605" spans="2:14">
      <c r="B605" s="51">
        <v>40571</v>
      </c>
      <c r="C605" s="30" t="s">
        <v>14</v>
      </c>
      <c r="D605" s="30">
        <v>8</v>
      </c>
      <c r="E605" s="43" t="b">
        <v>0</v>
      </c>
      <c r="F605" s="8" t="s">
        <v>23</v>
      </c>
      <c r="G605" s="30">
        <v>2</v>
      </c>
      <c r="H605" s="30">
        <v>0.16</v>
      </c>
      <c r="I605" s="17">
        <v>0.19700000000000001</v>
      </c>
      <c r="J605" s="24">
        <v>0.86</v>
      </c>
      <c r="K605" s="17">
        <v>8.9599999999999999E-2</v>
      </c>
      <c r="L605" s="17">
        <v>2</v>
      </c>
      <c r="M605" s="17">
        <v>155</v>
      </c>
      <c r="N605" s="31">
        <v>157</v>
      </c>
    </row>
    <row r="606" spans="2:14">
      <c r="B606" s="51">
        <v>40571</v>
      </c>
      <c r="C606" s="30" t="s">
        <v>14</v>
      </c>
      <c r="D606" s="30">
        <v>9</v>
      </c>
      <c r="E606" s="43" t="b">
        <v>0</v>
      </c>
      <c r="F606" s="8" t="s">
        <v>23</v>
      </c>
      <c r="G606" s="30">
        <v>3</v>
      </c>
      <c r="H606" s="30">
        <v>0.18</v>
      </c>
      <c r="I606" s="17">
        <v>0.21210000000000001</v>
      </c>
      <c r="J606" s="24">
        <v>0.86</v>
      </c>
      <c r="K606" s="17">
        <v>8.9599999999999999E-2</v>
      </c>
      <c r="L606" s="17">
        <v>6</v>
      </c>
      <c r="M606" s="17">
        <v>95</v>
      </c>
      <c r="N606" s="31">
        <v>101</v>
      </c>
    </row>
    <row r="607" spans="2:14">
      <c r="B607" s="51">
        <v>40571</v>
      </c>
      <c r="C607" s="30" t="s">
        <v>14</v>
      </c>
      <c r="D607" s="30">
        <v>10</v>
      </c>
      <c r="E607" s="43" t="b">
        <v>0</v>
      </c>
      <c r="F607" s="8" t="s">
        <v>23</v>
      </c>
      <c r="G607" s="30">
        <v>3</v>
      </c>
      <c r="H607" s="30">
        <v>0.18</v>
      </c>
      <c r="I607" s="17">
        <v>0.21210000000000001</v>
      </c>
      <c r="J607" s="24">
        <v>0.86</v>
      </c>
      <c r="K607" s="17">
        <v>0.1045</v>
      </c>
      <c r="L607" s="17">
        <v>0</v>
      </c>
      <c r="M607" s="17">
        <v>49</v>
      </c>
      <c r="N607" s="31">
        <v>49</v>
      </c>
    </row>
    <row r="608" spans="2:14">
      <c r="B608" s="51">
        <v>40571</v>
      </c>
      <c r="C608" s="30" t="s">
        <v>14</v>
      </c>
      <c r="D608" s="30">
        <v>11</v>
      </c>
      <c r="E608" s="43" t="b">
        <v>0</v>
      </c>
      <c r="F608" s="8" t="s">
        <v>23</v>
      </c>
      <c r="G608" s="30">
        <v>3</v>
      </c>
      <c r="H608" s="30">
        <v>0.18</v>
      </c>
      <c r="I608" s="17">
        <v>0.21210000000000001</v>
      </c>
      <c r="J608" s="24">
        <v>0.93</v>
      </c>
      <c r="K608" s="17">
        <v>0.1045</v>
      </c>
      <c r="L608" s="17">
        <v>0</v>
      </c>
      <c r="M608" s="17">
        <v>30</v>
      </c>
      <c r="N608" s="31">
        <v>30</v>
      </c>
    </row>
    <row r="609" spans="2:14">
      <c r="B609" s="51">
        <v>40571</v>
      </c>
      <c r="C609" s="30" t="s">
        <v>14</v>
      </c>
      <c r="D609" s="30">
        <v>12</v>
      </c>
      <c r="E609" s="43" t="b">
        <v>0</v>
      </c>
      <c r="F609" s="8" t="s">
        <v>23</v>
      </c>
      <c r="G609" s="30">
        <v>3</v>
      </c>
      <c r="H609" s="30">
        <v>0.18</v>
      </c>
      <c r="I609" s="17">
        <v>0.21210000000000001</v>
      </c>
      <c r="J609" s="24">
        <v>0.93</v>
      </c>
      <c r="K609" s="17">
        <v>0.1045</v>
      </c>
      <c r="L609" s="17">
        <v>1</v>
      </c>
      <c r="M609" s="17">
        <v>28</v>
      </c>
      <c r="N609" s="31">
        <v>29</v>
      </c>
    </row>
    <row r="610" spans="2:14">
      <c r="B610" s="51">
        <v>40571</v>
      </c>
      <c r="C610" s="30" t="s">
        <v>14</v>
      </c>
      <c r="D610" s="30">
        <v>13</v>
      </c>
      <c r="E610" s="43" t="b">
        <v>0</v>
      </c>
      <c r="F610" s="8" t="s">
        <v>23</v>
      </c>
      <c r="G610" s="30">
        <v>3</v>
      </c>
      <c r="H610" s="30">
        <v>0.18</v>
      </c>
      <c r="I610" s="17">
        <v>0.21210000000000001</v>
      </c>
      <c r="J610" s="24">
        <v>0.93</v>
      </c>
      <c r="K610" s="17">
        <v>0.1045</v>
      </c>
      <c r="L610" s="17">
        <v>0</v>
      </c>
      <c r="M610" s="17">
        <v>31</v>
      </c>
      <c r="N610" s="31">
        <v>31</v>
      </c>
    </row>
    <row r="611" spans="2:14">
      <c r="B611" s="51">
        <v>40571</v>
      </c>
      <c r="C611" s="30" t="s">
        <v>14</v>
      </c>
      <c r="D611" s="30">
        <v>14</v>
      </c>
      <c r="E611" s="43" t="b">
        <v>0</v>
      </c>
      <c r="F611" s="8" t="s">
        <v>23</v>
      </c>
      <c r="G611" s="30">
        <v>3</v>
      </c>
      <c r="H611" s="30">
        <v>0.22</v>
      </c>
      <c r="I611" s="17">
        <v>0.2727</v>
      </c>
      <c r="J611" s="24">
        <v>0.8</v>
      </c>
      <c r="K611" s="17">
        <v>0</v>
      </c>
      <c r="L611" s="17">
        <v>2</v>
      </c>
      <c r="M611" s="17">
        <v>36</v>
      </c>
      <c r="N611" s="31">
        <v>38</v>
      </c>
    </row>
    <row r="612" spans="2:14">
      <c r="B612" s="51">
        <v>40571</v>
      </c>
      <c r="C612" s="30" t="s">
        <v>14</v>
      </c>
      <c r="D612" s="30">
        <v>15</v>
      </c>
      <c r="E612" s="43" t="b">
        <v>0</v>
      </c>
      <c r="F612" s="8" t="s">
        <v>23</v>
      </c>
      <c r="G612" s="30">
        <v>2</v>
      </c>
      <c r="H612" s="30">
        <v>0.2</v>
      </c>
      <c r="I612" s="17">
        <v>0.2576</v>
      </c>
      <c r="J612" s="24">
        <v>0.86</v>
      </c>
      <c r="K612" s="17">
        <v>0</v>
      </c>
      <c r="L612" s="17">
        <v>1</v>
      </c>
      <c r="M612" s="17">
        <v>40</v>
      </c>
      <c r="N612" s="31">
        <v>41</v>
      </c>
    </row>
    <row r="613" spans="2:14">
      <c r="B613" s="51">
        <v>40571</v>
      </c>
      <c r="C613" s="8" t="s">
        <v>14</v>
      </c>
      <c r="D613" s="8">
        <v>16</v>
      </c>
      <c r="E613" s="8" t="b">
        <v>0</v>
      </c>
      <c r="F613" s="8" t="s">
        <v>24</v>
      </c>
      <c r="G613" s="8">
        <v>1</v>
      </c>
      <c r="H613" s="8">
        <v>0.22</v>
      </c>
      <c r="I613" s="8">
        <v>0.2727</v>
      </c>
      <c r="J613" s="47">
        <v>0.8</v>
      </c>
      <c r="K613" s="8">
        <v>0</v>
      </c>
      <c r="L613" s="8">
        <v>10</v>
      </c>
      <c r="M613" s="8">
        <v>70</v>
      </c>
      <c r="N613" s="48">
        <v>80</v>
      </c>
    </row>
    <row r="614" spans="2:14">
      <c r="B614" s="51">
        <v>40571</v>
      </c>
      <c r="C614" s="8" t="s">
        <v>14</v>
      </c>
      <c r="D614" s="8">
        <v>17</v>
      </c>
      <c r="E614" s="8" t="b">
        <v>0</v>
      </c>
      <c r="F614" s="8" t="s">
        <v>24</v>
      </c>
      <c r="G614" s="8">
        <v>1</v>
      </c>
      <c r="H614" s="8">
        <v>0.24</v>
      </c>
      <c r="I614" s="8">
        <v>0.2424</v>
      </c>
      <c r="J614" s="47">
        <v>0.75</v>
      </c>
      <c r="K614" s="8">
        <v>0.1343</v>
      </c>
      <c r="L614" s="8">
        <v>2</v>
      </c>
      <c r="M614" s="8">
        <v>147</v>
      </c>
      <c r="N614" s="48">
        <v>149</v>
      </c>
    </row>
    <row r="615" spans="2:14">
      <c r="B615" s="51">
        <v>40571</v>
      </c>
      <c r="C615" s="8" t="s">
        <v>14</v>
      </c>
      <c r="D615" s="8">
        <v>18</v>
      </c>
      <c r="E615" s="8" t="b">
        <v>0</v>
      </c>
      <c r="F615" s="8" t="s">
        <v>24</v>
      </c>
      <c r="G615" s="8">
        <v>1</v>
      </c>
      <c r="H615" s="8">
        <v>0.24</v>
      </c>
      <c r="I615" s="8">
        <v>0.2273</v>
      </c>
      <c r="J615" s="47">
        <v>0.75</v>
      </c>
      <c r="K615" s="8">
        <v>0.19400000000000001</v>
      </c>
      <c r="L615" s="8">
        <v>2</v>
      </c>
      <c r="M615" s="8">
        <v>107</v>
      </c>
      <c r="N615" s="48">
        <v>109</v>
      </c>
    </row>
    <row r="616" spans="2:14">
      <c r="B616" s="51">
        <v>40571</v>
      </c>
      <c r="C616" s="8" t="s">
        <v>14</v>
      </c>
      <c r="D616" s="8">
        <v>19</v>
      </c>
      <c r="E616" s="8" t="b">
        <v>0</v>
      </c>
      <c r="F616" s="8" t="s">
        <v>24</v>
      </c>
      <c r="G616" s="8">
        <v>2</v>
      </c>
      <c r="H616" s="8">
        <v>0.24</v>
      </c>
      <c r="I616" s="8">
        <v>0.2424</v>
      </c>
      <c r="J616" s="47">
        <v>0.75</v>
      </c>
      <c r="K616" s="8">
        <v>0.1343</v>
      </c>
      <c r="L616" s="8">
        <v>5</v>
      </c>
      <c r="M616" s="8">
        <v>84</v>
      </c>
      <c r="N616" s="48">
        <v>89</v>
      </c>
    </row>
    <row r="617" spans="2:14">
      <c r="B617" s="51">
        <v>40571</v>
      </c>
      <c r="C617" s="8" t="s">
        <v>14</v>
      </c>
      <c r="D617" s="8">
        <v>20</v>
      </c>
      <c r="E617" s="8" t="b">
        <v>0</v>
      </c>
      <c r="F617" s="8" t="s">
        <v>24</v>
      </c>
      <c r="G617" s="8">
        <v>2</v>
      </c>
      <c r="H617" s="8">
        <v>0.24</v>
      </c>
      <c r="I617" s="8">
        <v>0.2273</v>
      </c>
      <c r="J617" s="47">
        <v>0.7</v>
      </c>
      <c r="K617" s="8">
        <v>0.19400000000000001</v>
      </c>
      <c r="L617" s="8">
        <v>1</v>
      </c>
      <c r="M617" s="8">
        <v>61</v>
      </c>
      <c r="N617" s="48">
        <v>62</v>
      </c>
    </row>
    <row r="618" spans="2:14">
      <c r="B618" s="51">
        <v>40571</v>
      </c>
      <c r="C618" s="8" t="s">
        <v>14</v>
      </c>
      <c r="D618" s="8">
        <v>21</v>
      </c>
      <c r="E618" s="8" t="b">
        <v>0</v>
      </c>
      <c r="F618" s="8" t="s">
        <v>24</v>
      </c>
      <c r="G618" s="8">
        <v>2</v>
      </c>
      <c r="H618" s="8">
        <v>0.22</v>
      </c>
      <c r="I618" s="8">
        <v>0.2273</v>
      </c>
      <c r="J618" s="47">
        <v>0.75</v>
      </c>
      <c r="K618" s="8">
        <v>0.1343</v>
      </c>
      <c r="L618" s="8">
        <v>1</v>
      </c>
      <c r="M618" s="8">
        <v>57</v>
      </c>
      <c r="N618" s="48">
        <v>58</v>
      </c>
    </row>
    <row r="619" spans="2:14">
      <c r="B619" s="51">
        <v>40571</v>
      </c>
      <c r="C619" s="8" t="s">
        <v>14</v>
      </c>
      <c r="D619" s="8">
        <v>22</v>
      </c>
      <c r="E619" s="8" t="b">
        <v>0</v>
      </c>
      <c r="F619" s="8" t="s">
        <v>24</v>
      </c>
      <c r="G619" s="8">
        <v>1</v>
      </c>
      <c r="H619" s="8">
        <v>0.24</v>
      </c>
      <c r="I619" s="8">
        <v>0.21210000000000001</v>
      </c>
      <c r="J619" s="47">
        <v>0.65</v>
      </c>
      <c r="K619" s="8">
        <v>0.35820000000000002</v>
      </c>
      <c r="L619" s="8">
        <v>0</v>
      </c>
      <c r="M619" s="8">
        <v>26</v>
      </c>
      <c r="N619" s="48">
        <v>26</v>
      </c>
    </row>
    <row r="620" spans="2:14">
      <c r="B620" s="51">
        <v>40571</v>
      </c>
      <c r="C620" s="8" t="s">
        <v>14</v>
      </c>
      <c r="D620" s="8">
        <v>23</v>
      </c>
      <c r="E620" s="8" t="b">
        <v>0</v>
      </c>
      <c r="F620" s="8" t="s">
        <v>24</v>
      </c>
      <c r="G620" s="8">
        <v>1</v>
      </c>
      <c r="H620" s="8">
        <v>0.24</v>
      </c>
      <c r="I620" s="8">
        <v>0.2273</v>
      </c>
      <c r="J620" s="47">
        <v>0.6</v>
      </c>
      <c r="K620" s="8">
        <v>0.22389999999999999</v>
      </c>
      <c r="L620" s="8">
        <v>1</v>
      </c>
      <c r="M620" s="8">
        <v>22</v>
      </c>
      <c r="N620" s="48">
        <v>23</v>
      </c>
    </row>
    <row r="621" spans="2:14">
      <c r="B621" s="51">
        <v>40572</v>
      </c>
      <c r="C621" s="8" t="s">
        <v>14</v>
      </c>
      <c r="D621" s="8">
        <v>0</v>
      </c>
      <c r="E621" s="8" t="b">
        <v>0</v>
      </c>
      <c r="F621" s="8" t="s">
        <v>15</v>
      </c>
      <c r="G621" s="8">
        <v>1</v>
      </c>
      <c r="H621" s="8">
        <v>0.22</v>
      </c>
      <c r="I621" s="8">
        <v>0.19700000000000001</v>
      </c>
      <c r="J621" s="47">
        <v>0.64</v>
      </c>
      <c r="K621" s="8">
        <v>0.35820000000000002</v>
      </c>
      <c r="L621" s="8">
        <v>2</v>
      </c>
      <c r="M621" s="8">
        <v>26</v>
      </c>
      <c r="N621" s="48">
        <v>28</v>
      </c>
    </row>
    <row r="622" spans="2:14">
      <c r="B622" s="51">
        <v>40572</v>
      </c>
      <c r="C622" s="8" t="s">
        <v>14</v>
      </c>
      <c r="D622" s="8">
        <v>1</v>
      </c>
      <c r="E622" s="8" t="b">
        <v>0</v>
      </c>
      <c r="F622" s="8" t="s">
        <v>15</v>
      </c>
      <c r="G622" s="8">
        <v>1</v>
      </c>
      <c r="H622" s="8">
        <v>0.22</v>
      </c>
      <c r="I622" s="8">
        <v>0.2273</v>
      </c>
      <c r="J622" s="47">
        <v>0.64</v>
      </c>
      <c r="K622" s="8">
        <v>0.19400000000000001</v>
      </c>
      <c r="L622" s="8">
        <v>0</v>
      </c>
      <c r="M622" s="8">
        <v>20</v>
      </c>
      <c r="N622" s="48">
        <v>20</v>
      </c>
    </row>
    <row r="623" spans="2:14">
      <c r="B623" s="51">
        <v>40572</v>
      </c>
      <c r="C623" s="8" t="s">
        <v>14</v>
      </c>
      <c r="D623" s="8">
        <v>2</v>
      </c>
      <c r="E623" s="8" t="b">
        <v>0</v>
      </c>
      <c r="F623" s="8" t="s">
        <v>15</v>
      </c>
      <c r="G623" s="8">
        <v>1</v>
      </c>
      <c r="H623" s="8">
        <v>0.22</v>
      </c>
      <c r="I623" s="8">
        <v>0.2273</v>
      </c>
      <c r="J623" s="47">
        <v>0.64</v>
      </c>
      <c r="K623" s="8">
        <v>0.16420000000000001</v>
      </c>
      <c r="L623" s="8">
        <v>0</v>
      </c>
      <c r="M623" s="8">
        <v>15</v>
      </c>
      <c r="N623" s="48">
        <v>15</v>
      </c>
    </row>
    <row r="624" spans="2:14">
      <c r="B624" s="51">
        <v>40572</v>
      </c>
      <c r="C624" s="8" t="s">
        <v>14</v>
      </c>
      <c r="D624" s="8">
        <v>3</v>
      </c>
      <c r="E624" s="8" t="b">
        <v>0</v>
      </c>
      <c r="F624" s="8" t="s">
        <v>15</v>
      </c>
      <c r="G624" s="8">
        <v>1</v>
      </c>
      <c r="H624" s="8">
        <v>0.2</v>
      </c>
      <c r="I624" s="8">
        <v>0.21210000000000001</v>
      </c>
      <c r="J624" s="47">
        <v>0.64</v>
      </c>
      <c r="K624" s="8">
        <v>0.1343</v>
      </c>
      <c r="L624" s="8">
        <v>3</v>
      </c>
      <c r="M624" s="8">
        <v>5</v>
      </c>
      <c r="N624" s="48">
        <v>8</v>
      </c>
    </row>
    <row r="625" spans="2:14">
      <c r="B625" s="51">
        <v>40572</v>
      </c>
      <c r="C625" s="8" t="s">
        <v>14</v>
      </c>
      <c r="D625" s="8">
        <v>4</v>
      </c>
      <c r="E625" s="8" t="b">
        <v>0</v>
      </c>
      <c r="F625" s="8" t="s">
        <v>15</v>
      </c>
      <c r="G625" s="8">
        <v>1</v>
      </c>
      <c r="H625" s="8">
        <v>0.16</v>
      </c>
      <c r="I625" s="8">
        <v>0.18179999999999999</v>
      </c>
      <c r="J625" s="47">
        <v>0.69</v>
      </c>
      <c r="K625" s="8">
        <v>0.1045</v>
      </c>
      <c r="L625" s="8">
        <v>1</v>
      </c>
      <c r="M625" s="8">
        <v>2</v>
      </c>
      <c r="N625" s="48">
        <v>3</v>
      </c>
    </row>
    <row r="626" spans="2:14">
      <c r="B626" s="51">
        <v>40572</v>
      </c>
      <c r="C626" s="8" t="s">
        <v>14</v>
      </c>
      <c r="D626" s="8">
        <v>6</v>
      </c>
      <c r="E626" s="8" t="b">
        <v>0</v>
      </c>
      <c r="F626" s="8" t="s">
        <v>15</v>
      </c>
      <c r="G626" s="8">
        <v>1</v>
      </c>
      <c r="H626" s="8">
        <v>0.16</v>
      </c>
      <c r="I626" s="8">
        <v>0.18179999999999999</v>
      </c>
      <c r="J626" s="47">
        <v>0.64</v>
      </c>
      <c r="K626" s="8">
        <v>0.1343</v>
      </c>
      <c r="L626" s="8">
        <v>0</v>
      </c>
      <c r="M626" s="8">
        <v>2</v>
      </c>
      <c r="N626" s="48">
        <v>2</v>
      </c>
    </row>
    <row r="627" spans="2:14">
      <c r="B627" s="51">
        <v>40572</v>
      </c>
      <c r="C627" s="8" t="s">
        <v>14</v>
      </c>
      <c r="D627" s="8">
        <v>7</v>
      </c>
      <c r="E627" s="8" t="b">
        <v>0</v>
      </c>
      <c r="F627" s="8" t="s">
        <v>15</v>
      </c>
      <c r="G627" s="8">
        <v>1</v>
      </c>
      <c r="H627" s="8">
        <v>0.16</v>
      </c>
      <c r="I627" s="8">
        <v>0.18179999999999999</v>
      </c>
      <c r="J627" s="47">
        <v>0.59</v>
      </c>
      <c r="K627" s="8">
        <v>0.1045</v>
      </c>
      <c r="L627" s="8">
        <v>1</v>
      </c>
      <c r="M627" s="8">
        <v>4</v>
      </c>
      <c r="N627" s="48">
        <v>5</v>
      </c>
    </row>
    <row r="628" spans="2:14">
      <c r="B628" s="51">
        <v>40572</v>
      </c>
      <c r="C628" s="8" t="s">
        <v>14</v>
      </c>
      <c r="D628" s="8">
        <v>8</v>
      </c>
      <c r="E628" s="8" t="b">
        <v>0</v>
      </c>
      <c r="F628" s="8" t="s">
        <v>15</v>
      </c>
      <c r="G628" s="8">
        <v>1</v>
      </c>
      <c r="H628" s="8">
        <v>0.18</v>
      </c>
      <c r="I628" s="8">
        <v>0.19700000000000001</v>
      </c>
      <c r="J628" s="47">
        <v>0.55000000000000004</v>
      </c>
      <c r="K628" s="8">
        <v>0.16420000000000001</v>
      </c>
      <c r="L628" s="8">
        <v>3</v>
      </c>
      <c r="M628" s="8">
        <v>31</v>
      </c>
      <c r="N628" s="48">
        <v>34</v>
      </c>
    </row>
    <row r="629" spans="2:14">
      <c r="B629" s="51">
        <v>40572</v>
      </c>
      <c r="C629" s="8" t="s">
        <v>14</v>
      </c>
      <c r="D629" s="8">
        <v>9</v>
      </c>
      <c r="E629" s="8" t="b">
        <v>0</v>
      </c>
      <c r="F629" s="8" t="s">
        <v>15</v>
      </c>
      <c r="G629" s="8">
        <v>1</v>
      </c>
      <c r="H629" s="8">
        <v>0.18</v>
      </c>
      <c r="I629" s="8">
        <v>0.21210000000000001</v>
      </c>
      <c r="J629" s="47">
        <v>0.59</v>
      </c>
      <c r="K629" s="8">
        <v>8.9599999999999999E-2</v>
      </c>
      <c r="L629" s="8">
        <v>0</v>
      </c>
      <c r="M629" s="8">
        <v>34</v>
      </c>
      <c r="N629" s="48">
        <v>34</v>
      </c>
    </row>
    <row r="630" spans="2:14">
      <c r="B630" s="51">
        <v>40572</v>
      </c>
      <c r="C630" s="8" t="s">
        <v>14</v>
      </c>
      <c r="D630" s="8">
        <v>10</v>
      </c>
      <c r="E630" s="8" t="b">
        <v>0</v>
      </c>
      <c r="F630" s="8" t="s">
        <v>15</v>
      </c>
      <c r="G630" s="8">
        <v>2</v>
      </c>
      <c r="H630" s="8">
        <v>0.18</v>
      </c>
      <c r="I630" s="8">
        <v>0.21210000000000001</v>
      </c>
      <c r="J630" s="47">
        <v>0.64</v>
      </c>
      <c r="K630" s="8">
        <v>0.1045</v>
      </c>
      <c r="L630" s="8">
        <v>4</v>
      </c>
      <c r="M630" s="8">
        <v>51</v>
      </c>
      <c r="N630" s="48">
        <v>55</v>
      </c>
    </row>
    <row r="631" spans="2:14">
      <c r="B631" s="51">
        <v>40572</v>
      </c>
      <c r="C631" s="8" t="s">
        <v>14</v>
      </c>
      <c r="D631" s="8">
        <v>11</v>
      </c>
      <c r="E631" s="8" t="b">
        <v>0</v>
      </c>
      <c r="F631" s="8" t="s">
        <v>15</v>
      </c>
      <c r="G631" s="8">
        <v>2</v>
      </c>
      <c r="H631" s="8">
        <v>0.18</v>
      </c>
      <c r="I631" s="8">
        <v>0.19700000000000001</v>
      </c>
      <c r="J631" s="47">
        <v>0.64</v>
      </c>
      <c r="K631" s="8">
        <v>0.1343</v>
      </c>
      <c r="L631" s="8">
        <v>4</v>
      </c>
      <c r="M631" s="8">
        <v>60</v>
      </c>
      <c r="N631" s="48">
        <v>64</v>
      </c>
    </row>
    <row r="632" spans="2:14">
      <c r="B632" s="51">
        <v>40572</v>
      </c>
      <c r="C632" s="8" t="s">
        <v>14</v>
      </c>
      <c r="D632" s="8">
        <v>12</v>
      </c>
      <c r="E632" s="8" t="b">
        <v>0</v>
      </c>
      <c r="F632" s="8" t="s">
        <v>15</v>
      </c>
      <c r="G632" s="8">
        <v>2</v>
      </c>
      <c r="H632" s="8">
        <v>0.2</v>
      </c>
      <c r="I632" s="8">
        <v>0.19700000000000001</v>
      </c>
      <c r="J632" s="47">
        <v>0.59</v>
      </c>
      <c r="K632" s="8">
        <v>0.19400000000000001</v>
      </c>
      <c r="L632" s="8">
        <v>12</v>
      </c>
      <c r="M632" s="8">
        <v>66</v>
      </c>
      <c r="N632" s="48">
        <v>78</v>
      </c>
    </row>
    <row r="633" spans="2:14">
      <c r="B633" s="51">
        <v>40572</v>
      </c>
      <c r="C633" s="8" t="s">
        <v>14</v>
      </c>
      <c r="D633" s="8">
        <v>13</v>
      </c>
      <c r="E633" s="8" t="b">
        <v>0</v>
      </c>
      <c r="F633" s="8" t="s">
        <v>15</v>
      </c>
      <c r="G633" s="8">
        <v>2</v>
      </c>
      <c r="H633" s="8">
        <v>0.22</v>
      </c>
      <c r="I633" s="8">
        <v>0.2273</v>
      </c>
      <c r="J633" s="47">
        <v>0.55000000000000004</v>
      </c>
      <c r="K633" s="8">
        <v>0.16420000000000001</v>
      </c>
      <c r="L633" s="8">
        <v>9</v>
      </c>
      <c r="M633" s="8">
        <v>56</v>
      </c>
      <c r="N633" s="48">
        <v>65</v>
      </c>
    </row>
    <row r="634" spans="2:14">
      <c r="B634" s="51">
        <v>40572</v>
      </c>
      <c r="C634" s="8" t="s">
        <v>14</v>
      </c>
      <c r="D634" s="8">
        <v>14</v>
      </c>
      <c r="E634" s="8" t="b">
        <v>0</v>
      </c>
      <c r="F634" s="8" t="s">
        <v>15</v>
      </c>
      <c r="G634" s="8">
        <v>2</v>
      </c>
      <c r="H634" s="8">
        <v>0.22</v>
      </c>
      <c r="I634" s="8">
        <v>0.2273</v>
      </c>
      <c r="J634" s="47">
        <v>0.6</v>
      </c>
      <c r="K634" s="8">
        <v>0.1343</v>
      </c>
      <c r="L634" s="8">
        <v>10</v>
      </c>
      <c r="M634" s="8">
        <v>89</v>
      </c>
      <c r="N634" s="48">
        <v>99</v>
      </c>
    </row>
    <row r="635" spans="2:14">
      <c r="B635" s="51">
        <v>40572</v>
      </c>
      <c r="C635" s="8" t="s">
        <v>14</v>
      </c>
      <c r="D635" s="8">
        <v>15</v>
      </c>
      <c r="E635" s="8" t="b">
        <v>0</v>
      </c>
      <c r="F635" s="8" t="s">
        <v>15</v>
      </c>
      <c r="G635" s="8">
        <v>1</v>
      </c>
      <c r="H635" s="8">
        <v>0.22</v>
      </c>
      <c r="I635" s="8">
        <v>0.21210000000000001</v>
      </c>
      <c r="J635" s="47">
        <v>0.69</v>
      </c>
      <c r="K635" s="8">
        <v>0.25369999999999998</v>
      </c>
      <c r="L635" s="8">
        <v>22</v>
      </c>
      <c r="M635" s="8">
        <v>98</v>
      </c>
      <c r="N635" s="48">
        <v>120</v>
      </c>
    </row>
    <row r="636" spans="2:14">
      <c r="B636" s="51">
        <v>40572</v>
      </c>
      <c r="C636" s="8" t="s">
        <v>14</v>
      </c>
      <c r="D636" s="8">
        <v>16</v>
      </c>
      <c r="E636" s="8" t="b">
        <v>0</v>
      </c>
      <c r="F636" s="8" t="s">
        <v>15</v>
      </c>
      <c r="G636" s="8">
        <v>1</v>
      </c>
      <c r="H636" s="8">
        <v>0.24</v>
      </c>
      <c r="I636" s="8">
        <v>0.2424</v>
      </c>
      <c r="J636" s="47">
        <v>0.6</v>
      </c>
      <c r="K636" s="8">
        <v>0.16420000000000001</v>
      </c>
      <c r="L636" s="8">
        <v>19</v>
      </c>
      <c r="M636" s="8">
        <v>88</v>
      </c>
      <c r="N636" s="48">
        <v>107</v>
      </c>
    </row>
    <row r="637" spans="2:14">
      <c r="B637" s="51">
        <v>40572</v>
      </c>
      <c r="C637" s="8" t="s">
        <v>14</v>
      </c>
      <c r="D637" s="8">
        <v>17</v>
      </c>
      <c r="E637" s="8" t="b">
        <v>0</v>
      </c>
      <c r="F637" s="8" t="s">
        <v>15</v>
      </c>
      <c r="G637" s="8">
        <v>1</v>
      </c>
      <c r="H637" s="8">
        <v>0.24</v>
      </c>
      <c r="I637" s="8">
        <v>0.28789999999999999</v>
      </c>
      <c r="J637" s="47">
        <v>0.6</v>
      </c>
      <c r="K637" s="8">
        <v>0</v>
      </c>
      <c r="L637" s="8">
        <v>9</v>
      </c>
      <c r="M637" s="8">
        <v>82</v>
      </c>
      <c r="N637" s="48">
        <v>91</v>
      </c>
    </row>
    <row r="638" spans="2:14">
      <c r="B638" s="51">
        <v>40572</v>
      </c>
      <c r="C638" s="8" t="s">
        <v>14</v>
      </c>
      <c r="D638" s="8">
        <v>18</v>
      </c>
      <c r="E638" s="8" t="b">
        <v>0</v>
      </c>
      <c r="F638" s="8" t="s">
        <v>15</v>
      </c>
      <c r="G638" s="8">
        <v>1</v>
      </c>
      <c r="H638" s="8">
        <v>0.22</v>
      </c>
      <c r="I638" s="8">
        <v>0.2273</v>
      </c>
      <c r="J638" s="47">
        <v>0.69</v>
      </c>
      <c r="K638" s="8">
        <v>0.1343</v>
      </c>
      <c r="L638" s="8">
        <v>9</v>
      </c>
      <c r="M638" s="8">
        <v>59</v>
      </c>
      <c r="N638" s="48">
        <v>68</v>
      </c>
    </row>
    <row r="639" spans="2:14">
      <c r="B639" s="51">
        <v>40572</v>
      </c>
      <c r="C639" s="8" t="s">
        <v>14</v>
      </c>
      <c r="D639" s="8">
        <v>19</v>
      </c>
      <c r="E639" s="8" t="b">
        <v>0</v>
      </c>
      <c r="F639" s="8" t="s">
        <v>15</v>
      </c>
      <c r="G639" s="8">
        <v>2</v>
      </c>
      <c r="H639" s="8">
        <v>0.22</v>
      </c>
      <c r="I639" s="8">
        <v>0.21210000000000001</v>
      </c>
      <c r="J639" s="47">
        <v>0.69</v>
      </c>
      <c r="K639" s="8">
        <v>0.25369999999999998</v>
      </c>
      <c r="L639" s="8">
        <v>6</v>
      </c>
      <c r="M639" s="8">
        <v>52</v>
      </c>
      <c r="N639" s="48">
        <v>58</v>
      </c>
    </row>
    <row r="640" spans="2:14">
      <c r="B640" s="51">
        <v>40572</v>
      </c>
      <c r="C640" s="8" t="s">
        <v>14</v>
      </c>
      <c r="D640" s="8">
        <v>20</v>
      </c>
      <c r="E640" s="8" t="b">
        <v>0</v>
      </c>
      <c r="F640" s="8" t="s">
        <v>15</v>
      </c>
      <c r="G640" s="8">
        <v>1</v>
      </c>
      <c r="H640" s="8">
        <v>0.18</v>
      </c>
      <c r="I640" s="8">
        <v>0.21210000000000001</v>
      </c>
      <c r="J640" s="47">
        <v>0.74</v>
      </c>
      <c r="K640" s="8">
        <v>8.9599999999999999E-2</v>
      </c>
      <c r="L640" s="8">
        <v>1</v>
      </c>
      <c r="M640" s="8">
        <v>42</v>
      </c>
      <c r="N640" s="48">
        <v>43</v>
      </c>
    </row>
    <row r="641" spans="2:14">
      <c r="B641" s="51">
        <v>40572</v>
      </c>
      <c r="C641" s="8" t="s">
        <v>14</v>
      </c>
      <c r="D641" s="8">
        <v>21</v>
      </c>
      <c r="E641" s="8" t="b">
        <v>0</v>
      </c>
      <c r="F641" s="8" t="s">
        <v>15</v>
      </c>
      <c r="G641" s="8">
        <v>1</v>
      </c>
      <c r="H641" s="8">
        <v>0.18</v>
      </c>
      <c r="I641" s="8">
        <v>0.21210000000000001</v>
      </c>
      <c r="J641" s="47">
        <v>0.74</v>
      </c>
      <c r="K641" s="8">
        <v>8.9599999999999999E-2</v>
      </c>
      <c r="L641" s="8">
        <v>1</v>
      </c>
      <c r="M641" s="8">
        <v>35</v>
      </c>
      <c r="N641" s="48">
        <v>36</v>
      </c>
    </row>
    <row r="642" spans="2:14">
      <c r="B642" s="51">
        <v>40572</v>
      </c>
      <c r="C642" s="8" t="s">
        <v>14</v>
      </c>
      <c r="D642" s="8">
        <v>22</v>
      </c>
      <c r="E642" s="8" t="b">
        <v>0</v>
      </c>
      <c r="F642" s="8" t="s">
        <v>15</v>
      </c>
      <c r="G642" s="8">
        <v>1</v>
      </c>
      <c r="H642" s="8">
        <v>0.16</v>
      </c>
      <c r="I642" s="8">
        <v>0.19700000000000001</v>
      </c>
      <c r="J642" s="47">
        <v>0.8</v>
      </c>
      <c r="K642" s="8">
        <v>8.9599999999999999E-2</v>
      </c>
      <c r="L642" s="8">
        <v>4</v>
      </c>
      <c r="M642" s="8">
        <v>28</v>
      </c>
      <c r="N642" s="48">
        <v>32</v>
      </c>
    </row>
    <row r="643" spans="2:14">
      <c r="B643" s="51">
        <v>40572</v>
      </c>
      <c r="C643" s="8" t="s">
        <v>14</v>
      </c>
      <c r="D643" s="8">
        <v>23</v>
      </c>
      <c r="E643" s="8" t="b">
        <v>0</v>
      </c>
      <c r="F643" s="8" t="s">
        <v>15</v>
      </c>
      <c r="G643" s="8">
        <v>1</v>
      </c>
      <c r="H643" s="8">
        <v>0.16</v>
      </c>
      <c r="I643" s="8">
        <v>0.19700000000000001</v>
      </c>
      <c r="J643" s="47">
        <v>0.8</v>
      </c>
      <c r="K643" s="8">
        <v>8.9599999999999999E-2</v>
      </c>
      <c r="L643" s="8">
        <v>3</v>
      </c>
      <c r="M643" s="8">
        <v>30</v>
      </c>
      <c r="N643" s="48">
        <v>33</v>
      </c>
    </row>
    <row r="644" spans="2:14">
      <c r="B644" s="51">
        <v>40573</v>
      </c>
      <c r="C644" s="8" t="s">
        <v>14</v>
      </c>
      <c r="D644" s="8">
        <v>0</v>
      </c>
      <c r="E644" s="8" t="b">
        <v>0</v>
      </c>
      <c r="F644" s="8" t="s">
        <v>19</v>
      </c>
      <c r="G644" s="8">
        <v>1</v>
      </c>
      <c r="H644" s="8">
        <v>0.16</v>
      </c>
      <c r="I644" s="8">
        <v>0.18179999999999999</v>
      </c>
      <c r="J644" s="47">
        <v>0.8</v>
      </c>
      <c r="K644" s="8">
        <v>0.1045</v>
      </c>
      <c r="L644" s="8">
        <v>0</v>
      </c>
      <c r="M644" s="8">
        <v>33</v>
      </c>
      <c r="N644" s="48">
        <v>33</v>
      </c>
    </row>
    <row r="645" spans="2:14">
      <c r="B645" s="51">
        <v>40573</v>
      </c>
      <c r="C645" s="8" t="s">
        <v>14</v>
      </c>
      <c r="D645" s="8">
        <v>1</v>
      </c>
      <c r="E645" s="8" t="b">
        <v>0</v>
      </c>
      <c r="F645" s="8" t="s">
        <v>19</v>
      </c>
      <c r="G645" s="8">
        <v>1</v>
      </c>
      <c r="H645" s="8">
        <v>0.14000000000000001</v>
      </c>
      <c r="I645" s="8">
        <v>0.21210000000000001</v>
      </c>
      <c r="J645" s="47">
        <v>0.8</v>
      </c>
      <c r="K645" s="8">
        <v>0</v>
      </c>
      <c r="L645" s="8">
        <v>7</v>
      </c>
      <c r="M645" s="8">
        <v>22</v>
      </c>
      <c r="N645" s="48">
        <v>29</v>
      </c>
    </row>
    <row r="646" spans="2:14">
      <c r="B646" s="51">
        <v>40573</v>
      </c>
      <c r="C646" s="8" t="s">
        <v>14</v>
      </c>
      <c r="D646" s="8">
        <v>2</v>
      </c>
      <c r="E646" s="8" t="b">
        <v>0</v>
      </c>
      <c r="F646" s="8" t="s">
        <v>19</v>
      </c>
      <c r="G646" s="8">
        <v>1</v>
      </c>
      <c r="H646" s="8">
        <v>0.16</v>
      </c>
      <c r="I646" s="8">
        <v>0.2273</v>
      </c>
      <c r="J646" s="47">
        <v>0.8</v>
      </c>
      <c r="K646" s="8">
        <v>0</v>
      </c>
      <c r="L646" s="8">
        <v>1</v>
      </c>
      <c r="M646" s="8">
        <v>10</v>
      </c>
      <c r="N646" s="48">
        <v>11</v>
      </c>
    </row>
    <row r="647" spans="2:14">
      <c r="B647" s="51">
        <v>40573</v>
      </c>
      <c r="C647" s="8" t="s">
        <v>14</v>
      </c>
      <c r="D647" s="8">
        <v>3</v>
      </c>
      <c r="E647" s="8" t="b">
        <v>0</v>
      </c>
      <c r="F647" s="8" t="s">
        <v>19</v>
      </c>
      <c r="G647" s="8">
        <v>1</v>
      </c>
      <c r="H647" s="8">
        <v>0.14000000000000001</v>
      </c>
      <c r="I647" s="8">
        <v>0.21210000000000001</v>
      </c>
      <c r="J647" s="47">
        <v>0.93</v>
      </c>
      <c r="K647" s="8">
        <v>0</v>
      </c>
      <c r="L647" s="8">
        <v>1</v>
      </c>
      <c r="M647" s="8">
        <v>7</v>
      </c>
      <c r="N647" s="48">
        <v>8</v>
      </c>
    </row>
    <row r="648" spans="2:14">
      <c r="B648" s="51">
        <v>40573</v>
      </c>
      <c r="C648" s="8" t="s">
        <v>14</v>
      </c>
      <c r="D648" s="8">
        <v>4</v>
      </c>
      <c r="E648" s="8" t="b">
        <v>0</v>
      </c>
      <c r="F648" s="8" t="s">
        <v>19</v>
      </c>
      <c r="G648" s="8">
        <v>1</v>
      </c>
      <c r="H648" s="8">
        <v>0.14000000000000001</v>
      </c>
      <c r="I648" s="8">
        <v>0.21210000000000001</v>
      </c>
      <c r="J648" s="47">
        <v>0.93</v>
      </c>
      <c r="K648" s="8">
        <v>0</v>
      </c>
      <c r="L648" s="8">
        <v>0</v>
      </c>
      <c r="M648" s="8">
        <v>1</v>
      </c>
      <c r="N648" s="48">
        <v>1</v>
      </c>
    </row>
    <row r="649" spans="2:14">
      <c r="B649" s="51">
        <v>40573</v>
      </c>
      <c r="C649" s="8" t="s">
        <v>14</v>
      </c>
      <c r="D649" s="8">
        <v>5</v>
      </c>
      <c r="E649" s="8" t="b">
        <v>0</v>
      </c>
      <c r="F649" s="8" t="s">
        <v>19</v>
      </c>
      <c r="G649" s="8">
        <v>1</v>
      </c>
      <c r="H649" s="8">
        <v>0.14000000000000001</v>
      </c>
      <c r="I649" s="8">
        <v>0.21210000000000001</v>
      </c>
      <c r="J649" s="47">
        <v>0.86</v>
      </c>
      <c r="K649" s="8">
        <v>0</v>
      </c>
      <c r="L649" s="8">
        <v>0</v>
      </c>
      <c r="M649" s="8">
        <v>3</v>
      </c>
      <c r="N649" s="48">
        <v>3</v>
      </c>
    </row>
    <row r="650" spans="2:14">
      <c r="B650" s="51">
        <v>40573</v>
      </c>
      <c r="C650" s="8" t="s">
        <v>14</v>
      </c>
      <c r="D650" s="8">
        <v>7</v>
      </c>
      <c r="E650" s="8" t="b">
        <v>0</v>
      </c>
      <c r="F650" s="8" t="s">
        <v>19</v>
      </c>
      <c r="G650" s="8">
        <v>1</v>
      </c>
      <c r="H650" s="8">
        <v>0.14000000000000001</v>
      </c>
      <c r="I650" s="8">
        <v>0.21210000000000001</v>
      </c>
      <c r="J650" s="47">
        <v>0.86</v>
      </c>
      <c r="K650" s="8">
        <v>0</v>
      </c>
      <c r="L650" s="8">
        <v>0</v>
      </c>
      <c r="M650" s="8">
        <v>3</v>
      </c>
      <c r="N650" s="48">
        <v>3</v>
      </c>
    </row>
    <row r="651" spans="2:14">
      <c r="B651" s="51">
        <v>40573</v>
      </c>
      <c r="C651" s="8" t="s">
        <v>14</v>
      </c>
      <c r="D651" s="8">
        <v>8</v>
      </c>
      <c r="E651" s="8" t="b">
        <v>0</v>
      </c>
      <c r="F651" s="8" t="s">
        <v>19</v>
      </c>
      <c r="G651" s="8">
        <v>2</v>
      </c>
      <c r="H651" s="8">
        <v>0.14000000000000001</v>
      </c>
      <c r="I651" s="8">
        <v>0.21210000000000001</v>
      </c>
      <c r="J651" s="47">
        <v>0.86</v>
      </c>
      <c r="K651" s="8">
        <v>0</v>
      </c>
      <c r="L651" s="8">
        <v>1</v>
      </c>
      <c r="M651" s="8">
        <v>11</v>
      </c>
      <c r="N651" s="48">
        <v>12</v>
      </c>
    </row>
    <row r="652" spans="2:14">
      <c r="B652" s="51">
        <v>40573</v>
      </c>
      <c r="C652" s="8" t="s">
        <v>14</v>
      </c>
      <c r="D652" s="8">
        <v>9</v>
      </c>
      <c r="E652" s="8" t="b">
        <v>0</v>
      </c>
      <c r="F652" s="8" t="s">
        <v>19</v>
      </c>
      <c r="G652" s="8">
        <v>2</v>
      </c>
      <c r="H652" s="8">
        <v>0.16</v>
      </c>
      <c r="I652" s="8">
        <v>0.2273</v>
      </c>
      <c r="J652" s="47">
        <v>0.8</v>
      </c>
      <c r="K652" s="8">
        <v>0</v>
      </c>
      <c r="L652" s="8">
        <v>4</v>
      </c>
      <c r="M652" s="8">
        <v>34</v>
      </c>
      <c r="N652" s="48">
        <v>38</v>
      </c>
    </row>
    <row r="653" spans="2:14">
      <c r="B653" s="51">
        <v>40573</v>
      </c>
      <c r="C653" s="8" t="s">
        <v>14</v>
      </c>
      <c r="D653" s="8">
        <v>10</v>
      </c>
      <c r="E653" s="8" t="b">
        <v>0</v>
      </c>
      <c r="F653" s="8" t="s">
        <v>19</v>
      </c>
      <c r="G653" s="8">
        <v>2</v>
      </c>
      <c r="H653" s="8">
        <v>0.18</v>
      </c>
      <c r="I653" s="8">
        <v>0.2424</v>
      </c>
      <c r="J653" s="47">
        <v>0.8</v>
      </c>
      <c r="K653" s="8">
        <v>0</v>
      </c>
      <c r="L653" s="8">
        <v>7</v>
      </c>
      <c r="M653" s="8">
        <v>57</v>
      </c>
      <c r="N653" s="48">
        <v>64</v>
      </c>
    </row>
    <row r="654" spans="2:14">
      <c r="B654" s="51">
        <v>40573</v>
      </c>
      <c r="C654" s="8" t="s">
        <v>14</v>
      </c>
      <c r="D654" s="8">
        <v>11</v>
      </c>
      <c r="E654" s="8" t="b">
        <v>0</v>
      </c>
      <c r="F654" s="8" t="s">
        <v>19</v>
      </c>
      <c r="G654" s="8">
        <v>1</v>
      </c>
      <c r="H654" s="8">
        <v>0.22</v>
      </c>
      <c r="I654" s="8">
        <v>0.2727</v>
      </c>
      <c r="J654" s="47">
        <v>0.75</v>
      </c>
      <c r="K654" s="8">
        <v>0</v>
      </c>
      <c r="L654" s="8">
        <v>9</v>
      </c>
      <c r="M654" s="8">
        <v>50</v>
      </c>
      <c r="N654" s="48">
        <v>59</v>
      </c>
    </row>
    <row r="655" spans="2:14">
      <c r="B655" s="51">
        <v>40573</v>
      </c>
      <c r="C655" s="8" t="s">
        <v>14</v>
      </c>
      <c r="D655" s="8">
        <v>12</v>
      </c>
      <c r="E655" s="8" t="b">
        <v>0</v>
      </c>
      <c r="F655" s="8" t="s">
        <v>19</v>
      </c>
      <c r="G655" s="8">
        <v>1</v>
      </c>
      <c r="H655" s="8">
        <v>0.3</v>
      </c>
      <c r="I655" s="8">
        <v>0.31819999999999998</v>
      </c>
      <c r="J655" s="47">
        <v>0.52</v>
      </c>
      <c r="K655" s="8">
        <v>0.1045</v>
      </c>
      <c r="L655" s="8">
        <v>10</v>
      </c>
      <c r="M655" s="8">
        <v>87</v>
      </c>
      <c r="N655" s="48">
        <v>97</v>
      </c>
    </row>
    <row r="656" spans="2:14">
      <c r="B656" s="51">
        <v>40573</v>
      </c>
      <c r="C656" s="8" t="s">
        <v>14</v>
      </c>
      <c r="D656" s="8">
        <v>13</v>
      </c>
      <c r="E656" s="8" t="b">
        <v>0</v>
      </c>
      <c r="F656" s="8" t="s">
        <v>19</v>
      </c>
      <c r="G656" s="8">
        <v>1</v>
      </c>
      <c r="H656" s="8">
        <v>0.28000000000000003</v>
      </c>
      <c r="I656" s="8">
        <v>0.28789999999999999</v>
      </c>
      <c r="J656" s="47">
        <v>0.61</v>
      </c>
      <c r="K656" s="8">
        <v>0.1045</v>
      </c>
      <c r="L656" s="8">
        <v>13</v>
      </c>
      <c r="M656" s="8">
        <v>71</v>
      </c>
      <c r="N656" s="48">
        <v>84</v>
      </c>
    </row>
    <row r="657" spans="2:14">
      <c r="B657" s="51">
        <v>40573</v>
      </c>
      <c r="C657" s="8" t="s">
        <v>14</v>
      </c>
      <c r="D657" s="8">
        <v>14</v>
      </c>
      <c r="E657" s="8" t="b">
        <v>0</v>
      </c>
      <c r="F657" s="8" t="s">
        <v>19</v>
      </c>
      <c r="G657" s="8">
        <v>1</v>
      </c>
      <c r="H657" s="8">
        <v>0.28000000000000003</v>
      </c>
      <c r="I657" s="8">
        <v>0.30299999999999999</v>
      </c>
      <c r="J657" s="47">
        <v>0.61</v>
      </c>
      <c r="K657" s="8">
        <v>8.9599999999999999E-2</v>
      </c>
      <c r="L657" s="8">
        <v>18</v>
      </c>
      <c r="M657" s="8">
        <v>104</v>
      </c>
      <c r="N657" s="48">
        <v>122</v>
      </c>
    </row>
    <row r="658" spans="2:14">
      <c r="B658" s="51">
        <v>40573</v>
      </c>
      <c r="C658" s="8" t="s">
        <v>14</v>
      </c>
      <c r="D658" s="8">
        <v>15</v>
      </c>
      <c r="E658" s="8" t="b">
        <v>0</v>
      </c>
      <c r="F658" s="8" t="s">
        <v>19</v>
      </c>
      <c r="G658" s="8">
        <v>1</v>
      </c>
      <c r="H658" s="8">
        <v>0.3</v>
      </c>
      <c r="I658" s="8">
        <v>0.33329999999999999</v>
      </c>
      <c r="J658" s="47">
        <v>0.56000000000000005</v>
      </c>
      <c r="K658" s="8">
        <v>0</v>
      </c>
      <c r="L658" s="8">
        <v>14</v>
      </c>
      <c r="M658" s="8">
        <v>95</v>
      </c>
      <c r="N658" s="48">
        <v>109</v>
      </c>
    </row>
    <row r="659" spans="2:14">
      <c r="B659" s="51">
        <v>40573</v>
      </c>
      <c r="C659" s="8" t="s">
        <v>14</v>
      </c>
      <c r="D659" s="8">
        <v>16</v>
      </c>
      <c r="E659" s="8" t="b">
        <v>0</v>
      </c>
      <c r="F659" s="8" t="s">
        <v>19</v>
      </c>
      <c r="G659" s="8">
        <v>1</v>
      </c>
      <c r="H659" s="8">
        <v>0.3</v>
      </c>
      <c r="I659" s="8">
        <v>0.33329999999999999</v>
      </c>
      <c r="J659" s="47">
        <v>0.56000000000000005</v>
      </c>
      <c r="K659" s="8">
        <v>0</v>
      </c>
      <c r="L659" s="8">
        <v>19</v>
      </c>
      <c r="M659" s="8">
        <v>104</v>
      </c>
      <c r="N659" s="48">
        <v>123</v>
      </c>
    </row>
    <row r="660" spans="2:14">
      <c r="B660" s="51">
        <v>40573</v>
      </c>
      <c r="C660" s="8" t="s">
        <v>14</v>
      </c>
      <c r="D660" s="8">
        <v>17</v>
      </c>
      <c r="E660" s="8" t="b">
        <v>0</v>
      </c>
      <c r="F660" s="8" t="s">
        <v>19</v>
      </c>
      <c r="G660" s="8">
        <v>1</v>
      </c>
      <c r="H660" s="8">
        <v>0.3</v>
      </c>
      <c r="I660" s="8">
        <v>0.28789999999999999</v>
      </c>
      <c r="J660" s="47">
        <v>0.56000000000000005</v>
      </c>
      <c r="K660" s="8">
        <v>0.19400000000000001</v>
      </c>
      <c r="L660" s="8">
        <v>6</v>
      </c>
      <c r="M660" s="8">
        <v>71</v>
      </c>
      <c r="N660" s="48">
        <v>77</v>
      </c>
    </row>
    <row r="661" spans="2:14">
      <c r="B661" s="51">
        <v>40573</v>
      </c>
      <c r="C661" s="8" t="s">
        <v>14</v>
      </c>
      <c r="D661" s="8">
        <v>18</v>
      </c>
      <c r="E661" s="8" t="b">
        <v>0</v>
      </c>
      <c r="F661" s="8" t="s">
        <v>19</v>
      </c>
      <c r="G661" s="8">
        <v>1</v>
      </c>
      <c r="H661" s="8">
        <v>0.26</v>
      </c>
      <c r="I661" s="8">
        <v>0.2576</v>
      </c>
      <c r="J661" s="47">
        <v>0.65</v>
      </c>
      <c r="K661" s="8">
        <v>0.16420000000000001</v>
      </c>
      <c r="L661" s="8">
        <v>8</v>
      </c>
      <c r="M661" s="8">
        <v>57</v>
      </c>
      <c r="N661" s="48">
        <v>65</v>
      </c>
    </row>
    <row r="662" spans="2:14">
      <c r="B662" s="51">
        <v>40573</v>
      </c>
      <c r="C662" s="8" t="s">
        <v>14</v>
      </c>
      <c r="D662" s="8">
        <v>19</v>
      </c>
      <c r="E662" s="8" t="b">
        <v>0</v>
      </c>
      <c r="F662" s="8" t="s">
        <v>19</v>
      </c>
      <c r="G662" s="8">
        <v>1</v>
      </c>
      <c r="H662" s="8">
        <v>0.26</v>
      </c>
      <c r="I662" s="8">
        <v>0.2576</v>
      </c>
      <c r="J662" s="47">
        <v>0.65</v>
      </c>
      <c r="K662" s="8">
        <v>0.19400000000000001</v>
      </c>
      <c r="L662" s="8">
        <v>9</v>
      </c>
      <c r="M662" s="8">
        <v>46</v>
      </c>
      <c r="N662" s="48">
        <v>55</v>
      </c>
    </row>
    <row r="663" spans="2:14">
      <c r="B663" s="51">
        <v>40573</v>
      </c>
      <c r="C663" s="8" t="s">
        <v>14</v>
      </c>
      <c r="D663" s="8">
        <v>20</v>
      </c>
      <c r="E663" s="8" t="b">
        <v>0</v>
      </c>
      <c r="F663" s="8" t="s">
        <v>19</v>
      </c>
      <c r="G663" s="8">
        <v>2</v>
      </c>
      <c r="H663" s="8">
        <v>0.26</v>
      </c>
      <c r="I663" s="8">
        <v>0.2727</v>
      </c>
      <c r="J663" s="47">
        <v>0.65</v>
      </c>
      <c r="K663" s="8">
        <v>0.1045</v>
      </c>
      <c r="L663" s="8">
        <v>3</v>
      </c>
      <c r="M663" s="8">
        <v>30</v>
      </c>
      <c r="N663" s="48">
        <v>33</v>
      </c>
    </row>
    <row r="664" spans="2:14">
      <c r="B664" s="51">
        <v>40573</v>
      </c>
      <c r="C664" s="8" t="s">
        <v>14</v>
      </c>
      <c r="D664" s="8">
        <v>21</v>
      </c>
      <c r="E664" s="8" t="b">
        <v>0</v>
      </c>
      <c r="F664" s="8" t="s">
        <v>19</v>
      </c>
      <c r="G664" s="8">
        <v>2</v>
      </c>
      <c r="H664" s="8">
        <v>0.24</v>
      </c>
      <c r="I664" s="8">
        <v>0.2424</v>
      </c>
      <c r="J664" s="47">
        <v>0.7</v>
      </c>
      <c r="K664" s="8">
        <v>0.16420000000000001</v>
      </c>
      <c r="L664" s="8">
        <v>3</v>
      </c>
      <c r="M664" s="8">
        <v>25</v>
      </c>
      <c r="N664" s="48">
        <v>28</v>
      </c>
    </row>
    <row r="665" spans="2:14">
      <c r="B665" s="51">
        <v>40573</v>
      </c>
      <c r="C665" s="8" t="s">
        <v>14</v>
      </c>
      <c r="D665" s="8">
        <v>22</v>
      </c>
      <c r="E665" s="8" t="b">
        <v>0</v>
      </c>
      <c r="F665" s="8" t="s">
        <v>19</v>
      </c>
      <c r="G665" s="8">
        <v>2</v>
      </c>
      <c r="H665" s="8">
        <v>0.24</v>
      </c>
      <c r="I665" s="8">
        <v>0.2273</v>
      </c>
      <c r="J665" s="47">
        <v>0.7</v>
      </c>
      <c r="K665" s="8">
        <v>0.19400000000000001</v>
      </c>
      <c r="L665" s="8">
        <v>2</v>
      </c>
      <c r="M665" s="8">
        <v>19</v>
      </c>
      <c r="N665" s="48">
        <v>21</v>
      </c>
    </row>
    <row r="666" spans="2:14">
      <c r="B666" s="51">
        <v>40573</v>
      </c>
      <c r="C666" s="8" t="s">
        <v>14</v>
      </c>
      <c r="D666" s="8">
        <v>23</v>
      </c>
      <c r="E666" s="8" t="b">
        <v>0</v>
      </c>
      <c r="F666" s="8" t="s">
        <v>19</v>
      </c>
      <c r="G666" s="8">
        <v>2</v>
      </c>
      <c r="H666" s="8">
        <v>0.24</v>
      </c>
      <c r="I666" s="8">
        <v>0.21210000000000001</v>
      </c>
      <c r="J666" s="47">
        <v>0.65</v>
      </c>
      <c r="K666" s="8">
        <v>0.28360000000000002</v>
      </c>
      <c r="L666" s="8">
        <v>5</v>
      </c>
      <c r="M666" s="8">
        <v>16</v>
      </c>
      <c r="N666" s="48">
        <v>21</v>
      </c>
    </row>
    <row r="667" spans="2:14">
      <c r="B667" s="51">
        <v>40574</v>
      </c>
      <c r="C667" s="8" t="s">
        <v>14</v>
      </c>
      <c r="D667" s="8">
        <v>0</v>
      </c>
      <c r="E667" s="8" t="b">
        <v>0</v>
      </c>
      <c r="F667" s="8" t="s">
        <v>20</v>
      </c>
      <c r="G667" s="8">
        <v>2</v>
      </c>
      <c r="H667" s="8">
        <v>0.24</v>
      </c>
      <c r="I667" s="8">
        <v>0.2273</v>
      </c>
      <c r="J667" s="47">
        <v>0.65</v>
      </c>
      <c r="K667" s="8">
        <v>0.22389999999999999</v>
      </c>
      <c r="L667" s="8">
        <v>1</v>
      </c>
      <c r="M667" s="8">
        <v>6</v>
      </c>
      <c r="N667" s="48">
        <v>7</v>
      </c>
    </row>
    <row r="668" spans="2:14">
      <c r="B668" s="51">
        <v>40574</v>
      </c>
      <c r="C668" s="8" t="s">
        <v>14</v>
      </c>
      <c r="D668" s="8">
        <v>1</v>
      </c>
      <c r="E668" s="8" t="b">
        <v>0</v>
      </c>
      <c r="F668" s="8" t="s">
        <v>20</v>
      </c>
      <c r="G668" s="8">
        <v>1</v>
      </c>
      <c r="H668" s="8">
        <v>0.22</v>
      </c>
      <c r="I668" s="8">
        <v>0.21210000000000001</v>
      </c>
      <c r="J668" s="47">
        <v>0.64</v>
      </c>
      <c r="K668" s="8">
        <v>0.25369999999999998</v>
      </c>
      <c r="L668" s="8">
        <v>2</v>
      </c>
      <c r="M668" s="8">
        <v>5</v>
      </c>
      <c r="N668" s="48">
        <v>7</v>
      </c>
    </row>
    <row r="669" spans="2:14">
      <c r="B669" s="51">
        <v>40574</v>
      </c>
      <c r="C669" s="8" t="s">
        <v>14</v>
      </c>
      <c r="D669" s="8">
        <v>2</v>
      </c>
      <c r="E669" s="8" t="b">
        <v>0</v>
      </c>
      <c r="F669" s="8" t="s">
        <v>20</v>
      </c>
      <c r="G669" s="8">
        <v>1</v>
      </c>
      <c r="H669" s="8">
        <v>0.22</v>
      </c>
      <c r="I669" s="8">
        <v>0.2273</v>
      </c>
      <c r="J669" s="47">
        <v>0.64</v>
      </c>
      <c r="K669" s="8">
        <v>0.19400000000000001</v>
      </c>
      <c r="L669" s="8">
        <v>0</v>
      </c>
      <c r="M669" s="8">
        <v>1</v>
      </c>
      <c r="N669" s="48">
        <v>1</v>
      </c>
    </row>
    <row r="670" spans="2:14">
      <c r="B670" s="51">
        <v>40574</v>
      </c>
      <c r="C670" s="8" t="s">
        <v>14</v>
      </c>
      <c r="D670" s="8">
        <v>3</v>
      </c>
      <c r="E670" s="8" t="b">
        <v>0</v>
      </c>
      <c r="F670" s="8" t="s">
        <v>20</v>
      </c>
      <c r="G670" s="8">
        <v>1</v>
      </c>
      <c r="H670" s="8">
        <v>0.22</v>
      </c>
      <c r="I670" s="8">
        <v>0.2273</v>
      </c>
      <c r="J670" s="47">
        <v>0.64</v>
      </c>
      <c r="K670" s="8">
        <v>0.19400000000000001</v>
      </c>
      <c r="L670" s="8">
        <v>0</v>
      </c>
      <c r="M670" s="8">
        <v>2</v>
      </c>
      <c r="N670" s="48">
        <v>2</v>
      </c>
    </row>
    <row r="671" spans="2:14">
      <c r="B671" s="51">
        <v>40574</v>
      </c>
      <c r="C671" s="8" t="s">
        <v>14</v>
      </c>
      <c r="D671" s="8">
        <v>4</v>
      </c>
      <c r="E671" s="8" t="b">
        <v>0</v>
      </c>
      <c r="F671" s="8" t="s">
        <v>20</v>
      </c>
      <c r="G671" s="8">
        <v>1</v>
      </c>
      <c r="H671" s="8">
        <v>0.2</v>
      </c>
      <c r="I671" s="8">
        <v>0.19700000000000001</v>
      </c>
      <c r="J671" s="47">
        <v>0.59</v>
      </c>
      <c r="K671" s="8">
        <v>0.22389999999999999</v>
      </c>
      <c r="L671" s="8">
        <v>0</v>
      </c>
      <c r="M671" s="8">
        <v>2</v>
      </c>
      <c r="N671" s="48">
        <v>2</v>
      </c>
    </row>
    <row r="672" spans="2:14">
      <c r="B672" s="51">
        <v>40574</v>
      </c>
      <c r="C672" s="8" t="s">
        <v>14</v>
      </c>
      <c r="D672" s="8">
        <v>5</v>
      </c>
      <c r="E672" s="8" t="b">
        <v>0</v>
      </c>
      <c r="F672" s="8" t="s">
        <v>20</v>
      </c>
      <c r="G672" s="8">
        <v>1</v>
      </c>
      <c r="H672" s="8">
        <v>0.18</v>
      </c>
      <c r="I672" s="8">
        <v>0.16669999999999999</v>
      </c>
      <c r="J672" s="47">
        <v>0.64</v>
      </c>
      <c r="K672" s="8">
        <v>0.28360000000000002</v>
      </c>
      <c r="L672" s="8">
        <v>0</v>
      </c>
      <c r="M672" s="8">
        <v>8</v>
      </c>
      <c r="N672" s="48">
        <v>8</v>
      </c>
    </row>
    <row r="673" spans="2:14">
      <c r="B673" s="51">
        <v>40574</v>
      </c>
      <c r="C673" s="8" t="s">
        <v>14</v>
      </c>
      <c r="D673" s="8">
        <v>6</v>
      </c>
      <c r="E673" s="8" t="b">
        <v>0</v>
      </c>
      <c r="F673" s="8" t="s">
        <v>20</v>
      </c>
      <c r="G673" s="8">
        <v>1</v>
      </c>
      <c r="H673" s="8">
        <v>0.16</v>
      </c>
      <c r="I673" s="8">
        <v>0.13639999999999999</v>
      </c>
      <c r="J673" s="47">
        <v>0.69</v>
      </c>
      <c r="K673" s="8">
        <v>0.32840000000000003</v>
      </c>
      <c r="L673" s="8">
        <v>0</v>
      </c>
      <c r="M673" s="8">
        <v>37</v>
      </c>
      <c r="N673" s="48">
        <v>37</v>
      </c>
    </row>
    <row r="674" spans="2:14">
      <c r="B674" s="51">
        <v>40574</v>
      </c>
      <c r="C674" s="8" t="s">
        <v>14</v>
      </c>
      <c r="D674" s="8">
        <v>7</v>
      </c>
      <c r="E674" s="8" t="b">
        <v>0</v>
      </c>
      <c r="F674" s="8" t="s">
        <v>20</v>
      </c>
      <c r="G674" s="8">
        <v>2</v>
      </c>
      <c r="H674" s="8">
        <v>0.16</v>
      </c>
      <c r="I674" s="8">
        <v>0.13639999999999999</v>
      </c>
      <c r="J674" s="47">
        <v>0.64</v>
      </c>
      <c r="K674" s="8">
        <v>0.28360000000000002</v>
      </c>
      <c r="L674" s="8">
        <v>1</v>
      </c>
      <c r="M674" s="8">
        <v>71</v>
      </c>
      <c r="N674" s="48">
        <v>72</v>
      </c>
    </row>
    <row r="675" spans="2:14">
      <c r="B675" s="51">
        <v>40574</v>
      </c>
      <c r="C675" s="8" t="s">
        <v>14</v>
      </c>
      <c r="D675" s="8">
        <v>8</v>
      </c>
      <c r="E675" s="8" t="b">
        <v>0</v>
      </c>
      <c r="F675" s="8" t="s">
        <v>20</v>
      </c>
      <c r="G675" s="8">
        <v>2</v>
      </c>
      <c r="H675" s="8">
        <v>0.16</v>
      </c>
      <c r="I675" s="8">
        <v>0.13639999999999999</v>
      </c>
      <c r="J675" s="47">
        <v>0.59</v>
      </c>
      <c r="K675" s="8">
        <v>0.28360000000000002</v>
      </c>
      <c r="L675" s="8">
        <v>3</v>
      </c>
      <c r="M675" s="8">
        <v>182</v>
      </c>
      <c r="N675" s="48">
        <v>185</v>
      </c>
    </row>
    <row r="676" spans="2:14">
      <c r="B676" s="51">
        <v>40574</v>
      </c>
      <c r="C676" s="8" t="s">
        <v>14</v>
      </c>
      <c r="D676" s="8">
        <v>9</v>
      </c>
      <c r="E676" s="8" t="b">
        <v>0</v>
      </c>
      <c r="F676" s="8" t="s">
        <v>20</v>
      </c>
      <c r="G676" s="8">
        <v>2</v>
      </c>
      <c r="H676" s="8">
        <v>0.16</v>
      </c>
      <c r="I676" s="8">
        <v>0.13639999999999999</v>
      </c>
      <c r="J676" s="47">
        <v>0.59</v>
      </c>
      <c r="K676" s="8">
        <v>0.29849999999999999</v>
      </c>
      <c r="L676" s="8">
        <v>0</v>
      </c>
      <c r="M676" s="8">
        <v>112</v>
      </c>
      <c r="N676" s="48">
        <v>112</v>
      </c>
    </row>
    <row r="677" spans="2:14">
      <c r="B677" s="51">
        <v>40574</v>
      </c>
      <c r="C677" s="8" t="s">
        <v>14</v>
      </c>
      <c r="D677" s="8">
        <v>10</v>
      </c>
      <c r="E677" s="8" t="b">
        <v>0</v>
      </c>
      <c r="F677" s="8" t="s">
        <v>20</v>
      </c>
      <c r="G677" s="8">
        <v>2</v>
      </c>
      <c r="H677" s="8">
        <v>0.16</v>
      </c>
      <c r="I677" s="8">
        <v>0.1515</v>
      </c>
      <c r="J677" s="47">
        <v>0.59</v>
      </c>
      <c r="K677" s="8">
        <v>0.19400000000000001</v>
      </c>
      <c r="L677" s="8">
        <v>1</v>
      </c>
      <c r="M677" s="8">
        <v>68</v>
      </c>
      <c r="N677" s="48">
        <v>69</v>
      </c>
    </row>
    <row r="678" spans="2:14">
      <c r="B678" s="51">
        <v>40574</v>
      </c>
      <c r="C678" s="8" t="s">
        <v>14</v>
      </c>
      <c r="D678" s="8">
        <v>11</v>
      </c>
      <c r="E678" s="8" t="b">
        <v>0</v>
      </c>
      <c r="F678" s="8" t="s">
        <v>20</v>
      </c>
      <c r="G678" s="8">
        <v>2</v>
      </c>
      <c r="H678" s="8">
        <v>0.16</v>
      </c>
      <c r="I678" s="8">
        <v>0.1515</v>
      </c>
      <c r="J678" s="47">
        <v>0.59</v>
      </c>
      <c r="K678" s="8">
        <v>0.19400000000000001</v>
      </c>
      <c r="L678" s="8">
        <v>2</v>
      </c>
      <c r="M678" s="8">
        <v>46</v>
      </c>
      <c r="N678" s="48">
        <v>48</v>
      </c>
    </row>
    <row r="679" spans="2:14">
      <c r="B679" s="51">
        <v>40574</v>
      </c>
      <c r="C679" s="8" t="s">
        <v>14</v>
      </c>
      <c r="D679" s="8">
        <v>12</v>
      </c>
      <c r="E679" s="8" t="b">
        <v>0</v>
      </c>
      <c r="F679" s="8" t="s">
        <v>20</v>
      </c>
      <c r="G679" s="8">
        <v>2</v>
      </c>
      <c r="H679" s="8">
        <v>0.18</v>
      </c>
      <c r="I679" s="8">
        <v>0.21210000000000001</v>
      </c>
      <c r="J679" s="47">
        <v>0.55000000000000004</v>
      </c>
      <c r="K679" s="8">
        <v>0.1045</v>
      </c>
      <c r="L679" s="8">
        <v>6</v>
      </c>
      <c r="M679" s="8">
        <v>62</v>
      </c>
      <c r="N679" s="48">
        <v>68</v>
      </c>
    </row>
    <row r="680" spans="2:14">
      <c r="B680" s="51">
        <v>40574</v>
      </c>
      <c r="C680" s="8" t="s">
        <v>14</v>
      </c>
      <c r="D680" s="8">
        <v>13</v>
      </c>
      <c r="E680" s="8" t="b">
        <v>0</v>
      </c>
      <c r="F680" s="8" t="s">
        <v>20</v>
      </c>
      <c r="G680" s="8">
        <v>2</v>
      </c>
      <c r="H680" s="8">
        <v>0.16</v>
      </c>
      <c r="I680" s="8">
        <v>0.2273</v>
      </c>
      <c r="J680" s="47">
        <v>0.59</v>
      </c>
      <c r="K680" s="8">
        <v>0</v>
      </c>
      <c r="L680" s="8">
        <v>2</v>
      </c>
      <c r="M680" s="8">
        <v>52</v>
      </c>
      <c r="N680" s="48">
        <v>54</v>
      </c>
    </row>
    <row r="681" spans="2:14">
      <c r="B681" s="51">
        <v>40574</v>
      </c>
      <c r="C681" s="8" t="s">
        <v>14</v>
      </c>
      <c r="D681" s="8">
        <v>14</v>
      </c>
      <c r="E681" s="8" t="b">
        <v>0</v>
      </c>
      <c r="F681" s="8" t="s">
        <v>20</v>
      </c>
      <c r="G681" s="8">
        <v>2</v>
      </c>
      <c r="H681" s="8">
        <v>0.18</v>
      </c>
      <c r="I681" s="8">
        <v>0.19700000000000001</v>
      </c>
      <c r="J681" s="47">
        <v>0.55000000000000004</v>
      </c>
      <c r="K681" s="8">
        <v>0.1343</v>
      </c>
      <c r="L681" s="8">
        <v>1</v>
      </c>
      <c r="M681" s="8">
        <v>85</v>
      </c>
      <c r="N681" s="48">
        <v>86</v>
      </c>
    </row>
    <row r="682" spans="2:14">
      <c r="B682" s="51">
        <v>40574</v>
      </c>
      <c r="C682" s="8" t="s">
        <v>14</v>
      </c>
      <c r="D682" s="8">
        <v>15</v>
      </c>
      <c r="E682" s="8" t="b">
        <v>0</v>
      </c>
      <c r="F682" s="8" t="s">
        <v>20</v>
      </c>
      <c r="G682" s="8">
        <v>2</v>
      </c>
      <c r="H682" s="8">
        <v>0.16</v>
      </c>
      <c r="I682" s="8">
        <v>0.18179999999999999</v>
      </c>
      <c r="J682" s="47">
        <v>0.59</v>
      </c>
      <c r="K682" s="8">
        <v>0.1343</v>
      </c>
      <c r="L682" s="8">
        <v>3</v>
      </c>
      <c r="M682" s="8">
        <v>41</v>
      </c>
      <c r="N682" s="48">
        <v>44</v>
      </c>
    </row>
    <row r="683" spans="2:14">
      <c r="B683" s="51">
        <v>40574</v>
      </c>
      <c r="C683" s="8" t="s">
        <v>14</v>
      </c>
      <c r="D683" s="8">
        <v>16</v>
      </c>
      <c r="E683" s="8" t="b">
        <v>0</v>
      </c>
      <c r="F683" s="8" t="s">
        <v>20</v>
      </c>
      <c r="G683" s="8">
        <v>2</v>
      </c>
      <c r="H683" s="8">
        <v>0.16</v>
      </c>
      <c r="I683" s="8">
        <v>0.18179999999999999</v>
      </c>
      <c r="J683" s="47">
        <v>0.56000000000000005</v>
      </c>
      <c r="K683" s="8">
        <v>0.19400000000000001</v>
      </c>
      <c r="L683" s="8">
        <v>3</v>
      </c>
      <c r="M683" s="8">
        <v>83</v>
      </c>
      <c r="N683" s="48">
        <v>86</v>
      </c>
    </row>
    <row r="684" spans="2:14">
      <c r="B684" s="51">
        <v>40574</v>
      </c>
      <c r="C684" s="8" t="s">
        <v>14</v>
      </c>
      <c r="D684" s="8">
        <v>17</v>
      </c>
      <c r="E684" s="8" t="b">
        <v>0</v>
      </c>
      <c r="F684" s="8" t="s">
        <v>20</v>
      </c>
      <c r="G684" s="8">
        <v>2</v>
      </c>
      <c r="H684" s="8">
        <v>0.16</v>
      </c>
      <c r="I684" s="8">
        <v>0.1515</v>
      </c>
      <c r="J684" s="47">
        <v>0.59</v>
      </c>
      <c r="K684" s="8">
        <v>0.19400000000000001</v>
      </c>
      <c r="L684" s="8">
        <v>6</v>
      </c>
      <c r="M684" s="8">
        <v>155</v>
      </c>
      <c r="N684" s="48">
        <v>161</v>
      </c>
    </row>
    <row r="685" spans="2:14">
      <c r="B685" s="51">
        <v>40574</v>
      </c>
      <c r="C685" s="8" t="s">
        <v>14</v>
      </c>
      <c r="D685" s="8">
        <v>18</v>
      </c>
      <c r="E685" s="8" t="b">
        <v>0</v>
      </c>
      <c r="F685" s="8" t="s">
        <v>20</v>
      </c>
      <c r="G685" s="8">
        <v>2</v>
      </c>
      <c r="H685" s="8">
        <v>0.16</v>
      </c>
      <c r="I685" s="8">
        <v>0.1515</v>
      </c>
      <c r="J685" s="47">
        <v>0.55000000000000004</v>
      </c>
      <c r="K685" s="8">
        <v>0.22389999999999999</v>
      </c>
      <c r="L685" s="8">
        <v>3</v>
      </c>
      <c r="M685" s="8">
        <v>153</v>
      </c>
      <c r="N685" s="48">
        <v>156</v>
      </c>
    </row>
    <row r="686" spans="2:14">
      <c r="B686" s="51">
        <v>40574</v>
      </c>
      <c r="C686" s="8" t="s">
        <v>14</v>
      </c>
      <c r="D686" s="8">
        <v>19</v>
      </c>
      <c r="E686" s="8" t="b">
        <v>0</v>
      </c>
      <c r="F686" s="8" t="s">
        <v>20</v>
      </c>
      <c r="G686" s="8">
        <v>1</v>
      </c>
      <c r="H686" s="8">
        <v>0.3</v>
      </c>
      <c r="I686" s="8">
        <v>0.31819999999999998</v>
      </c>
      <c r="J686" s="47">
        <v>0.61</v>
      </c>
      <c r="K686" s="8">
        <v>0.1045</v>
      </c>
      <c r="L686" s="8">
        <v>3</v>
      </c>
      <c r="M686" s="8">
        <v>108</v>
      </c>
      <c r="N686" s="48">
        <v>111</v>
      </c>
    </row>
    <row r="687" spans="2:14">
      <c r="B687" s="51">
        <v>40574</v>
      </c>
      <c r="C687" s="8" t="s">
        <v>14</v>
      </c>
      <c r="D687" s="8">
        <v>20</v>
      </c>
      <c r="E687" s="8" t="b">
        <v>0</v>
      </c>
      <c r="F687" s="8" t="s">
        <v>20</v>
      </c>
      <c r="G687" s="8">
        <v>3</v>
      </c>
      <c r="H687" s="8">
        <v>0.16</v>
      </c>
      <c r="I687" s="8">
        <v>0.16669999999999999</v>
      </c>
      <c r="J687" s="47">
        <v>0.59</v>
      </c>
      <c r="K687" s="8">
        <v>0.16420000000000001</v>
      </c>
      <c r="L687" s="8">
        <v>0</v>
      </c>
      <c r="M687" s="8">
        <v>78</v>
      </c>
      <c r="N687" s="48">
        <v>78</v>
      </c>
    </row>
    <row r="688" spans="2:14">
      <c r="B688" s="51">
        <v>40574</v>
      </c>
      <c r="C688" s="8" t="s">
        <v>14</v>
      </c>
      <c r="D688" s="8">
        <v>21</v>
      </c>
      <c r="E688" s="8" t="b">
        <v>0</v>
      </c>
      <c r="F688" s="8" t="s">
        <v>20</v>
      </c>
      <c r="G688" s="8">
        <v>3</v>
      </c>
      <c r="H688" s="8">
        <v>0.16</v>
      </c>
      <c r="I688" s="8">
        <v>0.19700000000000001</v>
      </c>
      <c r="J688" s="47">
        <v>0.59</v>
      </c>
      <c r="K688" s="8">
        <v>8.9599999999999999E-2</v>
      </c>
      <c r="L688" s="8">
        <v>3</v>
      </c>
      <c r="M688" s="8">
        <v>53</v>
      </c>
      <c r="N688" s="48">
        <v>56</v>
      </c>
    </row>
    <row r="689" spans="2:14">
      <c r="B689" s="51">
        <v>40574</v>
      </c>
      <c r="C689" s="8" t="s">
        <v>14</v>
      </c>
      <c r="D689" s="8">
        <v>22</v>
      </c>
      <c r="E689" s="8" t="b">
        <v>0</v>
      </c>
      <c r="F689" s="8" t="s">
        <v>20</v>
      </c>
      <c r="G689" s="8">
        <v>2</v>
      </c>
      <c r="H689" s="8">
        <v>0.16</v>
      </c>
      <c r="I689" s="8">
        <v>0.18179999999999999</v>
      </c>
      <c r="J689" s="47">
        <v>0.59</v>
      </c>
      <c r="K689" s="8">
        <v>0.1045</v>
      </c>
      <c r="L689" s="8">
        <v>0</v>
      </c>
      <c r="M689" s="8">
        <v>34</v>
      </c>
      <c r="N689" s="48">
        <v>34</v>
      </c>
    </row>
    <row r="690" spans="2:14">
      <c r="B690" s="51">
        <v>40574</v>
      </c>
      <c r="C690" s="8" t="s">
        <v>14</v>
      </c>
      <c r="D690" s="8">
        <v>23</v>
      </c>
      <c r="E690" s="8" t="b">
        <v>0</v>
      </c>
      <c r="F690" s="8" t="s">
        <v>20</v>
      </c>
      <c r="G690" s="8">
        <v>2</v>
      </c>
      <c r="H690" s="8">
        <v>0.16</v>
      </c>
      <c r="I690" s="8">
        <v>0.19700000000000001</v>
      </c>
      <c r="J690" s="47">
        <v>0.64</v>
      </c>
      <c r="K690" s="8">
        <v>8.9599999999999999E-2</v>
      </c>
      <c r="L690" s="8">
        <v>2</v>
      </c>
      <c r="M690" s="8">
        <v>15</v>
      </c>
      <c r="N690" s="48">
        <v>17</v>
      </c>
    </row>
    <row r="691" spans="2:14">
      <c r="B691" s="51">
        <v>40575</v>
      </c>
      <c r="C691" s="8" t="s">
        <v>25</v>
      </c>
      <c r="D691" s="8">
        <v>0</v>
      </c>
      <c r="E691" s="8" t="b">
        <v>0</v>
      </c>
      <c r="F691" s="8" t="s">
        <v>21</v>
      </c>
      <c r="G691" s="8">
        <v>2</v>
      </c>
      <c r="H691" s="8">
        <v>0.16</v>
      </c>
      <c r="I691" s="8">
        <v>0.18179999999999999</v>
      </c>
      <c r="J691" s="47">
        <v>0.64</v>
      </c>
      <c r="K691" s="8">
        <v>0.1045</v>
      </c>
      <c r="L691" s="8">
        <v>2</v>
      </c>
      <c r="M691" s="8">
        <v>6</v>
      </c>
      <c r="N691" s="48">
        <v>8</v>
      </c>
    </row>
    <row r="692" spans="2:14">
      <c r="B692" s="51">
        <v>40575</v>
      </c>
      <c r="C692" s="8" t="s">
        <v>25</v>
      </c>
      <c r="D692" s="8">
        <v>1</v>
      </c>
      <c r="E692" s="8" t="b">
        <v>0</v>
      </c>
      <c r="F692" s="8" t="s">
        <v>21</v>
      </c>
      <c r="G692" s="8">
        <v>2</v>
      </c>
      <c r="H692" s="8">
        <v>0.16</v>
      </c>
      <c r="I692" s="8">
        <v>0.18179999999999999</v>
      </c>
      <c r="J692" s="47">
        <v>0.69</v>
      </c>
      <c r="K692" s="8">
        <v>0.1045</v>
      </c>
      <c r="L692" s="8">
        <v>0</v>
      </c>
      <c r="M692" s="8">
        <v>3</v>
      </c>
      <c r="N692" s="48">
        <v>3</v>
      </c>
    </row>
    <row r="693" spans="2:14">
      <c r="B693" s="51">
        <v>40575</v>
      </c>
      <c r="C693" s="8" t="s">
        <v>25</v>
      </c>
      <c r="D693" s="8">
        <v>2</v>
      </c>
      <c r="E693" s="8" t="b">
        <v>0</v>
      </c>
      <c r="F693" s="8" t="s">
        <v>21</v>
      </c>
      <c r="G693" s="8">
        <v>2</v>
      </c>
      <c r="H693" s="8">
        <v>0.16</v>
      </c>
      <c r="I693" s="8">
        <v>0.2273</v>
      </c>
      <c r="J693" s="47">
        <v>0.69</v>
      </c>
      <c r="K693" s="8">
        <v>0</v>
      </c>
      <c r="L693" s="8">
        <v>0</v>
      </c>
      <c r="M693" s="8">
        <v>2</v>
      </c>
      <c r="N693" s="48">
        <v>2</v>
      </c>
    </row>
    <row r="694" spans="2:14">
      <c r="B694" s="51">
        <v>40575</v>
      </c>
      <c r="C694" s="8" t="s">
        <v>25</v>
      </c>
      <c r="D694" s="8">
        <v>3</v>
      </c>
      <c r="E694" s="8" t="b">
        <v>0</v>
      </c>
      <c r="F694" s="8" t="s">
        <v>21</v>
      </c>
      <c r="G694" s="8">
        <v>2</v>
      </c>
      <c r="H694" s="8">
        <v>0.16</v>
      </c>
      <c r="I694" s="8">
        <v>0.2273</v>
      </c>
      <c r="J694" s="47">
        <v>0.69</v>
      </c>
      <c r="K694" s="8">
        <v>0</v>
      </c>
      <c r="L694" s="8">
        <v>0</v>
      </c>
      <c r="M694" s="8">
        <v>2</v>
      </c>
      <c r="N694" s="48">
        <v>2</v>
      </c>
    </row>
    <row r="695" spans="2:14">
      <c r="B695" s="51">
        <v>40575</v>
      </c>
      <c r="C695" s="8" t="s">
        <v>25</v>
      </c>
      <c r="D695" s="8">
        <v>5</v>
      </c>
      <c r="E695" s="8" t="b">
        <v>0</v>
      </c>
      <c r="F695" s="8" t="s">
        <v>21</v>
      </c>
      <c r="G695" s="8">
        <v>3</v>
      </c>
      <c r="H695" s="8">
        <v>0.14000000000000001</v>
      </c>
      <c r="I695" s="8">
        <v>0.21210000000000001</v>
      </c>
      <c r="J695" s="47">
        <v>0.93</v>
      </c>
      <c r="K695" s="8">
        <v>0</v>
      </c>
      <c r="L695" s="8">
        <v>0</v>
      </c>
      <c r="M695" s="8">
        <v>3</v>
      </c>
      <c r="N695" s="48">
        <v>3</v>
      </c>
    </row>
    <row r="696" spans="2:14">
      <c r="B696" s="51">
        <v>40575</v>
      </c>
      <c r="C696" s="8" t="s">
        <v>25</v>
      </c>
      <c r="D696" s="8">
        <v>6</v>
      </c>
      <c r="E696" s="8" t="b">
        <v>0</v>
      </c>
      <c r="F696" s="8" t="s">
        <v>21</v>
      </c>
      <c r="G696" s="8">
        <v>3</v>
      </c>
      <c r="H696" s="8">
        <v>0.14000000000000001</v>
      </c>
      <c r="I696" s="8">
        <v>0.21210000000000001</v>
      </c>
      <c r="J696" s="47">
        <v>0.93</v>
      </c>
      <c r="K696" s="8">
        <v>0</v>
      </c>
      <c r="L696" s="8">
        <v>0</v>
      </c>
      <c r="M696" s="8">
        <v>22</v>
      </c>
      <c r="N696" s="48">
        <v>22</v>
      </c>
    </row>
    <row r="697" spans="2:14">
      <c r="B697" s="51">
        <v>40575</v>
      </c>
      <c r="C697" s="8" t="s">
        <v>25</v>
      </c>
      <c r="D697" s="8">
        <v>7</v>
      </c>
      <c r="E697" s="8" t="b">
        <v>0</v>
      </c>
      <c r="F697" s="8" t="s">
        <v>21</v>
      </c>
      <c r="G697" s="8">
        <v>3</v>
      </c>
      <c r="H697" s="8">
        <v>0.16</v>
      </c>
      <c r="I697" s="8">
        <v>0.2273</v>
      </c>
      <c r="J697" s="47">
        <v>0.93</v>
      </c>
      <c r="K697" s="8">
        <v>0</v>
      </c>
      <c r="L697" s="8">
        <v>0</v>
      </c>
      <c r="M697" s="8">
        <v>52</v>
      </c>
      <c r="N697" s="48">
        <v>52</v>
      </c>
    </row>
    <row r="698" spans="2:14">
      <c r="B698" s="51">
        <v>40575</v>
      </c>
      <c r="C698" s="8" t="s">
        <v>25</v>
      </c>
      <c r="D698" s="8">
        <v>8</v>
      </c>
      <c r="E698" s="8" t="b">
        <v>0</v>
      </c>
      <c r="F698" s="8" t="s">
        <v>21</v>
      </c>
      <c r="G698" s="8">
        <v>3</v>
      </c>
      <c r="H698" s="8">
        <v>0.16</v>
      </c>
      <c r="I698" s="8">
        <v>0.2273</v>
      </c>
      <c r="J698" s="47">
        <v>0.93</v>
      </c>
      <c r="K698" s="8">
        <v>0</v>
      </c>
      <c r="L698" s="8">
        <v>3</v>
      </c>
      <c r="M698" s="8">
        <v>132</v>
      </c>
      <c r="N698" s="48">
        <v>135</v>
      </c>
    </row>
    <row r="699" spans="2:14">
      <c r="B699" s="51">
        <v>40575</v>
      </c>
      <c r="C699" s="8" t="s">
        <v>25</v>
      </c>
      <c r="D699" s="8">
        <v>9</v>
      </c>
      <c r="E699" s="8" t="b">
        <v>0</v>
      </c>
      <c r="F699" s="8" t="s">
        <v>21</v>
      </c>
      <c r="G699" s="8">
        <v>2</v>
      </c>
      <c r="H699" s="8">
        <v>0.16</v>
      </c>
      <c r="I699" s="8">
        <v>0.2273</v>
      </c>
      <c r="J699" s="47">
        <v>0.93</v>
      </c>
      <c r="K699" s="8">
        <v>0</v>
      </c>
      <c r="L699" s="8">
        <v>2</v>
      </c>
      <c r="M699" s="8">
        <v>114</v>
      </c>
      <c r="N699" s="48">
        <v>116</v>
      </c>
    </row>
    <row r="700" spans="2:14">
      <c r="B700" s="51">
        <v>40575</v>
      </c>
      <c r="C700" s="8" t="s">
        <v>25</v>
      </c>
      <c r="D700" s="8">
        <v>10</v>
      </c>
      <c r="E700" s="8" t="b">
        <v>0</v>
      </c>
      <c r="F700" s="8" t="s">
        <v>21</v>
      </c>
      <c r="G700" s="8">
        <v>2</v>
      </c>
      <c r="H700" s="8">
        <v>0.16</v>
      </c>
      <c r="I700" s="8">
        <v>0.2273</v>
      </c>
      <c r="J700" s="47">
        <v>0.93</v>
      </c>
      <c r="K700" s="8">
        <v>0</v>
      </c>
      <c r="L700" s="8">
        <v>0</v>
      </c>
      <c r="M700" s="8">
        <v>47</v>
      </c>
      <c r="N700" s="48">
        <v>47</v>
      </c>
    </row>
    <row r="701" spans="2:14">
      <c r="B701" s="51">
        <v>40575</v>
      </c>
      <c r="C701" s="8" t="s">
        <v>25</v>
      </c>
      <c r="D701" s="8">
        <v>11</v>
      </c>
      <c r="E701" s="8" t="b">
        <v>0</v>
      </c>
      <c r="F701" s="8" t="s">
        <v>21</v>
      </c>
      <c r="G701" s="8">
        <v>2</v>
      </c>
      <c r="H701" s="8">
        <v>0.18</v>
      </c>
      <c r="I701" s="8">
        <v>0.2424</v>
      </c>
      <c r="J701" s="47">
        <v>0.86</v>
      </c>
      <c r="K701" s="8">
        <v>0</v>
      </c>
      <c r="L701" s="8">
        <v>2</v>
      </c>
      <c r="M701" s="8">
        <v>49</v>
      </c>
      <c r="N701" s="48">
        <v>51</v>
      </c>
    </row>
    <row r="702" spans="2:14">
      <c r="B702" s="51">
        <v>40575</v>
      </c>
      <c r="C702" s="8" t="s">
        <v>25</v>
      </c>
      <c r="D702" s="8">
        <v>12</v>
      </c>
      <c r="E702" s="8" t="b">
        <v>0</v>
      </c>
      <c r="F702" s="8" t="s">
        <v>21</v>
      </c>
      <c r="G702" s="8">
        <v>2</v>
      </c>
      <c r="H702" s="8">
        <v>0.2</v>
      </c>
      <c r="I702" s="8">
        <v>0.2576</v>
      </c>
      <c r="J702" s="47">
        <v>0.86</v>
      </c>
      <c r="K702" s="8">
        <v>0</v>
      </c>
      <c r="L702" s="8">
        <v>2</v>
      </c>
      <c r="M702" s="8">
        <v>53</v>
      </c>
      <c r="N702" s="48">
        <v>55</v>
      </c>
    </row>
    <row r="703" spans="2:14">
      <c r="B703" s="51">
        <v>40575</v>
      </c>
      <c r="C703" s="8" t="s">
        <v>25</v>
      </c>
      <c r="D703" s="8">
        <v>13</v>
      </c>
      <c r="E703" s="8" t="b">
        <v>0</v>
      </c>
      <c r="F703" s="8" t="s">
        <v>21</v>
      </c>
      <c r="G703" s="8">
        <v>2</v>
      </c>
      <c r="H703" s="8">
        <v>0.2</v>
      </c>
      <c r="I703" s="8">
        <v>0.2576</v>
      </c>
      <c r="J703" s="47">
        <v>0.86</v>
      </c>
      <c r="K703" s="8">
        <v>0</v>
      </c>
      <c r="L703" s="8">
        <v>3</v>
      </c>
      <c r="M703" s="8">
        <v>49</v>
      </c>
      <c r="N703" s="48">
        <v>52</v>
      </c>
    </row>
    <row r="704" spans="2:14">
      <c r="B704" s="51">
        <v>40575</v>
      </c>
      <c r="C704" s="8" t="s">
        <v>25</v>
      </c>
      <c r="D704" s="8">
        <v>14</v>
      </c>
      <c r="E704" s="8" t="b">
        <v>0</v>
      </c>
      <c r="F704" s="8" t="s">
        <v>21</v>
      </c>
      <c r="G704" s="8">
        <v>2</v>
      </c>
      <c r="H704" s="8">
        <v>0.22</v>
      </c>
      <c r="I704" s="8">
        <v>0.2576</v>
      </c>
      <c r="J704" s="47">
        <v>0.8</v>
      </c>
      <c r="K704" s="8">
        <v>8.9599999999999999E-2</v>
      </c>
      <c r="L704" s="8">
        <v>5</v>
      </c>
      <c r="M704" s="8">
        <v>49</v>
      </c>
      <c r="N704" s="48">
        <v>54</v>
      </c>
    </row>
    <row r="705" spans="2:14">
      <c r="B705" s="51">
        <v>40575</v>
      </c>
      <c r="C705" s="8" t="s">
        <v>25</v>
      </c>
      <c r="D705" s="8">
        <v>15</v>
      </c>
      <c r="E705" s="8" t="b">
        <v>0</v>
      </c>
      <c r="F705" s="8" t="s">
        <v>21</v>
      </c>
      <c r="G705" s="8">
        <v>2</v>
      </c>
      <c r="H705" s="8">
        <v>0.24</v>
      </c>
      <c r="I705" s="8">
        <v>0.28789999999999999</v>
      </c>
      <c r="J705" s="47">
        <v>0.75</v>
      </c>
      <c r="K705" s="8">
        <v>0</v>
      </c>
      <c r="L705" s="8">
        <v>7</v>
      </c>
      <c r="M705" s="8">
        <v>45</v>
      </c>
      <c r="N705" s="48">
        <v>52</v>
      </c>
    </row>
    <row r="706" spans="2:14">
      <c r="B706" s="51">
        <v>40575</v>
      </c>
      <c r="C706" s="8" t="s">
        <v>25</v>
      </c>
      <c r="D706" s="8">
        <v>16</v>
      </c>
      <c r="E706" s="8" t="b">
        <v>0</v>
      </c>
      <c r="F706" s="8" t="s">
        <v>21</v>
      </c>
      <c r="G706" s="8">
        <v>2</v>
      </c>
      <c r="H706" s="8">
        <v>0.24</v>
      </c>
      <c r="I706" s="8">
        <v>0.2424</v>
      </c>
      <c r="J706" s="47">
        <v>0.75</v>
      </c>
      <c r="K706" s="8">
        <v>0.1343</v>
      </c>
      <c r="L706" s="8">
        <v>3</v>
      </c>
      <c r="M706" s="8">
        <v>61</v>
      </c>
      <c r="N706" s="48">
        <v>64</v>
      </c>
    </row>
    <row r="707" spans="2:14">
      <c r="B707" s="51">
        <v>40575</v>
      </c>
      <c r="C707" s="8" t="s">
        <v>25</v>
      </c>
      <c r="D707" s="8">
        <v>17</v>
      </c>
      <c r="E707" s="8" t="b">
        <v>0</v>
      </c>
      <c r="F707" s="8" t="s">
        <v>21</v>
      </c>
      <c r="G707" s="8">
        <v>2</v>
      </c>
      <c r="H707" s="8">
        <v>0.24</v>
      </c>
      <c r="I707" s="8">
        <v>0.28789999999999999</v>
      </c>
      <c r="J707" s="47">
        <v>0.75</v>
      </c>
      <c r="K707" s="8">
        <v>0</v>
      </c>
      <c r="L707" s="8">
        <v>4</v>
      </c>
      <c r="M707" s="8">
        <v>172</v>
      </c>
      <c r="N707" s="48">
        <v>176</v>
      </c>
    </row>
    <row r="708" spans="2:14">
      <c r="B708" s="51">
        <v>40575</v>
      </c>
      <c r="C708" s="8" t="s">
        <v>25</v>
      </c>
      <c r="D708" s="8">
        <v>18</v>
      </c>
      <c r="E708" s="8" t="b">
        <v>0</v>
      </c>
      <c r="F708" s="8" t="s">
        <v>21</v>
      </c>
      <c r="G708" s="8">
        <v>2</v>
      </c>
      <c r="H708" s="8">
        <v>0.24</v>
      </c>
      <c r="I708" s="8">
        <v>0.2576</v>
      </c>
      <c r="J708" s="47">
        <v>0.81</v>
      </c>
      <c r="K708" s="8">
        <v>0.1045</v>
      </c>
      <c r="L708" s="8">
        <v>3</v>
      </c>
      <c r="M708" s="8">
        <v>165</v>
      </c>
      <c r="N708" s="48">
        <v>168</v>
      </c>
    </row>
    <row r="709" spans="2:14">
      <c r="B709" s="51">
        <v>40575</v>
      </c>
      <c r="C709" s="8" t="s">
        <v>25</v>
      </c>
      <c r="D709" s="8">
        <v>19</v>
      </c>
      <c r="E709" s="8" t="b">
        <v>0</v>
      </c>
      <c r="F709" s="8" t="s">
        <v>21</v>
      </c>
      <c r="G709" s="8">
        <v>2</v>
      </c>
      <c r="H709" s="8">
        <v>0.24</v>
      </c>
      <c r="I709" s="8">
        <v>0.2424</v>
      </c>
      <c r="J709" s="47">
        <v>0.81</v>
      </c>
      <c r="K709" s="8">
        <v>0.1343</v>
      </c>
      <c r="L709" s="8">
        <v>3</v>
      </c>
      <c r="M709" s="8">
        <v>105</v>
      </c>
      <c r="N709" s="48">
        <v>108</v>
      </c>
    </row>
    <row r="710" spans="2:14">
      <c r="B710" s="51">
        <v>40575</v>
      </c>
      <c r="C710" s="8" t="s">
        <v>25</v>
      </c>
      <c r="D710" s="8">
        <v>20</v>
      </c>
      <c r="E710" s="8" t="b">
        <v>0</v>
      </c>
      <c r="F710" s="8" t="s">
        <v>21</v>
      </c>
      <c r="G710" s="8">
        <v>2</v>
      </c>
      <c r="H710" s="8">
        <v>0.22</v>
      </c>
      <c r="I710" s="8">
        <v>0.2273</v>
      </c>
      <c r="J710" s="47">
        <v>0.87</v>
      </c>
      <c r="K710" s="8">
        <v>0.1343</v>
      </c>
      <c r="L710" s="8">
        <v>5</v>
      </c>
      <c r="M710" s="8">
        <v>69</v>
      </c>
      <c r="N710" s="48">
        <v>74</v>
      </c>
    </row>
    <row r="711" spans="2:14">
      <c r="B711" s="51">
        <v>40575</v>
      </c>
      <c r="C711" s="8" t="s">
        <v>25</v>
      </c>
      <c r="D711" s="8">
        <v>21</v>
      </c>
      <c r="E711" s="8" t="b">
        <v>0</v>
      </c>
      <c r="F711" s="8" t="s">
        <v>21</v>
      </c>
      <c r="G711" s="8">
        <v>2</v>
      </c>
      <c r="H711" s="8">
        <v>0.22</v>
      </c>
      <c r="I711" s="8">
        <v>0.2273</v>
      </c>
      <c r="J711" s="47">
        <v>0.87</v>
      </c>
      <c r="K711" s="8">
        <v>0.1343</v>
      </c>
      <c r="L711" s="8">
        <v>0</v>
      </c>
      <c r="M711" s="8">
        <v>64</v>
      </c>
      <c r="N711" s="48">
        <v>64</v>
      </c>
    </row>
    <row r="712" spans="2:14">
      <c r="B712" s="51">
        <v>40575</v>
      </c>
      <c r="C712" s="8" t="s">
        <v>25</v>
      </c>
      <c r="D712" s="8">
        <v>22</v>
      </c>
      <c r="E712" s="8" t="b">
        <v>0</v>
      </c>
      <c r="F712" s="8" t="s">
        <v>21</v>
      </c>
      <c r="G712" s="8">
        <v>2</v>
      </c>
      <c r="H712" s="8">
        <v>0.22</v>
      </c>
      <c r="I712" s="8">
        <v>0.2576</v>
      </c>
      <c r="J712" s="47">
        <v>0.87</v>
      </c>
      <c r="K712" s="8">
        <v>8.9599999999999999E-2</v>
      </c>
      <c r="L712" s="8">
        <v>2</v>
      </c>
      <c r="M712" s="8">
        <v>34</v>
      </c>
      <c r="N712" s="48">
        <v>36</v>
      </c>
    </row>
    <row r="713" spans="2:14">
      <c r="B713" s="51">
        <v>40575</v>
      </c>
      <c r="C713" s="8" t="s">
        <v>25</v>
      </c>
      <c r="D713" s="8">
        <v>23</v>
      </c>
      <c r="E713" s="8" t="b">
        <v>0</v>
      </c>
      <c r="F713" s="8" t="s">
        <v>21</v>
      </c>
      <c r="G713" s="8">
        <v>3</v>
      </c>
      <c r="H713" s="8">
        <v>0.2</v>
      </c>
      <c r="I713" s="8">
        <v>0.19700000000000001</v>
      </c>
      <c r="J713" s="47">
        <v>0.93</v>
      </c>
      <c r="K713" s="8">
        <v>0.19400000000000001</v>
      </c>
      <c r="L713" s="8">
        <v>1</v>
      </c>
      <c r="M713" s="8">
        <v>15</v>
      </c>
      <c r="N713" s="48">
        <v>16</v>
      </c>
    </row>
    <row r="714" spans="2:14">
      <c r="B714" s="51">
        <v>40576</v>
      </c>
      <c r="C714" s="8" t="s">
        <v>25</v>
      </c>
      <c r="D714" s="8">
        <v>0</v>
      </c>
      <c r="E714" s="8" t="b">
        <v>0</v>
      </c>
      <c r="F714" s="8" t="s">
        <v>22</v>
      </c>
      <c r="G714" s="8">
        <v>3</v>
      </c>
      <c r="H714" s="8">
        <v>0.22</v>
      </c>
      <c r="I714" s="8">
        <v>0.2424</v>
      </c>
      <c r="J714" s="47">
        <v>0.93</v>
      </c>
      <c r="K714" s="8">
        <v>0.1045</v>
      </c>
      <c r="L714" s="8">
        <v>0</v>
      </c>
      <c r="M714" s="8">
        <v>2</v>
      </c>
      <c r="N714" s="48">
        <v>2</v>
      </c>
    </row>
    <row r="715" spans="2:14">
      <c r="B715" s="51">
        <v>40576</v>
      </c>
      <c r="C715" s="8" t="s">
        <v>25</v>
      </c>
      <c r="D715" s="8">
        <v>1</v>
      </c>
      <c r="E715" s="8" t="b">
        <v>0</v>
      </c>
      <c r="F715" s="8" t="s">
        <v>22</v>
      </c>
      <c r="G715" s="8">
        <v>3</v>
      </c>
      <c r="H715" s="8">
        <v>0.22</v>
      </c>
      <c r="I715" s="8">
        <v>0.2273</v>
      </c>
      <c r="J715" s="47">
        <v>0.93</v>
      </c>
      <c r="K715" s="8">
        <v>0.19400000000000001</v>
      </c>
      <c r="L715" s="8">
        <v>0</v>
      </c>
      <c r="M715" s="8">
        <v>3</v>
      </c>
      <c r="N715" s="48">
        <v>3</v>
      </c>
    </row>
    <row r="716" spans="2:14">
      <c r="B716" s="51">
        <v>40576</v>
      </c>
      <c r="C716" s="8" t="s">
        <v>25</v>
      </c>
      <c r="D716" s="8">
        <v>2</v>
      </c>
      <c r="E716" s="8" t="b">
        <v>0</v>
      </c>
      <c r="F716" s="8" t="s">
        <v>22</v>
      </c>
      <c r="G716" s="8">
        <v>3</v>
      </c>
      <c r="H716" s="8">
        <v>0.22</v>
      </c>
      <c r="I716" s="8">
        <v>0.2273</v>
      </c>
      <c r="J716" s="47">
        <v>0.93</v>
      </c>
      <c r="K716" s="8">
        <v>0.1343</v>
      </c>
      <c r="L716" s="8">
        <v>4</v>
      </c>
      <c r="M716" s="8">
        <v>0</v>
      </c>
      <c r="N716" s="48">
        <v>4</v>
      </c>
    </row>
    <row r="717" spans="2:14">
      <c r="B717" s="51">
        <v>40576</v>
      </c>
      <c r="C717" s="8" t="s">
        <v>25</v>
      </c>
      <c r="D717" s="8">
        <v>3</v>
      </c>
      <c r="E717" s="8" t="b">
        <v>0</v>
      </c>
      <c r="F717" s="8" t="s">
        <v>22</v>
      </c>
      <c r="G717" s="8">
        <v>3</v>
      </c>
      <c r="H717" s="8">
        <v>0.22</v>
      </c>
      <c r="I717" s="8">
        <v>0.2273</v>
      </c>
      <c r="J717" s="47">
        <v>0.93</v>
      </c>
      <c r="K717" s="8">
        <v>0.1343</v>
      </c>
      <c r="L717" s="8">
        <v>0</v>
      </c>
      <c r="M717" s="8">
        <v>1</v>
      </c>
      <c r="N717" s="48">
        <v>1</v>
      </c>
    </row>
    <row r="718" spans="2:14">
      <c r="B718" s="51">
        <v>40576</v>
      </c>
      <c r="C718" s="8" t="s">
        <v>25</v>
      </c>
      <c r="D718" s="8">
        <v>4</v>
      </c>
      <c r="E718" s="8" t="b">
        <v>0</v>
      </c>
      <c r="F718" s="8" t="s">
        <v>22</v>
      </c>
      <c r="G718" s="8">
        <v>3</v>
      </c>
      <c r="H718" s="8">
        <v>0.22</v>
      </c>
      <c r="I718" s="8">
        <v>0.21210000000000001</v>
      </c>
      <c r="J718" s="47">
        <v>0.93</v>
      </c>
      <c r="K718" s="8">
        <v>0.28360000000000002</v>
      </c>
      <c r="L718" s="8">
        <v>0</v>
      </c>
      <c r="M718" s="8">
        <v>1</v>
      </c>
      <c r="N718" s="48">
        <v>1</v>
      </c>
    </row>
    <row r="719" spans="2:14">
      <c r="B719" s="51">
        <v>40576</v>
      </c>
      <c r="C719" s="8" t="s">
        <v>25</v>
      </c>
      <c r="D719" s="8">
        <v>5</v>
      </c>
      <c r="E719" s="8" t="b">
        <v>0</v>
      </c>
      <c r="F719" s="8" t="s">
        <v>22</v>
      </c>
      <c r="G719" s="8">
        <v>3</v>
      </c>
      <c r="H719" s="8">
        <v>0.22</v>
      </c>
      <c r="I719" s="8">
        <v>0.2424</v>
      </c>
      <c r="J719" s="47">
        <v>0.93</v>
      </c>
      <c r="K719" s="8">
        <v>0.1045</v>
      </c>
      <c r="L719" s="8">
        <v>0</v>
      </c>
      <c r="M719" s="8">
        <v>3</v>
      </c>
      <c r="N719" s="48">
        <v>3</v>
      </c>
    </row>
    <row r="720" spans="2:14">
      <c r="B720" s="51">
        <v>40576</v>
      </c>
      <c r="C720" s="8" t="s">
        <v>25</v>
      </c>
      <c r="D720" s="8">
        <v>6</v>
      </c>
      <c r="E720" s="8" t="b">
        <v>0</v>
      </c>
      <c r="F720" s="8" t="s">
        <v>22</v>
      </c>
      <c r="G720" s="8">
        <v>3</v>
      </c>
      <c r="H720" s="8">
        <v>0.22</v>
      </c>
      <c r="I720" s="8">
        <v>0.2424</v>
      </c>
      <c r="J720" s="47">
        <v>0.93</v>
      </c>
      <c r="K720" s="8">
        <v>0.1045</v>
      </c>
      <c r="L720" s="8">
        <v>1</v>
      </c>
      <c r="M720" s="8">
        <v>17</v>
      </c>
      <c r="N720" s="48">
        <v>18</v>
      </c>
    </row>
    <row r="721" spans="2:14">
      <c r="B721" s="51">
        <v>40576</v>
      </c>
      <c r="C721" s="8" t="s">
        <v>25</v>
      </c>
      <c r="D721" s="8">
        <v>7</v>
      </c>
      <c r="E721" s="8" t="b">
        <v>0</v>
      </c>
      <c r="F721" s="8" t="s">
        <v>22</v>
      </c>
      <c r="G721" s="8">
        <v>3</v>
      </c>
      <c r="H721" s="8">
        <v>0.22</v>
      </c>
      <c r="I721" s="8">
        <v>0.21210000000000001</v>
      </c>
      <c r="J721" s="47">
        <v>0.93</v>
      </c>
      <c r="K721" s="8">
        <v>0.22389999999999999</v>
      </c>
      <c r="L721" s="8">
        <v>1</v>
      </c>
      <c r="M721" s="8">
        <v>48</v>
      </c>
      <c r="N721" s="48">
        <v>49</v>
      </c>
    </row>
    <row r="722" spans="2:14">
      <c r="B722" s="51">
        <v>40576</v>
      </c>
      <c r="C722" s="8" t="s">
        <v>25</v>
      </c>
      <c r="D722" s="8">
        <v>8</v>
      </c>
      <c r="E722" s="8" t="b">
        <v>0</v>
      </c>
      <c r="F722" s="8" t="s">
        <v>22</v>
      </c>
      <c r="G722" s="8">
        <v>3</v>
      </c>
      <c r="H722" s="8">
        <v>0.22</v>
      </c>
      <c r="I722" s="8">
        <v>0.21210000000000001</v>
      </c>
      <c r="J722" s="47">
        <v>0.93</v>
      </c>
      <c r="K722" s="8">
        <v>0.22389999999999999</v>
      </c>
      <c r="L722" s="8">
        <v>1</v>
      </c>
      <c r="M722" s="8">
        <v>154</v>
      </c>
      <c r="N722" s="48">
        <v>155</v>
      </c>
    </row>
    <row r="723" spans="2:14">
      <c r="B723" s="51">
        <v>40576</v>
      </c>
      <c r="C723" s="8" t="s">
        <v>25</v>
      </c>
      <c r="D723" s="8">
        <v>9</v>
      </c>
      <c r="E723" s="8" t="b">
        <v>0</v>
      </c>
      <c r="F723" s="8" t="s">
        <v>22</v>
      </c>
      <c r="G723" s="8">
        <v>2</v>
      </c>
      <c r="H723" s="8">
        <v>0.24</v>
      </c>
      <c r="I723" s="8">
        <v>0.2576</v>
      </c>
      <c r="J723" s="47">
        <v>0.93</v>
      </c>
      <c r="K723" s="8">
        <v>8.9599999999999999E-2</v>
      </c>
      <c r="L723" s="8">
        <v>4</v>
      </c>
      <c r="M723" s="8">
        <v>119</v>
      </c>
      <c r="N723" s="48">
        <v>123</v>
      </c>
    </row>
    <row r="724" spans="2:14">
      <c r="B724" s="51">
        <v>40576</v>
      </c>
      <c r="C724" s="8" t="s">
        <v>25</v>
      </c>
      <c r="D724" s="8">
        <v>10</v>
      </c>
      <c r="E724" s="8" t="b">
        <v>0</v>
      </c>
      <c r="F724" s="8" t="s">
        <v>22</v>
      </c>
      <c r="G724" s="8">
        <v>2</v>
      </c>
      <c r="H724" s="8">
        <v>0.22</v>
      </c>
      <c r="I724" s="8">
        <v>0.2727</v>
      </c>
      <c r="J724" s="47">
        <v>1</v>
      </c>
      <c r="K724" s="8">
        <v>0</v>
      </c>
      <c r="L724" s="8">
        <v>2</v>
      </c>
      <c r="M724" s="8">
        <v>59</v>
      </c>
      <c r="N724" s="48">
        <v>61</v>
      </c>
    </row>
    <row r="725" spans="2:14">
      <c r="B725" s="51">
        <v>40576</v>
      </c>
      <c r="C725" s="8" t="s">
        <v>25</v>
      </c>
      <c r="D725" s="8">
        <v>11</v>
      </c>
      <c r="E725" s="8" t="b">
        <v>0</v>
      </c>
      <c r="F725" s="8" t="s">
        <v>22</v>
      </c>
      <c r="G725" s="8">
        <v>2</v>
      </c>
      <c r="H725" s="8">
        <v>0.24</v>
      </c>
      <c r="I725" s="8">
        <v>0.2273</v>
      </c>
      <c r="J725" s="47">
        <v>0.93</v>
      </c>
      <c r="K725" s="8">
        <v>0.19400000000000001</v>
      </c>
      <c r="L725" s="8">
        <v>5</v>
      </c>
      <c r="M725" s="8">
        <v>47</v>
      </c>
      <c r="N725" s="48">
        <v>52</v>
      </c>
    </row>
    <row r="726" spans="2:14">
      <c r="B726" s="51">
        <v>40576</v>
      </c>
      <c r="C726" s="8" t="s">
        <v>25</v>
      </c>
      <c r="D726" s="8">
        <v>12</v>
      </c>
      <c r="E726" s="8" t="b">
        <v>0</v>
      </c>
      <c r="F726" s="8" t="s">
        <v>22</v>
      </c>
      <c r="G726" s="8">
        <v>2</v>
      </c>
      <c r="H726" s="8">
        <v>0.24</v>
      </c>
      <c r="I726" s="8">
        <v>0.2273</v>
      </c>
      <c r="J726" s="47">
        <v>0.93</v>
      </c>
      <c r="K726" s="8">
        <v>0.22389999999999999</v>
      </c>
      <c r="L726" s="8">
        <v>3</v>
      </c>
      <c r="M726" s="8">
        <v>61</v>
      </c>
      <c r="N726" s="48">
        <v>64</v>
      </c>
    </row>
    <row r="727" spans="2:14">
      <c r="B727" s="51">
        <v>40576</v>
      </c>
      <c r="C727" s="8" t="s">
        <v>25</v>
      </c>
      <c r="D727" s="8">
        <v>13</v>
      </c>
      <c r="E727" s="8" t="b">
        <v>0</v>
      </c>
      <c r="F727" s="8" t="s">
        <v>22</v>
      </c>
      <c r="G727" s="8">
        <v>1</v>
      </c>
      <c r="H727" s="8">
        <v>0.34</v>
      </c>
      <c r="I727" s="8">
        <v>0.33329999999999999</v>
      </c>
      <c r="J727" s="47">
        <v>0.93</v>
      </c>
      <c r="K727" s="8">
        <v>0.16420000000000001</v>
      </c>
      <c r="L727" s="8">
        <v>1</v>
      </c>
      <c r="M727" s="8">
        <v>74</v>
      </c>
      <c r="N727" s="48">
        <v>75</v>
      </c>
    </row>
    <row r="728" spans="2:14">
      <c r="B728" s="51">
        <v>40576</v>
      </c>
      <c r="C728" s="8" t="s">
        <v>25</v>
      </c>
      <c r="D728" s="8">
        <v>14</v>
      </c>
      <c r="E728" s="8" t="b">
        <v>0</v>
      </c>
      <c r="F728" s="8" t="s">
        <v>22</v>
      </c>
      <c r="G728" s="8">
        <v>1</v>
      </c>
      <c r="H728" s="8">
        <v>0.38</v>
      </c>
      <c r="I728" s="8">
        <v>0.39389999999999997</v>
      </c>
      <c r="J728" s="47">
        <v>0.82</v>
      </c>
      <c r="K728" s="8">
        <v>0.3881</v>
      </c>
      <c r="L728" s="8">
        <v>2</v>
      </c>
      <c r="M728" s="8">
        <v>61</v>
      </c>
      <c r="N728" s="48">
        <v>63</v>
      </c>
    </row>
    <row r="729" spans="2:14">
      <c r="B729" s="51">
        <v>40576</v>
      </c>
      <c r="C729" s="8" t="s">
        <v>25</v>
      </c>
      <c r="D729" s="8">
        <v>15</v>
      </c>
      <c r="E729" s="8" t="b">
        <v>0</v>
      </c>
      <c r="F729" s="8" t="s">
        <v>22</v>
      </c>
      <c r="G729" s="8">
        <v>1</v>
      </c>
      <c r="H729" s="8">
        <v>0.38</v>
      </c>
      <c r="I729" s="8">
        <v>0.39389999999999997</v>
      </c>
      <c r="J729" s="47">
        <v>0.76</v>
      </c>
      <c r="K729" s="8">
        <v>0.32840000000000003</v>
      </c>
      <c r="L729" s="8">
        <v>10</v>
      </c>
      <c r="M729" s="8">
        <v>66</v>
      </c>
      <c r="N729" s="48">
        <v>76</v>
      </c>
    </row>
    <row r="730" spans="2:14">
      <c r="B730" s="51">
        <v>40576</v>
      </c>
      <c r="C730" s="8" t="s">
        <v>25</v>
      </c>
      <c r="D730" s="8">
        <v>16</v>
      </c>
      <c r="E730" s="8" t="b">
        <v>0</v>
      </c>
      <c r="F730" s="8" t="s">
        <v>22</v>
      </c>
      <c r="G730" s="8">
        <v>1</v>
      </c>
      <c r="H730" s="8">
        <v>0.36</v>
      </c>
      <c r="I730" s="8">
        <v>0.33329999999999999</v>
      </c>
      <c r="J730" s="47">
        <v>0.71</v>
      </c>
      <c r="K730" s="8">
        <v>0.29849999999999999</v>
      </c>
      <c r="L730" s="8">
        <v>8</v>
      </c>
      <c r="M730" s="8">
        <v>95</v>
      </c>
      <c r="N730" s="48">
        <v>103</v>
      </c>
    </row>
    <row r="731" spans="2:14">
      <c r="B731" s="51">
        <v>40576</v>
      </c>
      <c r="C731" s="8" t="s">
        <v>25</v>
      </c>
      <c r="D731" s="8">
        <v>17</v>
      </c>
      <c r="E731" s="8" t="b">
        <v>0</v>
      </c>
      <c r="F731" s="8" t="s">
        <v>22</v>
      </c>
      <c r="G731" s="8">
        <v>1</v>
      </c>
      <c r="H731" s="8">
        <v>0.36</v>
      </c>
      <c r="I731" s="8">
        <v>0.31819999999999998</v>
      </c>
      <c r="J731" s="47">
        <v>0.53</v>
      </c>
      <c r="K731" s="8">
        <v>0.52239999999999998</v>
      </c>
      <c r="L731" s="8">
        <v>7</v>
      </c>
      <c r="M731" s="8">
        <v>183</v>
      </c>
      <c r="N731" s="48">
        <v>190</v>
      </c>
    </row>
    <row r="732" spans="2:14">
      <c r="B732" s="51">
        <v>40576</v>
      </c>
      <c r="C732" s="8" t="s">
        <v>25</v>
      </c>
      <c r="D732" s="8">
        <v>18</v>
      </c>
      <c r="E732" s="8" t="b">
        <v>0</v>
      </c>
      <c r="F732" s="8" t="s">
        <v>22</v>
      </c>
      <c r="G732" s="8">
        <v>1</v>
      </c>
      <c r="H732" s="8">
        <v>0.34</v>
      </c>
      <c r="I732" s="8">
        <v>0.28789999999999999</v>
      </c>
      <c r="J732" s="47">
        <v>0.42</v>
      </c>
      <c r="K732" s="8">
        <v>0.55220000000000002</v>
      </c>
      <c r="L732" s="8">
        <v>7</v>
      </c>
      <c r="M732" s="8">
        <v>175</v>
      </c>
      <c r="N732" s="48">
        <v>182</v>
      </c>
    </row>
    <row r="733" spans="2:14">
      <c r="B733" s="51">
        <v>40576</v>
      </c>
      <c r="C733" s="8" t="s">
        <v>25</v>
      </c>
      <c r="D733" s="8">
        <v>19</v>
      </c>
      <c r="E733" s="8" t="b">
        <v>0</v>
      </c>
      <c r="F733" s="8" t="s">
        <v>22</v>
      </c>
      <c r="G733" s="8">
        <v>1</v>
      </c>
      <c r="H733" s="8">
        <v>0.28000000000000003</v>
      </c>
      <c r="I733" s="8">
        <v>0.2424</v>
      </c>
      <c r="J733" s="47">
        <v>0.45</v>
      </c>
      <c r="K733" s="8">
        <v>0.49249999999999999</v>
      </c>
      <c r="L733" s="8">
        <v>3</v>
      </c>
      <c r="M733" s="8">
        <v>88</v>
      </c>
      <c r="N733" s="48">
        <v>91</v>
      </c>
    </row>
    <row r="734" spans="2:14">
      <c r="B734" s="51">
        <v>40576</v>
      </c>
      <c r="C734" s="8" t="s">
        <v>25</v>
      </c>
      <c r="D734" s="8">
        <v>20</v>
      </c>
      <c r="E734" s="8" t="b">
        <v>0</v>
      </c>
      <c r="F734" s="8" t="s">
        <v>22</v>
      </c>
      <c r="G734" s="8">
        <v>1</v>
      </c>
      <c r="H734" s="8">
        <v>0.24</v>
      </c>
      <c r="I734" s="8">
        <v>0.19700000000000001</v>
      </c>
      <c r="J734" s="47">
        <v>0.48</v>
      </c>
      <c r="K734" s="8">
        <v>0.55220000000000002</v>
      </c>
      <c r="L734" s="8">
        <v>4</v>
      </c>
      <c r="M734" s="8">
        <v>71</v>
      </c>
      <c r="N734" s="48">
        <v>75</v>
      </c>
    </row>
    <row r="735" spans="2:14">
      <c r="B735" s="51">
        <v>40576</v>
      </c>
      <c r="C735" s="8" t="s">
        <v>25</v>
      </c>
      <c r="D735" s="8">
        <v>21</v>
      </c>
      <c r="E735" s="8" t="b">
        <v>0</v>
      </c>
      <c r="F735" s="8" t="s">
        <v>22</v>
      </c>
      <c r="G735" s="8">
        <v>1</v>
      </c>
      <c r="H735" s="8">
        <v>0.22</v>
      </c>
      <c r="I735" s="8">
        <v>0.19700000000000001</v>
      </c>
      <c r="J735" s="47">
        <v>0.47</v>
      </c>
      <c r="K735" s="8">
        <v>0.32840000000000003</v>
      </c>
      <c r="L735" s="8">
        <v>1</v>
      </c>
      <c r="M735" s="8">
        <v>62</v>
      </c>
      <c r="N735" s="48">
        <v>63</v>
      </c>
    </row>
    <row r="736" spans="2:14">
      <c r="B736" s="51">
        <v>40576</v>
      </c>
      <c r="C736" s="8" t="s">
        <v>25</v>
      </c>
      <c r="D736" s="8">
        <v>22</v>
      </c>
      <c r="E736" s="8" t="b">
        <v>0</v>
      </c>
      <c r="F736" s="8" t="s">
        <v>22</v>
      </c>
      <c r="G736" s="8">
        <v>1</v>
      </c>
      <c r="H736" s="8">
        <v>0.22</v>
      </c>
      <c r="I736" s="8">
        <v>0.21210000000000001</v>
      </c>
      <c r="J736" s="47">
        <v>0.44</v>
      </c>
      <c r="K736" s="8">
        <v>0.25369999999999998</v>
      </c>
      <c r="L736" s="8">
        <v>5</v>
      </c>
      <c r="M736" s="8">
        <v>35</v>
      </c>
      <c r="N736" s="48">
        <v>40</v>
      </c>
    </row>
    <row r="737" spans="2:14">
      <c r="B737" s="51">
        <v>40576</v>
      </c>
      <c r="C737" s="8" t="s">
        <v>25</v>
      </c>
      <c r="D737" s="8">
        <v>23</v>
      </c>
      <c r="E737" s="8" t="b">
        <v>0</v>
      </c>
      <c r="F737" s="8" t="s">
        <v>22</v>
      </c>
      <c r="G737" s="8">
        <v>1</v>
      </c>
      <c r="H737" s="8">
        <v>0.2</v>
      </c>
      <c r="I737" s="8">
        <v>0.16669999999999999</v>
      </c>
      <c r="J737" s="47">
        <v>0.44</v>
      </c>
      <c r="K737" s="8">
        <v>0.44779999999999998</v>
      </c>
      <c r="L737" s="8">
        <v>3</v>
      </c>
      <c r="M737" s="8">
        <v>29</v>
      </c>
      <c r="N737" s="48">
        <v>32</v>
      </c>
    </row>
    <row r="738" spans="2:14">
      <c r="B738" s="51">
        <v>40577</v>
      </c>
      <c r="C738" s="8" t="s">
        <v>25</v>
      </c>
      <c r="D738" s="8">
        <v>0</v>
      </c>
      <c r="E738" s="8" t="b">
        <v>0</v>
      </c>
      <c r="F738" s="8" t="s">
        <v>23</v>
      </c>
      <c r="G738" s="8">
        <v>1</v>
      </c>
      <c r="H738" s="8">
        <v>0.2</v>
      </c>
      <c r="I738" s="8">
        <v>0.16669999999999999</v>
      </c>
      <c r="J738" s="47">
        <v>0.4</v>
      </c>
      <c r="K738" s="8">
        <v>0.44779999999999998</v>
      </c>
      <c r="L738" s="8">
        <v>1</v>
      </c>
      <c r="M738" s="8">
        <v>11</v>
      </c>
      <c r="N738" s="48">
        <v>12</v>
      </c>
    </row>
    <row r="739" spans="2:14">
      <c r="B739" s="51">
        <v>40577</v>
      </c>
      <c r="C739" s="8" t="s">
        <v>25</v>
      </c>
      <c r="D739" s="8">
        <v>1</v>
      </c>
      <c r="E739" s="8" t="b">
        <v>0</v>
      </c>
      <c r="F739" s="8" t="s">
        <v>23</v>
      </c>
      <c r="G739" s="8">
        <v>1</v>
      </c>
      <c r="H739" s="8">
        <v>0.2</v>
      </c>
      <c r="I739" s="8">
        <v>0.1515</v>
      </c>
      <c r="J739" s="47">
        <v>0.44</v>
      </c>
      <c r="K739" s="8">
        <v>0.52239999999999998</v>
      </c>
      <c r="L739" s="8">
        <v>0</v>
      </c>
      <c r="M739" s="8">
        <v>5</v>
      </c>
      <c r="N739" s="48">
        <v>5</v>
      </c>
    </row>
    <row r="740" spans="2:14">
      <c r="B740" s="51">
        <v>40577</v>
      </c>
      <c r="C740" s="8" t="s">
        <v>25</v>
      </c>
      <c r="D740" s="8">
        <v>2</v>
      </c>
      <c r="E740" s="8" t="b">
        <v>0</v>
      </c>
      <c r="F740" s="8" t="s">
        <v>23</v>
      </c>
      <c r="G740" s="8">
        <v>1</v>
      </c>
      <c r="H740" s="8">
        <v>0.18</v>
      </c>
      <c r="I740" s="8">
        <v>0.16669999999999999</v>
      </c>
      <c r="J740" s="47">
        <v>0.43</v>
      </c>
      <c r="K740" s="8">
        <v>0.25369999999999998</v>
      </c>
      <c r="L740" s="8">
        <v>0</v>
      </c>
      <c r="M740" s="8">
        <v>2</v>
      </c>
      <c r="N740" s="48">
        <v>2</v>
      </c>
    </row>
    <row r="741" spans="2:14">
      <c r="B741" s="51">
        <v>40577</v>
      </c>
      <c r="C741" s="8" t="s">
        <v>25</v>
      </c>
      <c r="D741" s="8">
        <v>3</v>
      </c>
      <c r="E741" s="8" t="b">
        <v>0</v>
      </c>
      <c r="F741" s="8" t="s">
        <v>23</v>
      </c>
      <c r="G741" s="8">
        <v>1</v>
      </c>
      <c r="H741" s="8">
        <v>0.18</v>
      </c>
      <c r="I741" s="8">
        <v>0.16669999999999999</v>
      </c>
      <c r="J741" s="47">
        <v>0.43</v>
      </c>
      <c r="K741" s="8">
        <v>0.25369999999999998</v>
      </c>
      <c r="L741" s="8">
        <v>0</v>
      </c>
      <c r="M741" s="8">
        <v>1</v>
      </c>
      <c r="N741" s="48">
        <v>1</v>
      </c>
    </row>
    <row r="742" spans="2:14">
      <c r="B742" s="51">
        <v>40577</v>
      </c>
      <c r="C742" s="8" t="s">
        <v>25</v>
      </c>
      <c r="D742" s="8">
        <v>5</v>
      </c>
      <c r="E742" s="8" t="b">
        <v>0</v>
      </c>
      <c r="F742" s="8" t="s">
        <v>23</v>
      </c>
      <c r="G742" s="8">
        <v>1</v>
      </c>
      <c r="H742" s="8">
        <v>0.16</v>
      </c>
      <c r="I742" s="8">
        <v>0.13639999999999999</v>
      </c>
      <c r="J742" s="47">
        <v>0.5</v>
      </c>
      <c r="K742" s="8">
        <v>0.29849999999999999</v>
      </c>
      <c r="L742" s="8">
        <v>0</v>
      </c>
      <c r="M742" s="8">
        <v>2</v>
      </c>
      <c r="N742" s="48">
        <v>2</v>
      </c>
    </row>
    <row r="743" spans="2:14">
      <c r="B743" s="51">
        <v>40577</v>
      </c>
      <c r="C743" s="8" t="s">
        <v>25</v>
      </c>
      <c r="D743" s="8">
        <v>6</v>
      </c>
      <c r="E743" s="8" t="b">
        <v>0</v>
      </c>
      <c r="F743" s="8" t="s">
        <v>23</v>
      </c>
      <c r="G743" s="8">
        <v>1</v>
      </c>
      <c r="H743" s="8">
        <v>0.16</v>
      </c>
      <c r="I743" s="8">
        <v>0.13639999999999999</v>
      </c>
      <c r="J743" s="47">
        <v>0.43</v>
      </c>
      <c r="K743" s="8">
        <v>0.35820000000000002</v>
      </c>
      <c r="L743" s="8">
        <v>0</v>
      </c>
      <c r="M743" s="8">
        <v>39</v>
      </c>
      <c r="N743" s="48">
        <v>39</v>
      </c>
    </row>
    <row r="744" spans="2:14">
      <c r="B744" s="51">
        <v>40577</v>
      </c>
      <c r="C744" s="8" t="s">
        <v>25</v>
      </c>
      <c r="D744" s="8">
        <v>7</v>
      </c>
      <c r="E744" s="8" t="b">
        <v>0</v>
      </c>
      <c r="F744" s="8" t="s">
        <v>23</v>
      </c>
      <c r="G744" s="8">
        <v>1</v>
      </c>
      <c r="H744" s="8">
        <v>0.14000000000000001</v>
      </c>
      <c r="I744" s="8">
        <v>0.1212</v>
      </c>
      <c r="J744" s="47">
        <v>0.5</v>
      </c>
      <c r="K744" s="8">
        <v>0.32840000000000003</v>
      </c>
      <c r="L744" s="8">
        <v>1</v>
      </c>
      <c r="M744" s="8">
        <v>86</v>
      </c>
      <c r="N744" s="48">
        <v>87</v>
      </c>
    </row>
    <row r="745" spans="2:14">
      <c r="B745" s="51">
        <v>40577</v>
      </c>
      <c r="C745" s="8" t="s">
        <v>25</v>
      </c>
      <c r="D745" s="8">
        <v>8</v>
      </c>
      <c r="E745" s="8" t="b">
        <v>0</v>
      </c>
      <c r="F745" s="8" t="s">
        <v>23</v>
      </c>
      <c r="G745" s="8">
        <v>1</v>
      </c>
      <c r="H745" s="8">
        <v>0.14000000000000001</v>
      </c>
      <c r="I745" s="8">
        <v>0.1212</v>
      </c>
      <c r="J745" s="47">
        <v>0.5</v>
      </c>
      <c r="K745" s="8">
        <v>0.35820000000000002</v>
      </c>
      <c r="L745" s="8">
        <v>4</v>
      </c>
      <c r="M745" s="8">
        <v>184</v>
      </c>
      <c r="N745" s="48">
        <v>188</v>
      </c>
    </row>
    <row r="746" spans="2:14">
      <c r="B746" s="51">
        <v>40577</v>
      </c>
      <c r="C746" s="8" t="s">
        <v>25</v>
      </c>
      <c r="D746" s="8">
        <v>9</v>
      </c>
      <c r="E746" s="8" t="b">
        <v>0</v>
      </c>
      <c r="F746" s="8" t="s">
        <v>23</v>
      </c>
      <c r="G746" s="8">
        <v>1</v>
      </c>
      <c r="H746" s="8">
        <v>0.16</v>
      </c>
      <c r="I746" s="8">
        <v>0.13639999999999999</v>
      </c>
      <c r="J746" s="47">
        <v>0.47</v>
      </c>
      <c r="K746" s="8">
        <v>0.29849999999999999</v>
      </c>
      <c r="L746" s="8">
        <v>6</v>
      </c>
      <c r="M746" s="8">
        <v>127</v>
      </c>
      <c r="N746" s="48">
        <v>133</v>
      </c>
    </row>
    <row r="747" spans="2:14">
      <c r="B747" s="51">
        <v>40577</v>
      </c>
      <c r="C747" s="8" t="s">
        <v>25</v>
      </c>
      <c r="D747" s="8">
        <v>10</v>
      </c>
      <c r="E747" s="8" t="b">
        <v>0</v>
      </c>
      <c r="F747" s="8" t="s">
        <v>23</v>
      </c>
      <c r="G747" s="8">
        <v>1</v>
      </c>
      <c r="H747" s="8">
        <v>0.18</v>
      </c>
      <c r="I747" s="8">
        <v>0.1515</v>
      </c>
      <c r="J747" s="47">
        <v>0.43</v>
      </c>
      <c r="K747" s="8">
        <v>0.32840000000000003</v>
      </c>
      <c r="L747" s="8">
        <v>2</v>
      </c>
      <c r="M747" s="8">
        <v>50</v>
      </c>
      <c r="N747" s="48">
        <v>52</v>
      </c>
    </row>
    <row r="748" spans="2:14">
      <c r="B748" s="51">
        <v>40577</v>
      </c>
      <c r="C748" s="8" t="s">
        <v>25</v>
      </c>
      <c r="D748" s="8">
        <v>11</v>
      </c>
      <c r="E748" s="8" t="b">
        <v>0</v>
      </c>
      <c r="F748" s="8" t="s">
        <v>23</v>
      </c>
      <c r="G748" s="8">
        <v>1</v>
      </c>
      <c r="H748" s="8">
        <v>0.18</v>
      </c>
      <c r="I748" s="8">
        <v>0.13639999999999999</v>
      </c>
      <c r="J748" s="47">
        <v>0.43</v>
      </c>
      <c r="K748" s="8">
        <v>0.44779999999999998</v>
      </c>
      <c r="L748" s="8">
        <v>9</v>
      </c>
      <c r="M748" s="8">
        <v>55</v>
      </c>
      <c r="N748" s="48">
        <v>64</v>
      </c>
    </row>
    <row r="749" spans="2:14">
      <c r="B749" s="51">
        <v>40577</v>
      </c>
      <c r="C749" s="8" t="s">
        <v>25</v>
      </c>
      <c r="D749" s="8">
        <v>12</v>
      </c>
      <c r="E749" s="8" t="b">
        <v>0</v>
      </c>
      <c r="F749" s="8" t="s">
        <v>23</v>
      </c>
      <c r="G749" s="8">
        <v>1</v>
      </c>
      <c r="H749" s="8">
        <v>0.2</v>
      </c>
      <c r="I749" s="8">
        <v>0.18179999999999999</v>
      </c>
      <c r="J749" s="47">
        <v>0.4</v>
      </c>
      <c r="K749" s="8">
        <v>0.35820000000000002</v>
      </c>
      <c r="L749" s="8">
        <v>2</v>
      </c>
      <c r="M749" s="8">
        <v>67</v>
      </c>
      <c r="N749" s="48">
        <v>69</v>
      </c>
    </row>
    <row r="750" spans="2:14">
      <c r="B750" s="51">
        <v>40577</v>
      </c>
      <c r="C750" s="8" t="s">
        <v>25</v>
      </c>
      <c r="D750" s="8">
        <v>13</v>
      </c>
      <c r="E750" s="8" t="b">
        <v>0</v>
      </c>
      <c r="F750" s="8" t="s">
        <v>23</v>
      </c>
      <c r="G750" s="8">
        <v>1</v>
      </c>
      <c r="H750" s="8">
        <v>0.2</v>
      </c>
      <c r="I750" s="8">
        <v>0.16669999999999999</v>
      </c>
      <c r="J750" s="47">
        <v>0.4</v>
      </c>
      <c r="K750" s="8">
        <v>0.41789999999999999</v>
      </c>
      <c r="L750" s="8">
        <v>4</v>
      </c>
      <c r="M750" s="8">
        <v>47</v>
      </c>
      <c r="N750" s="48">
        <v>51</v>
      </c>
    </row>
    <row r="751" spans="2:14">
      <c r="B751" s="51">
        <v>40577</v>
      </c>
      <c r="C751" s="8" t="s">
        <v>25</v>
      </c>
      <c r="D751" s="8">
        <v>14</v>
      </c>
      <c r="E751" s="8" t="b">
        <v>0</v>
      </c>
      <c r="F751" s="8" t="s">
        <v>23</v>
      </c>
      <c r="G751" s="8">
        <v>1</v>
      </c>
      <c r="H751" s="8">
        <v>0.22</v>
      </c>
      <c r="I751" s="8">
        <v>0.19700000000000001</v>
      </c>
      <c r="J751" s="47">
        <v>0.37</v>
      </c>
      <c r="K751" s="8">
        <v>0.3881</v>
      </c>
      <c r="L751" s="8">
        <v>4</v>
      </c>
      <c r="M751" s="8">
        <v>43</v>
      </c>
      <c r="N751" s="48">
        <v>47</v>
      </c>
    </row>
    <row r="752" spans="2:14">
      <c r="B752" s="51">
        <v>40577</v>
      </c>
      <c r="C752" s="8" t="s">
        <v>25</v>
      </c>
      <c r="D752" s="8">
        <v>15</v>
      </c>
      <c r="E752" s="8" t="b">
        <v>0</v>
      </c>
      <c r="F752" s="8" t="s">
        <v>23</v>
      </c>
      <c r="G752" s="8">
        <v>1</v>
      </c>
      <c r="H752" s="8">
        <v>0.22</v>
      </c>
      <c r="I752" s="8">
        <v>0.19700000000000001</v>
      </c>
      <c r="J752" s="47">
        <v>0.37</v>
      </c>
      <c r="K752" s="8">
        <v>0.32840000000000003</v>
      </c>
      <c r="L752" s="8">
        <v>4</v>
      </c>
      <c r="M752" s="8">
        <v>56</v>
      </c>
      <c r="N752" s="48">
        <v>60</v>
      </c>
    </row>
    <row r="753" spans="2:14">
      <c r="B753" s="51">
        <v>40577</v>
      </c>
      <c r="C753" s="8" t="s">
        <v>25</v>
      </c>
      <c r="D753" s="8">
        <v>16</v>
      </c>
      <c r="E753" s="8" t="b">
        <v>0</v>
      </c>
      <c r="F753" s="8" t="s">
        <v>23</v>
      </c>
      <c r="G753" s="8">
        <v>1</v>
      </c>
      <c r="H753" s="8">
        <v>0.22</v>
      </c>
      <c r="I753" s="8">
        <v>0.21210000000000001</v>
      </c>
      <c r="J753" s="47">
        <v>0.37</v>
      </c>
      <c r="K753" s="8">
        <v>0.25369999999999998</v>
      </c>
      <c r="L753" s="8">
        <v>5</v>
      </c>
      <c r="M753" s="8">
        <v>73</v>
      </c>
      <c r="N753" s="48">
        <v>78</v>
      </c>
    </row>
    <row r="754" spans="2:14">
      <c r="B754" s="51">
        <v>40577</v>
      </c>
      <c r="C754" s="8" t="s">
        <v>25</v>
      </c>
      <c r="D754" s="8">
        <v>17</v>
      </c>
      <c r="E754" s="8" t="b">
        <v>0</v>
      </c>
      <c r="F754" s="8" t="s">
        <v>23</v>
      </c>
      <c r="G754" s="8">
        <v>1</v>
      </c>
      <c r="H754" s="8">
        <v>0.2</v>
      </c>
      <c r="I754" s="8">
        <v>0.19700000000000001</v>
      </c>
      <c r="J754" s="47">
        <v>0.4</v>
      </c>
      <c r="K754" s="8">
        <v>0.19400000000000001</v>
      </c>
      <c r="L754" s="8">
        <v>5</v>
      </c>
      <c r="M754" s="8">
        <v>170</v>
      </c>
      <c r="N754" s="48">
        <v>175</v>
      </c>
    </row>
    <row r="755" spans="2:14">
      <c r="B755" s="51">
        <v>40577</v>
      </c>
      <c r="C755" s="8" t="s">
        <v>25</v>
      </c>
      <c r="D755" s="8">
        <v>18</v>
      </c>
      <c r="E755" s="8" t="b">
        <v>0</v>
      </c>
      <c r="F755" s="8" t="s">
        <v>23</v>
      </c>
      <c r="G755" s="8">
        <v>1</v>
      </c>
      <c r="H755" s="8">
        <v>0.2</v>
      </c>
      <c r="I755" s="8">
        <v>0.21210000000000001</v>
      </c>
      <c r="J755" s="47">
        <v>0.4</v>
      </c>
      <c r="K755" s="8">
        <v>0.16420000000000001</v>
      </c>
      <c r="L755" s="8">
        <v>2</v>
      </c>
      <c r="M755" s="8">
        <v>145</v>
      </c>
      <c r="N755" s="48">
        <v>147</v>
      </c>
    </row>
    <row r="756" spans="2:14">
      <c r="B756" s="51">
        <v>40577</v>
      </c>
      <c r="C756" s="8" t="s">
        <v>25</v>
      </c>
      <c r="D756" s="8">
        <v>19</v>
      </c>
      <c r="E756" s="8" t="b">
        <v>0</v>
      </c>
      <c r="F756" s="8" t="s">
        <v>23</v>
      </c>
      <c r="G756" s="8">
        <v>1</v>
      </c>
      <c r="H756" s="8">
        <v>0.2</v>
      </c>
      <c r="I756" s="8">
        <v>0.2576</v>
      </c>
      <c r="J756" s="47">
        <v>0.4</v>
      </c>
      <c r="K756" s="8">
        <v>0</v>
      </c>
      <c r="L756" s="8">
        <v>4</v>
      </c>
      <c r="M756" s="8">
        <v>92</v>
      </c>
      <c r="N756" s="48">
        <v>96</v>
      </c>
    </row>
    <row r="757" spans="2:14">
      <c r="B757" s="51">
        <v>40577</v>
      </c>
      <c r="C757" s="8" t="s">
        <v>25</v>
      </c>
      <c r="D757" s="8">
        <v>20</v>
      </c>
      <c r="E757" s="8" t="b">
        <v>0</v>
      </c>
      <c r="F757" s="8" t="s">
        <v>23</v>
      </c>
      <c r="G757" s="8">
        <v>1</v>
      </c>
      <c r="H757" s="8">
        <v>0.2</v>
      </c>
      <c r="I757" s="8">
        <v>0.2273</v>
      </c>
      <c r="J757" s="47">
        <v>0.47</v>
      </c>
      <c r="K757" s="8">
        <v>8.9599999999999999E-2</v>
      </c>
      <c r="L757" s="8">
        <v>1</v>
      </c>
      <c r="M757" s="8">
        <v>108</v>
      </c>
      <c r="N757" s="48">
        <v>109</v>
      </c>
    </row>
    <row r="758" spans="2:14">
      <c r="B758" s="51">
        <v>40577</v>
      </c>
      <c r="C758" s="8" t="s">
        <v>25</v>
      </c>
      <c r="D758" s="8">
        <v>21</v>
      </c>
      <c r="E758" s="8" t="b">
        <v>0</v>
      </c>
      <c r="F758" s="8" t="s">
        <v>23</v>
      </c>
      <c r="G758" s="8">
        <v>1</v>
      </c>
      <c r="H758" s="8">
        <v>0.18</v>
      </c>
      <c r="I758" s="8">
        <v>0.21210000000000001</v>
      </c>
      <c r="J758" s="47">
        <v>0.55000000000000004</v>
      </c>
      <c r="K758" s="8">
        <v>0.1045</v>
      </c>
      <c r="L758" s="8">
        <v>1</v>
      </c>
      <c r="M758" s="8">
        <v>53</v>
      </c>
      <c r="N758" s="48">
        <v>54</v>
      </c>
    </row>
    <row r="759" spans="2:14">
      <c r="B759" s="51">
        <v>40577</v>
      </c>
      <c r="C759" s="8" t="s">
        <v>25</v>
      </c>
      <c r="D759" s="8">
        <v>22</v>
      </c>
      <c r="E759" s="8" t="b">
        <v>0</v>
      </c>
      <c r="F759" s="8" t="s">
        <v>23</v>
      </c>
      <c r="G759" s="8">
        <v>1</v>
      </c>
      <c r="H759" s="8">
        <v>0.18</v>
      </c>
      <c r="I759" s="8">
        <v>0.21210000000000001</v>
      </c>
      <c r="J759" s="47">
        <v>0.51</v>
      </c>
      <c r="K759" s="8">
        <v>8.9599999999999999E-2</v>
      </c>
      <c r="L759" s="8">
        <v>2</v>
      </c>
      <c r="M759" s="8">
        <v>39</v>
      </c>
      <c r="N759" s="48">
        <v>41</v>
      </c>
    </row>
    <row r="760" spans="2:14">
      <c r="B760" s="51">
        <v>40577</v>
      </c>
      <c r="C760" s="8" t="s">
        <v>25</v>
      </c>
      <c r="D760" s="8">
        <v>23</v>
      </c>
      <c r="E760" s="8" t="b">
        <v>0</v>
      </c>
      <c r="F760" s="8" t="s">
        <v>23</v>
      </c>
      <c r="G760" s="8">
        <v>1</v>
      </c>
      <c r="H760" s="8">
        <v>0.2</v>
      </c>
      <c r="I760" s="8">
        <v>0.2273</v>
      </c>
      <c r="J760" s="47">
        <v>0.47</v>
      </c>
      <c r="K760" s="8">
        <v>0.1045</v>
      </c>
      <c r="L760" s="8">
        <v>4</v>
      </c>
      <c r="M760" s="8">
        <v>34</v>
      </c>
      <c r="N760" s="48">
        <v>38</v>
      </c>
    </row>
    <row r="761" spans="2:14">
      <c r="B761" s="51">
        <v>40578</v>
      </c>
      <c r="C761" s="8" t="s">
        <v>25</v>
      </c>
      <c r="D761" s="8">
        <v>0</v>
      </c>
      <c r="E761" s="8" t="b">
        <v>0</v>
      </c>
      <c r="F761" s="8" t="s">
        <v>24</v>
      </c>
      <c r="G761" s="8">
        <v>2</v>
      </c>
      <c r="H761" s="8">
        <v>0.2</v>
      </c>
      <c r="I761" s="8">
        <v>0.2576</v>
      </c>
      <c r="J761" s="47">
        <v>0.44</v>
      </c>
      <c r="K761" s="8">
        <v>0</v>
      </c>
      <c r="L761" s="8">
        <v>3</v>
      </c>
      <c r="M761" s="8">
        <v>10</v>
      </c>
      <c r="N761" s="48">
        <v>13</v>
      </c>
    </row>
    <row r="762" spans="2:14">
      <c r="B762" s="51">
        <v>40578</v>
      </c>
      <c r="C762" s="8" t="s">
        <v>25</v>
      </c>
      <c r="D762" s="8">
        <v>1</v>
      </c>
      <c r="E762" s="8" t="b">
        <v>0</v>
      </c>
      <c r="F762" s="8" t="s">
        <v>24</v>
      </c>
      <c r="G762" s="8">
        <v>2</v>
      </c>
      <c r="H762" s="8">
        <v>0.16</v>
      </c>
      <c r="I762" s="8">
        <v>0.2273</v>
      </c>
      <c r="J762" s="47">
        <v>0.59</v>
      </c>
      <c r="K762" s="8">
        <v>0</v>
      </c>
      <c r="L762" s="8">
        <v>0</v>
      </c>
      <c r="M762" s="8">
        <v>7</v>
      </c>
      <c r="N762" s="48">
        <v>7</v>
      </c>
    </row>
    <row r="763" spans="2:14">
      <c r="B763" s="51">
        <v>40578</v>
      </c>
      <c r="C763" s="8" t="s">
        <v>25</v>
      </c>
      <c r="D763" s="8">
        <v>2</v>
      </c>
      <c r="E763" s="8" t="b">
        <v>0</v>
      </c>
      <c r="F763" s="8" t="s">
        <v>24</v>
      </c>
      <c r="G763" s="8">
        <v>2</v>
      </c>
      <c r="H763" s="8">
        <v>0.14000000000000001</v>
      </c>
      <c r="I763" s="8">
        <v>0.16669999999999999</v>
      </c>
      <c r="J763" s="47">
        <v>0.63</v>
      </c>
      <c r="K763" s="8">
        <v>0.1045</v>
      </c>
      <c r="L763" s="8">
        <v>0</v>
      </c>
      <c r="M763" s="8">
        <v>1</v>
      </c>
      <c r="N763" s="48">
        <v>1</v>
      </c>
    </row>
    <row r="764" spans="2:14">
      <c r="B764" s="51">
        <v>40578</v>
      </c>
      <c r="C764" s="8" t="s">
        <v>25</v>
      </c>
      <c r="D764" s="8">
        <v>3</v>
      </c>
      <c r="E764" s="8" t="b">
        <v>0</v>
      </c>
      <c r="F764" s="8" t="s">
        <v>24</v>
      </c>
      <c r="G764" s="8">
        <v>2</v>
      </c>
      <c r="H764" s="8">
        <v>0.14000000000000001</v>
      </c>
      <c r="I764" s="8">
        <v>0.16669999999999999</v>
      </c>
      <c r="J764" s="47">
        <v>0.63</v>
      </c>
      <c r="K764" s="8">
        <v>0.1045</v>
      </c>
      <c r="L764" s="8">
        <v>0</v>
      </c>
      <c r="M764" s="8">
        <v>1</v>
      </c>
      <c r="N764" s="48">
        <v>1</v>
      </c>
    </row>
    <row r="765" spans="2:14">
      <c r="B765" s="51">
        <v>40578</v>
      </c>
      <c r="C765" s="8" t="s">
        <v>25</v>
      </c>
      <c r="D765" s="8">
        <v>5</v>
      </c>
      <c r="E765" s="8" t="b">
        <v>0</v>
      </c>
      <c r="F765" s="8" t="s">
        <v>24</v>
      </c>
      <c r="G765" s="8">
        <v>2</v>
      </c>
      <c r="H765" s="8">
        <v>0.14000000000000001</v>
      </c>
      <c r="I765" s="8">
        <v>0.1515</v>
      </c>
      <c r="J765" s="47">
        <v>0.63</v>
      </c>
      <c r="K765" s="8">
        <v>0.1343</v>
      </c>
      <c r="L765" s="8">
        <v>0</v>
      </c>
      <c r="M765" s="8">
        <v>7</v>
      </c>
      <c r="N765" s="48">
        <v>7</v>
      </c>
    </row>
    <row r="766" spans="2:14">
      <c r="B766" s="51">
        <v>40578</v>
      </c>
      <c r="C766" s="8" t="s">
        <v>25</v>
      </c>
      <c r="D766" s="8">
        <v>6</v>
      </c>
      <c r="E766" s="8" t="b">
        <v>0</v>
      </c>
      <c r="F766" s="8" t="s">
        <v>24</v>
      </c>
      <c r="G766" s="8">
        <v>2</v>
      </c>
      <c r="H766" s="8">
        <v>0.16</v>
      </c>
      <c r="I766" s="8">
        <v>0.2273</v>
      </c>
      <c r="J766" s="47">
        <v>0.55000000000000004</v>
      </c>
      <c r="K766" s="8">
        <v>0</v>
      </c>
      <c r="L766" s="8">
        <v>2</v>
      </c>
      <c r="M766" s="8">
        <v>26</v>
      </c>
      <c r="N766" s="48">
        <v>28</v>
      </c>
    </row>
    <row r="767" spans="2:14">
      <c r="B767" s="51">
        <v>40578</v>
      </c>
      <c r="C767" s="8" t="s">
        <v>25</v>
      </c>
      <c r="D767" s="8">
        <v>7</v>
      </c>
      <c r="E767" s="8" t="b">
        <v>0</v>
      </c>
      <c r="F767" s="8" t="s">
        <v>24</v>
      </c>
      <c r="G767" s="8">
        <v>1</v>
      </c>
      <c r="H767" s="8">
        <v>0.14000000000000001</v>
      </c>
      <c r="I767" s="8">
        <v>0.21210000000000001</v>
      </c>
      <c r="J767" s="47">
        <v>0.59</v>
      </c>
      <c r="K767" s="8">
        <v>0</v>
      </c>
      <c r="L767" s="8">
        <v>0</v>
      </c>
      <c r="M767" s="8">
        <v>87</v>
      </c>
      <c r="N767" s="48">
        <v>87</v>
      </c>
    </row>
    <row r="768" spans="2:14">
      <c r="B768" s="51">
        <v>40578</v>
      </c>
      <c r="C768" s="8" t="s">
        <v>25</v>
      </c>
      <c r="D768" s="8">
        <v>8</v>
      </c>
      <c r="E768" s="8" t="b">
        <v>0</v>
      </c>
      <c r="F768" s="8" t="s">
        <v>24</v>
      </c>
      <c r="G768" s="8">
        <v>1</v>
      </c>
      <c r="H768" s="8">
        <v>0.14000000000000001</v>
      </c>
      <c r="I768" s="8">
        <v>0.1515</v>
      </c>
      <c r="J768" s="47">
        <v>0.74</v>
      </c>
      <c r="K768" s="8">
        <v>0.1343</v>
      </c>
      <c r="L768" s="8">
        <v>3</v>
      </c>
      <c r="M768" s="8">
        <v>217</v>
      </c>
      <c r="N768" s="48">
        <v>220</v>
      </c>
    </row>
    <row r="769" spans="2:14">
      <c r="B769" s="51">
        <v>40578</v>
      </c>
      <c r="C769" s="8" t="s">
        <v>25</v>
      </c>
      <c r="D769" s="8">
        <v>9</v>
      </c>
      <c r="E769" s="8" t="b">
        <v>0</v>
      </c>
      <c r="F769" s="8" t="s">
        <v>24</v>
      </c>
      <c r="G769" s="8">
        <v>2</v>
      </c>
      <c r="H769" s="8">
        <v>0.16</v>
      </c>
      <c r="I769" s="8">
        <v>0.18179999999999999</v>
      </c>
      <c r="J769" s="47">
        <v>0.8</v>
      </c>
      <c r="K769" s="8">
        <v>0.1343</v>
      </c>
      <c r="L769" s="8">
        <v>3</v>
      </c>
      <c r="M769" s="8">
        <v>124</v>
      </c>
      <c r="N769" s="48">
        <v>127</v>
      </c>
    </row>
    <row r="770" spans="2:14">
      <c r="B770" s="51">
        <v>40578</v>
      </c>
      <c r="C770" s="8" t="s">
        <v>25</v>
      </c>
      <c r="D770" s="8">
        <v>10</v>
      </c>
      <c r="E770" s="8" t="b">
        <v>0</v>
      </c>
      <c r="F770" s="8" t="s">
        <v>24</v>
      </c>
      <c r="G770" s="8">
        <v>2</v>
      </c>
      <c r="H770" s="8">
        <v>0.2</v>
      </c>
      <c r="I770" s="8">
        <v>0.21210000000000001</v>
      </c>
      <c r="J770" s="47">
        <v>0.51</v>
      </c>
      <c r="K770" s="8">
        <v>0.1343</v>
      </c>
      <c r="L770" s="8">
        <v>5</v>
      </c>
      <c r="M770" s="8">
        <v>46</v>
      </c>
      <c r="N770" s="48">
        <v>51</v>
      </c>
    </row>
    <row r="771" spans="2:14">
      <c r="B771" s="51">
        <v>40578</v>
      </c>
      <c r="C771" s="8" t="s">
        <v>25</v>
      </c>
      <c r="D771" s="8">
        <v>11</v>
      </c>
      <c r="E771" s="8" t="b">
        <v>0</v>
      </c>
      <c r="F771" s="8" t="s">
        <v>24</v>
      </c>
      <c r="G771" s="8">
        <v>1</v>
      </c>
      <c r="H771" s="8">
        <v>0.22</v>
      </c>
      <c r="I771" s="8">
        <v>0.2273</v>
      </c>
      <c r="J771" s="47">
        <v>0.51</v>
      </c>
      <c r="K771" s="8">
        <v>0.16420000000000001</v>
      </c>
      <c r="L771" s="8">
        <v>3</v>
      </c>
      <c r="M771" s="8">
        <v>61</v>
      </c>
      <c r="N771" s="48">
        <v>64</v>
      </c>
    </row>
    <row r="772" spans="2:14">
      <c r="B772" s="51">
        <v>40578</v>
      </c>
      <c r="C772" s="8" t="s">
        <v>25</v>
      </c>
      <c r="D772" s="8">
        <v>12</v>
      </c>
      <c r="E772" s="8" t="b">
        <v>0</v>
      </c>
      <c r="F772" s="8" t="s">
        <v>24</v>
      </c>
      <c r="G772" s="8">
        <v>2</v>
      </c>
      <c r="H772" s="8">
        <v>0.24</v>
      </c>
      <c r="I772" s="8">
        <v>0.2424</v>
      </c>
      <c r="J772" s="47">
        <v>0.48</v>
      </c>
      <c r="K772" s="8">
        <v>0.16420000000000001</v>
      </c>
      <c r="L772" s="8">
        <v>8</v>
      </c>
      <c r="M772" s="8">
        <v>78</v>
      </c>
      <c r="N772" s="48">
        <v>86</v>
      </c>
    </row>
    <row r="773" spans="2:14">
      <c r="B773" s="51">
        <v>40578</v>
      </c>
      <c r="C773" s="8" t="s">
        <v>25</v>
      </c>
      <c r="D773" s="8">
        <v>13</v>
      </c>
      <c r="E773" s="8" t="b">
        <v>0</v>
      </c>
      <c r="F773" s="8" t="s">
        <v>24</v>
      </c>
      <c r="G773" s="8">
        <v>2</v>
      </c>
      <c r="H773" s="8">
        <v>0.26</v>
      </c>
      <c r="I773" s="8">
        <v>0.2576</v>
      </c>
      <c r="J773" s="47">
        <v>0.5</v>
      </c>
      <c r="K773" s="8">
        <v>0.22389999999999999</v>
      </c>
      <c r="L773" s="8">
        <v>9</v>
      </c>
      <c r="M773" s="8">
        <v>73</v>
      </c>
      <c r="N773" s="48">
        <v>82</v>
      </c>
    </row>
    <row r="774" spans="2:14">
      <c r="B774" s="51">
        <v>40578</v>
      </c>
      <c r="C774" s="8" t="s">
        <v>25</v>
      </c>
      <c r="D774" s="8">
        <v>14</v>
      </c>
      <c r="E774" s="8" t="b">
        <v>0</v>
      </c>
      <c r="F774" s="8" t="s">
        <v>24</v>
      </c>
      <c r="G774" s="8">
        <v>2</v>
      </c>
      <c r="H774" s="8">
        <v>0.28000000000000003</v>
      </c>
      <c r="I774" s="8">
        <v>0.2727</v>
      </c>
      <c r="J774" s="47">
        <v>0.45</v>
      </c>
      <c r="K774" s="8">
        <v>0.16420000000000001</v>
      </c>
      <c r="L774" s="8">
        <v>15</v>
      </c>
      <c r="M774" s="8">
        <v>76</v>
      </c>
      <c r="N774" s="48">
        <v>91</v>
      </c>
    </row>
    <row r="775" spans="2:14">
      <c r="B775" s="51">
        <v>40578</v>
      </c>
      <c r="C775" s="8" t="s">
        <v>25</v>
      </c>
      <c r="D775" s="8">
        <v>15</v>
      </c>
      <c r="E775" s="8" t="b">
        <v>0</v>
      </c>
      <c r="F775" s="8" t="s">
        <v>24</v>
      </c>
      <c r="G775" s="8">
        <v>2</v>
      </c>
      <c r="H775" s="8">
        <v>0.28000000000000003</v>
      </c>
      <c r="I775" s="8">
        <v>0.2727</v>
      </c>
      <c r="J775" s="47">
        <v>0.48</v>
      </c>
      <c r="K775" s="8">
        <v>0.25369999999999998</v>
      </c>
      <c r="L775" s="8">
        <v>9</v>
      </c>
      <c r="M775" s="8">
        <v>81</v>
      </c>
      <c r="N775" s="48">
        <v>90</v>
      </c>
    </row>
    <row r="776" spans="2:14">
      <c r="B776" s="51">
        <v>40578</v>
      </c>
      <c r="C776" s="8" t="s">
        <v>25</v>
      </c>
      <c r="D776" s="8">
        <v>16</v>
      </c>
      <c r="E776" s="8" t="b">
        <v>0</v>
      </c>
      <c r="F776" s="8" t="s">
        <v>24</v>
      </c>
      <c r="G776" s="8">
        <v>2</v>
      </c>
      <c r="H776" s="8">
        <v>0.3</v>
      </c>
      <c r="I776" s="8">
        <v>0.28789999999999999</v>
      </c>
      <c r="J776" s="47">
        <v>0.42</v>
      </c>
      <c r="K776" s="8">
        <v>0.22389999999999999</v>
      </c>
      <c r="L776" s="8">
        <v>8</v>
      </c>
      <c r="M776" s="8">
        <v>91</v>
      </c>
      <c r="N776" s="48">
        <v>99</v>
      </c>
    </row>
    <row r="777" spans="2:14">
      <c r="B777" s="51">
        <v>40578</v>
      </c>
      <c r="C777" s="8" t="s">
        <v>25</v>
      </c>
      <c r="D777" s="8">
        <v>17</v>
      </c>
      <c r="E777" s="8" t="b">
        <v>0</v>
      </c>
      <c r="F777" s="8" t="s">
        <v>24</v>
      </c>
      <c r="G777" s="8">
        <v>2</v>
      </c>
      <c r="H777" s="8">
        <v>0.26</v>
      </c>
      <c r="I777" s="8">
        <v>0.2727</v>
      </c>
      <c r="J777" s="47">
        <v>0.56000000000000005</v>
      </c>
      <c r="K777" s="8">
        <v>0.1343</v>
      </c>
      <c r="L777" s="8">
        <v>10</v>
      </c>
      <c r="M777" s="8">
        <v>195</v>
      </c>
      <c r="N777" s="48">
        <v>205</v>
      </c>
    </row>
    <row r="778" spans="2:14">
      <c r="B778" s="51">
        <v>40578</v>
      </c>
      <c r="C778" s="8" t="s">
        <v>25</v>
      </c>
      <c r="D778" s="8">
        <v>18</v>
      </c>
      <c r="E778" s="8" t="b">
        <v>0</v>
      </c>
      <c r="F778" s="8" t="s">
        <v>24</v>
      </c>
      <c r="G778" s="8">
        <v>2</v>
      </c>
      <c r="H778" s="8">
        <v>0.24</v>
      </c>
      <c r="I778" s="8">
        <v>0.2576</v>
      </c>
      <c r="J778" s="47">
        <v>0.6</v>
      </c>
      <c r="K778" s="8">
        <v>0.1045</v>
      </c>
      <c r="L778" s="8">
        <v>3</v>
      </c>
      <c r="M778" s="8">
        <v>152</v>
      </c>
      <c r="N778" s="48">
        <v>155</v>
      </c>
    </row>
    <row r="779" spans="2:14">
      <c r="B779" s="51">
        <v>40578</v>
      </c>
      <c r="C779" s="8" t="s">
        <v>25</v>
      </c>
      <c r="D779" s="8">
        <v>19</v>
      </c>
      <c r="E779" s="8" t="b">
        <v>0</v>
      </c>
      <c r="F779" s="8" t="s">
        <v>24</v>
      </c>
      <c r="G779" s="8">
        <v>2</v>
      </c>
      <c r="H779" s="8">
        <v>0.24</v>
      </c>
      <c r="I779" s="8">
        <v>0.2424</v>
      </c>
      <c r="J779" s="47">
        <v>0.65</v>
      </c>
      <c r="K779" s="8">
        <v>0.1343</v>
      </c>
      <c r="L779" s="8">
        <v>1</v>
      </c>
      <c r="M779" s="8">
        <v>102</v>
      </c>
      <c r="N779" s="48">
        <v>103</v>
      </c>
    </row>
    <row r="780" spans="2:14">
      <c r="B780" s="51">
        <v>40578</v>
      </c>
      <c r="C780" s="8" t="s">
        <v>25</v>
      </c>
      <c r="D780" s="8">
        <v>20</v>
      </c>
      <c r="E780" s="8" t="b">
        <v>0</v>
      </c>
      <c r="F780" s="8" t="s">
        <v>24</v>
      </c>
      <c r="G780" s="8">
        <v>2</v>
      </c>
      <c r="H780" s="8">
        <v>0.24</v>
      </c>
      <c r="I780" s="8">
        <v>0.2424</v>
      </c>
      <c r="J780" s="47">
        <v>0.65</v>
      </c>
      <c r="K780" s="8">
        <v>0.16420000000000001</v>
      </c>
      <c r="L780" s="8">
        <v>2</v>
      </c>
      <c r="M780" s="8">
        <v>69</v>
      </c>
      <c r="N780" s="48">
        <v>71</v>
      </c>
    </row>
    <row r="781" spans="2:14">
      <c r="B781" s="51">
        <v>40578</v>
      </c>
      <c r="C781" s="8" t="s">
        <v>25</v>
      </c>
      <c r="D781" s="8">
        <v>21</v>
      </c>
      <c r="E781" s="8" t="b">
        <v>0</v>
      </c>
      <c r="F781" s="8" t="s">
        <v>24</v>
      </c>
      <c r="G781" s="8">
        <v>2</v>
      </c>
      <c r="H781" s="8">
        <v>0.24</v>
      </c>
      <c r="I781" s="8">
        <v>0.2424</v>
      </c>
      <c r="J781" s="47">
        <v>0.7</v>
      </c>
      <c r="K781" s="8">
        <v>0.16420000000000001</v>
      </c>
      <c r="L781" s="8">
        <v>2</v>
      </c>
      <c r="M781" s="8">
        <v>41</v>
      </c>
      <c r="N781" s="48">
        <v>43</v>
      </c>
    </row>
    <row r="782" spans="2:14">
      <c r="B782" s="51">
        <v>40578</v>
      </c>
      <c r="C782" s="8" t="s">
        <v>25</v>
      </c>
      <c r="D782" s="8">
        <v>22</v>
      </c>
      <c r="E782" s="8" t="b">
        <v>0</v>
      </c>
      <c r="F782" s="8" t="s">
        <v>24</v>
      </c>
      <c r="G782" s="8">
        <v>2</v>
      </c>
      <c r="H782" s="8">
        <v>0.24</v>
      </c>
      <c r="I782" s="8">
        <v>0.2424</v>
      </c>
      <c r="J782" s="47">
        <v>0.65</v>
      </c>
      <c r="K782" s="8">
        <v>0.16420000000000001</v>
      </c>
      <c r="L782" s="8">
        <v>1</v>
      </c>
      <c r="M782" s="8">
        <v>45</v>
      </c>
      <c r="N782" s="48">
        <v>46</v>
      </c>
    </row>
    <row r="783" spans="2:14">
      <c r="B783" s="51">
        <v>40578</v>
      </c>
      <c r="C783" s="8" t="s">
        <v>25</v>
      </c>
      <c r="D783" s="8">
        <v>23</v>
      </c>
      <c r="E783" s="8" t="b">
        <v>0</v>
      </c>
      <c r="F783" s="8" t="s">
        <v>24</v>
      </c>
      <c r="G783" s="8">
        <v>2</v>
      </c>
      <c r="H783" s="8">
        <v>0.24</v>
      </c>
      <c r="I783" s="8">
        <v>0.2424</v>
      </c>
      <c r="J783" s="47">
        <v>0.7</v>
      </c>
      <c r="K783" s="8">
        <v>0.1343</v>
      </c>
      <c r="L783" s="8">
        <v>1</v>
      </c>
      <c r="M783" s="8">
        <v>30</v>
      </c>
      <c r="N783" s="48">
        <v>31</v>
      </c>
    </row>
    <row r="784" spans="2:14">
      <c r="B784" s="51">
        <v>40579</v>
      </c>
      <c r="C784" s="8" t="s">
        <v>25</v>
      </c>
      <c r="D784" s="8">
        <v>0</v>
      </c>
      <c r="E784" s="8" t="b">
        <v>0</v>
      </c>
      <c r="F784" s="8" t="s">
        <v>15</v>
      </c>
      <c r="G784" s="8">
        <v>2</v>
      </c>
      <c r="H784" s="8">
        <v>0.24</v>
      </c>
      <c r="I784" s="8">
        <v>0.2424</v>
      </c>
      <c r="J784" s="47">
        <v>0.7</v>
      </c>
      <c r="K784" s="8">
        <v>0.16420000000000001</v>
      </c>
      <c r="L784" s="8">
        <v>3</v>
      </c>
      <c r="M784" s="8">
        <v>36</v>
      </c>
      <c r="N784" s="48">
        <v>39</v>
      </c>
    </row>
    <row r="785" spans="2:14">
      <c r="B785" s="51">
        <v>40579</v>
      </c>
      <c r="C785" s="8" t="s">
        <v>25</v>
      </c>
      <c r="D785" s="8">
        <v>1</v>
      </c>
      <c r="E785" s="8" t="b">
        <v>0</v>
      </c>
      <c r="F785" s="8" t="s">
        <v>15</v>
      </c>
      <c r="G785" s="8">
        <v>2</v>
      </c>
      <c r="H785" s="8">
        <v>0.24</v>
      </c>
      <c r="I785" s="8">
        <v>0.2424</v>
      </c>
      <c r="J785" s="47">
        <v>0.65</v>
      </c>
      <c r="K785" s="8">
        <v>0.16420000000000001</v>
      </c>
      <c r="L785" s="8">
        <v>1</v>
      </c>
      <c r="M785" s="8">
        <v>17</v>
      </c>
      <c r="N785" s="48">
        <v>18</v>
      </c>
    </row>
    <row r="786" spans="2:14">
      <c r="B786" s="51">
        <v>40579</v>
      </c>
      <c r="C786" s="8" t="s">
        <v>25</v>
      </c>
      <c r="D786" s="8">
        <v>2</v>
      </c>
      <c r="E786" s="8" t="b">
        <v>0</v>
      </c>
      <c r="F786" s="8" t="s">
        <v>15</v>
      </c>
      <c r="G786" s="8">
        <v>2</v>
      </c>
      <c r="H786" s="8">
        <v>0.24</v>
      </c>
      <c r="I786" s="8">
        <v>0.2424</v>
      </c>
      <c r="J786" s="47">
        <v>0.75</v>
      </c>
      <c r="K786" s="8">
        <v>0.16420000000000001</v>
      </c>
      <c r="L786" s="8">
        <v>5</v>
      </c>
      <c r="M786" s="8">
        <v>12</v>
      </c>
      <c r="N786" s="48">
        <v>17</v>
      </c>
    </row>
    <row r="787" spans="2:14">
      <c r="B787" s="51">
        <v>40579</v>
      </c>
      <c r="C787" s="8" t="s">
        <v>25</v>
      </c>
      <c r="D787" s="8">
        <v>3</v>
      </c>
      <c r="E787" s="8" t="b">
        <v>0</v>
      </c>
      <c r="F787" s="8" t="s">
        <v>15</v>
      </c>
      <c r="G787" s="8">
        <v>2</v>
      </c>
      <c r="H787" s="8">
        <v>0.24</v>
      </c>
      <c r="I787" s="8">
        <v>0.2424</v>
      </c>
      <c r="J787" s="47">
        <v>0.75</v>
      </c>
      <c r="K787" s="8">
        <v>0.16420000000000001</v>
      </c>
      <c r="L787" s="8">
        <v>1</v>
      </c>
      <c r="M787" s="8">
        <v>10</v>
      </c>
      <c r="N787" s="48">
        <v>11</v>
      </c>
    </row>
    <row r="788" spans="2:14">
      <c r="B788" s="51">
        <v>40579</v>
      </c>
      <c r="C788" s="8" t="s">
        <v>25</v>
      </c>
      <c r="D788" s="8">
        <v>4</v>
      </c>
      <c r="E788" s="8" t="b">
        <v>0</v>
      </c>
      <c r="F788" s="8" t="s">
        <v>15</v>
      </c>
      <c r="G788" s="8">
        <v>3</v>
      </c>
      <c r="H788" s="8">
        <v>0.22</v>
      </c>
      <c r="I788" s="8">
        <v>0.2273</v>
      </c>
      <c r="J788" s="47">
        <v>0.93</v>
      </c>
      <c r="K788" s="8">
        <v>0.1343</v>
      </c>
      <c r="L788" s="8">
        <v>0</v>
      </c>
      <c r="M788" s="8">
        <v>8</v>
      </c>
      <c r="N788" s="48">
        <v>8</v>
      </c>
    </row>
    <row r="789" spans="2:14">
      <c r="B789" s="51">
        <v>40579</v>
      </c>
      <c r="C789" s="8" t="s">
        <v>25</v>
      </c>
      <c r="D789" s="8">
        <v>5</v>
      </c>
      <c r="E789" s="8" t="b">
        <v>0</v>
      </c>
      <c r="F789" s="8" t="s">
        <v>15</v>
      </c>
      <c r="G789" s="8">
        <v>3</v>
      </c>
      <c r="H789" s="8">
        <v>0.2</v>
      </c>
      <c r="I789" s="8">
        <v>0.2273</v>
      </c>
      <c r="J789" s="47">
        <v>1</v>
      </c>
      <c r="K789" s="8">
        <v>8.9599999999999999E-2</v>
      </c>
      <c r="L789" s="8">
        <v>0</v>
      </c>
      <c r="M789" s="8">
        <v>9</v>
      </c>
      <c r="N789" s="48">
        <v>9</v>
      </c>
    </row>
    <row r="790" spans="2:14">
      <c r="B790" s="51">
        <v>40579</v>
      </c>
      <c r="C790" s="8" t="s">
        <v>25</v>
      </c>
      <c r="D790" s="8">
        <v>6</v>
      </c>
      <c r="E790" s="8" t="b">
        <v>0</v>
      </c>
      <c r="F790" s="8" t="s">
        <v>15</v>
      </c>
      <c r="G790" s="8">
        <v>3</v>
      </c>
      <c r="H790" s="8">
        <v>0.2</v>
      </c>
      <c r="I790" s="8">
        <v>0.2576</v>
      </c>
      <c r="J790" s="47">
        <v>1</v>
      </c>
      <c r="K790" s="8">
        <v>0</v>
      </c>
      <c r="L790" s="8">
        <v>0</v>
      </c>
      <c r="M790" s="8">
        <v>4</v>
      </c>
      <c r="N790" s="48">
        <v>4</v>
      </c>
    </row>
    <row r="791" spans="2:14">
      <c r="B791" s="51">
        <v>40579</v>
      </c>
      <c r="C791" s="8" t="s">
        <v>25</v>
      </c>
      <c r="D791" s="8">
        <v>7</v>
      </c>
      <c r="E791" s="8" t="b">
        <v>0</v>
      </c>
      <c r="F791" s="8" t="s">
        <v>15</v>
      </c>
      <c r="G791" s="8">
        <v>3</v>
      </c>
      <c r="H791" s="8">
        <v>0.22</v>
      </c>
      <c r="I791" s="8">
        <v>0.2576</v>
      </c>
      <c r="J791" s="47">
        <v>0.93</v>
      </c>
      <c r="K791" s="8">
        <v>8.9599999999999999E-2</v>
      </c>
      <c r="L791" s="8">
        <v>0</v>
      </c>
      <c r="M791" s="8">
        <v>4</v>
      </c>
      <c r="N791" s="48">
        <v>4</v>
      </c>
    </row>
    <row r="792" spans="2:14">
      <c r="B792" s="51">
        <v>40579</v>
      </c>
      <c r="C792" s="8" t="s">
        <v>25</v>
      </c>
      <c r="D792" s="8">
        <v>8</v>
      </c>
      <c r="E792" s="8" t="b">
        <v>0</v>
      </c>
      <c r="F792" s="8" t="s">
        <v>15</v>
      </c>
      <c r="G792" s="8">
        <v>3</v>
      </c>
      <c r="H792" s="8">
        <v>0.2</v>
      </c>
      <c r="I792" s="8">
        <v>0.2273</v>
      </c>
      <c r="J792" s="47">
        <v>1</v>
      </c>
      <c r="K792" s="8">
        <v>8.9599999999999999E-2</v>
      </c>
      <c r="L792" s="8">
        <v>0</v>
      </c>
      <c r="M792" s="8">
        <v>10</v>
      </c>
      <c r="N792" s="48">
        <v>10</v>
      </c>
    </row>
    <row r="793" spans="2:14">
      <c r="B793" s="51">
        <v>40579</v>
      </c>
      <c r="C793" s="8" t="s">
        <v>25</v>
      </c>
      <c r="D793" s="8">
        <v>9</v>
      </c>
      <c r="E793" s="8" t="b">
        <v>0</v>
      </c>
      <c r="F793" s="8" t="s">
        <v>15</v>
      </c>
      <c r="G793" s="8">
        <v>3</v>
      </c>
      <c r="H793" s="8">
        <v>0.2</v>
      </c>
      <c r="I793" s="8">
        <v>0.2273</v>
      </c>
      <c r="J793" s="47">
        <v>1</v>
      </c>
      <c r="K793" s="8">
        <v>8.9599999999999999E-2</v>
      </c>
      <c r="L793" s="8">
        <v>3</v>
      </c>
      <c r="M793" s="8">
        <v>17</v>
      </c>
      <c r="N793" s="48">
        <v>20</v>
      </c>
    </row>
    <row r="794" spans="2:14">
      <c r="B794" s="51">
        <v>40579</v>
      </c>
      <c r="C794" s="8" t="s">
        <v>25</v>
      </c>
      <c r="D794" s="8">
        <v>10</v>
      </c>
      <c r="E794" s="8" t="b">
        <v>0</v>
      </c>
      <c r="F794" s="8" t="s">
        <v>15</v>
      </c>
      <c r="G794" s="8">
        <v>3</v>
      </c>
      <c r="H794" s="8">
        <v>0.2</v>
      </c>
      <c r="I794" s="8">
        <v>0.21210000000000001</v>
      </c>
      <c r="J794" s="47">
        <v>1</v>
      </c>
      <c r="K794" s="8">
        <v>0.1343</v>
      </c>
      <c r="L794" s="8">
        <v>3</v>
      </c>
      <c r="M794" s="8">
        <v>31</v>
      </c>
      <c r="N794" s="48">
        <v>34</v>
      </c>
    </row>
    <row r="795" spans="2:14">
      <c r="B795" s="51">
        <v>40579</v>
      </c>
      <c r="C795" s="8" t="s">
        <v>25</v>
      </c>
      <c r="D795" s="8">
        <v>11</v>
      </c>
      <c r="E795" s="8" t="b">
        <v>0</v>
      </c>
      <c r="F795" s="8" t="s">
        <v>15</v>
      </c>
      <c r="G795" s="8">
        <v>3</v>
      </c>
      <c r="H795" s="8">
        <v>0.22</v>
      </c>
      <c r="I795" s="8">
        <v>0.2273</v>
      </c>
      <c r="J795" s="47">
        <v>1</v>
      </c>
      <c r="K795" s="8">
        <v>0.1343</v>
      </c>
      <c r="L795" s="8">
        <v>1</v>
      </c>
      <c r="M795" s="8">
        <v>46</v>
      </c>
      <c r="N795" s="48">
        <v>47</v>
      </c>
    </row>
    <row r="796" spans="2:14">
      <c r="B796" s="51">
        <v>40579</v>
      </c>
      <c r="C796" s="8" t="s">
        <v>25</v>
      </c>
      <c r="D796" s="8">
        <v>12</v>
      </c>
      <c r="E796" s="8" t="b">
        <v>0</v>
      </c>
      <c r="F796" s="8" t="s">
        <v>15</v>
      </c>
      <c r="G796" s="8">
        <v>3</v>
      </c>
      <c r="H796" s="8">
        <v>0.22</v>
      </c>
      <c r="I796" s="8">
        <v>0.2273</v>
      </c>
      <c r="J796" s="47">
        <v>1</v>
      </c>
      <c r="K796" s="8">
        <v>0.16420000000000001</v>
      </c>
      <c r="L796" s="8">
        <v>10</v>
      </c>
      <c r="M796" s="8">
        <v>42</v>
      </c>
      <c r="N796" s="48">
        <v>52</v>
      </c>
    </row>
    <row r="797" spans="2:14">
      <c r="B797" s="51">
        <v>40579</v>
      </c>
      <c r="C797" s="8" t="s">
        <v>25</v>
      </c>
      <c r="D797" s="8">
        <v>13</v>
      </c>
      <c r="E797" s="8" t="b">
        <v>0</v>
      </c>
      <c r="F797" s="8" t="s">
        <v>15</v>
      </c>
      <c r="G797" s="8">
        <v>3</v>
      </c>
      <c r="H797" s="8">
        <v>0.22</v>
      </c>
      <c r="I797" s="8">
        <v>0.2273</v>
      </c>
      <c r="J797" s="47">
        <v>1</v>
      </c>
      <c r="K797" s="8">
        <v>0.16420000000000001</v>
      </c>
      <c r="L797" s="8">
        <v>10</v>
      </c>
      <c r="M797" s="8">
        <v>62</v>
      </c>
      <c r="N797" s="48">
        <v>72</v>
      </c>
    </row>
    <row r="798" spans="2:14">
      <c r="B798" s="51">
        <v>40579</v>
      </c>
      <c r="C798" s="8" t="s">
        <v>25</v>
      </c>
      <c r="D798" s="8">
        <v>14</v>
      </c>
      <c r="E798" s="8" t="b">
        <v>0</v>
      </c>
      <c r="F798" s="8" t="s">
        <v>15</v>
      </c>
      <c r="G798" s="8">
        <v>3</v>
      </c>
      <c r="H798" s="8">
        <v>0.22</v>
      </c>
      <c r="I798" s="8">
        <v>0.2727</v>
      </c>
      <c r="J798" s="47">
        <v>1</v>
      </c>
      <c r="K798" s="8">
        <v>0</v>
      </c>
      <c r="L798" s="8">
        <v>5</v>
      </c>
      <c r="M798" s="8">
        <v>50</v>
      </c>
      <c r="N798" s="48">
        <v>55</v>
      </c>
    </row>
    <row r="799" spans="2:14">
      <c r="B799" s="51">
        <v>40579</v>
      </c>
      <c r="C799" s="8" t="s">
        <v>25</v>
      </c>
      <c r="D799" s="8">
        <v>15</v>
      </c>
      <c r="E799" s="8" t="b">
        <v>0</v>
      </c>
      <c r="F799" s="8" t="s">
        <v>15</v>
      </c>
      <c r="G799" s="8">
        <v>3</v>
      </c>
      <c r="H799" s="8">
        <v>0.22</v>
      </c>
      <c r="I799" s="8">
        <v>0.2727</v>
      </c>
      <c r="J799" s="47">
        <v>1</v>
      </c>
      <c r="K799" s="8">
        <v>0</v>
      </c>
      <c r="L799" s="8">
        <v>11</v>
      </c>
      <c r="M799" s="8">
        <v>49</v>
      </c>
      <c r="N799" s="48">
        <v>60</v>
      </c>
    </row>
    <row r="800" spans="2:14">
      <c r="B800" s="51">
        <v>40579</v>
      </c>
      <c r="C800" s="8" t="s">
        <v>25</v>
      </c>
      <c r="D800" s="8">
        <v>16</v>
      </c>
      <c r="E800" s="8" t="b">
        <v>0</v>
      </c>
      <c r="F800" s="8" t="s">
        <v>15</v>
      </c>
      <c r="G800" s="8">
        <v>3</v>
      </c>
      <c r="H800" s="8">
        <v>0.22</v>
      </c>
      <c r="I800" s="8">
        <v>0.2273</v>
      </c>
      <c r="J800" s="47">
        <v>1</v>
      </c>
      <c r="K800" s="8">
        <v>0.1343</v>
      </c>
      <c r="L800" s="8">
        <v>8</v>
      </c>
      <c r="M800" s="8">
        <v>63</v>
      </c>
      <c r="N800" s="48">
        <v>71</v>
      </c>
    </row>
    <row r="801" spans="2:14">
      <c r="B801" s="51">
        <v>40579</v>
      </c>
      <c r="C801" s="8" t="s">
        <v>25</v>
      </c>
      <c r="D801" s="8">
        <v>17</v>
      </c>
      <c r="E801" s="8" t="b">
        <v>0</v>
      </c>
      <c r="F801" s="8" t="s">
        <v>15</v>
      </c>
      <c r="G801" s="8">
        <v>2</v>
      </c>
      <c r="H801" s="8">
        <v>0.24</v>
      </c>
      <c r="I801" s="8">
        <v>0.21210000000000001</v>
      </c>
      <c r="J801" s="47">
        <v>1</v>
      </c>
      <c r="K801" s="8">
        <v>0.28360000000000002</v>
      </c>
      <c r="L801" s="8">
        <v>14</v>
      </c>
      <c r="M801" s="8">
        <v>64</v>
      </c>
      <c r="N801" s="48">
        <v>78</v>
      </c>
    </row>
    <row r="802" spans="2:14">
      <c r="B802" s="51">
        <v>40579</v>
      </c>
      <c r="C802" s="8" t="s">
        <v>25</v>
      </c>
      <c r="D802" s="8">
        <v>18</v>
      </c>
      <c r="E802" s="8" t="b">
        <v>0</v>
      </c>
      <c r="F802" s="8" t="s">
        <v>15</v>
      </c>
      <c r="G802" s="8">
        <v>2</v>
      </c>
      <c r="H802" s="8">
        <v>0.28000000000000003</v>
      </c>
      <c r="I802" s="8">
        <v>0.2424</v>
      </c>
      <c r="J802" s="47">
        <v>0.93</v>
      </c>
      <c r="K802" s="8">
        <v>0.44779999999999998</v>
      </c>
      <c r="L802" s="8">
        <v>2</v>
      </c>
      <c r="M802" s="8">
        <v>81</v>
      </c>
      <c r="N802" s="48">
        <v>83</v>
      </c>
    </row>
    <row r="803" spans="2:14">
      <c r="B803" s="51">
        <v>40579</v>
      </c>
      <c r="C803" s="8" t="s">
        <v>25</v>
      </c>
      <c r="D803" s="8">
        <v>19</v>
      </c>
      <c r="E803" s="8" t="b">
        <v>0</v>
      </c>
      <c r="F803" s="8" t="s">
        <v>15</v>
      </c>
      <c r="G803" s="8">
        <v>2</v>
      </c>
      <c r="H803" s="8">
        <v>0.28000000000000003</v>
      </c>
      <c r="I803" s="8">
        <v>0.2424</v>
      </c>
      <c r="J803" s="47">
        <v>0.93</v>
      </c>
      <c r="K803" s="8">
        <v>0.44779999999999998</v>
      </c>
      <c r="L803" s="8">
        <v>6</v>
      </c>
      <c r="M803" s="8">
        <v>78</v>
      </c>
      <c r="N803" s="48">
        <v>84</v>
      </c>
    </row>
    <row r="804" spans="2:14">
      <c r="B804" s="51">
        <v>40579</v>
      </c>
      <c r="C804" s="8" t="s">
        <v>25</v>
      </c>
      <c r="D804" s="8">
        <v>20</v>
      </c>
      <c r="E804" s="8" t="b">
        <v>0</v>
      </c>
      <c r="F804" s="8" t="s">
        <v>15</v>
      </c>
      <c r="G804" s="8">
        <v>1</v>
      </c>
      <c r="H804" s="8">
        <v>0.3</v>
      </c>
      <c r="I804" s="8">
        <v>0.28789999999999999</v>
      </c>
      <c r="J804" s="47">
        <v>0.87</v>
      </c>
      <c r="K804" s="8">
        <v>0.25369999999999998</v>
      </c>
      <c r="L804" s="8">
        <v>5</v>
      </c>
      <c r="M804" s="8">
        <v>64</v>
      </c>
      <c r="N804" s="48">
        <v>69</v>
      </c>
    </row>
    <row r="805" spans="2:14">
      <c r="B805" s="51">
        <v>40579</v>
      </c>
      <c r="C805" s="8" t="s">
        <v>25</v>
      </c>
      <c r="D805" s="8">
        <v>21</v>
      </c>
      <c r="E805" s="8" t="b">
        <v>0</v>
      </c>
      <c r="F805" s="8" t="s">
        <v>15</v>
      </c>
      <c r="G805" s="8">
        <v>1</v>
      </c>
      <c r="H805" s="8">
        <v>0.26</v>
      </c>
      <c r="I805" s="8">
        <v>0.2576</v>
      </c>
      <c r="J805" s="47">
        <v>1</v>
      </c>
      <c r="K805" s="8">
        <v>0.19400000000000001</v>
      </c>
      <c r="L805" s="8">
        <v>3</v>
      </c>
      <c r="M805" s="8">
        <v>53</v>
      </c>
      <c r="N805" s="48">
        <v>56</v>
      </c>
    </row>
    <row r="806" spans="2:14">
      <c r="B806" s="51">
        <v>40579</v>
      </c>
      <c r="C806" s="8" t="s">
        <v>25</v>
      </c>
      <c r="D806" s="8">
        <v>22</v>
      </c>
      <c r="E806" s="8" t="b">
        <v>0</v>
      </c>
      <c r="F806" s="8" t="s">
        <v>15</v>
      </c>
      <c r="G806" s="8">
        <v>1</v>
      </c>
      <c r="H806" s="8">
        <v>0.26</v>
      </c>
      <c r="I806" s="8">
        <v>0.2727</v>
      </c>
      <c r="J806" s="47">
        <v>0.93</v>
      </c>
      <c r="K806" s="8">
        <v>0.1343</v>
      </c>
      <c r="L806" s="8">
        <v>2</v>
      </c>
      <c r="M806" s="8">
        <v>43</v>
      </c>
      <c r="N806" s="48">
        <v>45</v>
      </c>
    </row>
    <row r="807" spans="2:14">
      <c r="B807" s="51">
        <v>40579</v>
      </c>
      <c r="C807" s="8" t="s">
        <v>25</v>
      </c>
      <c r="D807" s="8">
        <v>23</v>
      </c>
      <c r="E807" s="8" t="b">
        <v>0</v>
      </c>
      <c r="F807" s="8" t="s">
        <v>15</v>
      </c>
      <c r="G807" s="8">
        <v>1</v>
      </c>
      <c r="H807" s="8">
        <v>0.26</v>
      </c>
      <c r="I807" s="8">
        <v>0.2576</v>
      </c>
      <c r="J807" s="47">
        <v>0.93</v>
      </c>
      <c r="K807" s="8">
        <v>0.22389999999999999</v>
      </c>
      <c r="L807" s="8">
        <v>7</v>
      </c>
      <c r="M807" s="8">
        <v>52</v>
      </c>
      <c r="N807" s="48">
        <v>59</v>
      </c>
    </row>
    <row r="808" spans="2:14">
      <c r="B808" s="51">
        <v>40580</v>
      </c>
      <c r="C808" s="8" t="s">
        <v>25</v>
      </c>
      <c r="D808" s="8">
        <v>0</v>
      </c>
      <c r="E808" s="8" t="b">
        <v>0</v>
      </c>
      <c r="F808" s="8" t="s">
        <v>19</v>
      </c>
      <c r="G808" s="8">
        <v>1</v>
      </c>
      <c r="H808" s="8">
        <v>0.26</v>
      </c>
      <c r="I808" s="8">
        <v>0.2576</v>
      </c>
      <c r="J808" s="47">
        <v>0.7</v>
      </c>
      <c r="K808" s="8">
        <v>0.19400000000000001</v>
      </c>
      <c r="L808" s="8">
        <v>2</v>
      </c>
      <c r="M808" s="8">
        <v>37</v>
      </c>
      <c r="N808" s="48">
        <v>39</v>
      </c>
    </row>
    <row r="809" spans="2:14">
      <c r="B809" s="51">
        <v>40580</v>
      </c>
      <c r="C809" s="8" t="s">
        <v>25</v>
      </c>
      <c r="D809" s="8">
        <v>1</v>
      </c>
      <c r="E809" s="8" t="b">
        <v>0</v>
      </c>
      <c r="F809" s="8" t="s">
        <v>19</v>
      </c>
      <c r="G809" s="8">
        <v>1</v>
      </c>
      <c r="H809" s="8">
        <v>0.26</v>
      </c>
      <c r="I809" s="8">
        <v>0.2273</v>
      </c>
      <c r="J809" s="47">
        <v>0.65</v>
      </c>
      <c r="K809" s="8">
        <v>0.41789999999999999</v>
      </c>
      <c r="L809" s="8">
        <v>4</v>
      </c>
      <c r="M809" s="8">
        <v>40</v>
      </c>
      <c r="N809" s="48">
        <v>44</v>
      </c>
    </row>
    <row r="810" spans="2:14">
      <c r="B810" s="51">
        <v>40580</v>
      </c>
      <c r="C810" s="8" t="s">
        <v>25</v>
      </c>
      <c r="D810" s="8">
        <v>2</v>
      </c>
      <c r="E810" s="8" t="b">
        <v>0</v>
      </c>
      <c r="F810" s="8" t="s">
        <v>19</v>
      </c>
      <c r="G810" s="8">
        <v>1</v>
      </c>
      <c r="H810" s="8">
        <v>0.26</v>
      </c>
      <c r="I810" s="8">
        <v>0.2273</v>
      </c>
      <c r="J810" s="47">
        <v>0.6</v>
      </c>
      <c r="K810" s="8">
        <v>0.32840000000000003</v>
      </c>
      <c r="L810" s="8">
        <v>0</v>
      </c>
      <c r="M810" s="8">
        <v>20</v>
      </c>
      <c r="N810" s="48">
        <v>20</v>
      </c>
    </row>
    <row r="811" spans="2:14">
      <c r="B811" s="51">
        <v>40580</v>
      </c>
      <c r="C811" s="8" t="s">
        <v>25</v>
      </c>
      <c r="D811" s="8">
        <v>3</v>
      </c>
      <c r="E811" s="8" t="b">
        <v>0</v>
      </c>
      <c r="F811" s="8" t="s">
        <v>19</v>
      </c>
      <c r="G811" s="8">
        <v>1</v>
      </c>
      <c r="H811" s="8">
        <v>0.26</v>
      </c>
      <c r="I811" s="8">
        <v>0.28789999999999999</v>
      </c>
      <c r="J811" s="47">
        <v>0.6</v>
      </c>
      <c r="K811" s="8">
        <v>8.9599999999999999E-2</v>
      </c>
      <c r="L811" s="8">
        <v>3</v>
      </c>
      <c r="M811" s="8">
        <v>10</v>
      </c>
      <c r="N811" s="48">
        <v>13</v>
      </c>
    </row>
    <row r="812" spans="2:14">
      <c r="B812" s="51">
        <v>40580</v>
      </c>
      <c r="C812" s="8" t="s">
        <v>25</v>
      </c>
      <c r="D812" s="8">
        <v>4</v>
      </c>
      <c r="E812" s="8" t="b">
        <v>0</v>
      </c>
      <c r="F812" s="8" t="s">
        <v>19</v>
      </c>
      <c r="G812" s="8">
        <v>1</v>
      </c>
      <c r="H812" s="8">
        <v>0.26</v>
      </c>
      <c r="I812" s="8">
        <v>0.2273</v>
      </c>
      <c r="J812" s="47">
        <v>0.6</v>
      </c>
      <c r="K812" s="8">
        <v>0.35820000000000002</v>
      </c>
      <c r="L812" s="8">
        <v>0</v>
      </c>
      <c r="M812" s="8">
        <v>2</v>
      </c>
      <c r="N812" s="48">
        <v>2</v>
      </c>
    </row>
    <row r="813" spans="2:14">
      <c r="B813" s="51">
        <v>40580</v>
      </c>
      <c r="C813" s="8" t="s">
        <v>25</v>
      </c>
      <c r="D813" s="8">
        <v>5</v>
      </c>
      <c r="E813" s="8" t="b">
        <v>0</v>
      </c>
      <c r="F813" s="8" t="s">
        <v>19</v>
      </c>
      <c r="G813" s="8">
        <v>1</v>
      </c>
      <c r="H813" s="8">
        <v>0.26</v>
      </c>
      <c r="I813" s="8">
        <v>0.2576</v>
      </c>
      <c r="J813" s="47">
        <v>0.6</v>
      </c>
      <c r="K813" s="8">
        <v>0.22389999999999999</v>
      </c>
      <c r="L813" s="8">
        <v>0</v>
      </c>
      <c r="M813" s="8">
        <v>1</v>
      </c>
      <c r="N813" s="48">
        <v>1</v>
      </c>
    </row>
    <row r="814" spans="2:14">
      <c r="B814" s="51">
        <v>40580</v>
      </c>
      <c r="C814" s="8" t="s">
        <v>25</v>
      </c>
      <c r="D814" s="8">
        <v>6</v>
      </c>
      <c r="E814" s="8" t="b">
        <v>0</v>
      </c>
      <c r="F814" s="8" t="s">
        <v>19</v>
      </c>
      <c r="G814" s="8">
        <v>1</v>
      </c>
      <c r="H814" s="8">
        <v>0.26</v>
      </c>
      <c r="I814" s="8">
        <v>0.2576</v>
      </c>
      <c r="J814" s="47">
        <v>0.6</v>
      </c>
      <c r="K814" s="8">
        <v>0.22389999999999999</v>
      </c>
      <c r="L814" s="8">
        <v>0</v>
      </c>
      <c r="M814" s="8">
        <v>1</v>
      </c>
      <c r="N814" s="48">
        <v>1</v>
      </c>
    </row>
    <row r="815" spans="2:14">
      <c r="B815" s="51">
        <v>40580</v>
      </c>
      <c r="C815" s="8" t="s">
        <v>25</v>
      </c>
      <c r="D815" s="8">
        <v>7</v>
      </c>
      <c r="E815" s="8" t="b">
        <v>0</v>
      </c>
      <c r="F815" s="8" t="s">
        <v>19</v>
      </c>
      <c r="G815" s="8">
        <v>1</v>
      </c>
      <c r="H815" s="8">
        <v>0.24</v>
      </c>
      <c r="I815" s="8">
        <v>0.2424</v>
      </c>
      <c r="J815" s="47">
        <v>0.65</v>
      </c>
      <c r="K815" s="8">
        <v>0.16420000000000001</v>
      </c>
      <c r="L815" s="8">
        <v>0</v>
      </c>
      <c r="M815" s="8">
        <v>8</v>
      </c>
      <c r="N815" s="48">
        <v>8</v>
      </c>
    </row>
    <row r="816" spans="2:14">
      <c r="B816" s="51">
        <v>40580</v>
      </c>
      <c r="C816" s="8" t="s">
        <v>25</v>
      </c>
      <c r="D816" s="8">
        <v>8</v>
      </c>
      <c r="E816" s="8" t="b">
        <v>0</v>
      </c>
      <c r="F816" s="8" t="s">
        <v>19</v>
      </c>
      <c r="G816" s="8">
        <v>1</v>
      </c>
      <c r="H816" s="8">
        <v>0.24</v>
      </c>
      <c r="I816" s="8">
        <v>0.2576</v>
      </c>
      <c r="J816" s="47">
        <v>0.65</v>
      </c>
      <c r="K816" s="8">
        <v>0.1045</v>
      </c>
      <c r="L816" s="8">
        <v>2</v>
      </c>
      <c r="M816" s="8">
        <v>21</v>
      </c>
      <c r="N816" s="48">
        <v>23</v>
      </c>
    </row>
    <row r="817" spans="2:14">
      <c r="B817" s="51">
        <v>40580</v>
      </c>
      <c r="C817" s="8" t="s">
        <v>25</v>
      </c>
      <c r="D817" s="8">
        <v>9</v>
      </c>
      <c r="E817" s="8" t="b">
        <v>0</v>
      </c>
      <c r="F817" s="8" t="s">
        <v>19</v>
      </c>
      <c r="G817" s="8">
        <v>1</v>
      </c>
      <c r="H817" s="8">
        <v>0.28000000000000003</v>
      </c>
      <c r="I817" s="8">
        <v>0.28789999999999999</v>
      </c>
      <c r="J817" s="47">
        <v>0.56000000000000005</v>
      </c>
      <c r="K817" s="8">
        <v>0.1045</v>
      </c>
      <c r="L817" s="8">
        <v>7</v>
      </c>
      <c r="M817" s="8">
        <v>38</v>
      </c>
      <c r="N817" s="48">
        <v>45</v>
      </c>
    </row>
    <row r="818" spans="2:14">
      <c r="B818" s="51">
        <v>40580</v>
      </c>
      <c r="C818" s="8" t="s">
        <v>25</v>
      </c>
      <c r="D818" s="8">
        <v>10</v>
      </c>
      <c r="E818" s="8" t="b">
        <v>0</v>
      </c>
      <c r="F818" s="8" t="s">
        <v>19</v>
      </c>
      <c r="G818" s="8">
        <v>1</v>
      </c>
      <c r="H818" s="8">
        <v>0.3</v>
      </c>
      <c r="I818" s="8">
        <v>0.28789999999999999</v>
      </c>
      <c r="J818" s="47">
        <v>0.52</v>
      </c>
      <c r="K818" s="8">
        <v>0.25369999999999998</v>
      </c>
      <c r="L818" s="8">
        <v>15</v>
      </c>
      <c r="M818" s="8">
        <v>74</v>
      </c>
      <c r="N818" s="48">
        <v>89</v>
      </c>
    </row>
    <row r="819" spans="2:14">
      <c r="B819" s="51">
        <v>40580</v>
      </c>
      <c r="C819" s="8" t="s">
        <v>25</v>
      </c>
      <c r="D819" s="8">
        <v>11</v>
      </c>
      <c r="E819" s="8" t="b">
        <v>0</v>
      </c>
      <c r="F819" s="8" t="s">
        <v>19</v>
      </c>
      <c r="G819" s="8">
        <v>1</v>
      </c>
      <c r="H819" s="8">
        <v>0.32</v>
      </c>
      <c r="I819" s="8">
        <v>0.30299999999999999</v>
      </c>
      <c r="J819" s="47">
        <v>0.49</v>
      </c>
      <c r="K819" s="8">
        <v>0.25369999999999998</v>
      </c>
      <c r="L819" s="8">
        <v>28</v>
      </c>
      <c r="M819" s="8">
        <v>89</v>
      </c>
      <c r="N819" s="48">
        <v>117</v>
      </c>
    </row>
    <row r="820" spans="2:14">
      <c r="B820" s="51">
        <v>40580</v>
      </c>
      <c r="C820" s="8" t="s">
        <v>25</v>
      </c>
      <c r="D820" s="8">
        <v>12</v>
      </c>
      <c r="E820" s="8" t="b">
        <v>0</v>
      </c>
      <c r="F820" s="8" t="s">
        <v>19</v>
      </c>
      <c r="G820" s="8">
        <v>1</v>
      </c>
      <c r="H820" s="8">
        <v>0.34</v>
      </c>
      <c r="I820" s="8">
        <v>0.33329999999999999</v>
      </c>
      <c r="J820" s="47">
        <v>0.46</v>
      </c>
      <c r="K820" s="8">
        <v>0</v>
      </c>
      <c r="L820" s="8">
        <v>48</v>
      </c>
      <c r="M820" s="8">
        <v>126</v>
      </c>
      <c r="N820" s="48">
        <v>174</v>
      </c>
    </row>
    <row r="821" spans="2:14">
      <c r="B821" s="51">
        <v>40580</v>
      </c>
      <c r="C821" s="8" t="s">
        <v>25</v>
      </c>
      <c r="D821" s="8">
        <v>13</v>
      </c>
      <c r="E821" s="8" t="b">
        <v>0</v>
      </c>
      <c r="F821" s="8" t="s">
        <v>19</v>
      </c>
      <c r="G821" s="8">
        <v>1</v>
      </c>
      <c r="H821" s="8">
        <v>0.34</v>
      </c>
      <c r="I821" s="8">
        <v>0.36359999999999998</v>
      </c>
      <c r="J821" s="47">
        <v>0.46</v>
      </c>
      <c r="K821" s="8">
        <v>0</v>
      </c>
      <c r="L821" s="8">
        <v>47</v>
      </c>
      <c r="M821" s="8">
        <v>135</v>
      </c>
      <c r="N821" s="48">
        <v>182</v>
      </c>
    </row>
    <row r="822" spans="2:14">
      <c r="B822" s="51">
        <v>40580</v>
      </c>
      <c r="C822" s="8" t="s">
        <v>25</v>
      </c>
      <c r="D822" s="8">
        <v>14</v>
      </c>
      <c r="E822" s="8" t="b">
        <v>0</v>
      </c>
      <c r="F822" s="8" t="s">
        <v>19</v>
      </c>
      <c r="G822" s="8">
        <v>1</v>
      </c>
      <c r="H822" s="8">
        <v>0.34</v>
      </c>
      <c r="I822" s="8">
        <v>0.34849999999999998</v>
      </c>
      <c r="J822" s="47">
        <v>0.46</v>
      </c>
      <c r="K822" s="8">
        <v>8.9599999999999999E-2</v>
      </c>
      <c r="L822" s="8">
        <v>47</v>
      </c>
      <c r="M822" s="8">
        <v>114</v>
      </c>
      <c r="N822" s="48">
        <v>161</v>
      </c>
    </row>
    <row r="823" spans="2:14">
      <c r="B823" s="51">
        <v>40580</v>
      </c>
      <c r="C823" s="8" t="s">
        <v>25</v>
      </c>
      <c r="D823" s="8">
        <v>15</v>
      </c>
      <c r="E823" s="8" t="b">
        <v>0</v>
      </c>
      <c r="F823" s="8" t="s">
        <v>19</v>
      </c>
      <c r="G823" s="8">
        <v>1</v>
      </c>
      <c r="H823" s="8">
        <v>0.34</v>
      </c>
      <c r="I823" s="8">
        <v>0.34849999999999998</v>
      </c>
      <c r="J823" s="47">
        <v>0.46</v>
      </c>
      <c r="K823" s="8">
        <v>8.9599999999999999E-2</v>
      </c>
      <c r="L823" s="8">
        <v>52</v>
      </c>
      <c r="M823" s="8">
        <v>130</v>
      </c>
      <c r="N823" s="48">
        <v>182</v>
      </c>
    </row>
    <row r="824" spans="2:14">
      <c r="B824" s="51">
        <v>40580</v>
      </c>
      <c r="C824" s="8" t="s">
        <v>25</v>
      </c>
      <c r="D824" s="8">
        <v>16</v>
      </c>
      <c r="E824" s="8" t="b">
        <v>0</v>
      </c>
      <c r="F824" s="8" t="s">
        <v>19</v>
      </c>
      <c r="G824" s="8">
        <v>1</v>
      </c>
      <c r="H824" s="8">
        <v>0.34</v>
      </c>
      <c r="I824" s="8">
        <v>0.34849999999999998</v>
      </c>
      <c r="J824" s="47">
        <v>0.49</v>
      </c>
      <c r="K824" s="8">
        <v>0.1045</v>
      </c>
      <c r="L824" s="8">
        <v>42</v>
      </c>
      <c r="M824" s="8">
        <v>115</v>
      </c>
      <c r="N824" s="48">
        <v>157</v>
      </c>
    </row>
    <row r="825" spans="2:14">
      <c r="B825" s="51">
        <v>40580</v>
      </c>
      <c r="C825" s="8" t="s">
        <v>25</v>
      </c>
      <c r="D825" s="8">
        <v>17</v>
      </c>
      <c r="E825" s="8" t="b">
        <v>0</v>
      </c>
      <c r="F825" s="8" t="s">
        <v>19</v>
      </c>
      <c r="G825" s="8">
        <v>1</v>
      </c>
      <c r="H825" s="8">
        <v>0.34</v>
      </c>
      <c r="I825" s="8">
        <v>0.36359999999999998</v>
      </c>
      <c r="J825" s="47">
        <v>0.46</v>
      </c>
      <c r="K825" s="8">
        <v>0</v>
      </c>
      <c r="L825" s="8">
        <v>24</v>
      </c>
      <c r="M825" s="8">
        <v>97</v>
      </c>
      <c r="N825" s="48">
        <v>121</v>
      </c>
    </row>
    <row r="826" spans="2:14">
      <c r="B826" s="51">
        <v>40580</v>
      </c>
      <c r="C826" s="8" t="s">
        <v>25</v>
      </c>
      <c r="D826" s="8">
        <v>18</v>
      </c>
      <c r="E826" s="8" t="b">
        <v>0</v>
      </c>
      <c r="F826" s="8" t="s">
        <v>19</v>
      </c>
      <c r="G826" s="8">
        <v>1</v>
      </c>
      <c r="H826" s="8">
        <v>0.3</v>
      </c>
      <c r="I826" s="8">
        <v>0.30299999999999999</v>
      </c>
      <c r="J826" s="47">
        <v>0.56000000000000005</v>
      </c>
      <c r="K826" s="8">
        <v>0.16420000000000001</v>
      </c>
      <c r="L826" s="8">
        <v>13</v>
      </c>
      <c r="M826" s="8">
        <v>65</v>
      </c>
      <c r="N826" s="48">
        <v>78</v>
      </c>
    </row>
    <row r="827" spans="2:14">
      <c r="B827" s="51">
        <v>40580</v>
      </c>
      <c r="C827" s="8" t="s">
        <v>25</v>
      </c>
      <c r="D827" s="8">
        <v>19</v>
      </c>
      <c r="E827" s="8" t="b">
        <v>0</v>
      </c>
      <c r="F827" s="8" t="s">
        <v>19</v>
      </c>
      <c r="G827" s="8">
        <v>1</v>
      </c>
      <c r="H827" s="8">
        <v>0.28000000000000003</v>
      </c>
      <c r="I827" s="8">
        <v>0.28789999999999999</v>
      </c>
      <c r="J827" s="47">
        <v>0.61</v>
      </c>
      <c r="K827" s="8">
        <v>0.1343</v>
      </c>
      <c r="L827" s="8">
        <v>1</v>
      </c>
      <c r="M827" s="8">
        <v>20</v>
      </c>
      <c r="N827" s="48">
        <v>21</v>
      </c>
    </row>
    <row r="828" spans="2:14">
      <c r="B828" s="51">
        <v>40580</v>
      </c>
      <c r="C828" s="8" t="s">
        <v>25</v>
      </c>
      <c r="D828" s="8">
        <v>20</v>
      </c>
      <c r="E828" s="8" t="b">
        <v>0</v>
      </c>
      <c r="F828" s="8" t="s">
        <v>19</v>
      </c>
      <c r="G828" s="8">
        <v>1</v>
      </c>
      <c r="H828" s="8">
        <v>0.28000000000000003</v>
      </c>
      <c r="I828" s="8">
        <v>0.28789999999999999</v>
      </c>
      <c r="J828" s="47">
        <v>0.61</v>
      </c>
      <c r="K828" s="8">
        <v>0.1045</v>
      </c>
      <c r="L828" s="8">
        <v>5</v>
      </c>
      <c r="M828" s="8">
        <v>21</v>
      </c>
      <c r="N828" s="48">
        <v>26</v>
      </c>
    </row>
    <row r="829" spans="2:14">
      <c r="B829" s="51">
        <v>40580</v>
      </c>
      <c r="C829" s="8" t="s">
        <v>25</v>
      </c>
      <c r="D829" s="8">
        <v>21</v>
      </c>
      <c r="E829" s="8" t="b">
        <v>0</v>
      </c>
      <c r="F829" s="8" t="s">
        <v>19</v>
      </c>
      <c r="G829" s="8">
        <v>1</v>
      </c>
      <c r="H829" s="8">
        <v>0.26</v>
      </c>
      <c r="I829" s="8">
        <v>0.30299999999999999</v>
      </c>
      <c r="J829" s="47">
        <v>0.6</v>
      </c>
      <c r="K829" s="8">
        <v>0</v>
      </c>
      <c r="L829" s="8">
        <v>5</v>
      </c>
      <c r="M829" s="8">
        <v>22</v>
      </c>
      <c r="N829" s="48">
        <v>27</v>
      </c>
    </row>
    <row r="830" spans="2:14">
      <c r="B830" s="51">
        <v>40580</v>
      </c>
      <c r="C830" s="8" t="s">
        <v>25</v>
      </c>
      <c r="D830" s="8">
        <v>22</v>
      </c>
      <c r="E830" s="8" t="b">
        <v>0</v>
      </c>
      <c r="F830" s="8" t="s">
        <v>19</v>
      </c>
      <c r="G830" s="8">
        <v>1</v>
      </c>
      <c r="H830" s="8">
        <v>0.26</v>
      </c>
      <c r="I830" s="8">
        <v>0.30299999999999999</v>
      </c>
      <c r="J830" s="47">
        <v>0.6</v>
      </c>
      <c r="K830" s="8">
        <v>0</v>
      </c>
      <c r="L830" s="8">
        <v>5</v>
      </c>
      <c r="M830" s="8">
        <v>57</v>
      </c>
      <c r="N830" s="48">
        <v>62</v>
      </c>
    </row>
    <row r="831" spans="2:14">
      <c r="B831" s="51">
        <v>40580</v>
      </c>
      <c r="C831" s="8" t="s">
        <v>25</v>
      </c>
      <c r="D831" s="8">
        <v>23</v>
      </c>
      <c r="E831" s="8" t="b">
        <v>0</v>
      </c>
      <c r="F831" s="8" t="s">
        <v>19</v>
      </c>
      <c r="G831" s="8">
        <v>1</v>
      </c>
      <c r="H831" s="8">
        <v>0.24</v>
      </c>
      <c r="I831" s="8">
        <v>0.28789999999999999</v>
      </c>
      <c r="J831" s="47">
        <v>0.65</v>
      </c>
      <c r="K831" s="8">
        <v>0</v>
      </c>
      <c r="L831" s="8">
        <v>4</v>
      </c>
      <c r="M831" s="8">
        <v>26</v>
      </c>
      <c r="N831" s="48">
        <v>30</v>
      </c>
    </row>
    <row r="832" spans="2:14">
      <c r="B832" s="51">
        <v>40581</v>
      </c>
      <c r="C832" s="8" t="s">
        <v>25</v>
      </c>
      <c r="D832" s="8">
        <v>0</v>
      </c>
      <c r="E832" s="8" t="b">
        <v>0</v>
      </c>
      <c r="F832" s="8" t="s">
        <v>20</v>
      </c>
      <c r="G832" s="8">
        <v>1</v>
      </c>
      <c r="H832" s="8">
        <v>0.24</v>
      </c>
      <c r="I832" s="8">
        <v>0.28789999999999999</v>
      </c>
      <c r="J832" s="47">
        <v>0.65</v>
      </c>
      <c r="K832" s="8">
        <v>0</v>
      </c>
      <c r="L832" s="8">
        <v>1</v>
      </c>
      <c r="M832" s="8">
        <v>14</v>
      </c>
      <c r="N832" s="48">
        <v>15</v>
      </c>
    </row>
    <row r="833" spans="2:14">
      <c r="B833" s="51">
        <v>40581</v>
      </c>
      <c r="C833" s="8" t="s">
        <v>25</v>
      </c>
      <c r="D833" s="8">
        <v>1</v>
      </c>
      <c r="E833" s="8" t="b">
        <v>0</v>
      </c>
      <c r="F833" s="8" t="s">
        <v>20</v>
      </c>
      <c r="G833" s="8">
        <v>1</v>
      </c>
      <c r="H833" s="8">
        <v>0.22</v>
      </c>
      <c r="I833" s="8">
        <v>0.2727</v>
      </c>
      <c r="J833" s="47">
        <v>0.75</v>
      </c>
      <c r="K833" s="8">
        <v>0</v>
      </c>
      <c r="L833" s="8">
        <v>1</v>
      </c>
      <c r="M833" s="8">
        <v>4</v>
      </c>
      <c r="N833" s="48">
        <v>5</v>
      </c>
    </row>
    <row r="834" spans="2:14">
      <c r="B834" s="51">
        <v>40581</v>
      </c>
      <c r="C834" s="8" t="s">
        <v>25</v>
      </c>
      <c r="D834" s="8">
        <v>2</v>
      </c>
      <c r="E834" s="8" t="b">
        <v>0</v>
      </c>
      <c r="F834" s="8" t="s">
        <v>20</v>
      </c>
      <c r="G834" s="8">
        <v>1</v>
      </c>
      <c r="H834" s="8">
        <v>0.2</v>
      </c>
      <c r="I834" s="8">
        <v>0.2576</v>
      </c>
      <c r="J834" s="47">
        <v>0.8</v>
      </c>
      <c r="K834" s="8">
        <v>0</v>
      </c>
      <c r="L834" s="8">
        <v>0</v>
      </c>
      <c r="M834" s="8">
        <v>3</v>
      </c>
      <c r="N834" s="48">
        <v>3</v>
      </c>
    </row>
    <row r="835" spans="2:14">
      <c r="B835" s="51">
        <v>40581</v>
      </c>
      <c r="C835" s="8" t="s">
        <v>25</v>
      </c>
      <c r="D835" s="8">
        <v>3</v>
      </c>
      <c r="E835" s="8" t="b">
        <v>0</v>
      </c>
      <c r="F835" s="8" t="s">
        <v>20</v>
      </c>
      <c r="G835" s="8">
        <v>1</v>
      </c>
      <c r="H835" s="8">
        <v>0.2</v>
      </c>
      <c r="I835" s="8">
        <v>0.2576</v>
      </c>
      <c r="J835" s="47">
        <v>0.86</v>
      </c>
      <c r="K835" s="8">
        <v>0</v>
      </c>
      <c r="L835" s="8">
        <v>0</v>
      </c>
      <c r="M835" s="8">
        <v>1</v>
      </c>
      <c r="N835" s="48">
        <v>1</v>
      </c>
    </row>
    <row r="836" spans="2:14">
      <c r="B836" s="51">
        <v>40581</v>
      </c>
      <c r="C836" s="8" t="s">
        <v>25</v>
      </c>
      <c r="D836" s="8">
        <v>4</v>
      </c>
      <c r="E836" s="8" t="b">
        <v>0</v>
      </c>
      <c r="F836" s="8" t="s">
        <v>20</v>
      </c>
      <c r="G836" s="8">
        <v>1</v>
      </c>
      <c r="H836" s="8">
        <v>0.2</v>
      </c>
      <c r="I836" s="8">
        <v>0.2576</v>
      </c>
      <c r="J836" s="47">
        <v>0.86</v>
      </c>
      <c r="K836" s="8">
        <v>0</v>
      </c>
      <c r="L836" s="8">
        <v>1</v>
      </c>
      <c r="M836" s="8">
        <v>1</v>
      </c>
      <c r="N836" s="48">
        <v>2</v>
      </c>
    </row>
    <row r="837" spans="2:14">
      <c r="B837" s="51">
        <v>40581</v>
      </c>
      <c r="C837" s="8" t="s">
        <v>25</v>
      </c>
      <c r="D837" s="8">
        <v>5</v>
      </c>
      <c r="E837" s="8" t="b">
        <v>0</v>
      </c>
      <c r="F837" s="8" t="s">
        <v>20</v>
      </c>
      <c r="G837" s="8">
        <v>1</v>
      </c>
      <c r="H837" s="8">
        <v>0.2</v>
      </c>
      <c r="I837" s="8">
        <v>0.2576</v>
      </c>
      <c r="J837" s="47">
        <v>0.86</v>
      </c>
      <c r="K837" s="8">
        <v>0</v>
      </c>
      <c r="L837" s="8">
        <v>1</v>
      </c>
      <c r="M837" s="8">
        <v>9</v>
      </c>
      <c r="N837" s="48">
        <v>10</v>
      </c>
    </row>
    <row r="838" spans="2:14">
      <c r="B838" s="51">
        <v>40581</v>
      </c>
      <c r="C838" s="8" t="s">
        <v>25</v>
      </c>
      <c r="D838" s="8">
        <v>6</v>
      </c>
      <c r="E838" s="8" t="b">
        <v>0</v>
      </c>
      <c r="F838" s="8" t="s">
        <v>20</v>
      </c>
      <c r="G838" s="8">
        <v>1</v>
      </c>
      <c r="H838" s="8">
        <v>0.18</v>
      </c>
      <c r="I838" s="8">
        <v>0.2424</v>
      </c>
      <c r="J838" s="47">
        <v>0.93</v>
      </c>
      <c r="K838" s="8">
        <v>0</v>
      </c>
      <c r="L838" s="8">
        <v>1</v>
      </c>
      <c r="M838" s="8">
        <v>29</v>
      </c>
      <c r="N838" s="48">
        <v>30</v>
      </c>
    </row>
    <row r="839" spans="2:14">
      <c r="B839" s="51">
        <v>40581</v>
      </c>
      <c r="C839" s="8" t="s">
        <v>25</v>
      </c>
      <c r="D839" s="8">
        <v>7</v>
      </c>
      <c r="E839" s="8" t="b">
        <v>0</v>
      </c>
      <c r="F839" s="8" t="s">
        <v>20</v>
      </c>
      <c r="G839" s="8">
        <v>1</v>
      </c>
      <c r="H839" s="8">
        <v>0.18</v>
      </c>
      <c r="I839" s="8">
        <v>0.2424</v>
      </c>
      <c r="J839" s="47">
        <v>0.86</v>
      </c>
      <c r="K839" s="8">
        <v>0</v>
      </c>
      <c r="L839" s="8">
        <v>6</v>
      </c>
      <c r="M839" s="8">
        <v>89</v>
      </c>
      <c r="N839" s="48">
        <v>95</v>
      </c>
    </row>
    <row r="840" spans="2:14">
      <c r="B840" s="51">
        <v>40581</v>
      </c>
      <c r="C840" s="8" t="s">
        <v>25</v>
      </c>
      <c r="D840" s="8">
        <v>8</v>
      </c>
      <c r="E840" s="8" t="b">
        <v>0</v>
      </c>
      <c r="F840" s="8" t="s">
        <v>20</v>
      </c>
      <c r="G840" s="8">
        <v>2</v>
      </c>
      <c r="H840" s="8">
        <v>0.16</v>
      </c>
      <c r="I840" s="8">
        <v>0.2273</v>
      </c>
      <c r="J840" s="47">
        <v>1</v>
      </c>
      <c r="K840" s="8">
        <v>0</v>
      </c>
      <c r="L840" s="8">
        <v>7</v>
      </c>
      <c r="M840" s="8">
        <v>223</v>
      </c>
      <c r="N840" s="48">
        <v>230</v>
      </c>
    </row>
    <row r="841" spans="2:14">
      <c r="B841" s="51">
        <v>40581</v>
      </c>
      <c r="C841" s="8" t="s">
        <v>25</v>
      </c>
      <c r="D841" s="8">
        <v>9</v>
      </c>
      <c r="E841" s="8" t="b">
        <v>0</v>
      </c>
      <c r="F841" s="8" t="s">
        <v>20</v>
      </c>
      <c r="G841" s="8">
        <v>1</v>
      </c>
      <c r="H841" s="8">
        <v>0.22</v>
      </c>
      <c r="I841" s="8">
        <v>0.2727</v>
      </c>
      <c r="J841" s="47">
        <v>0.8</v>
      </c>
      <c r="K841" s="8">
        <v>0</v>
      </c>
      <c r="L841" s="8">
        <v>3</v>
      </c>
      <c r="M841" s="8">
        <v>115</v>
      </c>
      <c r="N841" s="48">
        <v>118</v>
      </c>
    </row>
    <row r="842" spans="2:14">
      <c r="B842" s="51">
        <v>40581</v>
      </c>
      <c r="C842" s="8" t="s">
        <v>25</v>
      </c>
      <c r="D842" s="8">
        <v>10</v>
      </c>
      <c r="E842" s="8" t="b">
        <v>0</v>
      </c>
      <c r="F842" s="8" t="s">
        <v>20</v>
      </c>
      <c r="G842" s="8">
        <v>1</v>
      </c>
      <c r="H842" s="8">
        <v>0.24</v>
      </c>
      <c r="I842" s="8">
        <v>0.2576</v>
      </c>
      <c r="J842" s="47">
        <v>0.75</v>
      </c>
      <c r="K842" s="8">
        <v>0.1045</v>
      </c>
      <c r="L842" s="8">
        <v>6</v>
      </c>
      <c r="M842" s="8">
        <v>49</v>
      </c>
      <c r="N842" s="48">
        <v>55</v>
      </c>
    </row>
    <row r="843" spans="2:14">
      <c r="B843" s="51">
        <v>40581</v>
      </c>
      <c r="C843" s="8" t="s">
        <v>25</v>
      </c>
      <c r="D843" s="8">
        <v>11</v>
      </c>
      <c r="E843" s="8" t="b">
        <v>0</v>
      </c>
      <c r="F843" s="8" t="s">
        <v>20</v>
      </c>
      <c r="G843" s="8">
        <v>1</v>
      </c>
      <c r="H843" s="8">
        <v>0.3</v>
      </c>
      <c r="I843" s="8">
        <v>0.31819999999999998</v>
      </c>
      <c r="J843" s="47">
        <v>0.65</v>
      </c>
      <c r="K843" s="8">
        <v>8.9599999999999999E-2</v>
      </c>
      <c r="L843" s="8">
        <v>11</v>
      </c>
      <c r="M843" s="8">
        <v>36</v>
      </c>
      <c r="N843" s="48">
        <v>47</v>
      </c>
    </row>
    <row r="844" spans="2:14">
      <c r="B844" s="51">
        <v>40581</v>
      </c>
      <c r="C844" s="8" t="s">
        <v>25</v>
      </c>
      <c r="D844" s="8">
        <v>12</v>
      </c>
      <c r="E844" s="8" t="b">
        <v>0</v>
      </c>
      <c r="F844" s="8" t="s">
        <v>20</v>
      </c>
      <c r="G844" s="8">
        <v>2</v>
      </c>
      <c r="H844" s="8">
        <v>0.32</v>
      </c>
      <c r="I844" s="8">
        <v>0.34849999999999998</v>
      </c>
      <c r="J844" s="47">
        <v>0.62</v>
      </c>
      <c r="K844" s="8">
        <v>0</v>
      </c>
      <c r="L844" s="8">
        <v>7</v>
      </c>
      <c r="M844" s="8">
        <v>59</v>
      </c>
      <c r="N844" s="48">
        <v>66</v>
      </c>
    </row>
    <row r="845" spans="2:14">
      <c r="B845" s="51">
        <v>40581</v>
      </c>
      <c r="C845" s="8" t="s">
        <v>25</v>
      </c>
      <c r="D845" s="8">
        <v>13</v>
      </c>
      <c r="E845" s="8" t="b">
        <v>0</v>
      </c>
      <c r="F845" s="8" t="s">
        <v>20</v>
      </c>
      <c r="G845" s="8">
        <v>2</v>
      </c>
      <c r="H845" s="8">
        <v>0.36</v>
      </c>
      <c r="I845" s="8">
        <v>0.36359999999999998</v>
      </c>
      <c r="J845" s="47">
        <v>0.56999999999999995</v>
      </c>
      <c r="K845" s="8">
        <v>8.9599999999999999E-2</v>
      </c>
      <c r="L845" s="8">
        <v>10</v>
      </c>
      <c r="M845" s="8">
        <v>54</v>
      </c>
      <c r="N845" s="48">
        <v>64</v>
      </c>
    </row>
    <row r="846" spans="2:14">
      <c r="B846" s="51">
        <v>40581</v>
      </c>
      <c r="C846" s="8" t="s">
        <v>25</v>
      </c>
      <c r="D846" s="8">
        <v>14</v>
      </c>
      <c r="E846" s="8" t="b">
        <v>0</v>
      </c>
      <c r="F846" s="8" t="s">
        <v>20</v>
      </c>
      <c r="G846" s="8">
        <v>2</v>
      </c>
      <c r="H846" s="8">
        <v>0.36</v>
      </c>
      <c r="I846" s="8">
        <v>0.36359999999999998</v>
      </c>
      <c r="J846" s="47">
        <v>0.56999999999999995</v>
      </c>
      <c r="K846" s="8">
        <v>8.9599999999999999E-2</v>
      </c>
      <c r="L846" s="8">
        <v>8</v>
      </c>
      <c r="M846" s="8">
        <v>52</v>
      </c>
      <c r="N846" s="48">
        <v>60</v>
      </c>
    </row>
    <row r="847" spans="2:14">
      <c r="B847" s="51">
        <v>40581</v>
      </c>
      <c r="C847" s="8" t="s">
        <v>25</v>
      </c>
      <c r="D847" s="8">
        <v>15</v>
      </c>
      <c r="E847" s="8" t="b">
        <v>0</v>
      </c>
      <c r="F847" s="8" t="s">
        <v>20</v>
      </c>
      <c r="G847" s="8">
        <v>2</v>
      </c>
      <c r="H847" s="8">
        <v>0.38</v>
      </c>
      <c r="I847" s="8">
        <v>0.39389999999999997</v>
      </c>
      <c r="J847" s="47">
        <v>0.54</v>
      </c>
      <c r="K847" s="8">
        <v>8.9599999999999999E-2</v>
      </c>
      <c r="L847" s="8">
        <v>4</v>
      </c>
      <c r="M847" s="8">
        <v>46</v>
      </c>
      <c r="N847" s="48">
        <v>50</v>
      </c>
    </row>
    <row r="848" spans="2:14">
      <c r="B848" s="51">
        <v>40581</v>
      </c>
      <c r="C848" s="8" t="s">
        <v>25</v>
      </c>
      <c r="D848" s="8">
        <v>16</v>
      </c>
      <c r="E848" s="8" t="b">
        <v>0</v>
      </c>
      <c r="F848" s="8" t="s">
        <v>20</v>
      </c>
      <c r="G848" s="8">
        <v>2</v>
      </c>
      <c r="H848" s="8">
        <v>0.36</v>
      </c>
      <c r="I848" s="8">
        <v>0.34849999999999998</v>
      </c>
      <c r="J848" s="47">
        <v>0.56999999999999995</v>
      </c>
      <c r="K848" s="8">
        <v>0.1343</v>
      </c>
      <c r="L848" s="8">
        <v>16</v>
      </c>
      <c r="M848" s="8">
        <v>98</v>
      </c>
      <c r="N848" s="48">
        <v>114</v>
      </c>
    </row>
    <row r="849" spans="2:14">
      <c r="B849" s="51">
        <v>40581</v>
      </c>
      <c r="C849" s="8" t="s">
        <v>25</v>
      </c>
      <c r="D849" s="8">
        <v>17</v>
      </c>
      <c r="E849" s="8" t="b">
        <v>0</v>
      </c>
      <c r="F849" s="8" t="s">
        <v>20</v>
      </c>
      <c r="G849" s="8">
        <v>2</v>
      </c>
      <c r="H849" s="8">
        <v>0.32</v>
      </c>
      <c r="I849" s="8">
        <v>0.31819999999999998</v>
      </c>
      <c r="J849" s="47">
        <v>0.7</v>
      </c>
      <c r="K849" s="8">
        <v>0.16420000000000001</v>
      </c>
      <c r="L849" s="8">
        <v>9</v>
      </c>
      <c r="M849" s="8">
        <v>207</v>
      </c>
      <c r="N849" s="48">
        <v>216</v>
      </c>
    </row>
    <row r="850" spans="2:14">
      <c r="B850" s="51">
        <v>40581</v>
      </c>
      <c r="C850" s="8" t="s">
        <v>25</v>
      </c>
      <c r="D850" s="8">
        <v>18</v>
      </c>
      <c r="E850" s="8" t="b">
        <v>0</v>
      </c>
      <c r="F850" s="8" t="s">
        <v>20</v>
      </c>
      <c r="G850" s="8">
        <v>2</v>
      </c>
      <c r="H850" s="8">
        <v>0.34</v>
      </c>
      <c r="I850" s="8">
        <v>0.33329999999999999</v>
      </c>
      <c r="J850" s="47">
        <v>0.66</v>
      </c>
      <c r="K850" s="8">
        <v>0.1343</v>
      </c>
      <c r="L850" s="8">
        <v>5</v>
      </c>
      <c r="M850" s="8">
        <v>170</v>
      </c>
      <c r="N850" s="48">
        <v>175</v>
      </c>
    </row>
    <row r="851" spans="2:14">
      <c r="B851" s="51">
        <v>40581</v>
      </c>
      <c r="C851" s="8" t="s">
        <v>25</v>
      </c>
      <c r="D851" s="8">
        <v>19</v>
      </c>
      <c r="E851" s="8" t="b">
        <v>0</v>
      </c>
      <c r="F851" s="8" t="s">
        <v>20</v>
      </c>
      <c r="G851" s="8">
        <v>2</v>
      </c>
      <c r="H851" s="8">
        <v>0.32</v>
      </c>
      <c r="I851" s="8">
        <v>0.34849999999999998</v>
      </c>
      <c r="J851" s="47">
        <v>0.7</v>
      </c>
      <c r="K851" s="8">
        <v>0</v>
      </c>
      <c r="L851" s="8">
        <v>5</v>
      </c>
      <c r="M851" s="8">
        <v>123</v>
      </c>
      <c r="N851" s="48">
        <v>128</v>
      </c>
    </row>
    <row r="852" spans="2:14">
      <c r="B852" s="51">
        <v>40581</v>
      </c>
      <c r="C852" s="8" t="s">
        <v>25</v>
      </c>
      <c r="D852" s="8">
        <v>20</v>
      </c>
      <c r="E852" s="8" t="b">
        <v>0</v>
      </c>
      <c r="F852" s="8" t="s">
        <v>20</v>
      </c>
      <c r="G852" s="8">
        <v>2</v>
      </c>
      <c r="H852" s="8">
        <v>0.32</v>
      </c>
      <c r="I852" s="8">
        <v>0.33329999999999999</v>
      </c>
      <c r="J852" s="47">
        <v>0.7</v>
      </c>
      <c r="K852" s="8">
        <v>0.1045</v>
      </c>
      <c r="L852" s="8">
        <v>6</v>
      </c>
      <c r="M852" s="8">
        <v>82</v>
      </c>
      <c r="N852" s="48">
        <v>88</v>
      </c>
    </row>
    <row r="853" spans="2:14">
      <c r="B853" s="51">
        <v>40581</v>
      </c>
      <c r="C853" s="8" t="s">
        <v>25</v>
      </c>
      <c r="D853" s="8">
        <v>21</v>
      </c>
      <c r="E853" s="8" t="b">
        <v>0</v>
      </c>
      <c r="F853" s="8" t="s">
        <v>20</v>
      </c>
      <c r="G853" s="8">
        <v>1</v>
      </c>
      <c r="H853" s="8">
        <v>0.32</v>
      </c>
      <c r="I853" s="8">
        <v>0.34849999999999998</v>
      </c>
      <c r="J853" s="47">
        <v>0.7</v>
      </c>
      <c r="K853" s="8">
        <v>0</v>
      </c>
      <c r="L853" s="8">
        <v>3</v>
      </c>
      <c r="M853" s="8">
        <v>75</v>
      </c>
      <c r="N853" s="48">
        <v>78</v>
      </c>
    </row>
    <row r="854" spans="2:14">
      <c r="B854" s="51">
        <v>40581</v>
      </c>
      <c r="C854" s="8" t="s">
        <v>25</v>
      </c>
      <c r="D854" s="8">
        <v>22</v>
      </c>
      <c r="E854" s="8" t="b">
        <v>0</v>
      </c>
      <c r="F854" s="8" t="s">
        <v>20</v>
      </c>
      <c r="G854" s="8">
        <v>1</v>
      </c>
      <c r="H854" s="8">
        <v>0.28000000000000003</v>
      </c>
      <c r="I854" s="8">
        <v>0.30299999999999999</v>
      </c>
      <c r="J854" s="47">
        <v>0.81</v>
      </c>
      <c r="K854" s="8">
        <v>8.9599999999999999E-2</v>
      </c>
      <c r="L854" s="8">
        <v>3</v>
      </c>
      <c r="M854" s="8">
        <v>34</v>
      </c>
      <c r="N854" s="48">
        <v>37</v>
      </c>
    </row>
    <row r="855" spans="2:14">
      <c r="B855" s="51">
        <v>40581</v>
      </c>
      <c r="C855" s="8" t="s">
        <v>25</v>
      </c>
      <c r="D855" s="8">
        <v>23</v>
      </c>
      <c r="E855" s="8" t="b">
        <v>0</v>
      </c>
      <c r="F855" s="8" t="s">
        <v>20</v>
      </c>
      <c r="G855" s="8">
        <v>2</v>
      </c>
      <c r="H855" s="8">
        <v>0.3</v>
      </c>
      <c r="I855" s="8">
        <v>0.33329999999999999</v>
      </c>
      <c r="J855" s="47">
        <v>0.81</v>
      </c>
      <c r="K855" s="8">
        <v>0</v>
      </c>
      <c r="L855" s="8">
        <v>6</v>
      </c>
      <c r="M855" s="8">
        <v>19</v>
      </c>
      <c r="N855" s="48">
        <v>25</v>
      </c>
    </row>
    <row r="856" spans="2:14">
      <c r="B856" s="51">
        <v>40582</v>
      </c>
      <c r="C856" s="8" t="s">
        <v>25</v>
      </c>
      <c r="D856" s="8">
        <v>0</v>
      </c>
      <c r="E856" s="8" t="b">
        <v>0</v>
      </c>
      <c r="F856" s="8" t="s">
        <v>21</v>
      </c>
      <c r="G856" s="8">
        <v>2</v>
      </c>
      <c r="H856" s="8">
        <v>0.28000000000000003</v>
      </c>
      <c r="I856" s="8">
        <v>0.31819999999999998</v>
      </c>
      <c r="J856" s="47">
        <v>0.87</v>
      </c>
      <c r="K856" s="8">
        <v>0</v>
      </c>
      <c r="L856" s="8">
        <v>4</v>
      </c>
      <c r="M856" s="8">
        <v>6</v>
      </c>
      <c r="N856" s="48">
        <v>10</v>
      </c>
    </row>
    <row r="857" spans="2:14">
      <c r="B857" s="51">
        <v>40582</v>
      </c>
      <c r="C857" s="8" t="s">
        <v>25</v>
      </c>
      <c r="D857" s="8">
        <v>1</v>
      </c>
      <c r="E857" s="8" t="b">
        <v>0</v>
      </c>
      <c r="F857" s="8" t="s">
        <v>21</v>
      </c>
      <c r="G857" s="8">
        <v>2</v>
      </c>
      <c r="H857" s="8">
        <v>0.28000000000000003</v>
      </c>
      <c r="I857" s="8">
        <v>0.31819999999999998</v>
      </c>
      <c r="J857" s="47">
        <v>0.87</v>
      </c>
      <c r="K857" s="8">
        <v>0</v>
      </c>
      <c r="L857" s="8">
        <v>0</v>
      </c>
      <c r="M857" s="8">
        <v>4</v>
      </c>
      <c r="N857" s="48">
        <v>4</v>
      </c>
    </row>
    <row r="858" spans="2:14">
      <c r="B858" s="51">
        <v>40582</v>
      </c>
      <c r="C858" s="8" t="s">
        <v>25</v>
      </c>
      <c r="D858" s="8">
        <v>2</v>
      </c>
      <c r="E858" s="8" t="b">
        <v>0</v>
      </c>
      <c r="F858" s="8" t="s">
        <v>21</v>
      </c>
      <c r="G858" s="8">
        <v>2</v>
      </c>
      <c r="H858" s="8">
        <v>0.26</v>
      </c>
      <c r="I858" s="8">
        <v>0.2727</v>
      </c>
      <c r="J858" s="47">
        <v>0.93</v>
      </c>
      <c r="K858" s="8">
        <v>0.1045</v>
      </c>
      <c r="L858" s="8">
        <v>1</v>
      </c>
      <c r="M858" s="8">
        <v>1</v>
      </c>
      <c r="N858" s="48">
        <v>2</v>
      </c>
    </row>
    <row r="859" spans="2:14">
      <c r="B859" s="51">
        <v>40582</v>
      </c>
      <c r="C859" s="8" t="s">
        <v>25</v>
      </c>
      <c r="D859" s="8">
        <v>3</v>
      </c>
      <c r="E859" s="8" t="b">
        <v>0</v>
      </c>
      <c r="F859" s="8" t="s">
        <v>21</v>
      </c>
      <c r="G859" s="8">
        <v>3</v>
      </c>
      <c r="H859" s="8">
        <v>0.28000000000000003</v>
      </c>
      <c r="I859" s="8">
        <v>0.2727</v>
      </c>
      <c r="J859" s="47">
        <v>0.93</v>
      </c>
      <c r="K859" s="8">
        <v>0.16420000000000001</v>
      </c>
      <c r="L859" s="8">
        <v>0</v>
      </c>
      <c r="M859" s="8">
        <v>1</v>
      </c>
      <c r="N859" s="48">
        <v>1</v>
      </c>
    </row>
    <row r="860" spans="2:14">
      <c r="B860" s="51">
        <v>40582</v>
      </c>
      <c r="C860" s="8" t="s">
        <v>25</v>
      </c>
      <c r="D860" s="8">
        <v>4</v>
      </c>
      <c r="E860" s="8" t="b">
        <v>0</v>
      </c>
      <c r="F860" s="8" t="s">
        <v>21</v>
      </c>
      <c r="G860" s="8">
        <v>1</v>
      </c>
      <c r="H860" s="8">
        <v>0.26</v>
      </c>
      <c r="I860" s="8">
        <v>0.2576</v>
      </c>
      <c r="J860" s="47">
        <v>0.93</v>
      </c>
      <c r="K860" s="8">
        <v>0.16420000000000001</v>
      </c>
      <c r="L860" s="8">
        <v>0</v>
      </c>
      <c r="M860" s="8">
        <v>3</v>
      </c>
      <c r="N860" s="48">
        <v>3</v>
      </c>
    </row>
    <row r="861" spans="2:14">
      <c r="B861" s="51">
        <v>40582</v>
      </c>
      <c r="C861" s="8" t="s">
        <v>25</v>
      </c>
      <c r="D861" s="8">
        <v>5</v>
      </c>
      <c r="E861" s="8" t="b">
        <v>0</v>
      </c>
      <c r="F861" s="8" t="s">
        <v>21</v>
      </c>
      <c r="G861" s="8">
        <v>1</v>
      </c>
      <c r="H861" s="8">
        <v>0.26</v>
      </c>
      <c r="I861" s="8">
        <v>0.2273</v>
      </c>
      <c r="J861" s="47">
        <v>0.81</v>
      </c>
      <c r="K861" s="8">
        <v>0.32840000000000003</v>
      </c>
      <c r="L861" s="8">
        <v>0</v>
      </c>
      <c r="M861" s="8">
        <v>2</v>
      </c>
      <c r="N861" s="48">
        <v>2</v>
      </c>
    </row>
    <row r="862" spans="2:14">
      <c r="B862" s="51">
        <v>40582</v>
      </c>
      <c r="C862" s="8" t="s">
        <v>25</v>
      </c>
      <c r="D862" s="8">
        <v>6</v>
      </c>
      <c r="E862" s="8" t="b">
        <v>0</v>
      </c>
      <c r="F862" s="8" t="s">
        <v>21</v>
      </c>
      <c r="G862" s="8">
        <v>1</v>
      </c>
      <c r="H862" s="8">
        <v>0.26</v>
      </c>
      <c r="I862" s="8">
        <v>0.2273</v>
      </c>
      <c r="J862" s="47">
        <v>0.7</v>
      </c>
      <c r="K862" s="8">
        <v>0.32840000000000003</v>
      </c>
      <c r="L862" s="8">
        <v>0</v>
      </c>
      <c r="M862" s="8">
        <v>39</v>
      </c>
      <c r="N862" s="48">
        <v>39</v>
      </c>
    </row>
    <row r="863" spans="2:14">
      <c r="B863" s="51">
        <v>40582</v>
      </c>
      <c r="C863" s="8" t="s">
        <v>25</v>
      </c>
      <c r="D863" s="8">
        <v>7</v>
      </c>
      <c r="E863" s="8" t="b">
        <v>0</v>
      </c>
      <c r="F863" s="8" t="s">
        <v>21</v>
      </c>
      <c r="G863" s="8">
        <v>1</v>
      </c>
      <c r="H863" s="8">
        <v>0.24</v>
      </c>
      <c r="I863" s="8">
        <v>0.19700000000000001</v>
      </c>
      <c r="J863" s="47">
        <v>0.65</v>
      </c>
      <c r="K863" s="8">
        <v>0.41789999999999999</v>
      </c>
      <c r="L863" s="8">
        <v>3</v>
      </c>
      <c r="M863" s="8">
        <v>97</v>
      </c>
      <c r="N863" s="48">
        <v>100</v>
      </c>
    </row>
    <row r="864" spans="2:14">
      <c r="B864" s="51">
        <v>40582</v>
      </c>
      <c r="C864" s="8" t="s">
        <v>25</v>
      </c>
      <c r="D864" s="8">
        <v>8</v>
      </c>
      <c r="E864" s="8" t="b">
        <v>0</v>
      </c>
      <c r="F864" s="8" t="s">
        <v>21</v>
      </c>
      <c r="G864" s="8">
        <v>1</v>
      </c>
      <c r="H864" s="8">
        <v>0.24</v>
      </c>
      <c r="I864" s="8">
        <v>0.19700000000000001</v>
      </c>
      <c r="J864" s="47">
        <v>0.56000000000000005</v>
      </c>
      <c r="K864" s="8">
        <v>0.49249999999999999</v>
      </c>
      <c r="L864" s="8">
        <v>7</v>
      </c>
      <c r="M864" s="8">
        <v>236</v>
      </c>
      <c r="N864" s="48">
        <v>243</v>
      </c>
    </row>
    <row r="865" spans="2:14">
      <c r="B865" s="51">
        <v>40582</v>
      </c>
      <c r="C865" s="8" t="s">
        <v>25</v>
      </c>
      <c r="D865" s="8">
        <v>9</v>
      </c>
      <c r="E865" s="8" t="b">
        <v>0</v>
      </c>
      <c r="F865" s="8" t="s">
        <v>21</v>
      </c>
      <c r="G865" s="8">
        <v>1</v>
      </c>
      <c r="H865" s="8">
        <v>0.24</v>
      </c>
      <c r="I865" s="8">
        <v>0.19700000000000001</v>
      </c>
      <c r="J865" s="47">
        <v>0.52</v>
      </c>
      <c r="K865" s="8">
        <v>0.49249999999999999</v>
      </c>
      <c r="L865" s="8">
        <v>7</v>
      </c>
      <c r="M865" s="8">
        <v>128</v>
      </c>
      <c r="N865" s="48">
        <v>135</v>
      </c>
    </row>
    <row r="866" spans="2:14">
      <c r="B866" s="51">
        <v>40582</v>
      </c>
      <c r="C866" s="8" t="s">
        <v>25</v>
      </c>
      <c r="D866" s="8">
        <v>10</v>
      </c>
      <c r="E866" s="8" t="b">
        <v>0</v>
      </c>
      <c r="F866" s="8" t="s">
        <v>21</v>
      </c>
      <c r="G866" s="8">
        <v>1</v>
      </c>
      <c r="H866" s="8">
        <v>0.22</v>
      </c>
      <c r="I866" s="8">
        <v>0.18179999999999999</v>
      </c>
      <c r="J866" s="47">
        <v>0.47</v>
      </c>
      <c r="K866" s="8">
        <v>0.55220000000000002</v>
      </c>
      <c r="L866" s="8">
        <v>4</v>
      </c>
      <c r="M866" s="8">
        <v>44</v>
      </c>
      <c r="N866" s="48">
        <v>48</v>
      </c>
    </row>
    <row r="867" spans="2:14">
      <c r="B867" s="51">
        <v>40582</v>
      </c>
      <c r="C867" s="8" t="s">
        <v>25</v>
      </c>
      <c r="D867" s="8">
        <v>11</v>
      </c>
      <c r="E867" s="8" t="b">
        <v>0</v>
      </c>
      <c r="F867" s="8" t="s">
        <v>21</v>
      </c>
      <c r="G867" s="8">
        <v>1</v>
      </c>
      <c r="H867" s="8">
        <v>0.22</v>
      </c>
      <c r="I867" s="8">
        <v>0.18179999999999999</v>
      </c>
      <c r="J867" s="47">
        <v>0.47</v>
      </c>
      <c r="K867" s="8">
        <v>0.4627</v>
      </c>
      <c r="L867" s="8">
        <v>1</v>
      </c>
      <c r="M867" s="8">
        <v>49</v>
      </c>
      <c r="N867" s="48">
        <v>50</v>
      </c>
    </row>
    <row r="868" spans="2:14">
      <c r="B868" s="51">
        <v>40582</v>
      </c>
      <c r="C868" s="8" t="s">
        <v>25</v>
      </c>
      <c r="D868" s="8">
        <v>12</v>
      </c>
      <c r="E868" s="8" t="b">
        <v>0</v>
      </c>
      <c r="F868" s="8" t="s">
        <v>21</v>
      </c>
      <c r="G868" s="8">
        <v>1</v>
      </c>
      <c r="H868" s="8">
        <v>0.24</v>
      </c>
      <c r="I868" s="8">
        <v>0.19700000000000001</v>
      </c>
      <c r="J868" s="47">
        <v>0.38</v>
      </c>
      <c r="K868" s="8">
        <v>0.49249999999999999</v>
      </c>
      <c r="L868" s="8">
        <v>2</v>
      </c>
      <c r="M868" s="8">
        <v>63</v>
      </c>
      <c r="N868" s="48">
        <v>65</v>
      </c>
    </row>
    <row r="869" spans="2:14">
      <c r="B869" s="51">
        <v>40582</v>
      </c>
      <c r="C869" s="8" t="s">
        <v>25</v>
      </c>
      <c r="D869" s="8">
        <v>13</v>
      </c>
      <c r="E869" s="8" t="b">
        <v>0</v>
      </c>
      <c r="F869" s="8" t="s">
        <v>21</v>
      </c>
      <c r="G869" s="8">
        <v>2</v>
      </c>
      <c r="H869" s="8">
        <v>0.24</v>
      </c>
      <c r="I869" s="8">
        <v>0.19700000000000001</v>
      </c>
      <c r="J869" s="47">
        <v>0.32</v>
      </c>
      <c r="K869" s="8">
        <v>0.44779999999999998</v>
      </c>
      <c r="L869" s="8">
        <v>2</v>
      </c>
      <c r="M869" s="8">
        <v>48</v>
      </c>
      <c r="N869" s="48">
        <v>50</v>
      </c>
    </row>
    <row r="870" spans="2:14">
      <c r="B870" s="51">
        <v>40582</v>
      </c>
      <c r="C870" s="8" t="s">
        <v>25</v>
      </c>
      <c r="D870" s="8">
        <v>14</v>
      </c>
      <c r="E870" s="8" t="b">
        <v>0</v>
      </c>
      <c r="F870" s="8" t="s">
        <v>21</v>
      </c>
      <c r="G870" s="8">
        <v>1</v>
      </c>
      <c r="H870" s="8">
        <v>0.22</v>
      </c>
      <c r="I870" s="8">
        <v>0.19700000000000001</v>
      </c>
      <c r="J870" s="47">
        <v>0.37</v>
      </c>
      <c r="K870" s="8">
        <v>0.41789999999999999</v>
      </c>
      <c r="L870" s="8">
        <v>3</v>
      </c>
      <c r="M870" s="8">
        <v>61</v>
      </c>
      <c r="N870" s="48">
        <v>64</v>
      </c>
    </row>
    <row r="871" spans="2:14">
      <c r="B871" s="51">
        <v>40582</v>
      </c>
      <c r="C871" s="8" t="s">
        <v>25</v>
      </c>
      <c r="D871" s="8">
        <v>15</v>
      </c>
      <c r="E871" s="8" t="b">
        <v>0</v>
      </c>
      <c r="F871" s="8" t="s">
        <v>21</v>
      </c>
      <c r="G871" s="8">
        <v>1</v>
      </c>
      <c r="H871" s="8">
        <v>0.22</v>
      </c>
      <c r="I871" s="8">
        <v>0.19700000000000001</v>
      </c>
      <c r="J871" s="47">
        <v>0.35</v>
      </c>
      <c r="K871" s="8">
        <v>0.3881</v>
      </c>
      <c r="L871" s="8">
        <v>6</v>
      </c>
      <c r="M871" s="8">
        <v>45</v>
      </c>
      <c r="N871" s="48">
        <v>51</v>
      </c>
    </row>
    <row r="872" spans="2:14">
      <c r="B872" s="51">
        <v>40582</v>
      </c>
      <c r="C872" s="8" t="s">
        <v>25</v>
      </c>
      <c r="D872" s="8">
        <v>16</v>
      </c>
      <c r="E872" s="8" t="b">
        <v>0</v>
      </c>
      <c r="F872" s="8" t="s">
        <v>21</v>
      </c>
      <c r="G872" s="8">
        <v>1</v>
      </c>
      <c r="H872" s="8">
        <v>0.22</v>
      </c>
      <c r="I872" s="8">
        <v>0.18179999999999999</v>
      </c>
      <c r="J872" s="47">
        <v>0.35</v>
      </c>
      <c r="K872" s="8">
        <v>0.52239999999999998</v>
      </c>
      <c r="L872" s="8">
        <v>4</v>
      </c>
      <c r="M872" s="8">
        <v>79</v>
      </c>
      <c r="N872" s="48">
        <v>83</v>
      </c>
    </row>
    <row r="873" spans="2:14">
      <c r="B873" s="51">
        <v>40582</v>
      </c>
      <c r="C873" s="8" t="s">
        <v>25</v>
      </c>
      <c r="D873" s="8">
        <v>17</v>
      </c>
      <c r="E873" s="8" t="b">
        <v>0</v>
      </c>
      <c r="F873" s="8" t="s">
        <v>21</v>
      </c>
      <c r="G873" s="8">
        <v>1</v>
      </c>
      <c r="H873" s="8">
        <v>0.22</v>
      </c>
      <c r="I873" s="8">
        <v>0.18179999999999999</v>
      </c>
      <c r="J873" s="47">
        <v>0.32</v>
      </c>
      <c r="K873" s="8">
        <v>0.58209999999999995</v>
      </c>
      <c r="L873" s="8">
        <v>4</v>
      </c>
      <c r="M873" s="8">
        <v>172</v>
      </c>
      <c r="N873" s="48">
        <v>176</v>
      </c>
    </row>
    <row r="874" spans="2:14">
      <c r="B874" s="51">
        <v>40582</v>
      </c>
      <c r="C874" s="8" t="s">
        <v>25</v>
      </c>
      <c r="D874" s="8">
        <v>18</v>
      </c>
      <c r="E874" s="8" t="b">
        <v>0</v>
      </c>
      <c r="F874" s="8" t="s">
        <v>21</v>
      </c>
      <c r="G874" s="8">
        <v>1</v>
      </c>
      <c r="H874" s="8">
        <v>0.2</v>
      </c>
      <c r="I874" s="8">
        <v>0.18179999999999999</v>
      </c>
      <c r="J874" s="47">
        <v>0.32</v>
      </c>
      <c r="K874" s="8">
        <v>0.3881</v>
      </c>
      <c r="L874" s="8">
        <v>1</v>
      </c>
      <c r="M874" s="8">
        <v>151</v>
      </c>
      <c r="N874" s="48">
        <v>152</v>
      </c>
    </row>
    <row r="875" spans="2:14">
      <c r="B875" s="51">
        <v>40582</v>
      </c>
      <c r="C875" s="8" t="s">
        <v>25</v>
      </c>
      <c r="D875" s="8">
        <v>19</v>
      </c>
      <c r="E875" s="8" t="b">
        <v>0</v>
      </c>
      <c r="F875" s="8" t="s">
        <v>21</v>
      </c>
      <c r="G875" s="8">
        <v>1</v>
      </c>
      <c r="H875" s="8">
        <v>0.16</v>
      </c>
      <c r="I875" s="8">
        <v>0.1212</v>
      </c>
      <c r="J875" s="47">
        <v>0.4</v>
      </c>
      <c r="K875" s="8">
        <v>0.4627</v>
      </c>
      <c r="L875" s="8">
        <v>1</v>
      </c>
      <c r="M875" s="8">
        <v>100</v>
      </c>
      <c r="N875" s="48">
        <v>101</v>
      </c>
    </row>
    <row r="876" spans="2:14">
      <c r="B876" s="51">
        <v>40582</v>
      </c>
      <c r="C876" s="8" t="s">
        <v>25</v>
      </c>
      <c r="D876" s="8">
        <v>20</v>
      </c>
      <c r="E876" s="8" t="b">
        <v>0</v>
      </c>
      <c r="F876" s="8" t="s">
        <v>21</v>
      </c>
      <c r="G876" s="8">
        <v>1</v>
      </c>
      <c r="H876" s="8">
        <v>0.16</v>
      </c>
      <c r="I876" s="8">
        <v>0.13639999999999999</v>
      </c>
      <c r="J876" s="47">
        <v>0.4</v>
      </c>
      <c r="K876" s="8">
        <v>0.32840000000000003</v>
      </c>
      <c r="L876" s="8">
        <v>3</v>
      </c>
      <c r="M876" s="8">
        <v>53</v>
      </c>
      <c r="N876" s="48">
        <v>56</v>
      </c>
    </row>
    <row r="877" spans="2:14">
      <c r="B877" s="51">
        <v>40582</v>
      </c>
      <c r="C877" s="8" t="s">
        <v>25</v>
      </c>
      <c r="D877" s="8">
        <v>21</v>
      </c>
      <c r="E877" s="8" t="b">
        <v>0</v>
      </c>
      <c r="F877" s="8" t="s">
        <v>21</v>
      </c>
      <c r="G877" s="8">
        <v>1</v>
      </c>
      <c r="H877" s="8">
        <v>0.14000000000000001</v>
      </c>
      <c r="I877" s="8">
        <v>0.1061</v>
      </c>
      <c r="J877" s="47">
        <v>0.33</v>
      </c>
      <c r="K877" s="8">
        <v>0.4627</v>
      </c>
      <c r="L877" s="8">
        <v>8</v>
      </c>
      <c r="M877" s="8">
        <v>46</v>
      </c>
      <c r="N877" s="48">
        <v>54</v>
      </c>
    </row>
    <row r="878" spans="2:14">
      <c r="B878" s="51">
        <v>40582</v>
      </c>
      <c r="C878" s="8" t="s">
        <v>25</v>
      </c>
      <c r="D878" s="8">
        <v>22</v>
      </c>
      <c r="E878" s="8" t="b">
        <v>0</v>
      </c>
      <c r="F878" s="8" t="s">
        <v>21</v>
      </c>
      <c r="G878" s="8">
        <v>1</v>
      </c>
      <c r="H878" s="8">
        <v>0.12</v>
      </c>
      <c r="I878" s="8">
        <v>0.1061</v>
      </c>
      <c r="J878" s="47">
        <v>0.33</v>
      </c>
      <c r="K878" s="8">
        <v>0.35820000000000002</v>
      </c>
      <c r="L878" s="8">
        <v>0</v>
      </c>
      <c r="M878" s="8">
        <v>29</v>
      </c>
      <c r="N878" s="48">
        <v>29</v>
      </c>
    </row>
    <row r="879" spans="2:14">
      <c r="B879" s="51">
        <v>40582</v>
      </c>
      <c r="C879" s="8" t="s">
        <v>25</v>
      </c>
      <c r="D879" s="8">
        <v>23</v>
      </c>
      <c r="E879" s="8" t="b">
        <v>0</v>
      </c>
      <c r="F879" s="8" t="s">
        <v>21</v>
      </c>
      <c r="G879" s="8">
        <v>1</v>
      </c>
      <c r="H879" s="8">
        <v>0.12</v>
      </c>
      <c r="I879" s="8">
        <v>0.1061</v>
      </c>
      <c r="J879" s="47">
        <v>0.33</v>
      </c>
      <c r="K879" s="8">
        <v>0.32840000000000003</v>
      </c>
      <c r="L879" s="8">
        <v>3</v>
      </c>
      <c r="M879" s="8">
        <v>9</v>
      </c>
      <c r="N879" s="48">
        <v>12</v>
      </c>
    </row>
    <row r="880" spans="2:14">
      <c r="B880" s="51">
        <v>40583</v>
      </c>
      <c r="C880" s="8" t="s">
        <v>25</v>
      </c>
      <c r="D880" s="8">
        <v>0</v>
      </c>
      <c r="E880" s="8" t="b">
        <v>0</v>
      </c>
      <c r="F880" s="8" t="s">
        <v>22</v>
      </c>
      <c r="G880" s="8">
        <v>1</v>
      </c>
      <c r="H880" s="8">
        <v>0.1</v>
      </c>
      <c r="I880" s="8">
        <v>7.5800000000000006E-2</v>
      </c>
      <c r="J880" s="47">
        <v>0.36</v>
      </c>
      <c r="K880" s="8">
        <v>0.35820000000000002</v>
      </c>
      <c r="L880" s="8">
        <v>0</v>
      </c>
      <c r="M880" s="8">
        <v>17</v>
      </c>
      <c r="N880" s="48">
        <v>17</v>
      </c>
    </row>
    <row r="881" spans="2:14">
      <c r="B881" s="51">
        <v>40583</v>
      </c>
      <c r="C881" s="8" t="s">
        <v>25</v>
      </c>
      <c r="D881" s="8">
        <v>1</v>
      </c>
      <c r="E881" s="8" t="b">
        <v>0</v>
      </c>
      <c r="F881" s="8" t="s">
        <v>22</v>
      </c>
      <c r="G881" s="8">
        <v>1</v>
      </c>
      <c r="H881" s="8">
        <v>0.1</v>
      </c>
      <c r="I881" s="8">
        <v>0.1061</v>
      </c>
      <c r="J881" s="47">
        <v>0.36</v>
      </c>
      <c r="K881" s="8">
        <v>0.22389999999999999</v>
      </c>
      <c r="L881" s="8">
        <v>0</v>
      </c>
      <c r="M881" s="8">
        <v>7</v>
      </c>
      <c r="N881" s="48">
        <v>7</v>
      </c>
    </row>
    <row r="882" spans="2:14">
      <c r="B882" s="51">
        <v>40583</v>
      </c>
      <c r="C882" s="8" t="s">
        <v>25</v>
      </c>
      <c r="D882" s="8">
        <v>2</v>
      </c>
      <c r="E882" s="8" t="b">
        <v>0</v>
      </c>
      <c r="F882" s="8" t="s">
        <v>22</v>
      </c>
      <c r="G882" s="8">
        <v>1</v>
      </c>
      <c r="H882" s="8">
        <v>0.08</v>
      </c>
      <c r="I882" s="8">
        <v>7.5800000000000006E-2</v>
      </c>
      <c r="J882" s="47">
        <v>0.38</v>
      </c>
      <c r="K882" s="8">
        <v>0.28360000000000002</v>
      </c>
      <c r="L882" s="8">
        <v>1</v>
      </c>
      <c r="M882" s="8">
        <v>2</v>
      </c>
      <c r="N882" s="48">
        <v>3</v>
      </c>
    </row>
    <row r="883" spans="2:14">
      <c r="B883" s="51">
        <v>40583</v>
      </c>
      <c r="C883" s="8" t="s">
        <v>25</v>
      </c>
      <c r="D883" s="8">
        <v>3</v>
      </c>
      <c r="E883" s="8" t="b">
        <v>0</v>
      </c>
      <c r="F883" s="8" t="s">
        <v>22</v>
      </c>
      <c r="G883" s="8">
        <v>1</v>
      </c>
      <c r="H883" s="8">
        <v>0.06</v>
      </c>
      <c r="I883" s="8">
        <v>7.5800000000000006E-2</v>
      </c>
      <c r="J883" s="47">
        <v>0.45</v>
      </c>
      <c r="K883" s="8">
        <v>0.1343</v>
      </c>
      <c r="L883" s="8">
        <v>0</v>
      </c>
      <c r="M883" s="8">
        <v>2</v>
      </c>
      <c r="N883" s="48">
        <v>2</v>
      </c>
    </row>
    <row r="884" spans="2:14">
      <c r="B884" s="51">
        <v>40583</v>
      </c>
      <c r="C884" s="8" t="s">
        <v>25</v>
      </c>
      <c r="D884" s="8">
        <v>5</v>
      </c>
      <c r="E884" s="8" t="b">
        <v>0</v>
      </c>
      <c r="F884" s="8" t="s">
        <v>22</v>
      </c>
      <c r="G884" s="8">
        <v>1</v>
      </c>
      <c r="H884" s="8">
        <v>0.06</v>
      </c>
      <c r="I884" s="8">
        <v>0.1061</v>
      </c>
      <c r="J884" s="47">
        <v>0.45</v>
      </c>
      <c r="K884" s="8">
        <v>0.1045</v>
      </c>
      <c r="L884" s="8">
        <v>0</v>
      </c>
      <c r="M884" s="8">
        <v>7</v>
      </c>
      <c r="N884" s="48">
        <v>7</v>
      </c>
    </row>
    <row r="885" spans="2:14">
      <c r="B885" s="51">
        <v>40583</v>
      </c>
      <c r="C885" s="8" t="s">
        <v>25</v>
      </c>
      <c r="D885" s="8">
        <v>6</v>
      </c>
      <c r="E885" s="8" t="b">
        <v>0</v>
      </c>
      <c r="F885" s="8" t="s">
        <v>22</v>
      </c>
      <c r="G885" s="8">
        <v>1</v>
      </c>
      <c r="H885" s="8">
        <v>0.06</v>
      </c>
      <c r="I885" s="8">
        <v>0.1515</v>
      </c>
      <c r="J885" s="47">
        <v>0.45</v>
      </c>
      <c r="K885" s="8">
        <v>0</v>
      </c>
      <c r="L885" s="8">
        <v>0</v>
      </c>
      <c r="M885" s="8">
        <v>43</v>
      </c>
      <c r="N885" s="48">
        <v>43</v>
      </c>
    </row>
    <row r="886" spans="2:14">
      <c r="B886" s="51">
        <v>40583</v>
      </c>
      <c r="C886" s="8" t="s">
        <v>25</v>
      </c>
      <c r="D886" s="8">
        <v>7</v>
      </c>
      <c r="E886" s="8" t="b">
        <v>0</v>
      </c>
      <c r="F886" s="8" t="s">
        <v>22</v>
      </c>
      <c r="G886" s="8">
        <v>1</v>
      </c>
      <c r="H886" s="8">
        <v>0.06</v>
      </c>
      <c r="I886" s="8">
        <v>0.1061</v>
      </c>
      <c r="J886" s="47">
        <v>0.49</v>
      </c>
      <c r="K886" s="8">
        <v>0.1045</v>
      </c>
      <c r="L886" s="8">
        <v>4</v>
      </c>
      <c r="M886" s="8">
        <v>95</v>
      </c>
      <c r="N886" s="48">
        <v>99</v>
      </c>
    </row>
    <row r="887" spans="2:14">
      <c r="B887" s="51">
        <v>40583</v>
      </c>
      <c r="C887" s="8" t="s">
        <v>25</v>
      </c>
      <c r="D887" s="8">
        <v>8</v>
      </c>
      <c r="E887" s="8" t="b">
        <v>0</v>
      </c>
      <c r="F887" s="8" t="s">
        <v>22</v>
      </c>
      <c r="G887" s="8">
        <v>1</v>
      </c>
      <c r="H887" s="8">
        <v>0.1</v>
      </c>
      <c r="I887" s="8">
        <v>0.13639999999999999</v>
      </c>
      <c r="J887" s="47">
        <v>0.42</v>
      </c>
      <c r="K887" s="8">
        <v>0</v>
      </c>
      <c r="L887" s="8">
        <v>1</v>
      </c>
      <c r="M887" s="8">
        <v>198</v>
      </c>
      <c r="N887" s="48">
        <v>199</v>
      </c>
    </row>
    <row r="888" spans="2:14">
      <c r="B888" s="51">
        <v>40583</v>
      </c>
      <c r="C888" s="8" t="s">
        <v>25</v>
      </c>
      <c r="D888" s="8">
        <v>9</v>
      </c>
      <c r="E888" s="8" t="b">
        <v>0</v>
      </c>
      <c r="F888" s="8" t="s">
        <v>22</v>
      </c>
      <c r="G888" s="8">
        <v>1</v>
      </c>
      <c r="H888" s="8">
        <v>0.12</v>
      </c>
      <c r="I888" s="8">
        <v>0.13639999999999999</v>
      </c>
      <c r="J888" s="47">
        <v>0.39</v>
      </c>
      <c r="K888" s="8">
        <v>0.16420000000000001</v>
      </c>
      <c r="L888" s="8">
        <v>4</v>
      </c>
      <c r="M888" s="8">
        <v>119</v>
      </c>
      <c r="N888" s="48">
        <v>123</v>
      </c>
    </row>
    <row r="889" spans="2:14">
      <c r="B889" s="51">
        <v>40583</v>
      </c>
      <c r="C889" s="8" t="s">
        <v>25</v>
      </c>
      <c r="D889" s="8">
        <v>10</v>
      </c>
      <c r="E889" s="8" t="b">
        <v>0</v>
      </c>
      <c r="F889" s="8" t="s">
        <v>22</v>
      </c>
      <c r="G889" s="8">
        <v>1</v>
      </c>
      <c r="H889" s="8">
        <v>0.14000000000000001</v>
      </c>
      <c r="I889" s="8">
        <v>0.18179999999999999</v>
      </c>
      <c r="J889" s="47">
        <v>0.36</v>
      </c>
      <c r="K889" s="8">
        <v>0</v>
      </c>
      <c r="L889" s="8">
        <v>8</v>
      </c>
      <c r="M889" s="8">
        <v>51</v>
      </c>
      <c r="N889" s="48">
        <v>59</v>
      </c>
    </row>
    <row r="890" spans="2:14">
      <c r="B890" s="51">
        <v>40583</v>
      </c>
      <c r="C890" s="8" t="s">
        <v>25</v>
      </c>
      <c r="D890" s="8">
        <v>11</v>
      </c>
      <c r="E890" s="8" t="b">
        <v>0</v>
      </c>
      <c r="F890" s="8" t="s">
        <v>22</v>
      </c>
      <c r="G890" s="8">
        <v>2</v>
      </c>
      <c r="H890" s="8">
        <v>0.14000000000000001</v>
      </c>
      <c r="I890" s="8">
        <v>0.1515</v>
      </c>
      <c r="J890" s="47">
        <v>0.43</v>
      </c>
      <c r="K890" s="8">
        <v>0.16420000000000001</v>
      </c>
      <c r="L890" s="8">
        <v>1</v>
      </c>
      <c r="M890" s="8">
        <v>40</v>
      </c>
      <c r="N890" s="48">
        <v>41</v>
      </c>
    </row>
    <row r="891" spans="2:14">
      <c r="B891" s="51">
        <v>40583</v>
      </c>
      <c r="C891" s="8" t="s">
        <v>25</v>
      </c>
      <c r="D891" s="8">
        <v>12</v>
      </c>
      <c r="E891" s="8" t="b">
        <v>0</v>
      </c>
      <c r="F891" s="8" t="s">
        <v>22</v>
      </c>
      <c r="G891" s="8">
        <v>2</v>
      </c>
      <c r="H891" s="8">
        <v>0.18</v>
      </c>
      <c r="I891" s="8">
        <v>0.18179999999999999</v>
      </c>
      <c r="J891" s="47">
        <v>0.4</v>
      </c>
      <c r="K891" s="8">
        <v>0.22389999999999999</v>
      </c>
      <c r="L891" s="8">
        <v>4</v>
      </c>
      <c r="M891" s="8">
        <v>57</v>
      </c>
      <c r="N891" s="48">
        <v>61</v>
      </c>
    </row>
    <row r="892" spans="2:14">
      <c r="B892" s="51">
        <v>40583</v>
      </c>
      <c r="C892" s="8" t="s">
        <v>25</v>
      </c>
      <c r="D892" s="8">
        <v>13</v>
      </c>
      <c r="E892" s="8" t="b">
        <v>0</v>
      </c>
      <c r="F892" s="8" t="s">
        <v>22</v>
      </c>
      <c r="G892" s="8">
        <v>1</v>
      </c>
      <c r="H892" s="8">
        <v>0.18</v>
      </c>
      <c r="I892" s="8">
        <v>0.16669999999999999</v>
      </c>
      <c r="J892" s="47">
        <v>0.4</v>
      </c>
      <c r="K892" s="8">
        <v>0.25369999999999998</v>
      </c>
      <c r="L892" s="8">
        <v>2</v>
      </c>
      <c r="M892" s="8">
        <v>67</v>
      </c>
      <c r="N892" s="48">
        <v>69</v>
      </c>
    </row>
    <row r="893" spans="2:14">
      <c r="B893" s="51">
        <v>40583</v>
      </c>
      <c r="C893" s="8" t="s">
        <v>25</v>
      </c>
      <c r="D893" s="8">
        <v>14</v>
      </c>
      <c r="E893" s="8" t="b">
        <v>0</v>
      </c>
      <c r="F893" s="8" t="s">
        <v>22</v>
      </c>
      <c r="G893" s="8">
        <v>1</v>
      </c>
      <c r="H893" s="8">
        <v>0.2</v>
      </c>
      <c r="I893" s="8">
        <v>0.18179999999999999</v>
      </c>
      <c r="J893" s="47">
        <v>0.34</v>
      </c>
      <c r="K893" s="8">
        <v>0.29849999999999999</v>
      </c>
      <c r="L893" s="8">
        <v>2</v>
      </c>
      <c r="M893" s="8">
        <v>56</v>
      </c>
      <c r="N893" s="48">
        <v>58</v>
      </c>
    </row>
    <row r="894" spans="2:14">
      <c r="B894" s="51">
        <v>40583</v>
      </c>
      <c r="C894" s="8" t="s">
        <v>25</v>
      </c>
      <c r="D894" s="8">
        <v>15</v>
      </c>
      <c r="E894" s="8" t="b">
        <v>0</v>
      </c>
      <c r="F894" s="8" t="s">
        <v>22</v>
      </c>
      <c r="G894" s="8">
        <v>2</v>
      </c>
      <c r="H894" s="8">
        <v>0.2</v>
      </c>
      <c r="I894" s="8">
        <v>0.18179999999999999</v>
      </c>
      <c r="J894" s="47">
        <v>0.34</v>
      </c>
      <c r="K894" s="8">
        <v>0.28360000000000002</v>
      </c>
      <c r="L894" s="8">
        <v>3</v>
      </c>
      <c r="M894" s="8">
        <v>61</v>
      </c>
      <c r="N894" s="48">
        <v>64</v>
      </c>
    </row>
    <row r="895" spans="2:14">
      <c r="B895" s="51">
        <v>40583</v>
      </c>
      <c r="C895" s="8" t="s">
        <v>25</v>
      </c>
      <c r="D895" s="8">
        <v>16</v>
      </c>
      <c r="E895" s="8" t="b">
        <v>0</v>
      </c>
      <c r="F895" s="8" t="s">
        <v>22</v>
      </c>
      <c r="G895" s="8">
        <v>2</v>
      </c>
      <c r="H895" s="8">
        <v>0.2</v>
      </c>
      <c r="I895" s="8">
        <v>0.19700000000000001</v>
      </c>
      <c r="J895" s="47">
        <v>0.37</v>
      </c>
      <c r="K895" s="8">
        <v>0.25369999999999998</v>
      </c>
      <c r="L895" s="8">
        <v>7</v>
      </c>
      <c r="M895" s="8">
        <v>72</v>
      </c>
      <c r="N895" s="48">
        <v>79</v>
      </c>
    </row>
    <row r="896" spans="2:14">
      <c r="B896" s="51">
        <v>40583</v>
      </c>
      <c r="C896" s="8" t="s">
        <v>25</v>
      </c>
      <c r="D896" s="8">
        <v>17</v>
      </c>
      <c r="E896" s="8" t="b">
        <v>0</v>
      </c>
      <c r="F896" s="8" t="s">
        <v>22</v>
      </c>
      <c r="G896" s="8">
        <v>2</v>
      </c>
      <c r="H896" s="8">
        <v>0.2</v>
      </c>
      <c r="I896" s="8">
        <v>0.19700000000000001</v>
      </c>
      <c r="J896" s="47">
        <v>0.34</v>
      </c>
      <c r="K896" s="8">
        <v>0.25369999999999998</v>
      </c>
      <c r="L896" s="8">
        <v>9</v>
      </c>
      <c r="M896" s="8">
        <v>157</v>
      </c>
      <c r="N896" s="48">
        <v>166</v>
      </c>
    </row>
    <row r="897" spans="2:14">
      <c r="B897" s="51">
        <v>40583</v>
      </c>
      <c r="C897" s="8" t="s">
        <v>25</v>
      </c>
      <c r="D897" s="8">
        <v>18</v>
      </c>
      <c r="E897" s="8" t="b">
        <v>0</v>
      </c>
      <c r="F897" s="8" t="s">
        <v>22</v>
      </c>
      <c r="G897" s="8">
        <v>2</v>
      </c>
      <c r="H897" s="8">
        <v>0.18</v>
      </c>
      <c r="I897" s="8">
        <v>0.16669999999999999</v>
      </c>
      <c r="J897" s="47">
        <v>0.47</v>
      </c>
      <c r="K897" s="8">
        <v>0.29849999999999999</v>
      </c>
      <c r="L897" s="8">
        <v>2</v>
      </c>
      <c r="M897" s="8">
        <v>168</v>
      </c>
      <c r="N897" s="48">
        <v>170</v>
      </c>
    </row>
    <row r="898" spans="2:14">
      <c r="B898" s="51">
        <v>40583</v>
      </c>
      <c r="C898" s="8" t="s">
        <v>25</v>
      </c>
      <c r="D898" s="8">
        <v>19</v>
      </c>
      <c r="E898" s="8" t="b">
        <v>0</v>
      </c>
      <c r="F898" s="8" t="s">
        <v>22</v>
      </c>
      <c r="G898" s="8">
        <v>3</v>
      </c>
      <c r="H898" s="8">
        <v>0.14000000000000001</v>
      </c>
      <c r="I898" s="8">
        <v>0.1212</v>
      </c>
      <c r="J898" s="47">
        <v>0.86</v>
      </c>
      <c r="K898" s="8">
        <v>0.25369999999999998</v>
      </c>
      <c r="L898" s="8">
        <v>1</v>
      </c>
      <c r="M898" s="8">
        <v>87</v>
      </c>
      <c r="N898" s="48">
        <v>88</v>
      </c>
    </row>
    <row r="899" spans="2:14">
      <c r="B899" s="51">
        <v>40583</v>
      </c>
      <c r="C899" s="8" t="s">
        <v>25</v>
      </c>
      <c r="D899" s="8">
        <v>20</v>
      </c>
      <c r="E899" s="8" t="b">
        <v>0</v>
      </c>
      <c r="F899" s="8" t="s">
        <v>22</v>
      </c>
      <c r="G899" s="8">
        <v>3</v>
      </c>
      <c r="H899" s="8">
        <v>0.14000000000000001</v>
      </c>
      <c r="I899" s="8">
        <v>0.1515</v>
      </c>
      <c r="J899" s="47">
        <v>0.86</v>
      </c>
      <c r="K899" s="8">
        <v>0.16420000000000001</v>
      </c>
      <c r="L899" s="8">
        <v>0</v>
      </c>
      <c r="M899" s="8">
        <v>84</v>
      </c>
      <c r="N899" s="48">
        <v>84</v>
      </c>
    </row>
    <row r="900" spans="2:14">
      <c r="B900" s="51">
        <v>40583</v>
      </c>
      <c r="C900" s="8" t="s">
        <v>25</v>
      </c>
      <c r="D900" s="8">
        <v>21</v>
      </c>
      <c r="E900" s="8" t="b">
        <v>0</v>
      </c>
      <c r="F900" s="8" t="s">
        <v>22</v>
      </c>
      <c r="G900" s="8">
        <v>2</v>
      </c>
      <c r="H900" s="8">
        <v>0.14000000000000001</v>
      </c>
      <c r="I900" s="8">
        <v>0.1515</v>
      </c>
      <c r="J900" s="47">
        <v>0.86</v>
      </c>
      <c r="K900" s="8">
        <v>0.16420000000000001</v>
      </c>
      <c r="L900" s="8">
        <v>0</v>
      </c>
      <c r="M900" s="8">
        <v>83</v>
      </c>
      <c r="N900" s="48">
        <v>83</v>
      </c>
    </row>
    <row r="901" spans="2:14">
      <c r="B901" s="51">
        <v>40583</v>
      </c>
      <c r="C901" s="8" t="s">
        <v>25</v>
      </c>
      <c r="D901" s="8">
        <v>22</v>
      </c>
      <c r="E901" s="8" t="b">
        <v>0</v>
      </c>
      <c r="F901" s="8" t="s">
        <v>22</v>
      </c>
      <c r="G901" s="8">
        <v>3</v>
      </c>
      <c r="H901" s="8">
        <v>0.16</v>
      </c>
      <c r="I901" s="8">
        <v>0.16669999999999999</v>
      </c>
      <c r="J901" s="47">
        <v>0.8</v>
      </c>
      <c r="K901" s="8">
        <v>0.16420000000000001</v>
      </c>
      <c r="L901" s="8">
        <v>4</v>
      </c>
      <c r="M901" s="8">
        <v>42</v>
      </c>
      <c r="N901" s="48">
        <v>46</v>
      </c>
    </row>
    <row r="902" spans="2:14">
      <c r="B902" s="51">
        <v>40583</v>
      </c>
      <c r="C902" s="8" t="s">
        <v>25</v>
      </c>
      <c r="D902" s="8">
        <v>23</v>
      </c>
      <c r="E902" s="8" t="b">
        <v>0</v>
      </c>
      <c r="F902" s="8" t="s">
        <v>22</v>
      </c>
      <c r="G902" s="8">
        <v>3</v>
      </c>
      <c r="H902" s="8">
        <v>0.16</v>
      </c>
      <c r="I902" s="8">
        <v>0.1515</v>
      </c>
      <c r="J902" s="47">
        <v>0.8</v>
      </c>
      <c r="K902" s="8">
        <v>0.19400000000000001</v>
      </c>
      <c r="L902" s="8">
        <v>0</v>
      </c>
      <c r="M902" s="8">
        <v>37</v>
      </c>
      <c r="N902" s="48">
        <v>37</v>
      </c>
    </row>
    <row r="903" spans="2:14">
      <c r="B903" s="51">
        <v>40584</v>
      </c>
      <c r="C903" s="8" t="s">
        <v>25</v>
      </c>
      <c r="D903" s="8">
        <v>0</v>
      </c>
      <c r="E903" s="8" t="b">
        <v>0</v>
      </c>
      <c r="F903" s="8" t="s">
        <v>23</v>
      </c>
      <c r="G903" s="8">
        <v>3</v>
      </c>
      <c r="H903" s="8">
        <v>0.14000000000000001</v>
      </c>
      <c r="I903" s="8">
        <v>0.13639999999999999</v>
      </c>
      <c r="J903" s="47">
        <v>0.86</v>
      </c>
      <c r="K903" s="8">
        <v>0.19400000000000001</v>
      </c>
      <c r="L903" s="8">
        <v>0</v>
      </c>
      <c r="M903" s="8">
        <v>16</v>
      </c>
      <c r="N903" s="48">
        <v>16</v>
      </c>
    </row>
    <row r="904" spans="2:14">
      <c r="B904" s="51">
        <v>40584</v>
      </c>
      <c r="C904" s="8" t="s">
        <v>25</v>
      </c>
      <c r="D904" s="8">
        <v>1</v>
      </c>
      <c r="E904" s="8" t="b">
        <v>0</v>
      </c>
      <c r="F904" s="8" t="s">
        <v>23</v>
      </c>
      <c r="G904" s="8">
        <v>3</v>
      </c>
      <c r="H904" s="8">
        <v>0.14000000000000001</v>
      </c>
      <c r="I904" s="8">
        <v>0.1515</v>
      </c>
      <c r="J904" s="47">
        <v>0.8</v>
      </c>
      <c r="K904" s="8">
        <v>0.1343</v>
      </c>
      <c r="L904" s="8">
        <v>0</v>
      </c>
      <c r="M904" s="8">
        <v>7</v>
      </c>
      <c r="N904" s="48">
        <v>7</v>
      </c>
    </row>
    <row r="905" spans="2:14">
      <c r="B905" s="51">
        <v>40584</v>
      </c>
      <c r="C905" s="8" t="s">
        <v>25</v>
      </c>
      <c r="D905" s="8">
        <v>2</v>
      </c>
      <c r="E905" s="8" t="b">
        <v>0</v>
      </c>
      <c r="F905" s="8" t="s">
        <v>23</v>
      </c>
      <c r="G905" s="8">
        <v>3</v>
      </c>
      <c r="H905" s="8">
        <v>0.14000000000000001</v>
      </c>
      <c r="I905" s="8">
        <v>0.1515</v>
      </c>
      <c r="J905" s="47">
        <v>0.8</v>
      </c>
      <c r="K905" s="8">
        <v>0.1343</v>
      </c>
      <c r="L905" s="8">
        <v>0</v>
      </c>
      <c r="M905" s="8">
        <v>3</v>
      </c>
      <c r="N905" s="48">
        <v>3</v>
      </c>
    </row>
    <row r="906" spans="2:14">
      <c r="B906" s="51">
        <v>40584</v>
      </c>
      <c r="C906" s="8" t="s">
        <v>25</v>
      </c>
      <c r="D906" s="8">
        <v>4</v>
      </c>
      <c r="E906" s="8" t="b">
        <v>0</v>
      </c>
      <c r="F906" s="8" t="s">
        <v>23</v>
      </c>
      <c r="G906" s="8">
        <v>2</v>
      </c>
      <c r="H906" s="8">
        <v>0.14000000000000001</v>
      </c>
      <c r="I906" s="8">
        <v>0.13639999999999999</v>
      </c>
      <c r="J906" s="47">
        <v>0.59</v>
      </c>
      <c r="K906" s="8">
        <v>0.22389999999999999</v>
      </c>
      <c r="L906" s="8">
        <v>0</v>
      </c>
      <c r="M906" s="8">
        <v>1</v>
      </c>
      <c r="N906" s="48">
        <v>1</v>
      </c>
    </row>
    <row r="907" spans="2:14">
      <c r="B907" s="51">
        <v>40584</v>
      </c>
      <c r="C907" s="8" t="s">
        <v>25</v>
      </c>
      <c r="D907" s="8">
        <v>5</v>
      </c>
      <c r="E907" s="8" t="b">
        <v>0</v>
      </c>
      <c r="F907" s="8" t="s">
        <v>23</v>
      </c>
      <c r="G907" s="8">
        <v>2</v>
      </c>
      <c r="H907" s="8">
        <v>0.12</v>
      </c>
      <c r="I907" s="8">
        <v>0.1212</v>
      </c>
      <c r="J907" s="47">
        <v>0.5</v>
      </c>
      <c r="K907" s="8">
        <v>0.22389999999999999</v>
      </c>
      <c r="L907" s="8">
        <v>0</v>
      </c>
      <c r="M907" s="8">
        <v>6</v>
      </c>
      <c r="N907" s="48">
        <v>6</v>
      </c>
    </row>
    <row r="908" spans="2:14">
      <c r="B908" s="51">
        <v>40584</v>
      </c>
      <c r="C908" s="8" t="s">
        <v>25</v>
      </c>
      <c r="D908" s="8">
        <v>6</v>
      </c>
      <c r="E908" s="8" t="b">
        <v>0</v>
      </c>
      <c r="F908" s="8" t="s">
        <v>23</v>
      </c>
      <c r="G908" s="8">
        <v>2</v>
      </c>
      <c r="H908" s="8">
        <v>0.12</v>
      </c>
      <c r="I908" s="8">
        <v>0.1212</v>
      </c>
      <c r="J908" s="47">
        <v>0.54</v>
      </c>
      <c r="K908" s="8">
        <v>0.28360000000000002</v>
      </c>
      <c r="L908" s="8">
        <v>0</v>
      </c>
      <c r="M908" s="8">
        <v>26</v>
      </c>
      <c r="N908" s="48">
        <v>26</v>
      </c>
    </row>
    <row r="909" spans="2:14">
      <c r="B909" s="51">
        <v>40584</v>
      </c>
      <c r="C909" s="8" t="s">
        <v>25</v>
      </c>
      <c r="D909" s="8">
        <v>7</v>
      </c>
      <c r="E909" s="8" t="b">
        <v>0</v>
      </c>
      <c r="F909" s="8" t="s">
        <v>23</v>
      </c>
      <c r="G909" s="8">
        <v>1</v>
      </c>
      <c r="H909" s="8">
        <v>0.1</v>
      </c>
      <c r="I909" s="8">
        <v>7.5800000000000006E-2</v>
      </c>
      <c r="J909" s="47">
        <v>0.5</v>
      </c>
      <c r="K909" s="8">
        <v>0.41789999999999999</v>
      </c>
      <c r="L909" s="8">
        <v>0</v>
      </c>
      <c r="M909" s="8">
        <v>99</v>
      </c>
      <c r="N909" s="48">
        <v>99</v>
      </c>
    </row>
    <row r="910" spans="2:14">
      <c r="B910" s="51">
        <v>40584</v>
      </c>
      <c r="C910" s="8" t="s">
        <v>25</v>
      </c>
      <c r="D910" s="8">
        <v>8</v>
      </c>
      <c r="E910" s="8" t="b">
        <v>0</v>
      </c>
      <c r="F910" s="8" t="s">
        <v>23</v>
      </c>
      <c r="G910" s="8">
        <v>1</v>
      </c>
      <c r="H910" s="8">
        <v>0.1</v>
      </c>
      <c r="I910" s="8">
        <v>7.5800000000000006E-2</v>
      </c>
      <c r="J910" s="47">
        <v>0.49</v>
      </c>
      <c r="K910" s="8">
        <v>0.32840000000000003</v>
      </c>
      <c r="L910" s="8">
        <v>5</v>
      </c>
      <c r="M910" s="8">
        <v>173</v>
      </c>
      <c r="N910" s="48">
        <v>178</v>
      </c>
    </row>
    <row r="911" spans="2:14">
      <c r="B911" s="51">
        <v>40584</v>
      </c>
      <c r="C911" s="8" t="s">
        <v>25</v>
      </c>
      <c r="D911" s="8">
        <v>9</v>
      </c>
      <c r="E911" s="8" t="b">
        <v>0</v>
      </c>
      <c r="F911" s="8" t="s">
        <v>23</v>
      </c>
      <c r="G911" s="8">
        <v>1</v>
      </c>
      <c r="H911" s="8">
        <v>0.12</v>
      </c>
      <c r="I911" s="8">
        <v>0.1061</v>
      </c>
      <c r="J911" s="47">
        <v>0.42</v>
      </c>
      <c r="K911" s="8">
        <v>0.35820000000000002</v>
      </c>
      <c r="L911" s="8">
        <v>1</v>
      </c>
      <c r="M911" s="8">
        <v>121</v>
      </c>
      <c r="N911" s="48">
        <v>122</v>
      </c>
    </row>
    <row r="912" spans="2:14">
      <c r="B912" s="51">
        <v>40584</v>
      </c>
      <c r="C912" s="8" t="s">
        <v>25</v>
      </c>
      <c r="D912" s="8">
        <v>10</v>
      </c>
      <c r="E912" s="8" t="b">
        <v>0</v>
      </c>
      <c r="F912" s="8" t="s">
        <v>23</v>
      </c>
      <c r="G912" s="8">
        <v>1</v>
      </c>
      <c r="H912" s="8">
        <v>0.12</v>
      </c>
      <c r="I912" s="8">
        <v>0.1061</v>
      </c>
      <c r="J912" s="47">
        <v>0.42</v>
      </c>
      <c r="K912" s="8">
        <v>0.29849999999999999</v>
      </c>
      <c r="L912" s="8">
        <v>1</v>
      </c>
      <c r="M912" s="8">
        <v>34</v>
      </c>
      <c r="N912" s="48">
        <v>35</v>
      </c>
    </row>
    <row r="913" spans="2:14">
      <c r="B913" s="51">
        <v>40584</v>
      </c>
      <c r="C913" s="8" t="s">
        <v>25</v>
      </c>
      <c r="D913" s="8">
        <v>11</v>
      </c>
      <c r="E913" s="8" t="b">
        <v>0</v>
      </c>
      <c r="F913" s="8" t="s">
        <v>23</v>
      </c>
      <c r="G913" s="8">
        <v>1</v>
      </c>
      <c r="H913" s="8">
        <v>0.14000000000000001</v>
      </c>
      <c r="I913" s="8">
        <v>0.1212</v>
      </c>
      <c r="J913" s="47">
        <v>0.39</v>
      </c>
      <c r="K913" s="8">
        <v>0.35820000000000002</v>
      </c>
      <c r="L913" s="8">
        <v>1</v>
      </c>
      <c r="M913" s="8">
        <v>44</v>
      </c>
      <c r="N913" s="48">
        <v>45</v>
      </c>
    </row>
    <row r="914" spans="2:14">
      <c r="B914" s="51">
        <v>40584</v>
      </c>
      <c r="C914" s="8" t="s">
        <v>25</v>
      </c>
      <c r="D914" s="8">
        <v>12</v>
      </c>
      <c r="E914" s="8" t="b">
        <v>0</v>
      </c>
      <c r="F914" s="8" t="s">
        <v>23</v>
      </c>
      <c r="G914" s="8">
        <v>1</v>
      </c>
      <c r="H914" s="8">
        <v>0.16</v>
      </c>
      <c r="I914" s="8">
        <v>0.13639999999999999</v>
      </c>
      <c r="J914" s="47">
        <v>0.34</v>
      </c>
      <c r="K914" s="8">
        <v>0.3881</v>
      </c>
      <c r="L914" s="8">
        <v>4</v>
      </c>
      <c r="M914" s="8">
        <v>65</v>
      </c>
      <c r="N914" s="48">
        <v>69</v>
      </c>
    </row>
    <row r="915" spans="2:14">
      <c r="B915" s="51">
        <v>40584</v>
      </c>
      <c r="C915" s="8" t="s">
        <v>25</v>
      </c>
      <c r="D915" s="8">
        <v>13</v>
      </c>
      <c r="E915" s="8" t="b">
        <v>0</v>
      </c>
      <c r="F915" s="8" t="s">
        <v>23</v>
      </c>
      <c r="G915" s="8">
        <v>1</v>
      </c>
      <c r="H915" s="8">
        <v>0.18</v>
      </c>
      <c r="I915" s="8">
        <v>0.16669999999999999</v>
      </c>
      <c r="J915" s="47">
        <v>0.28999999999999998</v>
      </c>
      <c r="K915" s="8">
        <v>0.29849999999999999</v>
      </c>
      <c r="L915" s="8">
        <v>3</v>
      </c>
      <c r="M915" s="8">
        <v>59</v>
      </c>
      <c r="N915" s="48">
        <v>62</v>
      </c>
    </row>
    <row r="916" spans="2:14">
      <c r="B916" s="51">
        <v>40584</v>
      </c>
      <c r="C916" s="8" t="s">
        <v>25</v>
      </c>
      <c r="D916" s="8">
        <v>14</v>
      </c>
      <c r="E916" s="8" t="b">
        <v>0</v>
      </c>
      <c r="F916" s="8" t="s">
        <v>23</v>
      </c>
      <c r="G916" s="8">
        <v>1</v>
      </c>
      <c r="H916" s="8">
        <v>0.2</v>
      </c>
      <c r="I916" s="8">
        <v>0.18179999999999999</v>
      </c>
      <c r="J916" s="47">
        <v>0.27</v>
      </c>
      <c r="K916" s="8">
        <v>0.28360000000000002</v>
      </c>
      <c r="L916" s="8">
        <v>6</v>
      </c>
      <c r="M916" s="8">
        <v>42</v>
      </c>
      <c r="N916" s="48">
        <v>48</v>
      </c>
    </row>
    <row r="917" spans="2:14">
      <c r="B917" s="51">
        <v>40584</v>
      </c>
      <c r="C917" s="8" t="s">
        <v>25</v>
      </c>
      <c r="D917" s="8">
        <v>15</v>
      </c>
      <c r="E917" s="8" t="b">
        <v>0</v>
      </c>
      <c r="F917" s="8" t="s">
        <v>23</v>
      </c>
      <c r="G917" s="8">
        <v>1</v>
      </c>
      <c r="H917" s="8">
        <v>0.2</v>
      </c>
      <c r="I917" s="8">
        <v>0.19700000000000001</v>
      </c>
      <c r="J917" s="47">
        <v>0.25</v>
      </c>
      <c r="K917" s="8">
        <v>0.25369999999999998</v>
      </c>
      <c r="L917" s="8">
        <v>0</v>
      </c>
      <c r="M917" s="8">
        <v>50</v>
      </c>
      <c r="N917" s="48">
        <v>50</v>
      </c>
    </row>
    <row r="918" spans="2:14">
      <c r="B918" s="51">
        <v>40584</v>
      </c>
      <c r="C918" s="8" t="s">
        <v>25</v>
      </c>
      <c r="D918" s="8">
        <v>16</v>
      </c>
      <c r="E918" s="8" t="b">
        <v>0</v>
      </c>
      <c r="F918" s="8" t="s">
        <v>23</v>
      </c>
      <c r="G918" s="8">
        <v>1</v>
      </c>
      <c r="H918" s="8">
        <v>0.2</v>
      </c>
      <c r="I918" s="8">
        <v>0.18179999999999999</v>
      </c>
      <c r="J918" s="47">
        <v>0.27</v>
      </c>
      <c r="K918" s="8">
        <v>0.29849999999999999</v>
      </c>
      <c r="L918" s="8">
        <v>4</v>
      </c>
      <c r="M918" s="8">
        <v>76</v>
      </c>
      <c r="N918" s="48">
        <v>80</v>
      </c>
    </row>
    <row r="919" spans="2:14">
      <c r="B919" s="51">
        <v>40584</v>
      </c>
      <c r="C919" s="8" t="s">
        <v>25</v>
      </c>
      <c r="D919" s="8">
        <v>17</v>
      </c>
      <c r="E919" s="8" t="b">
        <v>0</v>
      </c>
      <c r="F919" s="8" t="s">
        <v>23</v>
      </c>
      <c r="G919" s="8">
        <v>1</v>
      </c>
      <c r="H919" s="8">
        <v>0.18</v>
      </c>
      <c r="I919" s="8">
        <v>0.18179999999999999</v>
      </c>
      <c r="J919" s="47">
        <v>0.26</v>
      </c>
      <c r="K919" s="8">
        <v>0.19400000000000001</v>
      </c>
      <c r="L919" s="8">
        <v>6</v>
      </c>
      <c r="M919" s="8">
        <v>159</v>
      </c>
      <c r="N919" s="48">
        <v>165</v>
      </c>
    </row>
    <row r="920" spans="2:14">
      <c r="B920" s="51">
        <v>40584</v>
      </c>
      <c r="C920" s="8" t="s">
        <v>25</v>
      </c>
      <c r="D920" s="8">
        <v>18</v>
      </c>
      <c r="E920" s="8" t="b">
        <v>0</v>
      </c>
      <c r="F920" s="8" t="s">
        <v>23</v>
      </c>
      <c r="G920" s="8">
        <v>1</v>
      </c>
      <c r="H920" s="8">
        <v>0.16</v>
      </c>
      <c r="I920" s="8">
        <v>0.18179999999999999</v>
      </c>
      <c r="J920" s="47">
        <v>0.28000000000000003</v>
      </c>
      <c r="K920" s="8">
        <v>0.1343</v>
      </c>
      <c r="L920" s="8">
        <v>3</v>
      </c>
      <c r="M920" s="8">
        <v>157</v>
      </c>
      <c r="N920" s="48">
        <v>160</v>
      </c>
    </row>
    <row r="921" spans="2:14">
      <c r="B921" s="51">
        <v>40584</v>
      </c>
      <c r="C921" s="8" t="s">
        <v>25</v>
      </c>
      <c r="D921" s="8">
        <v>19</v>
      </c>
      <c r="E921" s="8" t="b">
        <v>0</v>
      </c>
      <c r="F921" s="8" t="s">
        <v>23</v>
      </c>
      <c r="G921" s="8">
        <v>1</v>
      </c>
      <c r="H921" s="8">
        <v>0.14000000000000001</v>
      </c>
      <c r="I921" s="8">
        <v>0.16669999999999999</v>
      </c>
      <c r="J921" s="47">
        <v>0.28000000000000003</v>
      </c>
      <c r="K921" s="8">
        <v>0.1045</v>
      </c>
      <c r="L921" s="8">
        <v>2</v>
      </c>
      <c r="M921" s="8">
        <v>110</v>
      </c>
      <c r="N921" s="48">
        <v>112</v>
      </c>
    </row>
    <row r="922" spans="2:14">
      <c r="B922" s="51">
        <v>40584</v>
      </c>
      <c r="C922" s="8" t="s">
        <v>25</v>
      </c>
      <c r="D922" s="8">
        <v>20</v>
      </c>
      <c r="E922" s="8" t="b">
        <v>0</v>
      </c>
      <c r="F922" s="8" t="s">
        <v>23</v>
      </c>
      <c r="G922" s="8">
        <v>1</v>
      </c>
      <c r="H922" s="8">
        <v>0.14000000000000001</v>
      </c>
      <c r="I922" s="8">
        <v>0.18179999999999999</v>
      </c>
      <c r="J922" s="47">
        <v>0.31</v>
      </c>
      <c r="K922" s="8">
        <v>8.9599999999999999E-2</v>
      </c>
      <c r="L922" s="8">
        <v>4</v>
      </c>
      <c r="M922" s="8">
        <v>93</v>
      </c>
      <c r="N922" s="48">
        <v>97</v>
      </c>
    </row>
    <row r="923" spans="2:14">
      <c r="B923" s="51">
        <v>40584</v>
      </c>
      <c r="C923" s="8" t="s">
        <v>25</v>
      </c>
      <c r="D923" s="8">
        <v>21</v>
      </c>
      <c r="E923" s="8" t="b">
        <v>0</v>
      </c>
      <c r="F923" s="8" t="s">
        <v>23</v>
      </c>
      <c r="G923" s="8">
        <v>1</v>
      </c>
      <c r="H923" s="8">
        <v>0.14000000000000001</v>
      </c>
      <c r="I923" s="8">
        <v>0.21210000000000001</v>
      </c>
      <c r="J923" s="47">
        <v>0.39</v>
      </c>
      <c r="K923" s="8">
        <v>0</v>
      </c>
      <c r="L923" s="8">
        <v>2</v>
      </c>
      <c r="M923" s="8">
        <v>70</v>
      </c>
      <c r="N923" s="48">
        <v>72</v>
      </c>
    </row>
    <row r="924" spans="2:14">
      <c r="B924" s="51">
        <v>40584</v>
      </c>
      <c r="C924" s="8" t="s">
        <v>25</v>
      </c>
      <c r="D924" s="8">
        <v>22</v>
      </c>
      <c r="E924" s="8" t="b">
        <v>0</v>
      </c>
      <c r="F924" s="8" t="s">
        <v>23</v>
      </c>
      <c r="G924" s="8">
        <v>1</v>
      </c>
      <c r="H924" s="8">
        <v>0.12</v>
      </c>
      <c r="I924" s="8">
        <v>0.19700000000000001</v>
      </c>
      <c r="J924" s="47">
        <v>0.39</v>
      </c>
      <c r="K924" s="8">
        <v>0</v>
      </c>
      <c r="L924" s="8">
        <v>4</v>
      </c>
      <c r="M924" s="8">
        <v>47</v>
      </c>
      <c r="N924" s="48">
        <v>51</v>
      </c>
    </row>
    <row r="925" spans="2:14">
      <c r="B925" s="51">
        <v>40584</v>
      </c>
      <c r="C925" s="8" t="s">
        <v>25</v>
      </c>
      <c r="D925" s="8">
        <v>23</v>
      </c>
      <c r="E925" s="8" t="b">
        <v>0</v>
      </c>
      <c r="F925" s="8" t="s">
        <v>23</v>
      </c>
      <c r="G925" s="8">
        <v>1</v>
      </c>
      <c r="H925" s="8">
        <v>0.12</v>
      </c>
      <c r="I925" s="8">
        <v>0.1515</v>
      </c>
      <c r="J925" s="47">
        <v>0.42</v>
      </c>
      <c r="K925" s="8">
        <v>0.1045</v>
      </c>
      <c r="L925" s="8">
        <v>1</v>
      </c>
      <c r="M925" s="8">
        <v>33</v>
      </c>
      <c r="N925" s="48">
        <v>34</v>
      </c>
    </row>
    <row r="926" spans="2:14">
      <c r="B926" s="51">
        <v>40585</v>
      </c>
      <c r="C926" s="8" t="s">
        <v>25</v>
      </c>
      <c r="D926" s="8">
        <v>0</v>
      </c>
      <c r="E926" s="8" t="b">
        <v>0</v>
      </c>
      <c r="F926" s="8" t="s">
        <v>24</v>
      </c>
      <c r="G926" s="8">
        <v>1</v>
      </c>
      <c r="H926" s="8">
        <v>0.1</v>
      </c>
      <c r="I926" s="8">
        <v>0.13639999999999999</v>
      </c>
      <c r="J926" s="47">
        <v>0.49</v>
      </c>
      <c r="K926" s="8">
        <v>0.1045</v>
      </c>
      <c r="L926" s="8">
        <v>2</v>
      </c>
      <c r="M926" s="8">
        <v>12</v>
      </c>
      <c r="N926" s="48">
        <v>14</v>
      </c>
    </row>
    <row r="927" spans="2:14">
      <c r="B927" s="51">
        <v>40585</v>
      </c>
      <c r="C927" s="8" t="s">
        <v>25</v>
      </c>
      <c r="D927" s="8">
        <v>1</v>
      </c>
      <c r="E927" s="8" t="b">
        <v>0</v>
      </c>
      <c r="F927" s="8" t="s">
        <v>24</v>
      </c>
      <c r="G927" s="8">
        <v>1</v>
      </c>
      <c r="H927" s="8">
        <v>0.1</v>
      </c>
      <c r="I927" s="8">
        <v>0.13639999999999999</v>
      </c>
      <c r="J927" s="47">
        <v>0.54</v>
      </c>
      <c r="K927" s="8">
        <v>8.9599999999999999E-2</v>
      </c>
      <c r="L927" s="8">
        <v>1</v>
      </c>
      <c r="M927" s="8">
        <v>6</v>
      </c>
      <c r="N927" s="48">
        <v>7</v>
      </c>
    </row>
    <row r="928" spans="2:14">
      <c r="B928" s="51">
        <v>40585</v>
      </c>
      <c r="C928" s="8" t="s">
        <v>25</v>
      </c>
      <c r="D928" s="8">
        <v>2</v>
      </c>
      <c r="E928" s="8" t="b">
        <v>0</v>
      </c>
      <c r="F928" s="8" t="s">
        <v>24</v>
      </c>
      <c r="G928" s="8">
        <v>1</v>
      </c>
      <c r="H928" s="8">
        <v>0.1</v>
      </c>
      <c r="I928" s="8">
        <v>0.13639999999999999</v>
      </c>
      <c r="J928" s="47">
        <v>0.54</v>
      </c>
      <c r="K928" s="8">
        <v>8.9599999999999999E-2</v>
      </c>
      <c r="L928" s="8">
        <v>0</v>
      </c>
      <c r="M928" s="8">
        <v>3</v>
      </c>
      <c r="N928" s="48">
        <v>3</v>
      </c>
    </row>
    <row r="929" spans="2:14">
      <c r="B929" s="51">
        <v>40585</v>
      </c>
      <c r="C929" s="8" t="s">
        <v>25</v>
      </c>
      <c r="D929" s="8">
        <v>5</v>
      </c>
      <c r="E929" s="8" t="b">
        <v>0</v>
      </c>
      <c r="F929" s="8" t="s">
        <v>24</v>
      </c>
      <c r="G929" s="8">
        <v>1</v>
      </c>
      <c r="H929" s="8">
        <v>0.08</v>
      </c>
      <c r="I929" s="8">
        <v>0.1212</v>
      </c>
      <c r="J929" s="47">
        <v>0.63</v>
      </c>
      <c r="K929" s="8">
        <v>8.9599999999999999E-2</v>
      </c>
      <c r="L929" s="8">
        <v>0</v>
      </c>
      <c r="M929" s="8">
        <v>4</v>
      </c>
      <c r="N929" s="48">
        <v>4</v>
      </c>
    </row>
    <row r="930" spans="2:14">
      <c r="B930" s="51">
        <v>40585</v>
      </c>
      <c r="C930" s="8" t="s">
        <v>25</v>
      </c>
      <c r="D930" s="8">
        <v>6</v>
      </c>
      <c r="E930" s="8" t="b">
        <v>0</v>
      </c>
      <c r="F930" s="8" t="s">
        <v>24</v>
      </c>
      <c r="G930" s="8">
        <v>1</v>
      </c>
      <c r="H930" s="8">
        <v>0.1</v>
      </c>
      <c r="I930" s="8">
        <v>0.18179999999999999</v>
      </c>
      <c r="J930" s="47">
        <v>0.68</v>
      </c>
      <c r="K930" s="8">
        <v>0</v>
      </c>
      <c r="L930" s="8">
        <v>1</v>
      </c>
      <c r="M930" s="8">
        <v>23</v>
      </c>
      <c r="N930" s="48">
        <v>24</v>
      </c>
    </row>
    <row r="931" spans="2:14">
      <c r="B931" s="51">
        <v>40585</v>
      </c>
      <c r="C931" s="8" t="s">
        <v>25</v>
      </c>
      <c r="D931" s="8">
        <v>7</v>
      </c>
      <c r="E931" s="8" t="b">
        <v>0</v>
      </c>
      <c r="F931" s="8" t="s">
        <v>24</v>
      </c>
      <c r="G931" s="8">
        <v>1</v>
      </c>
      <c r="H931" s="8">
        <v>0.08</v>
      </c>
      <c r="I931" s="8">
        <v>0.16669999999999999</v>
      </c>
      <c r="J931" s="47">
        <v>0.73</v>
      </c>
      <c r="K931" s="8">
        <v>0</v>
      </c>
      <c r="L931" s="8">
        <v>1</v>
      </c>
      <c r="M931" s="8">
        <v>73</v>
      </c>
      <c r="N931" s="48">
        <v>74</v>
      </c>
    </row>
    <row r="932" spans="2:14">
      <c r="B932" s="51">
        <v>40585</v>
      </c>
      <c r="C932" s="8" t="s">
        <v>25</v>
      </c>
      <c r="D932" s="8">
        <v>8</v>
      </c>
      <c r="E932" s="8" t="b">
        <v>0</v>
      </c>
      <c r="F932" s="8" t="s">
        <v>24</v>
      </c>
      <c r="G932" s="8">
        <v>1</v>
      </c>
      <c r="H932" s="8">
        <v>0.1</v>
      </c>
      <c r="I932" s="8">
        <v>0.1212</v>
      </c>
      <c r="J932" s="47">
        <v>0.74</v>
      </c>
      <c r="K932" s="8">
        <v>0.16420000000000001</v>
      </c>
      <c r="L932" s="8">
        <v>4</v>
      </c>
      <c r="M932" s="8">
        <v>212</v>
      </c>
      <c r="N932" s="48">
        <v>216</v>
      </c>
    </row>
    <row r="933" spans="2:14">
      <c r="B933" s="51">
        <v>40585</v>
      </c>
      <c r="C933" s="8" t="s">
        <v>25</v>
      </c>
      <c r="D933" s="8">
        <v>9</v>
      </c>
      <c r="E933" s="8" t="b">
        <v>0</v>
      </c>
      <c r="F933" s="8" t="s">
        <v>24</v>
      </c>
      <c r="G933" s="8">
        <v>1</v>
      </c>
      <c r="H933" s="8">
        <v>0.12</v>
      </c>
      <c r="I933" s="8">
        <v>0.1212</v>
      </c>
      <c r="J933" s="47">
        <v>0.74</v>
      </c>
      <c r="K933" s="8">
        <v>0.22389999999999999</v>
      </c>
      <c r="L933" s="8">
        <v>8</v>
      </c>
      <c r="M933" s="8">
        <v>132</v>
      </c>
      <c r="N933" s="48">
        <v>140</v>
      </c>
    </row>
    <row r="934" spans="2:14">
      <c r="B934" s="51">
        <v>40585</v>
      </c>
      <c r="C934" s="8" t="s">
        <v>25</v>
      </c>
      <c r="D934" s="8">
        <v>10</v>
      </c>
      <c r="E934" s="8" t="b">
        <v>0</v>
      </c>
      <c r="F934" s="8" t="s">
        <v>24</v>
      </c>
      <c r="G934" s="8">
        <v>1</v>
      </c>
      <c r="H934" s="8">
        <v>0.14000000000000001</v>
      </c>
      <c r="I934" s="8">
        <v>0.13639999999999999</v>
      </c>
      <c r="J934" s="47">
        <v>0.69</v>
      </c>
      <c r="K934" s="8">
        <v>0.19400000000000001</v>
      </c>
      <c r="L934" s="8">
        <v>5</v>
      </c>
      <c r="M934" s="8">
        <v>39</v>
      </c>
      <c r="N934" s="48">
        <v>44</v>
      </c>
    </row>
    <row r="935" spans="2:14">
      <c r="B935" s="51">
        <v>40585</v>
      </c>
      <c r="C935" s="8" t="s">
        <v>25</v>
      </c>
      <c r="D935" s="8">
        <v>11</v>
      </c>
      <c r="E935" s="8" t="b">
        <v>0</v>
      </c>
      <c r="F935" s="8" t="s">
        <v>24</v>
      </c>
      <c r="G935" s="8">
        <v>1</v>
      </c>
      <c r="H935" s="8">
        <v>0.22</v>
      </c>
      <c r="I935" s="8">
        <v>0.2273</v>
      </c>
      <c r="J935" s="47">
        <v>0.47</v>
      </c>
      <c r="K935" s="8">
        <v>0.1343</v>
      </c>
      <c r="L935" s="8">
        <v>12</v>
      </c>
      <c r="M935" s="8">
        <v>52</v>
      </c>
      <c r="N935" s="48">
        <v>64</v>
      </c>
    </row>
    <row r="936" spans="2:14">
      <c r="B936" s="51">
        <v>40585</v>
      </c>
      <c r="C936" s="8" t="s">
        <v>25</v>
      </c>
      <c r="D936" s="8">
        <v>12</v>
      </c>
      <c r="E936" s="8" t="b">
        <v>0</v>
      </c>
      <c r="F936" s="8" t="s">
        <v>24</v>
      </c>
      <c r="G936" s="8">
        <v>1</v>
      </c>
      <c r="H936" s="8">
        <v>0.22</v>
      </c>
      <c r="I936" s="8">
        <v>0.2273</v>
      </c>
      <c r="J936" s="47">
        <v>0.47</v>
      </c>
      <c r="K936" s="8">
        <v>0.1343</v>
      </c>
      <c r="L936" s="8">
        <v>7</v>
      </c>
      <c r="M936" s="8">
        <v>64</v>
      </c>
      <c r="N936" s="48">
        <v>71</v>
      </c>
    </row>
    <row r="937" spans="2:14">
      <c r="B937" s="51">
        <v>40585</v>
      </c>
      <c r="C937" s="8" t="s">
        <v>25</v>
      </c>
      <c r="D937" s="8">
        <v>13</v>
      </c>
      <c r="E937" s="8" t="b">
        <v>0</v>
      </c>
      <c r="F937" s="8" t="s">
        <v>24</v>
      </c>
      <c r="G937" s="8">
        <v>1</v>
      </c>
      <c r="H937" s="8">
        <v>0.24</v>
      </c>
      <c r="I937" s="8">
        <v>0.2273</v>
      </c>
      <c r="J937" s="47">
        <v>0.35</v>
      </c>
      <c r="K937" s="8">
        <v>0.19400000000000001</v>
      </c>
      <c r="L937" s="8">
        <v>21</v>
      </c>
      <c r="M937" s="8">
        <v>89</v>
      </c>
      <c r="N937" s="48">
        <v>110</v>
      </c>
    </row>
    <row r="938" spans="2:14">
      <c r="B938" s="51">
        <v>40585</v>
      </c>
      <c r="C938" s="8" t="s">
        <v>25</v>
      </c>
      <c r="D938" s="8">
        <v>14</v>
      </c>
      <c r="E938" s="8" t="b">
        <v>0</v>
      </c>
      <c r="F938" s="8" t="s">
        <v>24</v>
      </c>
      <c r="G938" s="8">
        <v>1</v>
      </c>
      <c r="H938" s="8">
        <v>0.3</v>
      </c>
      <c r="I938" s="8">
        <v>0.28789999999999999</v>
      </c>
      <c r="J938" s="47">
        <v>0.26</v>
      </c>
      <c r="K938" s="8">
        <v>0.25369999999999998</v>
      </c>
      <c r="L938" s="8">
        <v>17</v>
      </c>
      <c r="M938" s="8">
        <v>67</v>
      </c>
      <c r="N938" s="48">
        <v>84</v>
      </c>
    </row>
    <row r="939" spans="2:14">
      <c r="B939" s="51">
        <v>40585</v>
      </c>
      <c r="C939" s="8" t="s">
        <v>25</v>
      </c>
      <c r="D939" s="8">
        <v>15</v>
      </c>
      <c r="E939" s="8" t="b">
        <v>0</v>
      </c>
      <c r="F939" s="8" t="s">
        <v>24</v>
      </c>
      <c r="G939" s="8">
        <v>1</v>
      </c>
      <c r="H939" s="8">
        <v>0.32</v>
      </c>
      <c r="I939" s="8">
        <v>0.31819999999999998</v>
      </c>
      <c r="J939" s="47">
        <v>0.21</v>
      </c>
      <c r="K939" s="8">
        <v>0.16420000000000001</v>
      </c>
      <c r="L939" s="8">
        <v>12</v>
      </c>
      <c r="M939" s="8">
        <v>62</v>
      </c>
      <c r="N939" s="48">
        <v>74</v>
      </c>
    </row>
    <row r="940" spans="2:14">
      <c r="B940" s="51">
        <v>40585</v>
      </c>
      <c r="C940" s="8" t="s">
        <v>25</v>
      </c>
      <c r="D940" s="8">
        <v>16</v>
      </c>
      <c r="E940" s="8" t="b">
        <v>0</v>
      </c>
      <c r="F940" s="8" t="s">
        <v>24</v>
      </c>
      <c r="G940" s="8">
        <v>1</v>
      </c>
      <c r="H940" s="8">
        <v>0.3</v>
      </c>
      <c r="I940" s="8">
        <v>0.28789999999999999</v>
      </c>
      <c r="J940" s="47">
        <v>0.28000000000000003</v>
      </c>
      <c r="K940" s="8">
        <v>0.19400000000000001</v>
      </c>
      <c r="L940" s="8">
        <v>14</v>
      </c>
      <c r="M940" s="8">
        <v>111</v>
      </c>
      <c r="N940" s="48">
        <v>125</v>
      </c>
    </row>
    <row r="941" spans="2:14">
      <c r="B941" s="51">
        <v>40585</v>
      </c>
      <c r="C941" s="8" t="s">
        <v>25</v>
      </c>
      <c r="D941" s="8">
        <v>17</v>
      </c>
      <c r="E941" s="8" t="b">
        <v>0</v>
      </c>
      <c r="F941" s="8" t="s">
        <v>24</v>
      </c>
      <c r="G941" s="8">
        <v>1</v>
      </c>
      <c r="H941" s="8">
        <v>0.3</v>
      </c>
      <c r="I941" s="8">
        <v>0.33329999999999999</v>
      </c>
      <c r="J941" s="47">
        <v>0.24</v>
      </c>
      <c r="K941" s="8">
        <v>0</v>
      </c>
      <c r="L941" s="8">
        <v>18</v>
      </c>
      <c r="M941" s="8">
        <v>193</v>
      </c>
      <c r="N941" s="48">
        <v>211</v>
      </c>
    </row>
    <row r="942" spans="2:14">
      <c r="B942" s="51">
        <v>40585</v>
      </c>
      <c r="C942" s="8" t="s">
        <v>25</v>
      </c>
      <c r="D942" s="8">
        <v>18</v>
      </c>
      <c r="E942" s="8" t="b">
        <v>0</v>
      </c>
      <c r="F942" s="8" t="s">
        <v>24</v>
      </c>
      <c r="G942" s="8">
        <v>1</v>
      </c>
      <c r="H942" s="8">
        <v>0.28000000000000003</v>
      </c>
      <c r="I942" s="8">
        <v>0.31819999999999998</v>
      </c>
      <c r="J942" s="47">
        <v>0.28000000000000003</v>
      </c>
      <c r="K942" s="8">
        <v>0</v>
      </c>
      <c r="L942" s="8">
        <v>9</v>
      </c>
      <c r="M942" s="8">
        <v>165</v>
      </c>
      <c r="N942" s="48">
        <v>174</v>
      </c>
    </row>
    <row r="943" spans="2:14">
      <c r="B943" s="51">
        <v>40585</v>
      </c>
      <c r="C943" s="8" t="s">
        <v>25</v>
      </c>
      <c r="D943" s="8">
        <v>19</v>
      </c>
      <c r="E943" s="8" t="b">
        <v>0</v>
      </c>
      <c r="F943" s="8" t="s">
        <v>24</v>
      </c>
      <c r="G943" s="8">
        <v>1</v>
      </c>
      <c r="H943" s="8">
        <v>0.26</v>
      </c>
      <c r="I943" s="8">
        <v>0.30299999999999999</v>
      </c>
      <c r="J943" s="47">
        <v>0.33</v>
      </c>
      <c r="K943" s="8">
        <v>0</v>
      </c>
      <c r="L943" s="8">
        <v>7</v>
      </c>
      <c r="M943" s="8">
        <v>94</v>
      </c>
      <c r="N943" s="48">
        <v>101</v>
      </c>
    </row>
    <row r="944" spans="2:14">
      <c r="B944" s="51">
        <v>40585</v>
      </c>
      <c r="C944" s="8" t="s">
        <v>25</v>
      </c>
      <c r="D944" s="8">
        <v>20</v>
      </c>
      <c r="E944" s="8" t="b">
        <v>0</v>
      </c>
      <c r="F944" s="8" t="s">
        <v>24</v>
      </c>
      <c r="G944" s="8">
        <v>1</v>
      </c>
      <c r="H944" s="8">
        <v>0.22</v>
      </c>
      <c r="I944" s="8">
        <v>0.2273</v>
      </c>
      <c r="J944" s="47">
        <v>0.55000000000000004</v>
      </c>
      <c r="K944" s="8">
        <v>0.1343</v>
      </c>
      <c r="L944" s="8">
        <v>2</v>
      </c>
      <c r="M944" s="8">
        <v>61</v>
      </c>
      <c r="N944" s="48">
        <v>63</v>
      </c>
    </row>
    <row r="945" spans="2:14">
      <c r="B945" s="51">
        <v>40585</v>
      </c>
      <c r="C945" s="8" t="s">
        <v>25</v>
      </c>
      <c r="D945" s="8">
        <v>21</v>
      </c>
      <c r="E945" s="8" t="b">
        <v>0</v>
      </c>
      <c r="F945" s="8" t="s">
        <v>24</v>
      </c>
      <c r="G945" s="8">
        <v>1</v>
      </c>
      <c r="H945" s="8">
        <v>0.2</v>
      </c>
      <c r="I945" s="8">
        <v>0.21210000000000001</v>
      </c>
      <c r="J945" s="47">
        <v>0.59</v>
      </c>
      <c r="K945" s="8">
        <v>0.1343</v>
      </c>
      <c r="L945" s="8">
        <v>1</v>
      </c>
      <c r="M945" s="8">
        <v>46</v>
      </c>
      <c r="N945" s="48">
        <v>47</v>
      </c>
    </row>
    <row r="946" spans="2:14">
      <c r="B946" s="51">
        <v>40585</v>
      </c>
      <c r="C946" s="8" t="s">
        <v>25</v>
      </c>
      <c r="D946" s="8">
        <v>22</v>
      </c>
      <c r="E946" s="8" t="b">
        <v>0</v>
      </c>
      <c r="F946" s="8" t="s">
        <v>24</v>
      </c>
      <c r="G946" s="8">
        <v>1</v>
      </c>
      <c r="H946" s="8">
        <v>0.2</v>
      </c>
      <c r="I946" s="8">
        <v>0.2273</v>
      </c>
      <c r="J946" s="47">
        <v>0.64</v>
      </c>
      <c r="K946" s="8">
        <v>8.9599999999999999E-2</v>
      </c>
      <c r="L946" s="8">
        <v>2</v>
      </c>
      <c r="M946" s="8">
        <v>41</v>
      </c>
      <c r="N946" s="48">
        <v>43</v>
      </c>
    </row>
    <row r="947" spans="2:14">
      <c r="B947" s="51">
        <v>40585</v>
      </c>
      <c r="C947" s="8" t="s">
        <v>25</v>
      </c>
      <c r="D947" s="8">
        <v>23</v>
      </c>
      <c r="E947" s="8" t="b">
        <v>0</v>
      </c>
      <c r="F947" s="8" t="s">
        <v>24</v>
      </c>
      <c r="G947" s="8">
        <v>1</v>
      </c>
      <c r="H947" s="8">
        <v>0.18</v>
      </c>
      <c r="I947" s="8">
        <v>0.2424</v>
      </c>
      <c r="J947" s="47">
        <v>0.69</v>
      </c>
      <c r="K947" s="8">
        <v>0</v>
      </c>
      <c r="L947" s="8">
        <v>5</v>
      </c>
      <c r="M947" s="8">
        <v>48</v>
      </c>
      <c r="N947" s="48">
        <v>53</v>
      </c>
    </row>
    <row r="948" spans="2:14">
      <c r="B948" s="51">
        <v>40586</v>
      </c>
      <c r="C948" s="8" t="s">
        <v>25</v>
      </c>
      <c r="D948" s="8">
        <v>0</v>
      </c>
      <c r="E948" s="8" t="b">
        <v>0</v>
      </c>
      <c r="F948" s="8" t="s">
        <v>15</v>
      </c>
      <c r="G948" s="8">
        <v>1</v>
      </c>
      <c r="H948" s="8">
        <v>0.16</v>
      </c>
      <c r="I948" s="8">
        <v>0.19700000000000001</v>
      </c>
      <c r="J948" s="47">
        <v>0.69</v>
      </c>
      <c r="K948" s="8">
        <v>8.9599999999999999E-2</v>
      </c>
      <c r="L948" s="8">
        <v>3</v>
      </c>
      <c r="M948" s="8">
        <v>27</v>
      </c>
      <c r="N948" s="48">
        <v>30</v>
      </c>
    </row>
    <row r="949" spans="2:14">
      <c r="B949" s="51">
        <v>40586</v>
      </c>
      <c r="C949" s="8" t="s">
        <v>25</v>
      </c>
      <c r="D949" s="8">
        <v>1</v>
      </c>
      <c r="E949" s="8" t="b">
        <v>0</v>
      </c>
      <c r="F949" s="8" t="s">
        <v>15</v>
      </c>
      <c r="G949" s="8">
        <v>1</v>
      </c>
      <c r="H949" s="8">
        <v>0.14000000000000001</v>
      </c>
      <c r="I949" s="8">
        <v>0.21210000000000001</v>
      </c>
      <c r="J949" s="47">
        <v>0.86</v>
      </c>
      <c r="K949" s="8">
        <v>0</v>
      </c>
      <c r="L949" s="8">
        <v>2</v>
      </c>
      <c r="M949" s="8">
        <v>22</v>
      </c>
      <c r="N949" s="48">
        <v>24</v>
      </c>
    </row>
    <row r="950" spans="2:14">
      <c r="B950" s="51">
        <v>40586</v>
      </c>
      <c r="C950" s="8" t="s">
        <v>25</v>
      </c>
      <c r="D950" s="8">
        <v>2</v>
      </c>
      <c r="E950" s="8" t="b">
        <v>0</v>
      </c>
      <c r="F950" s="8" t="s">
        <v>15</v>
      </c>
      <c r="G950" s="8">
        <v>1</v>
      </c>
      <c r="H950" s="8">
        <v>0.14000000000000001</v>
      </c>
      <c r="I950" s="8">
        <v>0.21210000000000001</v>
      </c>
      <c r="J950" s="47">
        <v>0.8</v>
      </c>
      <c r="K950" s="8">
        <v>0</v>
      </c>
      <c r="L950" s="8">
        <v>2</v>
      </c>
      <c r="M950" s="8">
        <v>13</v>
      </c>
      <c r="N950" s="48">
        <v>15</v>
      </c>
    </row>
    <row r="951" spans="2:14">
      <c r="B951" s="51">
        <v>40586</v>
      </c>
      <c r="C951" s="8" t="s">
        <v>25</v>
      </c>
      <c r="D951" s="8">
        <v>3</v>
      </c>
      <c r="E951" s="8" t="b">
        <v>0</v>
      </c>
      <c r="F951" s="8" t="s">
        <v>15</v>
      </c>
      <c r="G951" s="8">
        <v>1</v>
      </c>
      <c r="H951" s="8">
        <v>0.12</v>
      </c>
      <c r="I951" s="8">
        <v>0.19700000000000001</v>
      </c>
      <c r="J951" s="47">
        <v>0.8</v>
      </c>
      <c r="K951" s="8">
        <v>0</v>
      </c>
      <c r="L951" s="8">
        <v>3</v>
      </c>
      <c r="M951" s="8">
        <v>7</v>
      </c>
      <c r="N951" s="48">
        <v>10</v>
      </c>
    </row>
    <row r="952" spans="2:14">
      <c r="B952" s="51">
        <v>40586</v>
      </c>
      <c r="C952" s="8" t="s">
        <v>25</v>
      </c>
      <c r="D952" s="8">
        <v>4</v>
      </c>
      <c r="E952" s="8" t="b">
        <v>0</v>
      </c>
      <c r="F952" s="8" t="s">
        <v>15</v>
      </c>
      <c r="G952" s="8">
        <v>1</v>
      </c>
      <c r="H952" s="8">
        <v>0.12</v>
      </c>
      <c r="I952" s="8">
        <v>0.16669999999999999</v>
      </c>
      <c r="J952" s="47">
        <v>0.74</v>
      </c>
      <c r="K952" s="8">
        <v>8.9599999999999999E-2</v>
      </c>
      <c r="L952" s="8">
        <v>0</v>
      </c>
      <c r="M952" s="8">
        <v>4</v>
      </c>
      <c r="N952" s="48">
        <v>4</v>
      </c>
    </row>
    <row r="953" spans="2:14">
      <c r="B953" s="51">
        <v>40586</v>
      </c>
      <c r="C953" s="8" t="s">
        <v>25</v>
      </c>
      <c r="D953" s="8">
        <v>5</v>
      </c>
      <c r="E953" s="8" t="b">
        <v>0</v>
      </c>
      <c r="F953" s="8" t="s">
        <v>15</v>
      </c>
      <c r="G953" s="8">
        <v>1</v>
      </c>
      <c r="H953" s="8">
        <v>0.12</v>
      </c>
      <c r="I953" s="8">
        <v>0.16669999999999999</v>
      </c>
      <c r="J953" s="47">
        <v>0.74</v>
      </c>
      <c r="K953" s="8">
        <v>8.9599999999999999E-2</v>
      </c>
      <c r="L953" s="8">
        <v>0</v>
      </c>
      <c r="M953" s="8">
        <v>1</v>
      </c>
      <c r="N953" s="48">
        <v>1</v>
      </c>
    </row>
    <row r="954" spans="2:14">
      <c r="B954" s="51">
        <v>40586</v>
      </c>
      <c r="C954" s="8" t="s">
        <v>25</v>
      </c>
      <c r="D954" s="8">
        <v>6</v>
      </c>
      <c r="E954" s="8" t="b">
        <v>0</v>
      </c>
      <c r="F954" s="8" t="s">
        <v>15</v>
      </c>
      <c r="G954" s="8">
        <v>1</v>
      </c>
      <c r="H954" s="8">
        <v>0.12</v>
      </c>
      <c r="I954" s="8">
        <v>0.13639999999999999</v>
      </c>
      <c r="J954" s="47">
        <v>0.93</v>
      </c>
      <c r="K954" s="8">
        <v>0.19400000000000001</v>
      </c>
      <c r="L954" s="8">
        <v>1</v>
      </c>
      <c r="M954" s="8">
        <v>1</v>
      </c>
      <c r="N954" s="48">
        <v>2</v>
      </c>
    </row>
    <row r="955" spans="2:14">
      <c r="B955" s="51">
        <v>40586</v>
      </c>
      <c r="C955" s="8" t="s">
        <v>25</v>
      </c>
      <c r="D955" s="8">
        <v>7</v>
      </c>
      <c r="E955" s="8" t="b">
        <v>0</v>
      </c>
      <c r="F955" s="8" t="s">
        <v>15</v>
      </c>
      <c r="G955" s="8">
        <v>1</v>
      </c>
      <c r="H955" s="8">
        <v>0.12</v>
      </c>
      <c r="I955" s="8">
        <v>0.1515</v>
      </c>
      <c r="J955" s="47">
        <v>0.8</v>
      </c>
      <c r="K955" s="8">
        <v>0.1045</v>
      </c>
      <c r="L955" s="8">
        <v>2</v>
      </c>
      <c r="M955" s="8">
        <v>9</v>
      </c>
      <c r="N955" s="48">
        <v>11</v>
      </c>
    </row>
    <row r="956" spans="2:14">
      <c r="B956" s="51">
        <v>40586</v>
      </c>
      <c r="C956" s="8" t="s">
        <v>25</v>
      </c>
      <c r="D956" s="8">
        <v>8</v>
      </c>
      <c r="E956" s="8" t="b">
        <v>0</v>
      </c>
      <c r="F956" s="8" t="s">
        <v>15</v>
      </c>
      <c r="G956" s="8">
        <v>1</v>
      </c>
      <c r="H956" s="8">
        <v>0.14000000000000001</v>
      </c>
      <c r="I956" s="8">
        <v>0.1515</v>
      </c>
      <c r="J956" s="47">
        <v>0.86</v>
      </c>
      <c r="K956" s="8">
        <v>0.1343</v>
      </c>
      <c r="L956" s="8">
        <v>2</v>
      </c>
      <c r="M956" s="8">
        <v>28</v>
      </c>
      <c r="N956" s="48">
        <v>30</v>
      </c>
    </row>
    <row r="957" spans="2:14">
      <c r="B957" s="51">
        <v>40586</v>
      </c>
      <c r="C957" s="8" t="s">
        <v>25</v>
      </c>
      <c r="D957" s="8">
        <v>9</v>
      </c>
      <c r="E957" s="8" t="b">
        <v>0</v>
      </c>
      <c r="F957" s="8" t="s">
        <v>15</v>
      </c>
      <c r="G957" s="8">
        <v>1</v>
      </c>
      <c r="H957" s="8">
        <v>0.16</v>
      </c>
      <c r="I957" s="8">
        <v>0.18179999999999999</v>
      </c>
      <c r="J957" s="47">
        <v>0.64</v>
      </c>
      <c r="K957" s="8">
        <v>0.1343</v>
      </c>
      <c r="L957" s="8">
        <v>5</v>
      </c>
      <c r="M957" s="8">
        <v>38</v>
      </c>
      <c r="N957" s="48">
        <v>43</v>
      </c>
    </row>
    <row r="958" spans="2:14">
      <c r="B958" s="51">
        <v>40586</v>
      </c>
      <c r="C958" s="8" t="s">
        <v>25</v>
      </c>
      <c r="D958" s="8">
        <v>10</v>
      </c>
      <c r="E958" s="8" t="b">
        <v>0</v>
      </c>
      <c r="F958" s="8" t="s">
        <v>15</v>
      </c>
      <c r="G958" s="8">
        <v>1</v>
      </c>
      <c r="H958" s="8">
        <v>0.22</v>
      </c>
      <c r="I958" s="8">
        <v>0.21210000000000001</v>
      </c>
      <c r="J958" s="47">
        <v>0.41</v>
      </c>
      <c r="K958" s="8">
        <v>0.25369999999999998</v>
      </c>
      <c r="L958" s="8">
        <v>13</v>
      </c>
      <c r="M958" s="8">
        <v>71</v>
      </c>
      <c r="N958" s="48">
        <v>84</v>
      </c>
    </row>
    <row r="959" spans="2:14">
      <c r="B959" s="51">
        <v>40586</v>
      </c>
      <c r="C959" s="8" t="s">
        <v>25</v>
      </c>
      <c r="D959" s="8">
        <v>11</v>
      </c>
      <c r="E959" s="8" t="b">
        <v>0</v>
      </c>
      <c r="F959" s="8" t="s">
        <v>15</v>
      </c>
      <c r="G959" s="8">
        <v>1</v>
      </c>
      <c r="H959" s="8">
        <v>0.3</v>
      </c>
      <c r="I959" s="8">
        <v>0.2727</v>
      </c>
      <c r="J959" s="47">
        <v>0.28000000000000003</v>
      </c>
      <c r="K959" s="8">
        <v>0.32840000000000003</v>
      </c>
      <c r="L959" s="8">
        <v>30</v>
      </c>
      <c r="M959" s="8">
        <v>84</v>
      </c>
      <c r="N959" s="48">
        <v>114</v>
      </c>
    </row>
    <row r="960" spans="2:14">
      <c r="B960" s="51">
        <v>40586</v>
      </c>
      <c r="C960" s="8" t="s">
        <v>25</v>
      </c>
      <c r="D960" s="8">
        <v>12</v>
      </c>
      <c r="E960" s="8" t="b">
        <v>0</v>
      </c>
      <c r="F960" s="8" t="s">
        <v>15</v>
      </c>
      <c r="G960" s="8">
        <v>1</v>
      </c>
      <c r="H960" s="8">
        <v>0.3</v>
      </c>
      <c r="I960" s="8">
        <v>0.2727</v>
      </c>
      <c r="J960" s="47">
        <v>0.39</v>
      </c>
      <c r="K960" s="8">
        <v>0.4627</v>
      </c>
      <c r="L960" s="8">
        <v>27</v>
      </c>
      <c r="M960" s="8">
        <v>93</v>
      </c>
      <c r="N960" s="48">
        <v>120</v>
      </c>
    </row>
    <row r="961" spans="2:14">
      <c r="B961" s="51">
        <v>40586</v>
      </c>
      <c r="C961" s="8" t="s">
        <v>25</v>
      </c>
      <c r="D961" s="8">
        <v>13</v>
      </c>
      <c r="E961" s="8" t="b">
        <v>0</v>
      </c>
      <c r="F961" s="8" t="s">
        <v>15</v>
      </c>
      <c r="G961" s="8">
        <v>1</v>
      </c>
      <c r="H961" s="8">
        <v>0.3</v>
      </c>
      <c r="I961" s="8">
        <v>0.2727</v>
      </c>
      <c r="J961" s="47">
        <v>0.39</v>
      </c>
      <c r="K961" s="8">
        <v>0.41789999999999999</v>
      </c>
      <c r="L961" s="8">
        <v>32</v>
      </c>
      <c r="M961" s="8">
        <v>103</v>
      </c>
      <c r="N961" s="48">
        <v>135</v>
      </c>
    </row>
    <row r="962" spans="2:14">
      <c r="B962" s="51">
        <v>40586</v>
      </c>
      <c r="C962" s="8" t="s">
        <v>25</v>
      </c>
      <c r="D962" s="8">
        <v>14</v>
      </c>
      <c r="E962" s="8" t="b">
        <v>0</v>
      </c>
      <c r="F962" s="8" t="s">
        <v>15</v>
      </c>
      <c r="G962" s="8">
        <v>1</v>
      </c>
      <c r="H962" s="8">
        <v>0.34</v>
      </c>
      <c r="I962" s="8">
        <v>0.31819999999999998</v>
      </c>
      <c r="J962" s="47">
        <v>0.31</v>
      </c>
      <c r="K962" s="8">
        <v>0.28360000000000002</v>
      </c>
      <c r="L962" s="8">
        <v>30</v>
      </c>
      <c r="M962" s="8">
        <v>90</v>
      </c>
      <c r="N962" s="48">
        <v>120</v>
      </c>
    </row>
    <row r="963" spans="2:14">
      <c r="B963" s="51">
        <v>40586</v>
      </c>
      <c r="C963" s="8" t="s">
        <v>25</v>
      </c>
      <c r="D963" s="8">
        <v>15</v>
      </c>
      <c r="E963" s="8" t="b">
        <v>0</v>
      </c>
      <c r="F963" s="8" t="s">
        <v>15</v>
      </c>
      <c r="G963" s="8">
        <v>1</v>
      </c>
      <c r="H963" s="8">
        <v>0.34</v>
      </c>
      <c r="I963" s="8">
        <v>0.30299999999999999</v>
      </c>
      <c r="J963" s="47">
        <v>0.28999999999999998</v>
      </c>
      <c r="K963" s="8">
        <v>0.41789999999999999</v>
      </c>
      <c r="L963" s="8">
        <v>47</v>
      </c>
      <c r="M963" s="8">
        <v>127</v>
      </c>
      <c r="N963" s="48">
        <v>174</v>
      </c>
    </row>
    <row r="964" spans="2:14">
      <c r="B964" s="51">
        <v>40586</v>
      </c>
      <c r="C964" s="8" t="s">
        <v>25</v>
      </c>
      <c r="D964" s="8">
        <v>16</v>
      </c>
      <c r="E964" s="8" t="b">
        <v>0</v>
      </c>
      <c r="F964" s="8" t="s">
        <v>15</v>
      </c>
      <c r="G964" s="8">
        <v>1</v>
      </c>
      <c r="H964" s="8">
        <v>0.34</v>
      </c>
      <c r="I964" s="8">
        <v>0.30299999999999999</v>
      </c>
      <c r="J964" s="47">
        <v>0.28999999999999998</v>
      </c>
      <c r="K964" s="8">
        <v>0.41789999999999999</v>
      </c>
      <c r="L964" s="8">
        <v>42</v>
      </c>
      <c r="M964" s="8">
        <v>103</v>
      </c>
      <c r="N964" s="48">
        <v>145</v>
      </c>
    </row>
    <row r="965" spans="2:14">
      <c r="B965" s="51">
        <v>40586</v>
      </c>
      <c r="C965" s="8" t="s">
        <v>25</v>
      </c>
      <c r="D965" s="8">
        <v>17</v>
      </c>
      <c r="E965" s="8" t="b">
        <v>0</v>
      </c>
      <c r="F965" s="8" t="s">
        <v>15</v>
      </c>
      <c r="G965" s="8">
        <v>1</v>
      </c>
      <c r="H965" s="8">
        <v>0.32</v>
      </c>
      <c r="I965" s="8">
        <v>0.28789999999999999</v>
      </c>
      <c r="J965" s="47">
        <v>0.31</v>
      </c>
      <c r="K965" s="8">
        <v>0.52239999999999998</v>
      </c>
      <c r="L965" s="8">
        <v>24</v>
      </c>
      <c r="M965" s="8">
        <v>113</v>
      </c>
      <c r="N965" s="48">
        <v>137</v>
      </c>
    </row>
    <row r="966" spans="2:14">
      <c r="B966" s="51">
        <v>40586</v>
      </c>
      <c r="C966" s="8" t="s">
        <v>25</v>
      </c>
      <c r="D966" s="8">
        <v>18</v>
      </c>
      <c r="E966" s="8" t="b">
        <v>0</v>
      </c>
      <c r="F966" s="8" t="s">
        <v>15</v>
      </c>
      <c r="G966" s="8">
        <v>1</v>
      </c>
      <c r="H966" s="8">
        <v>0.28000000000000003</v>
      </c>
      <c r="I966" s="8">
        <v>0.2576</v>
      </c>
      <c r="J966" s="47">
        <v>0.38</v>
      </c>
      <c r="K966" s="8">
        <v>0.32840000000000003</v>
      </c>
      <c r="L966" s="8">
        <v>4</v>
      </c>
      <c r="M966" s="8">
        <v>60</v>
      </c>
      <c r="N966" s="48">
        <v>64</v>
      </c>
    </row>
    <row r="967" spans="2:14">
      <c r="B967" s="51">
        <v>40586</v>
      </c>
      <c r="C967" s="8" t="s">
        <v>25</v>
      </c>
      <c r="D967" s="8">
        <v>19</v>
      </c>
      <c r="E967" s="8" t="b">
        <v>0</v>
      </c>
      <c r="F967" s="8" t="s">
        <v>15</v>
      </c>
      <c r="G967" s="8">
        <v>1</v>
      </c>
      <c r="H967" s="8">
        <v>0.28000000000000003</v>
      </c>
      <c r="I967" s="8">
        <v>0.2727</v>
      </c>
      <c r="J967" s="47">
        <v>0.38</v>
      </c>
      <c r="K967" s="8">
        <v>0.16420000000000001</v>
      </c>
      <c r="L967" s="8">
        <v>2</v>
      </c>
      <c r="M967" s="8">
        <v>39</v>
      </c>
      <c r="N967" s="48">
        <v>41</v>
      </c>
    </row>
    <row r="968" spans="2:14">
      <c r="B968" s="51">
        <v>40586</v>
      </c>
      <c r="C968" s="8" t="s">
        <v>25</v>
      </c>
      <c r="D968" s="8">
        <v>20</v>
      </c>
      <c r="E968" s="8" t="b">
        <v>0</v>
      </c>
      <c r="F968" s="8" t="s">
        <v>15</v>
      </c>
      <c r="G968" s="8">
        <v>1</v>
      </c>
      <c r="H968" s="8">
        <v>0.26</v>
      </c>
      <c r="I968" s="8">
        <v>0.2576</v>
      </c>
      <c r="J968" s="47">
        <v>0.41</v>
      </c>
      <c r="K968" s="8">
        <v>0.22389999999999999</v>
      </c>
      <c r="L968" s="8">
        <v>1</v>
      </c>
      <c r="M968" s="8">
        <v>39</v>
      </c>
      <c r="N968" s="48">
        <v>40</v>
      </c>
    </row>
    <row r="969" spans="2:14">
      <c r="B969" s="51">
        <v>40586</v>
      </c>
      <c r="C969" s="8" t="s">
        <v>25</v>
      </c>
      <c r="D969" s="8">
        <v>21</v>
      </c>
      <c r="E969" s="8" t="b">
        <v>0</v>
      </c>
      <c r="F969" s="8" t="s">
        <v>15</v>
      </c>
      <c r="G969" s="8">
        <v>1</v>
      </c>
      <c r="H969" s="8">
        <v>0.26</v>
      </c>
      <c r="I969" s="8">
        <v>0.30299999999999999</v>
      </c>
      <c r="J969" s="47">
        <v>0.41</v>
      </c>
      <c r="K969" s="8">
        <v>0</v>
      </c>
      <c r="L969" s="8">
        <v>9</v>
      </c>
      <c r="M969" s="8">
        <v>42</v>
      </c>
      <c r="N969" s="48">
        <v>51</v>
      </c>
    </row>
    <row r="970" spans="2:14">
      <c r="B970" s="51">
        <v>40586</v>
      </c>
      <c r="C970" s="8" t="s">
        <v>25</v>
      </c>
      <c r="D970" s="8">
        <v>22</v>
      </c>
      <c r="E970" s="8" t="b">
        <v>0</v>
      </c>
      <c r="F970" s="8" t="s">
        <v>15</v>
      </c>
      <c r="G970" s="8">
        <v>1</v>
      </c>
      <c r="H970" s="8">
        <v>0.24</v>
      </c>
      <c r="I970" s="8">
        <v>0.2576</v>
      </c>
      <c r="J970" s="47">
        <v>0.44</v>
      </c>
      <c r="K970" s="8">
        <v>8.9599999999999999E-2</v>
      </c>
      <c r="L970" s="8">
        <v>6</v>
      </c>
      <c r="M970" s="8">
        <v>39</v>
      </c>
      <c r="N970" s="48">
        <v>45</v>
      </c>
    </row>
    <row r="971" spans="2:14">
      <c r="B971" s="51">
        <v>40586</v>
      </c>
      <c r="C971" s="8" t="s">
        <v>25</v>
      </c>
      <c r="D971" s="8">
        <v>23</v>
      </c>
      <c r="E971" s="8" t="b">
        <v>0</v>
      </c>
      <c r="F971" s="8" t="s">
        <v>15</v>
      </c>
      <c r="G971" s="8">
        <v>1</v>
      </c>
      <c r="H971" s="8">
        <v>0.22</v>
      </c>
      <c r="I971" s="8">
        <v>0.2273</v>
      </c>
      <c r="J971" s="47">
        <v>0.51</v>
      </c>
      <c r="K971" s="8">
        <v>0.1343</v>
      </c>
      <c r="L971" s="8">
        <v>1</v>
      </c>
      <c r="M971" s="8">
        <v>31</v>
      </c>
      <c r="N971" s="48">
        <v>32</v>
      </c>
    </row>
    <row r="972" spans="2:14">
      <c r="B972" s="51">
        <v>40587</v>
      </c>
      <c r="C972" s="8" t="s">
        <v>25</v>
      </c>
      <c r="D972" s="8">
        <v>0</v>
      </c>
      <c r="E972" s="8" t="b">
        <v>0</v>
      </c>
      <c r="F972" s="8" t="s">
        <v>19</v>
      </c>
      <c r="G972" s="8">
        <v>1</v>
      </c>
      <c r="H972" s="8">
        <v>0.2</v>
      </c>
      <c r="I972" s="8">
        <v>0.2273</v>
      </c>
      <c r="J972" s="47">
        <v>0.64</v>
      </c>
      <c r="K972" s="8">
        <v>0.1045</v>
      </c>
      <c r="L972" s="8">
        <v>5</v>
      </c>
      <c r="M972" s="8">
        <v>34</v>
      </c>
      <c r="N972" s="48">
        <v>39</v>
      </c>
    </row>
    <row r="973" spans="2:14">
      <c r="B973" s="51">
        <v>40587</v>
      </c>
      <c r="C973" s="8" t="s">
        <v>25</v>
      </c>
      <c r="D973" s="8">
        <v>1</v>
      </c>
      <c r="E973" s="8" t="b">
        <v>0</v>
      </c>
      <c r="F973" s="8" t="s">
        <v>19</v>
      </c>
      <c r="G973" s="8">
        <v>1</v>
      </c>
      <c r="H973" s="8">
        <v>0.2</v>
      </c>
      <c r="I973" s="8">
        <v>0.2273</v>
      </c>
      <c r="J973" s="47">
        <v>0.59</v>
      </c>
      <c r="K973" s="8">
        <v>8.9599999999999999E-2</v>
      </c>
      <c r="L973" s="8">
        <v>1</v>
      </c>
      <c r="M973" s="8">
        <v>23</v>
      </c>
      <c r="N973" s="48">
        <v>24</v>
      </c>
    </row>
    <row r="974" spans="2:14">
      <c r="B974" s="51">
        <v>40587</v>
      </c>
      <c r="C974" s="8" t="s">
        <v>25</v>
      </c>
      <c r="D974" s="8">
        <v>2</v>
      </c>
      <c r="E974" s="8" t="b">
        <v>0</v>
      </c>
      <c r="F974" s="8" t="s">
        <v>19</v>
      </c>
      <c r="G974" s="8">
        <v>2</v>
      </c>
      <c r="H974" s="8">
        <v>0.2</v>
      </c>
      <c r="I974" s="8">
        <v>0.2273</v>
      </c>
      <c r="J974" s="47">
        <v>0.75</v>
      </c>
      <c r="K974" s="8">
        <v>8.9599999999999999E-2</v>
      </c>
      <c r="L974" s="8">
        <v>1</v>
      </c>
      <c r="M974" s="8">
        <v>19</v>
      </c>
      <c r="N974" s="48">
        <v>20</v>
      </c>
    </row>
    <row r="975" spans="2:14">
      <c r="B975" s="51">
        <v>40587</v>
      </c>
      <c r="C975" s="8" t="s">
        <v>25</v>
      </c>
      <c r="D975" s="8">
        <v>3</v>
      </c>
      <c r="E975" s="8" t="b">
        <v>0</v>
      </c>
      <c r="F975" s="8" t="s">
        <v>19</v>
      </c>
      <c r="G975" s="8">
        <v>2</v>
      </c>
      <c r="H975" s="8">
        <v>0.2</v>
      </c>
      <c r="I975" s="8">
        <v>0.2273</v>
      </c>
      <c r="J975" s="47">
        <v>0.69</v>
      </c>
      <c r="K975" s="8">
        <v>0.1045</v>
      </c>
      <c r="L975" s="8">
        <v>4</v>
      </c>
      <c r="M975" s="8">
        <v>8</v>
      </c>
      <c r="N975" s="48">
        <v>12</v>
      </c>
    </row>
    <row r="976" spans="2:14">
      <c r="B976" s="51">
        <v>40587</v>
      </c>
      <c r="C976" s="8" t="s">
        <v>25</v>
      </c>
      <c r="D976" s="8">
        <v>4</v>
      </c>
      <c r="E976" s="8" t="b">
        <v>0</v>
      </c>
      <c r="F976" s="8" t="s">
        <v>19</v>
      </c>
      <c r="G976" s="8">
        <v>2</v>
      </c>
      <c r="H976" s="8">
        <v>0.2</v>
      </c>
      <c r="I976" s="8">
        <v>0.21210000000000001</v>
      </c>
      <c r="J976" s="47">
        <v>0.69</v>
      </c>
      <c r="K976" s="8">
        <v>0.16420000000000001</v>
      </c>
      <c r="L976" s="8">
        <v>0</v>
      </c>
      <c r="M976" s="8">
        <v>2</v>
      </c>
      <c r="N976" s="48">
        <v>2</v>
      </c>
    </row>
    <row r="977" spans="2:14">
      <c r="B977" s="51">
        <v>40587</v>
      </c>
      <c r="C977" s="8" t="s">
        <v>25</v>
      </c>
      <c r="D977" s="8">
        <v>6</v>
      </c>
      <c r="E977" s="8" t="b">
        <v>0</v>
      </c>
      <c r="F977" s="8" t="s">
        <v>19</v>
      </c>
      <c r="G977" s="8">
        <v>2</v>
      </c>
      <c r="H977" s="8">
        <v>0.2</v>
      </c>
      <c r="I977" s="8">
        <v>0.21210000000000001</v>
      </c>
      <c r="J977" s="47">
        <v>0.69</v>
      </c>
      <c r="K977" s="8">
        <v>0.1343</v>
      </c>
      <c r="L977" s="8">
        <v>2</v>
      </c>
      <c r="M977" s="8">
        <v>3</v>
      </c>
      <c r="N977" s="48">
        <v>5</v>
      </c>
    </row>
    <row r="978" spans="2:14">
      <c r="B978" s="51">
        <v>40587</v>
      </c>
      <c r="C978" s="8" t="s">
        <v>25</v>
      </c>
      <c r="D978" s="8">
        <v>7</v>
      </c>
      <c r="E978" s="8" t="b">
        <v>0</v>
      </c>
      <c r="F978" s="8" t="s">
        <v>19</v>
      </c>
      <c r="G978" s="8">
        <v>2</v>
      </c>
      <c r="H978" s="8">
        <v>0.22</v>
      </c>
      <c r="I978" s="8">
        <v>0.2727</v>
      </c>
      <c r="J978" s="47">
        <v>0.55000000000000004</v>
      </c>
      <c r="K978" s="8">
        <v>0</v>
      </c>
      <c r="L978" s="8">
        <v>0</v>
      </c>
      <c r="M978" s="8">
        <v>3</v>
      </c>
      <c r="N978" s="48">
        <v>3</v>
      </c>
    </row>
    <row r="979" spans="2:14">
      <c r="B979" s="51">
        <v>40587</v>
      </c>
      <c r="C979" s="8" t="s">
        <v>25</v>
      </c>
      <c r="D979" s="8">
        <v>8</v>
      </c>
      <c r="E979" s="8" t="b">
        <v>0</v>
      </c>
      <c r="F979" s="8" t="s">
        <v>19</v>
      </c>
      <c r="G979" s="8">
        <v>2</v>
      </c>
      <c r="H979" s="8">
        <v>0.22</v>
      </c>
      <c r="I979" s="8">
        <v>0.2273</v>
      </c>
      <c r="J979" s="47">
        <v>0.64</v>
      </c>
      <c r="K979" s="8">
        <v>0.19400000000000001</v>
      </c>
      <c r="L979" s="8">
        <v>1</v>
      </c>
      <c r="M979" s="8">
        <v>11</v>
      </c>
      <c r="N979" s="48">
        <v>12</v>
      </c>
    </row>
    <row r="980" spans="2:14">
      <c r="B980" s="51">
        <v>40587</v>
      </c>
      <c r="C980" s="8" t="s">
        <v>25</v>
      </c>
      <c r="D980" s="8">
        <v>9</v>
      </c>
      <c r="E980" s="8" t="b">
        <v>0</v>
      </c>
      <c r="F980" s="8" t="s">
        <v>19</v>
      </c>
      <c r="G980" s="8">
        <v>2</v>
      </c>
      <c r="H980" s="8">
        <v>0.24</v>
      </c>
      <c r="I980" s="8">
        <v>0.2273</v>
      </c>
      <c r="J980" s="47">
        <v>0.6</v>
      </c>
      <c r="K980" s="8">
        <v>0.22389999999999999</v>
      </c>
      <c r="L980" s="8">
        <v>12</v>
      </c>
      <c r="M980" s="8">
        <v>35</v>
      </c>
      <c r="N980" s="48">
        <v>47</v>
      </c>
    </row>
    <row r="981" spans="2:14">
      <c r="B981" s="51">
        <v>40587</v>
      </c>
      <c r="C981" s="8" t="s">
        <v>25</v>
      </c>
      <c r="D981" s="8">
        <v>10</v>
      </c>
      <c r="E981" s="8" t="b">
        <v>0</v>
      </c>
      <c r="F981" s="8" t="s">
        <v>19</v>
      </c>
      <c r="G981" s="8">
        <v>1</v>
      </c>
      <c r="H981" s="8">
        <v>0.3</v>
      </c>
      <c r="I981" s="8">
        <v>0.2727</v>
      </c>
      <c r="J981" s="47">
        <v>0.45</v>
      </c>
      <c r="K981" s="8">
        <v>0.32840000000000003</v>
      </c>
      <c r="L981" s="8">
        <v>19</v>
      </c>
      <c r="M981" s="8">
        <v>86</v>
      </c>
      <c r="N981" s="48">
        <v>105</v>
      </c>
    </row>
    <row r="982" spans="2:14">
      <c r="B982" s="51">
        <v>40587</v>
      </c>
      <c r="C982" s="8" t="s">
        <v>25</v>
      </c>
      <c r="D982" s="8">
        <v>11</v>
      </c>
      <c r="E982" s="8" t="b">
        <v>0</v>
      </c>
      <c r="F982" s="8" t="s">
        <v>19</v>
      </c>
      <c r="G982" s="8">
        <v>1</v>
      </c>
      <c r="H982" s="8">
        <v>0.32</v>
      </c>
      <c r="I982" s="8">
        <v>0.28789999999999999</v>
      </c>
      <c r="J982" s="47">
        <v>0.39</v>
      </c>
      <c r="K982" s="8">
        <v>0.44779999999999998</v>
      </c>
      <c r="L982" s="8">
        <v>26</v>
      </c>
      <c r="M982" s="8">
        <v>86</v>
      </c>
      <c r="N982" s="48">
        <v>112</v>
      </c>
    </row>
    <row r="983" spans="2:14">
      <c r="B983" s="51">
        <v>40587</v>
      </c>
      <c r="C983" s="8" t="s">
        <v>25</v>
      </c>
      <c r="D983" s="8">
        <v>12</v>
      </c>
      <c r="E983" s="8" t="b">
        <v>0</v>
      </c>
      <c r="F983" s="8" t="s">
        <v>19</v>
      </c>
      <c r="G983" s="8">
        <v>1</v>
      </c>
      <c r="H983" s="8">
        <v>0.36</v>
      </c>
      <c r="I983" s="8">
        <v>0.31819999999999998</v>
      </c>
      <c r="J983" s="47">
        <v>0.32</v>
      </c>
      <c r="K983" s="8">
        <v>0.4627</v>
      </c>
      <c r="L983" s="8">
        <v>58</v>
      </c>
      <c r="M983" s="8">
        <v>94</v>
      </c>
      <c r="N983" s="48">
        <v>152</v>
      </c>
    </row>
    <row r="984" spans="2:14">
      <c r="B984" s="51">
        <v>40587</v>
      </c>
      <c r="C984" s="8" t="s">
        <v>25</v>
      </c>
      <c r="D984" s="8">
        <v>13</v>
      </c>
      <c r="E984" s="8" t="b">
        <v>0</v>
      </c>
      <c r="F984" s="8" t="s">
        <v>19</v>
      </c>
      <c r="G984" s="8">
        <v>1</v>
      </c>
      <c r="H984" s="8">
        <v>0.38</v>
      </c>
      <c r="I984" s="8">
        <v>0.39389999999999997</v>
      </c>
      <c r="J984" s="47">
        <v>0.28999999999999998</v>
      </c>
      <c r="K984" s="8">
        <v>0.35820000000000002</v>
      </c>
      <c r="L984" s="8">
        <v>62</v>
      </c>
      <c r="M984" s="8">
        <v>92</v>
      </c>
      <c r="N984" s="48">
        <v>154</v>
      </c>
    </row>
    <row r="985" spans="2:14">
      <c r="B985" s="51">
        <v>40587</v>
      </c>
      <c r="C985" s="8" t="s">
        <v>25</v>
      </c>
      <c r="D985" s="8">
        <v>14</v>
      </c>
      <c r="E985" s="8" t="b">
        <v>0</v>
      </c>
      <c r="F985" s="8" t="s">
        <v>19</v>
      </c>
      <c r="G985" s="8">
        <v>2</v>
      </c>
      <c r="H985" s="8">
        <v>0.4</v>
      </c>
      <c r="I985" s="8">
        <v>0.40910000000000002</v>
      </c>
      <c r="J985" s="47">
        <v>0.3</v>
      </c>
      <c r="K985" s="8">
        <v>0.41789999999999999</v>
      </c>
      <c r="L985" s="8">
        <v>51</v>
      </c>
      <c r="M985" s="8">
        <v>110</v>
      </c>
      <c r="N985" s="48">
        <v>161</v>
      </c>
    </row>
    <row r="986" spans="2:14">
      <c r="B986" s="51">
        <v>40587</v>
      </c>
      <c r="C986" s="8" t="s">
        <v>25</v>
      </c>
      <c r="D986" s="8">
        <v>15</v>
      </c>
      <c r="E986" s="8" t="b">
        <v>0</v>
      </c>
      <c r="F986" s="8" t="s">
        <v>19</v>
      </c>
      <c r="G986" s="8">
        <v>2</v>
      </c>
      <c r="H986" s="8">
        <v>0.4</v>
      </c>
      <c r="I986" s="8">
        <v>0.40910000000000002</v>
      </c>
      <c r="J986" s="47">
        <v>0.3</v>
      </c>
      <c r="K986" s="8">
        <v>0.29849999999999999</v>
      </c>
      <c r="L986" s="8">
        <v>40</v>
      </c>
      <c r="M986" s="8">
        <v>122</v>
      </c>
      <c r="N986" s="48">
        <v>162</v>
      </c>
    </row>
    <row r="987" spans="2:14">
      <c r="B987" s="51">
        <v>40587</v>
      </c>
      <c r="C987" s="8" t="s">
        <v>25</v>
      </c>
      <c r="D987" s="8">
        <v>16</v>
      </c>
      <c r="E987" s="8" t="b">
        <v>0</v>
      </c>
      <c r="F987" s="8" t="s">
        <v>19</v>
      </c>
      <c r="G987" s="8">
        <v>2</v>
      </c>
      <c r="H987" s="8">
        <v>0.42</v>
      </c>
      <c r="I987" s="8">
        <v>0.42420000000000002</v>
      </c>
      <c r="J987" s="47">
        <v>0.28000000000000003</v>
      </c>
      <c r="K987" s="8">
        <v>0.32840000000000003</v>
      </c>
      <c r="L987" s="8">
        <v>28</v>
      </c>
      <c r="M987" s="8">
        <v>106</v>
      </c>
      <c r="N987" s="48">
        <v>134</v>
      </c>
    </row>
    <row r="988" spans="2:14">
      <c r="B988" s="51">
        <v>40587</v>
      </c>
      <c r="C988" s="8" t="s">
        <v>25</v>
      </c>
      <c r="D988" s="8">
        <v>17</v>
      </c>
      <c r="E988" s="8" t="b">
        <v>0</v>
      </c>
      <c r="F988" s="8" t="s">
        <v>19</v>
      </c>
      <c r="G988" s="8">
        <v>1</v>
      </c>
      <c r="H988" s="8">
        <v>0.42</v>
      </c>
      <c r="I988" s="8">
        <v>0.42420000000000002</v>
      </c>
      <c r="J988" s="47">
        <v>0.28000000000000003</v>
      </c>
      <c r="K988" s="8">
        <v>0.32840000000000003</v>
      </c>
      <c r="L988" s="8">
        <v>30</v>
      </c>
      <c r="M988" s="8">
        <v>95</v>
      </c>
      <c r="N988" s="48">
        <v>125</v>
      </c>
    </row>
    <row r="989" spans="2:14">
      <c r="B989" s="51">
        <v>40587</v>
      </c>
      <c r="C989" s="8" t="s">
        <v>25</v>
      </c>
      <c r="D989" s="8">
        <v>18</v>
      </c>
      <c r="E989" s="8" t="b">
        <v>0</v>
      </c>
      <c r="F989" s="8" t="s">
        <v>19</v>
      </c>
      <c r="G989" s="8">
        <v>1</v>
      </c>
      <c r="H989" s="8">
        <v>0.4</v>
      </c>
      <c r="I989" s="8">
        <v>0.40910000000000002</v>
      </c>
      <c r="J989" s="47">
        <v>0.32</v>
      </c>
      <c r="K989" s="8">
        <v>0.29849999999999999</v>
      </c>
      <c r="L989" s="8">
        <v>17</v>
      </c>
      <c r="M989" s="8">
        <v>78</v>
      </c>
      <c r="N989" s="48">
        <v>95</v>
      </c>
    </row>
    <row r="990" spans="2:14">
      <c r="B990" s="51">
        <v>40587</v>
      </c>
      <c r="C990" s="8" t="s">
        <v>25</v>
      </c>
      <c r="D990" s="8">
        <v>19</v>
      </c>
      <c r="E990" s="8" t="b">
        <v>0</v>
      </c>
      <c r="F990" s="8" t="s">
        <v>19</v>
      </c>
      <c r="G990" s="8">
        <v>1</v>
      </c>
      <c r="H990" s="8">
        <v>0.4</v>
      </c>
      <c r="I990" s="8">
        <v>0.40910000000000002</v>
      </c>
      <c r="J990" s="47">
        <v>0.35</v>
      </c>
      <c r="K990" s="8">
        <v>0.28360000000000002</v>
      </c>
      <c r="L990" s="8">
        <v>11</v>
      </c>
      <c r="M990" s="8">
        <v>50</v>
      </c>
      <c r="N990" s="48">
        <v>61</v>
      </c>
    </row>
    <row r="991" spans="2:14">
      <c r="B991" s="51">
        <v>40587</v>
      </c>
      <c r="C991" s="8" t="s">
        <v>25</v>
      </c>
      <c r="D991" s="8">
        <v>20</v>
      </c>
      <c r="E991" s="8" t="b">
        <v>0</v>
      </c>
      <c r="F991" s="8" t="s">
        <v>19</v>
      </c>
      <c r="G991" s="8">
        <v>1</v>
      </c>
      <c r="H991" s="8">
        <v>0.4</v>
      </c>
      <c r="I991" s="8">
        <v>0.40910000000000002</v>
      </c>
      <c r="J991" s="47">
        <v>0.35</v>
      </c>
      <c r="K991" s="8">
        <v>0.32840000000000003</v>
      </c>
      <c r="L991" s="8">
        <v>15</v>
      </c>
      <c r="M991" s="8">
        <v>32</v>
      </c>
      <c r="N991" s="48">
        <v>47</v>
      </c>
    </row>
    <row r="992" spans="2:14">
      <c r="B992" s="51">
        <v>40587</v>
      </c>
      <c r="C992" s="8" t="s">
        <v>25</v>
      </c>
      <c r="D992" s="8">
        <v>21</v>
      </c>
      <c r="E992" s="8" t="b">
        <v>0</v>
      </c>
      <c r="F992" s="8" t="s">
        <v>19</v>
      </c>
      <c r="G992" s="8">
        <v>1</v>
      </c>
      <c r="H992" s="8">
        <v>0.4</v>
      </c>
      <c r="I992" s="8">
        <v>0.40910000000000002</v>
      </c>
      <c r="J992" s="47">
        <v>0.35</v>
      </c>
      <c r="K992" s="8">
        <v>0.35820000000000002</v>
      </c>
      <c r="L992" s="8">
        <v>6</v>
      </c>
      <c r="M992" s="8">
        <v>45</v>
      </c>
      <c r="N992" s="48">
        <v>51</v>
      </c>
    </row>
    <row r="993" spans="2:14">
      <c r="B993" s="51">
        <v>40587</v>
      </c>
      <c r="C993" s="8" t="s">
        <v>25</v>
      </c>
      <c r="D993" s="8">
        <v>22</v>
      </c>
      <c r="E993" s="8" t="b">
        <v>0</v>
      </c>
      <c r="F993" s="8" t="s">
        <v>19</v>
      </c>
      <c r="G993" s="8">
        <v>1</v>
      </c>
      <c r="H993" s="8">
        <v>0.4</v>
      </c>
      <c r="I993" s="8">
        <v>0.40910000000000002</v>
      </c>
      <c r="J993" s="47">
        <v>0.35</v>
      </c>
      <c r="K993" s="8">
        <v>0.29849999999999999</v>
      </c>
      <c r="L993" s="8">
        <v>5</v>
      </c>
      <c r="M993" s="8">
        <v>31</v>
      </c>
      <c r="N993" s="48">
        <v>36</v>
      </c>
    </row>
    <row r="994" spans="2:14">
      <c r="B994" s="51">
        <v>40587</v>
      </c>
      <c r="C994" s="8" t="s">
        <v>25</v>
      </c>
      <c r="D994" s="8">
        <v>23</v>
      </c>
      <c r="E994" s="8" t="b">
        <v>0</v>
      </c>
      <c r="F994" s="8" t="s">
        <v>19</v>
      </c>
      <c r="G994" s="8">
        <v>1</v>
      </c>
      <c r="H994" s="8">
        <v>0.4</v>
      </c>
      <c r="I994" s="8">
        <v>0.40910000000000002</v>
      </c>
      <c r="J994" s="47">
        <v>0.35</v>
      </c>
      <c r="K994" s="8">
        <v>0.35820000000000002</v>
      </c>
      <c r="L994" s="8">
        <v>3</v>
      </c>
      <c r="M994" s="8">
        <v>27</v>
      </c>
      <c r="N994" s="48">
        <v>30</v>
      </c>
    </row>
    <row r="995" spans="2:14">
      <c r="B995" s="51">
        <v>40588</v>
      </c>
      <c r="C995" s="8" t="s">
        <v>25</v>
      </c>
      <c r="D995" s="8">
        <v>0</v>
      </c>
      <c r="E995" s="8" t="b">
        <v>0</v>
      </c>
      <c r="F995" s="8" t="s">
        <v>20</v>
      </c>
      <c r="G995" s="8">
        <v>1</v>
      </c>
      <c r="H995" s="8">
        <v>0.38</v>
      </c>
      <c r="I995" s="8">
        <v>0.39389999999999997</v>
      </c>
      <c r="J995" s="47">
        <v>0.37</v>
      </c>
      <c r="K995" s="8">
        <v>0.35820000000000002</v>
      </c>
      <c r="L995" s="8">
        <v>3</v>
      </c>
      <c r="M995" s="8">
        <v>8</v>
      </c>
      <c r="N995" s="48">
        <v>11</v>
      </c>
    </row>
    <row r="996" spans="2:14">
      <c r="B996" s="51">
        <v>40588</v>
      </c>
      <c r="C996" s="8" t="s">
        <v>25</v>
      </c>
      <c r="D996" s="8">
        <v>1</v>
      </c>
      <c r="E996" s="8" t="b">
        <v>0</v>
      </c>
      <c r="F996" s="8" t="s">
        <v>20</v>
      </c>
      <c r="G996" s="8">
        <v>1</v>
      </c>
      <c r="H996" s="8">
        <v>0.38</v>
      </c>
      <c r="I996" s="8">
        <v>0.39389999999999997</v>
      </c>
      <c r="J996" s="47">
        <v>0.37</v>
      </c>
      <c r="K996" s="8">
        <v>0.35820000000000002</v>
      </c>
      <c r="L996" s="8">
        <v>1</v>
      </c>
      <c r="M996" s="8">
        <v>6</v>
      </c>
      <c r="N996" s="48">
        <v>7</v>
      </c>
    </row>
    <row r="997" spans="2:14">
      <c r="B997" s="51">
        <v>40588</v>
      </c>
      <c r="C997" s="8" t="s">
        <v>25</v>
      </c>
      <c r="D997" s="8">
        <v>2</v>
      </c>
      <c r="E997" s="8" t="b">
        <v>0</v>
      </c>
      <c r="F997" s="8" t="s">
        <v>20</v>
      </c>
      <c r="G997" s="8">
        <v>1</v>
      </c>
      <c r="H997" s="8">
        <v>0.36</v>
      </c>
      <c r="I997" s="8">
        <v>0.33329999999999999</v>
      </c>
      <c r="J997" s="47">
        <v>0.4</v>
      </c>
      <c r="K997" s="8">
        <v>0.29849999999999999</v>
      </c>
      <c r="L997" s="8">
        <v>0</v>
      </c>
      <c r="M997" s="8">
        <v>2</v>
      </c>
      <c r="N997" s="48">
        <v>2</v>
      </c>
    </row>
    <row r="998" spans="2:14">
      <c r="B998" s="51">
        <v>40588</v>
      </c>
      <c r="C998" s="8" t="s">
        <v>25</v>
      </c>
      <c r="D998" s="8">
        <v>3</v>
      </c>
      <c r="E998" s="8" t="b">
        <v>0</v>
      </c>
      <c r="F998" s="8" t="s">
        <v>20</v>
      </c>
      <c r="G998" s="8">
        <v>1</v>
      </c>
      <c r="H998" s="8">
        <v>0.34</v>
      </c>
      <c r="I998" s="8">
        <v>0.31819999999999998</v>
      </c>
      <c r="J998" s="47">
        <v>0.46</v>
      </c>
      <c r="K998" s="8">
        <v>0.22389999999999999</v>
      </c>
      <c r="L998" s="8">
        <v>1</v>
      </c>
      <c r="M998" s="8">
        <v>1</v>
      </c>
      <c r="N998" s="48">
        <v>2</v>
      </c>
    </row>
    <row r="999" spans="2:14">
      <c r="B999" s="51">
        <v>40588</v>
      </c>
      <c r="C999" s="8" t="s">
        <v>25</v>
      </c>
      <c r="D999" s="8">
        <v>4</v>
      </c>
      <c r="E999" s="8" t="b">
        <v>0</v>
      </c>
      <c r="F999" s="8" t="s">
        <v>20</v>
      </c>
      <c r="G999" s="8">
        <v>1</v>
      </c>
      <c r="H999" s="8">
        <v>0.32</v>
      </c>
      <c r="I999" s="8">
        <v>0.30299999999999999</v>
      </c>
      <c r="J999" s="47">
        <v>0.53</v>
      </c>
      <c r="K999" s="8">
        <v>0.28360000000000002</v>
      </c>
      <c r="L999" s="8">
        <v>0</v>
      </c>
      <c r="M999" s="8">
        <v>2</v>
      </c>
      <c r="N999" s="48">
        <v>2</v>
      </c>
    </row>
    <row r="1000" spans="2:14">
      <c r="B1000" s="51">
        <v>40588</v>
      </c>
      <c r="C1000" s="8" t="s">
        <v>25</v>
      </c>
      <c r="D1000" s="8">
        <v>5</v>
      </c>
      <c r="E1000" s="8" t="b">
        <v>0</v>
      </c>
      <c r="F1000" s="8" t="s">
        <v>20</v>
      </c>
      <c r="G1000" s="8">
        <v>1</v>
      </c>
      <c r="H1000" s="8">
        <v>0.32</v>
      </c>
      <c r="I1000" s="8">
        <v>0.30299999999999999</v>
      </c>
      <c r="J1000" s="47">
        <v>0.53</v>
      </c>
      <c r="K1000" s="8">
        <v>0.28360000000000002</v>
      </c>
      <c r="L1000" s="8">
        <v>0</v>
      </c>
      <c r="M1000" s="8">
        <v>3</v>
      </c>
      <c r="N1000" s="48">
        <v>3</v>
      </c>
    </row>
    <row r="1001" spans="2:14">
      <c r="B1001" s="51">
        <v>40588</v>
      </c>
      <c r="C1001" s="8" t="s">
        <v>25</v>
      </c>
      <c r="D1001" s="8">
        <v>6</v>
      </c>
      <c r="E1001" s="8" t="b">
        <v>0</v>
      </c>
      <c r="F1001" s="8" t="s">
        <v>20</v>
      </c>
      <c r="G1001" s="8">
        <v>1</v>
      </c>
      <c r="H1001" s="8">
        <v>0.34</v>
      </c>
      <c r="I1001" s="8">
        <v>0.30299999999999999</v>
      </c>
      <c r="J1001" s="47">
        <v>0.46</v>
      </c>
      <c r="K1001" s="8">
        <v>0.29849999999999999</v>
      </c>
      <c r="L1001" s="8">
        <v>1</v>
      </c>
      <c r="M1001" s="8">
        <v>25</v>
      </c>
      <c r="N1001" s="48">
        <v>26</v>
      </c>
    </row>
    <row r="1002" spans="2:14" ht="13.9" thickBot="1">
      <c r="B1002" s="51">
        <v>40588</v>
      </c>
      <c r="C1002" s="8" t="s">
        <v>25</v>
      </c>
      <c r="D1002" s="8">
        <v>7</v>
      </c>
      <c r="E1002" s="44" t="b">
        <v>0</v>
      </c>
      <c r="F1002" s="44" t="s">
        <v>20</v>
      </c>
      <c r="G1002" s="44">
        <v>1</v>
      </c>
      <c r="H1002" s="44">
        <v>0.34</v>
      </c>
      <c r="I1002" s="44">
        <v>0.30299999999999999</v>
      </c>
      <c r="J1002" s="7">
        <v>0.46</v>
      </c>
      <c r="K1002" s="21">
        <v>0.29849999999999999</v>
      </c>
      <c r="L1002" s="21">
        <v>2</v>
      </c>
      <c r="M1002" s="21">
        <v>96</v>
      </c>
      <c r="N1002" s="49">
        <v>98</v>
      </c>
    </row>
  </sheetData>
  <phoneticPr fontId="3" type="noConversion"/>
  <conditionalFormatting sqref="D1:D1048576">
    <cfRule type="colorScale" priority="1">
      <colorScale>
        <cfvo type="min"/>
        <cfvo type="percentile" val="50"/>
        <cfvo type="max"/>
        <color rgb="FFF8696B"/>
        <color rgb="FFFFEB84"/>
        <color rgb="FF63BE7B"/>
      </colorScale>
    </cfRule>
  </conditionalFormatting>
  <conditionalFormatting sqref="E1 E3:E1048576">
    <cfRule type="containsText" dxfId="74" priority="7" operator="containsText" text="true">
      <formula>NOT(ISERROR(SEARCH("true",E1)))</formula>
    </cfRule>
    <cfRule type="containsText" dxfId="73" priority="8" operator="containsText" text="false">
      <formula>NOT(ISERROR(SEARCH("false",E1)))</formula>
    </cfRule>
    <cfRule type="containsText" dxfId="72" priority="17" operator="containsText" text="True">
      <formula>NOT(ISERROR(SEARCH("True",E1)))</formula>
    </cfRule>
    <cfRule type="containsText" dxfId="71" priority="18" operator="containsText" text="False">
      <formula>NOT(ISERROR(SEARCH("False",E1)))</formula>
    </cfRule>
  </conditionalFormatting>
  <conditionalFormatting sqref="F1 F3:F1048576">
    <cfRule type="containsText" dxfId="70" priority="9" operator="containsText" text="friday">
      <formula>NOT(ISERROR(SEARCH("friday",F1)))</formula>
    </cfRule>
    <cfRule type="containsText" dxfId="69" priority="10" operator="containsText" text="thursday">
      <formula>NOT(ISERROR(SEARCH("thursday",F1)))</formula>
    </cfRule>
    <cfRule type="containsText" dxfId="68" priority="11" operator="containsText" text="Thursday">
      <formula>NOT(ISERROR(SEARCH("Thursday",F1)))</formula>
    </cfRule>
    <cfRule type="containsText" dxfId="67" priority="12" operator="containsText" text="Wednesday">
      <formula>NOT(ISERROR(SEARCH("Wednesday",F1)))</formula>
    </cfRule>
    <cfRule type="containsText" dxfId="66" priority="13" operator="containsText" text="Tuesday">
      <formula>NOT(ISERROR(SEARCH("Tuesday",F1)))</formula>
    </cfRule>
    <cfRule type="containsText" dxfId="65" priority="14" operator="containsText" text="Monday">
      <formula>NOT(ISERROR(SEARCH("Monday",F1)))</formula>
    </cfRule>
    <cfRule type="containsText" dxfId="64" priority="15" operator="containsText" text="Sunday">
      <formula>NOT(ISERROR(SEARCH("Sunday",F1)))</formula>
    </cfRule>
    <cfRule type="containsText" dxfId="63" priority="16" operator="containsText" text="Saturday">
      <formula>NOT(ISERROR(SEARCH("Saturday",F1)))</formula>
    </cfRule>
    <cfRule type="containsText" dxfId="62" priority="19" operator="containsText" text="Friday">
      <formula>NOT(ISERROR(SEARCH("Friday",F1)))</formula>
    </cfRule>
    <cfRule type="containsText" dxfId="61" priority="20" operator="containsText" text="Thursday">
      <formula>NOT(ISERROR(SEARCH("Thursday",F1)))</formula>
    </cfRule>
    <cfRule type="containsText" dxfId="60" priority="21" operator="containsText" text="Wednesday">
      <formula>NOT(ISERROR(SEARCH("Wednesday",F1)))</formula>
    </cfRule>
    <cfRule type="containsText" dxfId="59" priority="22" operator="containsText" text="Monday">
      <formula>NOT(ISERROR(SEARCH("Monday",F1)))</formula>
    </cfRule>
    <cfRule type="containsText" dxfId="58" priority="23" operator="containsText" text="Sunday">
      <formula>NOT(ISERROR(SEARCH("Sunday",F1)))</formula>
    </cfRule>
    <cfRule type="containsText" dxfId="57" priority="24" operator="containsText" text="Saturday">
      <formula>NOT(ISERROR(SEARCH("Saturday",F1)))</formula>
    </cfRule>
  </conditionalFormatting>
  <conditionalFormatting sqref="G3:G1048576 G1">
    <cfRule type="colorScale" priority="6">
      <colorScale>
        <cfvo type="min"/>
        <cfvo type="percentile" val="50"/>
        <cfvo type="max"/>
        <color rgb="FFF8696B"/>
        <color rgb="FFFFEB84"/>
        <color rgb="FF63BE7B"/>
      </colorScale>
    </cfRule>
  </conditionalFormatting>
  <conditionalFormatting sqref="H3:H1002">
    <cfRule type="cellIs" dxfId="56" priority="25" operator="lessThan">
      <formula>0.09</formula>
    </cfRule>
    <cfRule type="cellIs" dxfId="55" priority="26" operator="between">
      <formula>0.1</formula>
      <formula>0.19</formula>
    </cfRule>
    <cfRule type="cellIs" dxfId="54" priority="27" operator="between">
      <formula>0.4</formula>
      <formula>0.48</formula>
    </cfRule>
    <cfRule type="cellIs" dxfId="53" priority="28" operator="between">
      <formula>0.3</formula>
      <formula>0.38</formula>
    </cfRule>
    <cfRule type="cellIs" dxfId="52" priority="29" operator="between">
      <formula>0.2</formula>
      <formula>0.28</formula>
    </cfRule>
    <cfRule type="cellIs" dxfId="51" priority="30" operator="between">
      <formula>0.1</formula>
      <formula>0.19</formula>
    </cfRule>
    <cfRule type="cellIs" dxfId="50" priority="31" operator="lessThan">
      <formula>0.09</formula>
    </cfRule>
    <cfRule type="cellIs" dxfId="49" priority="32" operator="between">
      <formula>0.4</formula>
      <formula>0.48</formula>
    </cfRule>
    <cfRule type="cellIs" dxfId="48" priority="33" operator="between">
      <formula>0.3</formula>
      <formula>0.38</formula>
    </cfRule>
    <cfRule type="cellIs" dxfId="47" priority="34" operator="between">
      <formula>0.2</formula>
      <formula>0.28</formula>
    </cfRule>
    <cfRule type="cellIs" dxfId="46" priority="35" operator="between">
      <formula>0.1</formula>
      <formula>0.18</formula>
    </cfRule>
    <cfRule type="cellIs" dxfId="45" priority="36" operator="between">
      <formula>0.09</formula>
      <formula>0.19</formula>
    </cfRule>
    <cfRule type="cellIs" dxfId="44" priority="37" operator="between">
      <formula>0.09</formula>
      <formula>1.9</formula>
    </cfRule>
    <cfRule type="cellIs" dxfId="43" priority="38" operator="lessThan">
      <formula>0.1</formula>
    </cfRule>
    <cfRule type="cellIs" dxfId="42" priority="39" operator="lessThan">
      <formula>0.08</formula>
    </cfRule>
  </conditionalFormatting>
  <conditionalFormatting sqref="I1:I1048576">
    <cfRule type="colorScale" priority="4">
      <colorScale>
        <cfvo type="min"/>
        <cfvo type="percentile" val="50"/>
        <cfvo type="max"/>
        <color rgb="FFF8696B"/>
        <color rgb="FFFCFCFF"/>
        <color rgb="FF5A8AC6"/>
      </colorScale>
    </cfRule>
  </conditionalFormatting>
  <conditionalFormatting sqref="I27:I1048576 I1 I3:I25">
    <cfRule type="colorScale" priority="5">
      <colorScale>
        <cfvo type="min"/>
        <cfvo type="percentile" val="50"/>
        <cfvo type="max"/>
        <color rgb="FFF8696B"/>
        <color rgb="FFFCFCFF"/>
        <color rgb="FF5A8AC6"/>
      </colorScale>
    </cfRule>
  </conditionalFormatting>
  <conditionalFormatting sqref="J1:J1048576">
    <cfRule type="colorScale" priority="3">
      <colorScale>
        <cfvo type="min"/>
        <cfvo type="percentile" val="50"/>
        <cfvo type="max"/>
        <color rgb="FFF8696B"/>
        <color rgb="FFFCFCFF"/>
        <color rgb="FF63BE7B"/>
      </colorScale>
    </cfRule>
  </conditionalFormatting>
  <conditionalFormatting sqref="K1:K1048576">
    <cfRule type="colorScale" priority="2">
      <colorScale>
        <cfvo type="min"/>
        <cfvo type="max"/>
        <color rgb="FFFCFCFF"/>
        <color rgb="FFF8696B"/>
      </colorScale>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5C6FF-A042-4777-9F41-C0FFA9400994}">
  <dimension ref="A1:CY1003"/>
  <sheetViews>
    <sheetView showGridLines="0" zoomScale="49" zoomScaleNormal="31" workbookViewId="0">
      <pane ySplit="1" topLeftCell="A2" activePane="bottomLeft" state="frozen"/>
      <selection pane="bottomLeft" activeCell="W35" sqref="W35"/>
    </sheetView>
  </sheetViews>
  <sheetFormatPr defaultRowHeight="13.15"/>
  <cols>
    <col min="14" max="15" width="13.28515625" bestFit="1" customWidth="1"/>
    <col min="16" max="16" width="16.7109375" bestFit="1" customWidth="1"/>
    <col min="17" max="17" width="9.7109375" customWidth="1"/>
    <col min="18" max="18" width="10.28515625" customWidth="1"/>
    <col min="19" max="19" width="10" customWidth="1"/>
    <col min="20" max="20" width="5" bestFit="1" customWidth="1"/>
    <col min="21" max="21" width="12.7109375" customWidth="1"/>
    <col min="22" max="22" width="13.28515625" bestFit="1" customWidth="1"/>
    <col min="23" max="23" width="15.42578125" bestFit="1" customWidth="1"/>
    <col min="24" max="24" width="5" customWidth="1"/>
    <col min="25" max="25" width="11.42578125" customWidth="1"/>
    <col min="26" max="26" width="15.5703125" customWidth="1"/>
    <col min="27" max="27" width="18.28515625" customWidth="1"/>
    <col min="28" max="28" width="9.85546875" bestFit="1" customWidth="1"/>
    <col min="29" max="29" width="11.28515625" bestFit="1" customWidth="1"/>
    <col min="50" max="50" width="14.28515625" customWidth="1"/>
    <col min="51" max="51" width="11" customWidth="1"/>
    <col min="52" max="52" width="18.85546875" bestFit="1" customWidth="1"/>
    <col min="54" max="54" width="13" customWidth="1"/>
    <col min="58" max="58" width="11.5703125" customWidth="1"/>
    <col min="59" max="59" width="10.28515625" bestFit="1" customWidth="1"/>
    <col min="61" max="61" width="9.7109375" customWidth="1"/>
    <col min="62" max="62" width="11" customWidth="1"/>
    <col min="68" max="68" width="13.28515625" customWidth="1"/>
    <col min="69" max="71" width="10.28515625" bestFit="1" customWidth="1"/>
    <col min="74" max="74" width="10.28515625" bestFit="1" customWidth="1"/>
    <col min="79" max="79" width="14.85546875" bestFit="1" customWidth="1"/>
    <col min="80" max="80" width="18.7109375" customWidth="1"/>
    <col min="81" max="81" width="15.28515625" bestFit="1" customWidth="1"/>
    <col min="96" max="96" width="10.85546875" customWidth="1"/>
  </cols>
  <sheetData>
    <row r="1" spans="1:103">
      <c r="A1" s="17" t="s">
        <v>26</v>
      </c>
      <c r="B1" s="17" t="s">
        <v>27</v>
      </c>
      <c r="J1" s="8" t="s">
        <v>5</v>
      </c>
      <c r="K1" s="17" t="s">
        <v>26</v>
      </c>
      <c r="L1" s="17" t="s">
        <v>27</v>
      </c>
      <c r="AL1" s="9" t="s">
        <v>28</v>
      </c>
      <c r="AM1" s="17" t="s">
        <v>26</v>
      </c>
      <c r="AN1" s="17" t="s">
        <v>27</v>
      </c>
      <c r="CL1" s="35" t="s">
        <v>29</v>
      </c>
      <c r="CM1" s="17" t="s">
        <v>26</v>
      </c>
      <c r="CN1" s="17" t="s">
        <v>27</v>
      </c>
    </row>
    <row r="2" spans="1:103">
      <c r="A2" s="17">
        <v>3</v>
      </c>
      <c r="B2" s="17">
        <v>13</v>
      </c>
      <c r="J2" s="8" t="s">
        <v>15</v>
      </c>
      <c r="K2" s="17">
        <v>3</v>
      </c>
      <c r="L2" s="17">
        <v>13</v>
      </c>
      <c r="N2" s="36" t="s">
        <v>30</v>
      </c>
      <c r="U2" t="s">
        <v>31</v>
      </c>
      <c r="AL2" s="30">
        <v>0.24</v>
      </c>
      <c r="AM2" s="17">
        <v>3</v>
      </c>
      <c r="AN2" s="17">
        <v>13</v>
      </c>
      <c r="BF2" s="36" t="s">
        <v>30</v>
      </c>
      <c r="BK2" s="17" t="s">
        <v>27</v>
      </c>
      <c r="BL2" s="17" t="s">
        <v>26</v>
      </c>
      <c r="BM2" s="8" t="s">
        <v>5</v>
      </c>
      <c r="BP2" s="36" t="s">
        <v>32</v>
      </c>
      <c r="CL2" s="43" t="b">
        <v>0</v>
      </c>
      <c r="CM2" s="17">
        <v>3</v>
      </c>
      <c r="CN2" s="17">
        <v>13</v>
      </c>
      <c r="CY2" s="52"/>
    </row>
    <row r="3" spans="1:103">
      <c r="A3" s="17">
        <v>8</v>
      </c>
      <c r="B3" s="17">
        <v>32</v>
      </c>
      <c r="J3" s="8" t="s">
        <v>15</v>
      </c>
      <c r="K3" s="17">
        <v>8</v>
      </c>
      <c r="L3" s="17">
        <v>32</v>
      </c>
      <c r="N3" s="36" t="s">
        <v>33</v>
      </c>
      <c r="AL3" s="30">
        <v>0.22</v>
      </c>
      <c r="AM3" s="17">
        <v>8</v>
      </c>
      <c r="AN3" s="17">
        <v>32</v>
      </c>
      <c r="AZ3" s="8" t="s">
        <v>34</v>
      </c>
      <c r="BA3" s="8" t="s">
        <v>35</v>
      </c>
      <c r="BB3" s="8" t="s">
        <v>36</v>
      </c>
      <c r="BF3" s="10"/>
      <c r="BK3" s="17">
        <v>13</v>
      </c>
      <c r="BL3" s="17">
        <v>3</v>
      </c>
      <c r="BM3" s="6" t="s">
        <v>15</v>
      </c>
      <c r="CA3" s="36" t="s">
        <v>37</v>
      </c>
      <c r="CG3" s="35" t="s">
        <v>38</v>
      </c>
      <c r="CH3" s="17" t="s">
        <v>26</v>
      </c>
      <c r="CI3" s="17" t="s">
        <v>27</v>
      </c>
      <c r="CL3" s="43" t="b">
        <v>0</v>
      </c>
      <c r="CM3" s="17">
        <v>8</v>
      </c>
      <c r="CN3" s="17">
        <v>32</v>
      </c>
      <c r="CP3" s="8"/>
      <c r="CQ3" s="32" t="s">
        <v>11</v>
      </c>
      <c r="CR3" s="32" t="s">
        <v>12</v>
      </c>
      <c r="CY3" s="5"/>
    </row>
    <row r="4" spans="1:103">
      <c r="A4" s="17">
        <v>5</v>
      </c>
      <c r="B4" s="17">
        <v>27</v>
      </c>
      <c r="J4" s="8" t="s">
        <v>15</v>
      </c>
      <c r="K4" s="17">
        <v>5</v>
      </c>
      <c r="L4" s="17">
        <v>27</v>
      </c>
      <c r="N4" s="8" t="s">
        <v>5</v>
      </c>
      <c r="O4" s="17" t="s">
        <v>26</v>
      </c>
      <c r="P4" s="24" t="s">
        <v>27</v>
      </c>
      <c r="Q4" s="17" t="s">
        <v>39</v>
      </c>
      <c r="U4" s="8" t="s">
        <v>5</v>
      </c>
      <c r="V4" s="17" t="s">
        <v>40</v>
      </c>
      <c r="W4" s="17" t="s">
        <v>41</v>
      </c>
      <c r="Y4" s="12" t="s">
        <v>42</v>
      </c>
      <c r="Z4" t="s">
        <v>43</v>
      </c>
      <c r="AA4" t="s">
        <v>44</v>
      </c>
      <c r="AL4" s="30">
        <v>0.22</v>
      </c>
      <c r="AM4" s="17">
        <v>5</v>
      </c>
      <c r="AN4" s="17">
        <v>27</v>
      </c>
      <c r="AZ4" s="8" t="s">
        <v>45</v>
      </c>
      <c r="BA4" s="8">
        <f>SUM(AN191:AN192,AN194,AN478:AN493,AN498:AN511,AN525:AN535,AN881:AN885,AN928,AN930,)</f>
        <v>1425</v>
      </c>
      <c r="BB4" s="8">
        <f>SUM(AM191:AM192,AM194,AM478:AM493,AM498:AM511,AM525:AM535,AM881:AM885,AM928,AM930,)</f>
        <v>95</v>
      </c>
      <c r="BD4" s="32" t="s">
        <v>46</v>
      </c>
      <c r="BE4" s="32" t="s">
        <v>47</v>
      </c>
      <c r="BF4" s="32" t="s">
        <v>39</v>
      </c>
      <c r="BG4" s="32" t="s">
        <v>12</v>
      </c>
      <c r="BH4" s="32" t="s">
        <v>11</v>
      </c>
      <c r="BI4" s="32" t="s">
        <v>48</v>
      </c>
      <c r="BJ4" s="32" t="s">
        <v>49</v>
      </c>
      <c r="BK4" s="17">
        <v>32</v>
      </c>
      <c r="BL4" s="17">
        <v>8</v>
      </c>
      <c r="BM4" t="s">
        <v>15</v>
      </c>
      <c r="BP4" s="8"/>
      <c r="BQ4" s="32" t="s">
        <v>5</v>
      </c>
      <c r="BR4" s="32" t="s">
        <v>50</v>
      </c>
      <c r="BT4" s="8"/>
      <c r="BU4" s="32" t="s">
        <v>5</v>
      </c>
      <c r="BV4" s="32" t="s">
        <v>50</v>
      </c>
      <c r="CG4" s="30">
        <v>1</v>
      </c>
      <c r="CH4" s="17">
        <v>3</v>
      </c>
      <c r="CI4" s="17">
        <v>13</v>
      </c>
      <c r="CL4" s="43" t="b">
        <v>0</v>
      </c>
      <c r="CM4" s="17">
        <v>5</v>
      </c>
      <c r="CN4" s="17">
        <v>27</v>
      </c>
      <c r="CP4" s="32" t="s">
        <v>51</v>
      </c>
      <c r="CQ4" s="8">
        <f>SUM(CM2:CM373,CM398:CM1001,)</f>
        <v>4804</v>
      </c>
      <c r="CR4" s="8">
        <f>SUM(CN2:CN373,CN398:CN1001,)</f>
        <v>52500</v>
      </c>
      <c r="CY4" s="5"/>
    </row>
    <row r="5" spans="1:103">
      <c r="A5" s="17">
        <v>3</v>
      </c>
      <c r="B5" s="17">
        <v>10</v>
      </c>
      <c r="J5" s="8" t="s">
        <v>15</v>
      </c>
      <c r="K5" s="17">
        <v>3</v>
      </c>
      <c r="L5" s="17">
        <v>10</v>
      </c>
      <c r="N5" s="21" t="s">
        <v>19</v>
      </c>
      <c r="O5" s="22">
        <f>SUM(K26:K48,K187:K209,,K348:K370,K510:K531,K643:K665,K807:K830,K971:K993,)</f>
        <v>1467</v>
      </c>
      <c r="P5" s="21">
        <f>SUM(L26:L48,L187:L209,L348:L370,L509:L531,L643:L665,L807:L830,L971:L993,)</f>
        <v>6605</v>
      </c>
      <c r="Q5" s="21">
        <f>SUM(O5:P5)</f>
        <v>8072</v>
      </c>
      <c r="U5" s="21" t="s">
        <v>19</v>
      </c>
      <c r="V5" s="25">
        <f t="shared" ref="V5:V11" si="0">O5/Q5</f>
        <v>0.18173934588701685</v>
      </c>
      <c r="W5" s="19">
        <f t="shared" ref="W5:W11" si="1">P5/Q5</f>
        <v>0.8182606541129831</v>
      </c>
      <c r="Y5" s="13" t="s">
        <v>19</v>
      </c>
      <c r="Z5" s="18">
        <v>0.18173934588701685</v>
      </c>
      <c r="AA5" s="18">
        <v>0.8182606541129831</v>
      </c>
      <c r="AL5" s="30">
        <v>0.24</v>
      </c>
      <c r="AM5" s="17">
        <v>3</v>
      </c>
      <c r="AN5" s="17">
        <v>10</v>
      </c>
      <c r="AZ5" s="8" t="s">
        <v>52</v>
      </c>
      <c r="BA5" s="8">
        <f>SUM(AN51:AN57,AN68:AN80,AN95:AN96,AN100,AN115,AN117:AN125,AN158:AN173,AN179:AN190,AN193,AN195:AN199,AN204:AN222,AN230:AN242,AN248:AN265,AN274:AN289,AN298:AN313,AN321:AN336,AN369:AN371,AN376:AN388,AN392:AN397,AN472:AN477,AN494:AN497,AN512:AN524,AN536:AN557,AN593:AN596,AN601:AN609,AN624:AN630,AN639:AN652,AN671:AN684,AN686:AN700,AN739:AN747,AN757:AN758,AN761:AN768,AN837:AN839,AN874:AN880,AN886:AN891,AN896:AN914,AN918:AN927,AN929,AN931:AN933,AN946:AN956,)</f>
        <v>17871</v>
      </c>
      <c r="BB5" s="8">
        <f>SUM(AM68:AM80,AM51:AM57,AM95:AM96,AM100,AM115,AM117:AM125,AM158:AM173,AM179:AM190,AM193,AM195:AM199,AM204:AM222,AM230:AM242,AM248:AM265,AM274:AM289,AM298:AM313,AM321:AM336,AM369:AM371,AM376:AM388,AM392:AM397,AM472:AM477,AM494:AM497,AM512:AM524,AM536:AM557,AM593:AM596,AM601:AM609,AM624:AM630,AM639:AM653,AM671:AM684,AM686:AM700,AM739:AM747,AM757:AM758,AM761:AM768,AM837:AM839,AM874:AM880,AM886:AM891,AM896:AM914,AM918:AM927,AM929,AM931:AM933,AM946:AM956,)</f>
        <v>884</v>
      </c>
      <c r="BD5" s="8">
        <v>7</v>
      </c>
      <c r="BE5" s="32" t="s">
        <v>15</v>
      </c>
      <c r="BF5" s="8">
        <f>SUM(BG5:BH5)</f>
        <v>7759</v>
      </c>
      <c r="BG5" s="8">
        <f>SUM(BK3:BK26,BK164:BK187,BK325:BK348,BK486:BK509,BK621:BK643,BK784:BK807,BK948:BK971,)</f>
        <v>6533</v>
      </c>
      <c r="BH5" s="8">
        <f>SUM(BL3:BL26,BL164:BL187,BL325:BL348,BL486:BL509,BL621:BL643,BL784:BL807,BL948:BL971,)</f>
        <v>1226</v>
      </c>
      <c r="BI5" s="33">
        <f t="shared" ref="BI5:BJ7" si="2">BG5/7</f>
        <v>933.28571428571433</v>
      </c>
      <c r="BJ5" s="33">
        <f t="shared" si="2"/>
        <v>175.14285714285714</v>
      </c>
      <c r="BK5" s="17">
        <v>27</v>
      </c>
      <c r="BL5" s="17">
        <v>5</v>
      </c>
      <c r="BM5" t="s">
        <v>15</v>
      </c>
      <c r="BP5" s="32" t="s">
        <v>12</v>
      </c>
      <c r="BQ5" s="8">
        <f>SUM(BK50:BK163,BK211:BK324,BK372:BK485,BK533:BK620,BK667:BK783,BK832:BK947,BK995:BK1002,)</f>
        <v>40245</v>
      </c>
      <c r="BR5" s="8">
        <f>SUM(BK3:BK49,BK164:BK210,BK325:BK371,BK486:BK532,BK621:BK666,BK784:BK831,BK948:BK994,)</f>
        <v>13138</v>
      </c>
      <c r="BT5" s="32" t="s">
        <v>53</v>
      </c>
      <c r="BU5" s="8">
        <f>SUM(BL50:BL163,BL211:BL324,BL372:BL485,BL533:BL620,BL667:BL783,BL832:BL947,BL995:BL1002,)</f>
        <v>2228</v>
      </c>
      <c r="BV5" s="8">
        <f>SUM(BL3:BL49,BL164:BL210,BL325:BL371,BL486:BL532,BL621:BL666,BL784:BL831,BL948:BL994)</f>
        <v>2693</v>
      </c>
      <c r="CG5" s="30">
        <v>1</v>
      </c>
      <c r="CH5" s="17">
        <v>8</v>
      </c>
      <c r="CI5" s="17">
        <v>32</v>
      </c>
      <c r="CL5" s="43" t="b">
        <v>0</v>
      </c>
      <c r="CM5" s="17">
        <v>3</v>
      </c>
      <c r="CN5" s="17">
        <v>10</v>
      </c>
      <c r="CP5" s="32" t="s">
        <v>4</v>
      </c>
      <c r="CQ5" s="8">
        <f>SUM(CM374:CM397)</f>
        <v>117</v>
      </c>
      <c r="CR5" s="8">
        <f>SUM(CN374:CN397)</f>
        <v>883</v>
      </c>
      <c r="CY5" s="5"/>
    </row>
    <row r="6" spans="1:103">
      <c r="A6" s="17">
        <v>0</v>
      </c>
      <c r="B6" s="17">
        <v>1</v>
      </c>
      <c r="J6" s="8" t="s">
        <v>15</v>
      </c>
      <c r="K6" s="17">
        <v>0</v>
      </c>
      <c r="L6" s="17">
        <v>1</v>
      </c>
      <c r="N6" s="22" t="s">
        <v>20</v>
      </c>
      <c r="O6" s="22">
        <f>SUM(K49:K70,K210:K231,K371:K392,K532:K553,K666:K689,K831:K854,K994:K1001)</f>
        <v>532</v>
      </c>
      <c r="P6" s="22">
        <f>SUM(L49:L70,L210:L231,L371:L392,L532:L553,L666:L689,L831:L854,L994:L1002)</f>
        <v>7776</v>
      </c>
      <c r="Q6" s="22">
        <f t="shared" ref="Q6:Q11" si="3">SUM(O6:P6)</f>
        <v>8308</v>
      </c>
      <c r="U6" s="22" t="s">
        <v>20</v>
      </c>
      <c r="V6" s="26">
        <f t="shared" si="0"/>
        <v>6.4034665382763603E-2</v>
      </c>
      <c r="W6" s="19">
        <f t="shared" si="1"/>
        <v>0.93596533461723641</v>
      </c>
      <c r="Y6" s="13" t="s">
        <v>20</v>
      </c>
      <c r="Z6" s="18">
        <v>6.4034665382763603E-2</v>
      </c>
      <c r="AA6" s="18">
        <v>0.93596533461723641</v>
      </c>
      <c r="AL6" s="30">
        <v>0.24</v>
      </c>
      <c r="AM6" s="17">
        <v>0</v>
      </c>
      <c r="AN6" s="17">
        <v>1</v>
      </c>
      <c r="AZ6" s="8" t="s">
        <v>54</v>
      </c>
      <c r="BA6" s="8">
        <f>SUM(AN2:AN10,AN46:AN50,AN58:AN67,AN81:AN85,AN87:AN94,AN97:AN99,AN101:AN106,AN110:AN114,AN116,AN126:AN157,AN174:AN178,AN200:AN203,AN223:AN229,AN243:AN247,AN266:AN272,AN290:AN297,AN314:AN320,AN337:AN339,AN350:AN368,AN372:AN375,AN389:AN391,AN398:AN420,AN433:AN444,AN446,AN451:AN471,AN558:AN562,AN568:AN592,AN597:AN600,AN610:AN623,AN631:AN638,AN653,AN655:AN656,AN660:AN670,AN701:AN725,AN732:AN738,AN748:AN756,AN759:AN760,AN769:AN774,AN776:AN802,AN804:AN816,AN826:AN836,AN840:AN841,AN853,AN855:AN873,AN892:AN895,AN915:AN917,AN934:AN936,AN941:AN945,AN957,AN965:AN979,)</f>
        <v>24099</v>
      </c>
      <c r="BB6" s="8">
        <f>SUM(AM2:AM10,AM46:AM50,AM58:AM67,AM81:AM85,AM87:AM94,AM97:AM98,AM101:AM106,AM110:AM114,AM116,AM126:AM157,AM174:AM178,AM200:AM203,AM223:AM229, AM243:AM247,AM266:AM273,AM290:AM297,AM314:AM320,AM337:AM339,AM350:AM368,AM372:AM375,AM389:AM391,AM398:AM420,AM433:AM444,AM446,AM451:AM471,AM558:AM562,AM568:AM592,AM597:AM600,AM610:AM623,AM631:AM638,AM653,AM655:AM656,AM660:AM670,AM701:AM725,AM732:AM738,AM748:AM756,AM759:AM760,AM769:AM774,AM776:AM802,AM804:AM816,AM826:AM836,AM840:AM841,AM853,AM855:AM873,AM892:AM895,AM915:AM917,AM934:AM936,AM941:AM945,AM957,AM965:AM979,)</f>
        <v>1984</v>
      </c>
      <c r="BD6" s="8">
        <v>7</v>
      </c>
      <c r="BE6" s="32" t="s">
        <v>19</v>
      </c>
      <c r="BF6" s="8">
        <f t="shared" ref="BF6:BF11" si="4">SUM(BG6:BH6)</f>
        <v>8072</v>
      </c>
      <c r="BG6" s="8">
        <f>SUM(BK27:BK49,BK188:BK210,BK349:BK371,BK510:BK532,BK644:BK666,BK808:BK831,BK972:BK994,)</f>
        <v>6605</v>
      </c>
      <c r="BH6" s="8">
        <f>SUM(BL27:BL49,BL188:BL210,BL349:BL371,BL510:BL532,BL644:BL666,BL808:BL831,BL972:BL994,)</f>
        <v>1467</v>
      </c>
      <c r="BI6" s="33">
        <f t="shared" si="2"/>
        <v>943.57142857142856</v>
      </c>
      <c r="BJ6" s="33">
        <f t="shared" si="2"/>
        <v>209.57142857142858</v>
      </c>
      <c r="BK6" s="17">
        <v>10</v>
      </c>
      <c r="BL6" s="17">
        <v>3</v>
      </c>
      <c r="BM6" t="s">
        <v>15</v>
      </c>
      <c r="CG6" s="30">
        <v>1</v>
      </c>
      <c r="CH6" s="17">
        <v>5</v>
      </c>
      <c r="CI6" s="17">
        <v>27</v>
      </c>
      <c r="CL6" s="43" t="b">
        <v>0</v>
      </c>
      <c r="CM6" s="17">
        <v>0</v>
      </c>
      <c r="CN6" s="17">
        <v>1</v>
      </c>
      <c r="CY6" s="5"/>
    </row>
    <row r="7" spans="1:103">
      <c r="A7" s="17">
        <v>0</v>
      </c>
      <c r="B7" s="17">
        <v>1</v>
      </c>
      <c r="J7" s="8" t="s">
        <v>15</v>
      </c>
      <c r="K7" s="17">
        <v>0</v>
      </c>
      <c r="L7" s="17">
        <v>1</v>
      </c>
      <c r="N7" s="22" t="s">
        <v>21</v>
      </c>
      <c r="O7" s="22">
        <f>SUM(K71:K93,K232:K254,K393:K415,K554:K576,K690:K712,K855:K878,)</f>
        <v>473</v>
      </c>
      <c r="P7" s="22">
        <f>SUM(L71:L93,L232:L254,L393:L415,L554:L576,L690:L712,L855:L878,)</f>
        <v>8149</v>
      </c>
      <c r="Q7" s="22">
        <f t="shared" si="3"/>
        <v>8622</v>
      </c>
      <c r="U7" s="22" t="s">
        <v>21</v>
      </c>
      <c r="V7" s="26">
        <f t="shared" si="0"/>
        <v>5.4859661331477613E-2</v>
      </c>
      <c r="W7" s="19">
        <f t="shared" si="1"/>
        <v>0.94514033866852243</v>
      </c>
      <c r="Y7" s="13" t="s">
        <v>21</v>
      </c>
      <c r="Z7" s="18">
        <v>5.4859661331477613E-2</v>
      </c>
      <c r="AA7" s="18">
        <v>0.94514033866852243</v>
      </c>
      <c r="AL7" s="30">
        <v>0.24</v>
      </c>
      <c r="AM7" s="17">
        <v>0</v>
      </c>
      <c r="AN7" s="17">
        <v>1</v>
      </c>
      <c r="AZ7" s="8" t="s">
        <v>55</v>
      </c>
      <c r="BA7" s="8">
        <f>SUM(AN11:AN13,AN34:AN45,AN86,AN107:AN109,AN340:AN349,AN425:AN431,AN445,AN447:AN450,AN563:AN567,AN654,AN657:AN659,AN685,AN726:AN731,AN775,AN803,AN817:AN825,AN842:AN852,AN854,AN937:AN940,AN958:AN964,AN980:AN983,AN994:AN1001,)</f>
        <v>8298</v>
      </c>
      <c r="BB7" s="8">
        <f>SUM(AM11:AM13,AM34:AM45,AM86,AM107:AM109,AM340:AM349,AM425:AM432,AM445,AM447:AM450,AM563:AM567,AM654,AM657:AM659,AM685,AM726:AM731,AM775,AM803,AM817:AM825,AM842:AM852,AM854,AM937:AM940,AM958:AM964,AM980:AM983,AM994:AM1001,)</f>
        <v>1462</v>
      </c>
      <c r="BD7" s="8">
        <v>7</v>
      </c>
      <c r="BE7" s="32" t="s">
        <v>20</v>
      </c>
      <c r="BF7" s="8">
        <f t="shared" si="4"/>
        <v>8188</v>
      </c>
      <c r="BG7" s="8">
        <f>SUM(BM50:BM71,BK211:BK232,BK372:BK393,BK533:BK554,BK667:BK690,BK832:BK855,BK995:BK1002,)</f>
        <v>6547</v>
      </c>
      <c r="BH7" s="8">
        <f>SUM(BK50:BK71,BL211:BL232,BL372:BL393,BL533:BL554,BL667:BL690,BL832:BL855,BL995:BL1002,)</f>
        <v>1641</v>
      </c>
      <c r="BI7" s="33">
        <f t="shared" si="2"/>
        <v>935.28571428571433</v>
      </c>
      <c r="BJ7" s="33">
        <f t="shared" si="2"/>
        <v>234.42857142857142</v>
      </c>
      <c r="BK7" s="17">
        <v>1</v>
      </c>
      <c r="BL7" s="17">
        <v>0</v>
      </c>
      <c r="BM7" t="s">
        <v>15</v>
      </c>
      <c r="CG7" s="30">
        <v>1</v>
      </c>
      <c r="CH7" s="17">
        <v>3</v>
      </c>
      <c r="CI7" s="17">
        <v>10</v>
      </c>
      <c r="CL7" s="43" t="b">
        <v>0</v>
      </c>
      <c r="CM7" s="17">
        <v>0</v>
      </c>
      <c r="CN7" s="17">
        <v>1</v>
      </c>
      <c r="CY7" s="5"/>
    </row>
    <row r="8" spans="1:103">
      <c r="A8" s="17">
        <v>2</v>
      </c>
      <c r="B8" s="17">
        <v>0</v>
      </c>
      <c r="J8" s="8" t="s">
        <v>15</v>
      </c>
      <c r="K8" s="17">
        <v>2</v>
      </c>
      <c r="L8" s="17">
        <v>0</v>
      </c>
      <c r="N8" s="22" t="s">
        <v>22</v>
      </c>
      <c r="O8" s="22">
        <f>SUM(K94:K116,K255:K277,K416:K438,K577:K599,K713:K736,K879:K901,)</f>
        <v>360</v>
      </c>
      <c r="P8" s="22">
        <f>SUM(L94:L116,L255:L277,L416:L438,L577:L599,L713:L736,L879:L901,)</f>
        <v>8103</v>
      </c>
      <c r="Q8" s="22">
        <f t="shared" si="3"/>
        <v>8463</v>
      </c>
      <c r="U8" s="22" t="s">
        <v>22</v>
      </c>
      <c r="V8" s="26">
        <f t="shared" si="0"/>
        <v>4.2538107054236086E-2</v>
      </c>
      <c r="W8" s="19">
        <f t="shared" si="1"/>
        <v>0.95746189294576389</v>
      </c>
      <c r="Y8" s="13" t="s">
        <v>22</v>
      </c>
      <c r="Z8" s="18">
        <v>4.2538107054236086E-2</v>
      </c>
      <c r="AA8" s="18">
        <v>0.95746189294576389</v>
      </c>
      <c r="AL8" s="30">
        <v>0.22</v>
      </c>
      <c r="AM8" s="17">
        <v>2</v>
      </c>
      <c r="AN8" s="17">
        <v>0</v>
      </c>
      <c r="AZ8" s="8" t="s">
        <v>56</v>
      </c>
      <c r="BA8" s="8">
        <f>SUM(AN14:AN33,AN422:AN424,AN984:AN993,)</f>
        <v>1463</v>
      </c>
      <c r="BB8" s="8">
        <f>SUM(AM14:AM33,AM422:AM424,AM984:AM993,)</f>
        <v>500</v>
      </c>
      <c r="BD8" s="8">
        <v>6</v>
      </c>
      <c r="BE8" s="32" t="s">
        <v>21</v>
      </c>
      <c r="BF8" s="8">
        <f t="shared" si="4"/>
        <v>8622</v>
      </c>
      <c r="BG8" s="8">
        <f>SUM(BK72:BK94,BK233:BK255,BK394:BK416,BK555:BK577,BK691:BK713,BK856:BK879,)</f>
        <v>8149</v>
      </c>
      <c r="BH8" s="8">
        <f>SUM(BL72:BL94,BL233:BL255,BL394:BL416,BL555:BL577,BL691:BL713,BL856:BL879,)</f>
        <v>473</v>
      </c>
      <c r="BI8" s="33">
        <f t="shared" ref="BI8:BJ11" si="5">BG8/6</f>
        <v>1358.1666666666667</v>
      </c>
      <c r="BJ8" s="33">
        <f t="shared" si="5"/>
        <v>78.833333333333329</v>
      </c>
      <c r="BK8" s="17">
        <v>1</v>
      </c>
      <c r="BL8" s="17">
        <v>0</v>
      </c>
      <c r="BM8" t="s">
        <v>15</v>
      </c>
      <c r="CA8" s="32" t="s">
        <v>57</v>
      </c>
      <c r="CB8" s="32" t="s">
        <v>58</v>
      </c>
      <c r="CC8" s="32" t="s">
        <v>12</v>
      </c>
      <c r="CG8" s="30">
        <v>1</v>
      </c>
      <c r="CH8" s="17">
        <v>0</v>
      </c>
      <c r="CI8" s="17">
        <v>1</v>
      </c>
      <c r="CL8" s="43" t="b">
        <v>0</v>
      </c>
      <c r="CM8" s="17">
        <v>2</v>
      </c>
      <c r="CN8" s="17">
        <v>0</v>
      </c>
      <c r="CY8" s="5"/>
    </row>
    <row r="9" spans="1:103">
      <c r="A9" s="17">
        <v>1</v>
      </c>
      <c r="B9" s="17">
        <v>2</v>
      </c>
      <c r="J9" s="8" t="s">
        <v>15</v>
      </c>
      <c r="K9" s="17">
        <v>1</v>
      </c>
      <c r="L9" s="17">
        <v>2</v>
      </c>
      <c r="N9" s="22" t="s">
        <v>23</v>
      </c>
      <c r="O9" s="22">
        <f>SUM(K117:K139,K278:K300,K439:K461,K600:K611,K737:K759,K902:K924,)</f>
        <v>326</v>
      </c>
      <c r="P9" s="22">
        <f>SUM(L117:L139,L278:L300,L439:L461,L600:L611,L737:L759,L902:L924,)</f>
        <v>8236</v>
      </c>
      <c r="Q9" s="22">
        <f t="shared" si="3"/>
        <v>8562</v>
      </c>
      <c r="U9" s="22" t="s">
        <v>23</v>
      </c>
      <c r="V9" s="26">
        <f t="shared" si="0"/>
        <v>3.8075216071011449E-2</v>
      </c>
      <c r="W9" s="19">
        <f t="shared" si="1"/>
        <v>0.9619247839289885</v>
      </c>
      <c r="Y9" s="13" t="s">
        <v>23</v>
      </c>
      <c r="Z9" s="18">
        <v>3.8075216071011449E-2</v>
      </c>
      <c r="AA9" s="18">
        <v>0.9619247839289885</v>
      </c>
      <c r="AL9" s="30">
        <v>0.2</v>
      </c>
      <c r="AM9" s="17">
        <v>1</v>
      </c>
      <c r="AN9" s="17">
        <v>2</v>
      </c>
      <c r="AZ9" s="8" t="s">
        <v>59</v>
      </c>
      <c r="BA9" s="8">
        <f>SUM(BA4:BA8)</f>
        <v>53156</v>
      </c>
      <c r="BB9" s="8">
        <f>SUM(BB4:BB8)</f>
        <v>4925</v>
      </c>
      <c r="BD9" s="8">
        <v>6</v>
      </c>
      <c r="BE9" s="32" t="s">
        <v>22</v>
      </c>
      <c r="BF9" s="8">
        <f t="shared" si="4"/>
        <v>8463</v>
      </c>
      <c r="BG9" s="8">
        <f>SUM(BK256:BK278,BK95:BK117,BK417:BK439,BK578:BK600,BK714:BK737,BK880:BK902,)</f>
        <v>8103</v>
      </c>
      <c r="BH9" s="8">
        <f>SUM(BL256:BL278,BL95:BL117,BL417:BL439,BL578:BL600,BL714:BL737,BL880:BL902,)</f>
        <v>360</v>
      </c>
      <c r="BI9" s="33">
        <f t="shared" si="5"/>
        <v>1350.5</v>
      </c>
      <c r="BJ9" s="33">
        <f t="shared" si="5"/>
        <v>60</v>
      </c>
      <c r="BK9" s="17">
        <v>0</v>
      </c>
      <c r="BL9" s="17">
        <v>2</v>
      </c>
      <c r="BM9" t="s">
        <v>15</v>
      </c>
      <c r="CA9" s="37">
        <v>1</v>
      </c>
      <c r="CB9" s="8">
        <f>SUM(CH4:CH8,CH10:CH16,CH44,CH46:CH81,CH83:CH121,CH126,CH128:CH138,CH148:CH151,CH159:CH162,CH178:CH220,CH229:CH238,CH261:CH290,CH293:CH325,CH328,CH333:CH342,CH351:CH356,CH360:CH373,CH393,CH424:CH443,CH445,CH454,CH464:CH483,CH489:CH491,CH495:CH509,CH512:CH539,CH543:CH549,CH554:CH558,CH568,CH571:CH573,CH591:CH598,CH614:CH616,CH620:CH630,CH636:CH639,CH641:CH651,CH655:CH663,CH669:CH674,CH687,CH728:CH761,CH768:CH769,CH772,CH805:CH840,CH842:CH844,CH854:CH855,CH861:CH869,CH871:CH890,CH893:CH894,CH910:CH974,CH982:CH985,CH989:CH1003,)</f>
        <v>3211</v>
      </c>
      <c r="CC9" s="8">
        <f>SUM(CI4:CI8,CI10:CI16,CI44,CI46:CI81,CI83:CI121,CI126,CI128:CI138,CI148:CI151,CI159:CI162,CI178:CI220,CI229:CI238,CI261:CI290,CI293:CI325,CI328,CI333:CI342,CI351:CI356,CI360:CI373,CI393,CI424:CI443,CI445,CI454,CI464:CI483,CI489:CI491,CI495:CI509,CI512:CI539,CI543:CI549,CI554:CI558,CI568,CI571:CI573,CI591:CI598,CI614:CI616,CI620:CI630,CI636:CI639,CI641:CI651,CI655:CI663,CI669:CI674,CI687,CI728:CI761,CI768:CI769,CI772,CI805:CI840,CI842:CI844,CI854:CI855,CI861:CI869,CI871:CI890,CI893:CI894,CI910:CI974,CI982:CI985,CI989:CI1003,)</f>
        <v>34162</v>
      </c>
      <c r="CG9" s="30">
        <v>2</v>
      </c>
      <c r="CH9" s="17">
        <v>0</v>
      </c>
      <c r="CI9" s="17">
        <v>1</v>
      </c>
      <c r="CL9" s="43" t="b">
        <v>0</v>
      </c>
      <c r="CM9" s="17">
        <v>1</v>
      </c>
      <c r="CN9" s="17">
        <v>2</v>
      </c>
      <c r="CY9" s="5"/>
    </row>
    <row r="10" spans="1:103">
      <c r="A10" s="17">
        <v>1</v>
      </c>
      <c r="B10" s="17">
        <v>7</v>
      </c>
      <c r="J10" s="8" t="s">
        <v>15</v>
      </c>
      <c r="K10" s="17">
        <v>1</v>
      </c>
      <c r="L10" s="17">
        <v>7</v>
      </c>
      <c r="N10" s="22" t="s">
        <v>24</v>
      </c>
      <c r="O10" s="22">
        <f>SUM(K140:K162,K301:K323,K462:K484,K612:K619,K760:K782,K925:K946,)</f>
        <v>537</v>
      </c>
      <c r="P10" s="22">
        <f>SUM(L140:L162,L301:L323,L462:L484,L612:L619,L760:L782,L925:L946,)</f>
        <v>7981</v>
      </c>
      <c r="Q10" s="22">
        <f t="shared" si="3"/>
        <v>8518</v>
      </c>
      <c r="U10" s="22" t="s">
        <v>24</v>
      </c>
      <c r="V10" s="26">
        <f t="shared" si="0"/>
        <v>6.3042967832824606E-2</v>
      </c>
      <c r="W10" s="19">
        <f t="shared" si="1"/>
        <v>0.93695703216717541</v>
      </c>
      <c r="Y10" s="13" t="s">
        <v>24</v>
      </c>
      <c r="Z10" s="18">
        <v>6.3042967832824606E-2</v>
      </c>
      <c r="AA10" s="18">
        <v>0.93695703216717541</v>
      </c>
      <c r="AL10" s="30">
        <v>0.24</v>
      </c>
      <c r="AM10" s="17">
        <v>1</v>
      </c>
      <c r="AN10" s="17">
        <v>7</v>
      </c>
      <c r="BD10" s="8">
        <v>6</v>
      </c>
      <c r="BE10" s="32" t="s">
        <v>23</v>
      </c>
      <c r="BF10" s="8">
        <f t="shared" si="4"/>
        <v>8562</v>
      </c>
      <c r="BG10" s="8">
        <f>SUM(BK118:BK140,BK279:BK301,BK440:BK462,BK601:BK612,BK738:BK760,BK903:BK925,)</f>
        <v>8236</v>
      </c>
      <c r="BH10" s="8">
        <f>SUM(BL118:BL140,BL279:BL301,BL440:BL462,BL601:BL612,BL738:BL760,BL903:BL925,)</f>
        <v>326</v>
      </c>
      <c r="BI10" s="33">
        <f t="shared" si="5"/>
        <v>1372.6666666666667</v>
      </c>
      <c r="BJ10" s="33">
        <f t="shared" si="5"/>
        <v>54.333333333333336</v>
      </c>
      <c r="BK10" s="17">
        <v>2</v>
      </c>
      <c r="BL10" s="17">
        <v>1</v>
      </c>
      <c r="BM10" t="s">
        <v>15</v>
      </c>
      <c r="CA10" s="37">
        <v>2</v>
      </c>
      <c r="CB10" s="8">
        <f>SUM(CH9,CH17:CH21,CH24:CH32,CH34,CH36:CH40,CH45,CH82,CH122:CH125,CH127,CH139:CH145,CH147,CH152:CH158,CH163:CH167,CH170:CH172,CH175:CH177,CH221:CH228,CH239:CH252,CH259:CH260,CH291:CH292,CH326:CH327,CH329:CH332,CH343:CH350,CH357:CH359,CH374:CH392,CH394,CH400:CH412,CH416:CH423,CH444,CH446:CH453,CH455:CH460,CH463,CH484:CH488,CH492:CH494,CH510:CH511,CH540:CH542,CH550:CH553,CH559:CH567,CH569:CH570,CH574:CH576,CH599:CH606,CH613,CH617:CH619,CH631:CH635,CH640,CH652:CH654,CH664:CH668,CH675:CH686,CH690:CH695,CH700:CH713,CH724:CH727,CH762:CH767,CH770:CH771,CH773:CH788,CH802:CH804,CH841,CH845:CH853,CH856:CH859,CH870,CH891:CH892,CH895:CH898,CH901,CH907:CH909,CH975:CH981,CH986:CH988,)</f>
        <v>1538</v>
      </c>
      <c r="CC10" s="8">
        <f>SUM(CI9,CI17:CI21,CI24:CI32,CI34,CI36:CI40,CI45,CI82,CI122:CI125,CI127,CI139:CI145,CI147,CI152:CI158,CI163:CI167,CI170:CI172,CI175:CI177,CI221:CI228,CI239:CI252,CI259:CI260,CI291:CI292,CI326:CI327,CI329:CI332,CI343:CI350,CI357:CI359,CI374:CI392,CI394,CI400:CI412,CI416:CI423,CI444,CI446:CI453,CI455:CI460,CI463,CI484:CI488,CI492:CI494,CI510:CI511,CI540:CI542,CI550:CI553,CI559:CI567,CI569:CI570,CI574:CI576,CI599:CI606,CI613,CI617:CI619,CI631:CI635,CI640,CI652:CI654,CI664:CI668,CI675:CI686,CI690:CI695,CI700:CI713,CI724:CI727,CI762:CI767,CI770:CI771,CI773:CI788,CI802:CI804,CI841,CI845:CI853,CI856:CI859,CI870,CI891:CI892,CI895:CI898,CI901,CI907:CI909,CI975:CI981,CI986:CI988,)</f>
        <v>16568</v>
      </c>
      <c r="CG10" s="30">
        <v>1</v>
      </c>
      <c r="CH10" s="17">
        <v>2</v>
      </c>
      <c r="CI10" s="17">
        <v>0</v>
      </c>
      <c r="CL10" s="43" t="b">
        <v>0</v>
      </c>
      <c r="CM10" s="17">
        <v>1</v>
      </c>
      <c r="CN10" s="17">
        <v>7</v>
      </c>
      <c r="CY10" s="5"/>
    </row>
    <row r="11" spans="1:103">
      <c r="A11" s="17">
        <v>8</v>
      </c>
      <c r="B11" s="17">
        <v>6</v>
      </c>
      <c r="J11" s="8" t="s">
        <v>15</v>
      </c>
      <c r="K11" s="17">
        <v>8</v>
      </c>
      <c r="L11" s="17">
        <v>6</v>
      </c>
      <c r="N11" s="23" t="s">
        <v>15</v>
      </c>
      <c r="O11" s="23">
        <f>SUM(K2:K25,K163:K186,K324:K347,K485:K508,K620:K642,K783:K806,K947:K970,)</f>
        <v>1226</v>
      </c>
      <c r="P11" s="23">
        <f>SUM(L2:L25,L163:L186,L324:L347,L485:L508,L620:L642,L783:L806,L947:L970,)</f>
        <v>6533</v>
      </c>
      <c r="Q11" s="23">
        <f t="shared" si="3"/>
        <v>7759</v>
      </c>
      <c r="U11" s="23" t="s">
        <v>15</v>
      </c>
      <c r="V11" s="27">
        <f t="shared" si="0"/>
        <v>0.15801005284186107</v>
      </c>
      <c r="W11" s="20">
        <f t="shared" si="1"/>
        <v>0.84198994715813891</v>
      </c>
      <c r="Y11" s="13" t="s">
        <v>15</v>
      </c>
      <c r="Z11" s="18">
        <v>0.15801005284186107</v>
      </c>
      <c r="AA11" s="18">
        <v>0.84198994715813891</v>
      </c>
      <c r="AL11" s="30">
        <v>0.32</v>
      </c>
      <c r="AM11" s="17">
        <v>8</v>
      </c>
      <c r="AN11" s="17">
        <v>6</v>
      </c>
      <c r="BD11" s="8">
        <v>6</v>
      </c>
      <c r="BE11" s="32" t="s">
        <v>24</v>
      </c>
      <c r="BF11" s="8">
        <f t="shared" si="4"/>
        <v>8518</v>
      </c>
      <c r="BG11" s="8">
        <f>SUM(BK141:BK163,BK302:BK324,BK463:BK485,BK613:BK620,BK761:BK783,BK926:BK947,)</f>
        <v>7981</v>
      </c>
      <c r="BH11" s="8">
        <f>SUM(BL141:BL163,BL302:BL324,BL463:BL485,BL613:BL620,BL761:BL783,BL926:BL947,)</f>
        <v>537</v>
      </c>
      <c r="BI11" s="33">
        <f t="shared" si="5"/>
        <v>1330.1666666666667</v>
      </c>
      <c r="BJ11" s="33">
        <f t="shared" si="5"/>
        <v>89.5</v>
      </c>
      <c r="BK11" s="17">
        <v>7</v>
      </c>
      <c r="BL11" s="17">
        <v>1</v>
      </c>
      <c r="BM11" t="s">
        <v>15</v>
      </c>
      <c r="CA11" s="37">
        <v>3</v>
      </c>
      <c r="CB11" s="8">
        <f>SUM(CH22:CH23,CH33,CH35,CH41:CH43,CH146,CH168:CH169,CH173:CH174,CH253:CH258,CH395:CH399,CH413:CH415,CH461:CH462,CH577:CH588,CH590,CH607:CH612,CH688:CH689,CH696:CH699,CH714:CH723,CH789:CH801,CH860,CH899:CH900,CH902:CH906,)</f>
        <v>171</v>
      </c>
      <c r="CC11" s="8">
        <f>SUM(CI22:CI23,CI33,CI35,CI41:CI43,CI146,CI168:CI169,CI173:CI174,CI253:CI258,CI395:CI399,CI413:CI415,CI461:CI462,CI577:CI588,CI590,CI607:CI612,CI688:CI689,CI696:CI699,CI714:CI723,CI789:CI801,CI860,CI899:CI900,CI902:CI906,)</f>
        <v>2618</v>
      </c>
      <c r="CG11" s="30">
        <v>1</v>
      </c>
      <c r="CH11" s="17">
        <v>1</v>
      </c>
      <c r="CI11" s="17">
        <v>2</v>
      </c>
      <c r="CL11" s="43" t="b">
        <v>0</v>
      </c>
      <c r="CM11" s="17">
        <v>8</v>
      </c>
      <c r="CN11" s="17">
        <v>6</v>
      </c>
      <c r="CY11" s="53"/>
    </row>
    <row r="12" spans="1:103">
      <c r="A12" s="17">
        <v>12</v>
      </c>
      <c r="B12" s="17">
        <v>24</v>
      </c>
      <c r="J12" s="8" t="s">
        <v>15</v>
      </c>
      <c r="K12" s="17">
        <v>12</v>
      </c>
      <c r="L12" s="17">
        <v>24</v>
      </c>
      <c r="N12" t="s">
        <v>60</v>
      </c>
      <c r="Y12" s="13" t="s">
        <v>61</v>
      </c>
      <c r="Z12" s="18">
        <v>0.60230001640119124</v>
      </c>
      <c r="AA12" s="18">
        <v>6.3976999835988089</v>
      </c>
      <c r="AL12" s="30">
        <v>0.38</v>
      </c>
      <c r="AM12" s="17">
        <v>12</v>
      </c>
      <c r="AN12" s="17">
        <v>24</v>
      </c>
      <c r="BK12" s="17">
        <v>6</v>
      </c>
      <c r="BL12" s="17">
        <v>8</v>
      </c>
      <c r="BM12" t="s">
        <v>15</v>
      </c>
      <c r="CA12" s="37">
        <v>4</v>
      </c>
      <c r="CB12" s="8">
        <f>SUM(CH589)</f>
        <v>1</v>
      </c>
      <c r="CC12" s="8">
        <f>SUM(CI589)</f>
        <v>35</v>
      </c>
      <c r="CG12" s="30">
        <v>1</v>
      </c>
      <c r="CH12" s="17">
        <v>1</v>
      </c>
      <c r="CI12" s="17">
        <v>7</v>
      </c>
      <c r="CL12" s="43" t="b">
        <v>0</v>
      </c>
      <c r="CM12" s="17">
        <v>12</v>
      </c>
      <c r="CN12" s="17">
        <v>24</v>
      </c>
      <c r="CY12" s="5"/>
    </row>
    <row r="13" spans="1:103">
      <c r="A13" s="17">
        <v>26</v>
      </c>
      <c r="B13" s="17">
        <v>30</v>
      </c>
      <c r="J13" s="8" t="s">
        <v>15</v>
      </c>
      <c r="K13" s="17">
        <v>26</v>
      </c>
      <c r="L13" s="17">
        <v>30</v>
      </c>
      <c r="N13" t="s">
        <v>62</v>
      </c>
      <c r="U13" s="10" t="s">
        <v>63</v>
      </c>
      <c r="AL13" s="30">
        <v>0.36</v>
      </c>
      <c r="AM13" s="17">
        <v>26</v>
      </c>
      <c r="AN13" s="17">
        <v>30</v>
      </c>
      <c r="BK13" s="17">
        <v>24</v>
      </c>
      <c r="BL13" s="17">
        <v>12</v>
      </c>
      <c r="BM13" t="s">
        <v>15</v>
      </c>
      <c r="CG13" s="30">
        <v>1</v>
      </c>
      <c r="CH13" s="17">
        <v>8</v>
      </c>
      <c r="CI13" s="17">
        <v>6</v>
      </c>
      <c r="CL13" s="43" t="b">
        <v>0</v>
      </c>
      <c r="CM13" s="17">
        <v>26</v>
      </c>
      <c r="CN13" s="17">
        <v>30</v>
      </c>
      <c r="CY13" s="5"/>
    </row>
    <row r="14" spans="1:103">
      <c r="A14" s="17">
        <v>29</v>
      </c>
      <c r="B14" s="17">
        <v>55</v>
      </c>
      <c r="J14" s="8" t="s">
        <v>15</v>
      </c>
      <c r="K14" s="17">
        <v>29</v>
      </c>
      <c r="L14" s="17">
        <v>55</v>
      </c>
      <c r="AL14" s="30">
        <v>0.42</v>
      </c>
      <c r="AM14" s="17">
        <v>29</v>
      </c>
      <c r="AN14" s="17">
        <v>55</v>
      </c>
      <c r="BK14" s="17">
        <v>30</v>
      </c>
      <c r="BL14" s="17">
        <v>26</v>
      </c>
      <c r="BM14" t="s">
        <v>15</v>
      </c>
      <c r="CG14" s="30">
        <v>1</v>
      </c>
      <c r="CH14" s="17">
        <v>12</v>
      </c>
      <c r="CI14" s="17">
        <v>24</v>
      </c>
      <c r="CL14" s="43" t="b">
        <v>0</v>
      </c>
      <c r="CM14" s="17">
        <v>29</v>
      </c>
      <c r="CN14" s="17">
        <v>55</v>
      </c>
      <c r="CY14" s="5"/>
    </row>
    <row r="15" spans="1:103">
      <c r="A15" s="17">
        <v>47</v>
      </c>
      <c r="B15" s="17">
        <v>47</v>
      </c>
      <c r="J15" s="8" t="s">
        <v>15</v>
      </c>
      <c r="K15" s="17">
        <v>47</v>
      </c>
      <c r="L15" s="17">
        <v>47</v>
      </c>
      <c r="N15" s="12" t="s">
        <v>42</v>
      </c>
      <c r="O15" t="s">
        <v>64</v>
      </c>
      <c r="P15" t="s">
        <v>65</v>
      </c>
      <c r="AL15" s="30">
        <v>0.46</v>
      </c>
      <c r="AM15" s="17">
        <v>47</v>
      </c>
      <c r="AN15" s="17">
        <v>47</v>
      </c>
      <c r="BK15" s="17">
        <v>55</v>
      </c>
      <c r="BL15" s="17">
        <v>29</v>
      </c>
      <c r="BM15" t="s">
        <v>15</v>
      </c>
      <c r="CA15" s="12" t="s">
        <v>42</v>
      </c>
      <c r="CB15" t="s">
        <v>66</v>
      </c>
      <c r="CC15" t="s">
        <v>67</v>
      </c>
      <c r="CG15" s="30">
        <v>1</v>
      </c>
      <c r="CH15" s="17">
        <v>26</v>
      </c>
      <c r="CI15" s="17">
        <v>30</v>
      </c>
      <c r="CL15" s="43" t="b">
        <v>0</v>
      </c>
      <c r="CM15" s="17">
        <v>47</v>
      </c>
      <c r="CN15" s="17">
        <v>47</v>
      </c>
      <c r="CY15" s="5"/>
    </row>
    <row r="16" spans="1:103">
      <c r="A16" s="17">
        <v>35</v>
      </c>
      <c r="B16" s="17">
        <v>71</v>
      </c>
      <c r="J16" s="8" t="s">
        <v>15</v>
      </c>
      <c r="K16" s="17">
        <v>35</v>
      </c>
      <c r="L16" s="17">
        <v>71</v>
      </c>
      <c r="N16" s="13" t="s">
        <v>19</v>
      </c>
      <c r="O16">
        <v>1467</v>
      </c>
      <c r="P16">
        <v>6605</v>
      </c>
      <c r="AL16" s="30">
        <v>0.46</v>
      </c>
      <c r="AM16" s="17">
        <v>35</v>
      </c>
      <c r="AN16" s="17">
        <v>71</v>
      </c>
      <c r="BK16" s="17">
        <v>47</v>
      </c>
      <c r="BL16" s="17">
        <v>47</v>
      </c>
      <c r="BM16" t="s">
        <v>15</v>
      </c>
      <c r="CA16" s="13">
        <v>1</v>
      </c>
      <c r="CB16">
        <v>34162</v>
      </c>
      <c r="CC16">
        <v>3211</v>
      </c>
      <c r="CG16" s="30">
        <v>1</v>
      </c>
      <c r="CH16" s="17">
        <v>29</v>
      </c>
      <c r="CI16" s="17">
        <v>55</v>
      </c>
      <c r="CL16" s="43" t="b">
        <v>0</v>
      </c>
      <c r="CM16" s="17">
        <v>35</v>
      </c>
      <c r="CN16" s="17">
        <v>71</v>
      </c>
      <c r="CY16" s="5"/>
    </row>
    <row r="17" spans="1:103">
      <c r="A17" s="17">
        <v>40</v>
      </c>
      <c r="B17" s="17">
        <v>70</v>
      </c>
      <c r="J17" s="8" t="s">
        <v>15</v>
      </c>
      <c r="K17" s="17">
        <v>40</v>
      </c>
      <c r="L17" s="17">
        <v>70</v>
      </c>
      <c r="N17" s="13" t="s">
        <v>20</v>
      </c>
      <c r="O17">
        <v>532</v>
      </c>
      <c r="P17">
        <v>7776</v>
      </c>
      <c r="AL17" s="30">
        <v>0.44</v>
      </c>
      <c r="AM17" s="17">
        <v>40</v>
      </c>
      <c r="AN17" s="17">
        <v>70</v>
      </c>
      <c r="BK17" s="17">
        <v>71</v>
      </c>
      <c r="BL17" s="17">
        <v>35</v>
      </c>
      <c r="BM17" t="s">
        <v>15</v>
      </c>
      <c r="CA17" s="13">
        <v>2</v>
      </c>
      <c r="CB17">
        <v>16568</v>
      </c>
      <c r="CC17">
        <v>1538</v>
      </c>
      <c r="CG17" s="30">
        <v>2</v>
      </c>
      <c r="CH17" s="17">
        <v>47</v>
      </c>
      <c r="CI17" s="17">
        <v>47</v>
      </c>
      <c r="CL17" s="43" t="b">
        <v>0</v>
      </c>
      <c r="CM17" s="17">
        <v>40</v>
      </c>
      <c r="CN17" s="17">
        <v>70</v>
      </c>
      <c r="CY17" s="5"/>
    </row>
    <row r="18" spans="1:103">
      <c r="A18" s="17">
        <v>41</v>
      </c>
      <c r="B18" s="17">
        <v>52</v>
      </c>
      <c r="D18" s="36" t="s">
        <v>68</v>
      </c>
      <c r="J18" s="8" t="s">
        <v>15</v>
      </c>
      <c r="K18" s="17">
        <v>41</v>
      </c>
      <c r="L18" s="17">
        <v>52</v>
      </c>
      <c r="N18" s="13" t="s">
        <v>21</v>
      </c>
      <c r="O18">
        <v>473</v>
      </c>
      <c r="P18">
        <v>8149</v>
      </c>
      <c r="AL18" s="30">
        <v>0.42</v>
      </c>
      <c r="AM18" s="17">
        <v>41</v>
      </c>
      <c r="AN18" s="17">
        <v>52</v>
      </c>
      <c r="BK18" s="17">
        <v>70</v>
      </c>
      <c r="BL18" s="17">
        <v>40</v>
      </c>
      <c r="BM18" t="s">
        <v>15</v>
      </c>
      <c r="CA18" s="13">
        <v>3</v>
      </c>
      <c r="CB18">
        <v>2618</v>
      </c>
      <c r="CC18">
        <v>171</v>
      </c>
      <c r="CG18" s="30">
        <v>2</v>
      </c>
      <c r="CH18" s="17">
        <v>35</v>
      </c>
      <c r="CI18" s="17">
        <v>71</v>
      </c>
      <c r="CL18" s="43" t="b">
        <v>0</v>
      </c>
      <c r="CM18" s="17">
        <v>41</v>
      </c>
      <c r="CN18" s="17">
        <v>52</v>
      </c>
      <c r="CY18" s="5"/>
    </row>
    <row r="19" spans="1:103">
      <c r="A19" s="17">
        <v>15</v>
      </c>
      <c r="B19" s="17">
        <v>52</v>
      </c>
      <c r="J19" s="8" t="s">
        <v>15</v>
      </c>
      <c r="K19" s="17">
        <v>15</v>
      </c>
      <c r="L19" s="17">
        <v>52</v>
      </c>
      <c r="N19" s="13" t="s">
        <v>22</v>
      </c>
      <c r="O19">
        <v>360</v>
      </c>
      <c r="P19">
        <v>8103</v>
      </c>
      <c r="AL19" s="30">
        <v>0.44</v>
      </c>
      <c r="AM19" s="17">
        <v>15</v>
      </c>
      <c r="AN19" s="17">
        <v>52</v>
      </c>
      <c r="BK19" s="17">
        <v>52</v>
      </c>
      <c r="BL19" s="17">
        <v>41</v>
      </c>
      <c r="BM19" t="s">
        <v>15</v>
      </c>
      <c r="CA19" s="13">
        <v>4</v>
      </c>
      <c r="CB19">
        <v>35</v>
      </c>
      <c r="CC19">
        <v>1</v>
      </c>
      <c r="CG19" s="30">
        <v>2</v>
      </c>
      <c r="CH19" s="17">
        <v>40</v>
      </c>
      <c r="CI19" s="17">
        <v>70</v>
      </c>
      <c r="CL19" s="43" t="b">
        <v>0</v>
      </c>
      <c r="CM19" s="17">
        <v>15</v>
      </c>
      <c r="CN19" s="17">
        <v>52</v>
      </c>
      <c r="CY19" s="5"/>
    </row>
    <row r="20" spans="1:103">
      <c r="A20" s="17">
        <v>9</v>
      </c>
      <c r="B20" s="17">
        <v>26</v>
      </c>
      <c r="J20" s="8" t="s">
        <v>15</v>
      </c>
      <c r="K20" s="17">
        <v>9</v>
      </c>
      <c r="L20" s="17">
        <v>26</v>
      </c>
      <c r="N20" s="13" t="s">
        <v>23</v>
      </c>
      <c r="O20">
        <v>326</v>
      </c>
      <c r="P20">
        <v>8236</v>
      </c>
      <c r="AL20" s="30">
        <v>0.42</v>
      </c>
      <c r="AM20" s="17">
        <v>9</v>
      </c>
      <c r="AN20" s="17">
        <v>26</v>
      </c>
      <c r="BK20" s="17">
        <v>52</v>
      </c>
      <c r="BL20" s="17">
        <v>15</v>
      </c>
      <c r="BM20" t="s">
        <v>15</v>
      </c>
      <c r="CA20" s="13" t="s">
        <v>61</v>
      </c>
      <c r="CB20">
        <v>53383</v>
      </c>
      <c r="CC20">
        <v>4921</v>
      </c>
      <c r="CG20" s="30">
        <v>2</v>
      </c>
      <c r="CH20" s="17">
        <v>41</v>
      </c>
      <c r="CI20" s="17">
        <v>52</v>
      </c>
      <c r="CL20" s="43" t="b">
        <v>0</v>
      </c>
      <c r="CM20" s="17">
        <v>9</v>
      </c>
      <c r="CN20" s="17">
        <v>26</v>
      </c>
      <c r="CY20" s="53"/>
    </row>
    <row r="21" spans="1:103">
      <c r="A21" s="17">
        <v>6</v>
      </c>
      <c r="B21" s="17">
        <v>31</v>
      </c>
      <c r="J21" s="8" t="s">
        <v>15</v>
      </c>
      <c r="K21" s="17">
        <v>6</v>
      </c>
      <c r="L21" s="17">
        <v>31</v>
      </c>
      <c r="N21" s="13" t="s">
        <v>24</v>
      </c>
      <c r="O21">
        <v>537</v>
      </c>
      <c r="P21">
        <v>7981</v>
      </c>
      <c r="AL21" s="30">
        <v>0.42</v>
      </c>
      <c r="AM21" s="17">
        <v>6</v>
      </c>
      <c r="AN21" s="17">
        <v>31</v>
      </c>
      <c r="BK21" s="17">
        <v>26</v>
      </c>
      <c r="BL21" s="17">
        <v>9</v>
      </c>
      <c r="BM21" t="s">
        <v>15</v>
      </c>
      <c r="CG21" s="30">
        <v>2</v>
      </c>
      <c r="CH21" s="17">
        <v>15</v>
      </c>
      <c r="CI21" s="17">
        <v>52</v>
      </c>
      <c r="CL21" s="43" t="b">
        <v>0</v>
      </c>
      <c r="CM21" s="17">
        <v>6</v>
      </c>
      <c r="CN21" s="17">
        <v>31</v>
      </c>
      <c r="CY21" s="5"/>
    </row>
    <row r="22" spans="1:103">
      <c r="A22" s="17">
        <v>11</v>
      </c>
      <c r="B22" s="17">
        <v>25</v>
      </c>
      <c r="J22" s="8" t="s">
        <v>15</v>
      </c>
      <c r="K22" s="17">
        <v>11</v>
      </c>
      <c r="L22" s="17">
        <v>25</v>
      </c>
      <c r="N22" s="13" t="s">
        <v>15</v>
      </c>
      <c r="O22">
        <v>1226</v>
      </c>
      <c r="P22">
        <v>6533</v>
      </c>
      <c r="AL22" s="30">
        <v>0.4</v>
      </c>
      <c r="AM22" s="17">
        <v>11</v>
      </c>
      <c r="AN22" s="17">
        <v>25</v>
      </c>
      <c r="BK22" s="17">
        <v>31</v>
      </c>
      <c r="BL22" s="17">
        <v>6</v>
      </c>
      <c r="BM22" t="s">
        <v>15</v>
      </c>
      <c r="CG22" s="30">
        <v>3</v>
      </c>
      <c r="CH22" s="17">
        <v>9</v>
      </c>
      <c r="CI22" s="17">
        <v>26</v>
      </c>
      <c r="CL22" s="43" t="b">
        <v>0</v>
      </c>
      <c r="CM22" s="17">
        <v>11</v>
      </c>
      <c r="CN22" s="17">
        <v>25</v>
      </c>
      <c r="CY22" s="5"/>
    </row>
    <row r="23" spans="1:103">
      <c r="A23" s="17">
        <v>3</v>
      </c>
      <c r="B23" s="17">
        <v>31</v>
      </c>
      <c r="J23" s="8" t="s">
        <v>15</v>
      </c>
      <c r="K23" s="17">
        <v>3</v>
      </c>
      <c r="L23" s="17">
        <v>31</v>
      </c>
      <c r="N23" s="13" t="s">
        <v>61</v>
      </c>
      <c r="O23">
        <v>4921</v>
      </c>
      <c r="P23">
        <v>53383</v>
      </c>
      <c r="AL23" s="30">
        <v>0.4</v>
      </c>
      <c r="AM23" s="17">
        <v>3</v>
      </c>
      <c r="AN23" s="17">
        <v>31</v>
      </c>
      <c r="BK23" s="17">
        <v>25</v>
      </c>
      <c r="BL23" s="17">
        <v>11</v>
      </c>
      <c r="BM23" t="s">
        <v>15</v>
      </c>
      <c r="CG23" s="30">
        <v>3</v>
      </c>
      <c r="CH23" s="17">
        <v>6</v>
      </c>
      <c r="CI23" s="17">
        <v>31</v>
      </c>
      <c r="CL23" s="43" t="b">
        <v>0</v>
      </c>
      <c r="CM23" s="17">
        <v>3</v>
      </c>
      <c r="CN23" s="17">
        <v>31</v>
      </c>
      <c r="CY23" s="5"/>
    </row>
    <row r="24" spans="1:103">
      <c r="A24" s="17">
        <v>11</v>
      </c>
      <c r="B24" s="17">
        <v>17</v>
      </c>
      <c r="J24" s="8" t="s">
        <v>15</v>
      </c>
      <c r="K24" s="17">
        <v>11</v>
      </c>
      <c r="L24" s="17">
        <v>17</v>
      </c>
      <c r="AL24" s="30">
        <v>0.4</v>
      </c>
      <c r="AM24" s="17">
        <v>11</v>
      </c>
      <c r="AN24" s="17">
        <v>17</v>
      </c>
      <c r="BK24" s="17">
        <v>31</v>
      </c>
      <c r="BL24" s="17">
        <v>3</v>
      </c>
      <c r="BM24" t="s">
        <v>15</v>
      </c>
      <c r="CG24" s="30">
        <v>2</v>
      </c>
      <c r="CH24" s="17">
        <v>11</v>
      </c>
      <c r="CI24" s="17">
        <v>25</v>
      </c>
      <c r="CL24" s="43" t="b">
        <v>0</v>
      </c>
      <c r="CM24" s="17">
        <v>11</v>
      </c>
      <c r="CN24" s="17">
        <v>17</v>
      </c>
      <c r="CY24" s="5"/>
    </row>
    <row r="25" spans="1:103">
      <c r="A25" s="17">
        <v>15</v>
      </c>
      <c r="B25" s="17">
        <v>24</v>
      </c>
      <c r="J25" s="8" t="s">
        <v>15</v>
      </c>
      <c r="K25" s="17">
        <v>15</v>
      </c>
      <c r="L25" s="17">
        <v>24</v>
      </c>
      <c r="AL25" s="30">
        <v>0.46</v>
      </c>
      <c r="AM25" s="17">
        <v>15</v>
      </c>
      <c r="AN25" s="17">
        <v>24</v>
      </c>
      <c r="BK25" s="17">
        <v>17</v>
      </c>
      <c r="BL25" s="17">
        <v>11</v>
      </c>
      <c r="BM25" t="s">
        <v>15</v>
      </c>
      <c r="CG25" s="30">
        <v>2</v>
      </c>
      <c r="CH25" s="17">
        <v>3</v>
      </c>
      <c r="CI25" s="17">
        <v>31</v>
      </c>
      <c r="CL25" s="43" t="b">
        <v>0</v>
      </c>
      <c r="CM25" s="17">
        <v>15</v>
      </c>
      <c r="CN25" s="17">
        <v>24</v>
      </c>
      <c r="CY25" s="5"/>
    </row>
    <row r="26" spans="1:103">
      <c r="A26" s="17">
        <v>4</v>
      </c>
      <c r="B26" s="17">
        <v>13</v>
      </c>
      <c r="J26" s="8" t="s">
        <v>19</v>
      </c>
      <c r="K26" s="17">
        <v>4</v>
      </c>
      <c r="L26" s="17">
        <v>13</v>
      </c>
      <c r="AL26" s="30">
        <v>0.46</v>
      </c>
      <c r="AM26" s="17">
        <v>4</v>
      </c>
      <c r="AN26" s="17">
        <v>13</v>
      </c>
      <c r="BK26" s="17">
        <v>24</v>
      </c>
      <c r="BL26" s="17">
        <v>15</v>
      </c>
      <c r="BM26" t="s">
        <v>15</v>
      </c>
      <c r="CG26" s="30">
        <v>2</v>
      </c>
      <c r="CH26" s="17">
        <v>11</v>
      </c>
      <c r="CI26" s="17">
        <v>17</v>
      </c>
      <c r="CL26" s="43" t="b">
        <v>0</v>
      </c>
      <c r="CM26" s="17">
        <v>4</v>
      </c>
      <c r="CN26" s="17">
        <v>13</v>
      </c>
      <c r="CY26" s="5"/>
    </row>
    <row r="27" spans="1:103">
      <c r="A27" s="17">
        <v>1</v>
      </c>
      <c r="B27" s="17">
        <v>16</v>
      </c>
      <c r="J27" s="8" t="s">
        <v>19</v>
      </c>
      <c r="K27" s="17">
        <v>1</v>
      </c>
      <c r="L27" s="17">
        <v>16</v>
      </c>
      <c r="Y27" s="10"/>
      <c r="AL27" s="30">
        <v>0.44</v>
      </c>
      <c r="AM27" s="17">
        <v>1</v>
      </c>
      <c r="AN27" s="17">
        <v>16</v>
      </c>
      <c r="BK27" s="17">
        <v>13</v>
      </c>
      <c r="BL27" s="17">
        <v>4</v>
      </c>
      <c r="BM27" t="s">
        <v>19</v>
      </c>
      <c r="CG27" s="30">
        <v>2</v>
      </c>
      <c r="CH27" s="17">
        <v>15</v>
      </c>
      <c r="CI27" s="17">
        <v>24</v>
      </c>
      <c r="CL27" s="43" t="b">
        <v>0</v>
      </c>
      <c r="CM27" s="17">
        <v>1</v>
      </c>
      <c r="CN27" s="17">
        <v>16</v>
      </c>
      <c r="CY27" s="5"/>
    </row>
    <row r="28" spans="1:103">
      <c r="A28" s="17">
        <v>1</v>
      </c>
      <c r="B28" s="17">
        <v>8</v>
      </c>
      <c r="J28" s="8" t="s">
        <v>19</v>
      </c>
      <c r="K28" s="17">
        <v>1</v>
      </c>
      <c r="L28" s="17">
        <v>8</v>
      </c>
      <c r="Z28" s="10"/>
      <c r="AL28" s="30">
        <v>0.42</v>
      </c>
      <c r="AM28" s="17">
        <v>1</v>
      </c>
      <c r="AN28" s="17">
        <v>8</v>
      </c>
      <c r="BK28" s="17">
        <v>16</v>
      </c>
      <c r="BL28" s="17">
        <v>1</v>
      </c>
      <c r="BM28" t="s">
        <v>19</v>
      </c>
      <c r="CG28" s="30">
        <v>2</v>
      </c>
      <c r="CH28" s="17">
        <v>4</v>
      </c>
      <c r="CI28" s="17">
        <v>13</v>
      </c>
      <c r="CL28" s="43" t="b">
        <v>0</v>
      </c>
      <c r="CM28" s="17">
        <v>1</v>
      </c>
      <c r="CN28" s="17">
        <v>8</v>
      </c>
      <c r="CY28" s="5"/>
    </row>
    <row r="29" spans="1:103">
      <c r="A29" s="17">
        <v>2</v>
      </c>
      <c r="B29" s="17">
        <v>4</v>
      </c>
      <c r="J29" s="8" t="s">
        <v>19</v>
      </c>
      <c r="K29" s="17">
        <v>2</v>
      </c>
      <c r="L29" s="17">
        <v>4</v>
      </c>
      <c r="Y29" s="10"/>
      <c r="AL29" s="30">
        <v>0.46</v>
      </c>
      <c r="AM29" s="17">
        <v>2</v>
      </c>
      <c r="AN29" s="17">
        <v>4</v>
      </c>
      <c r="BK29" s="17">
        <v>8</v>
      </c>
      <c r="BL29" s="17">
        <v>1</v>
      </c>
      <c r="BM29" t="s">
        <v>19</v>
      </c>
      <c r="CG29" s="30">
        <v>2</v>
      </c>
      <c r="CH29" s="17">
        <v>1</v>
      </c>
      <c r="CI29" s="17">
        <v>16</v>
      </c>
      <c r="CL29" s="43" t="b">
        <v>0</v>
      </c>
      <c r="CM29" s="17">
        <v>2</v>
      </c>
      <c r="CN29" s="17">
        <v>4</v>
      </c>
      <c r="CY29" s="5"/>
    </row>
    <row r="30" spans="1:103">
      <c r="A30" s="17">
        <v>2</v>
      </c>
      <c r="B30" s="17">
        <v>1</v>
      </c>
      <c r="J30" s="8" t="s">
        <v>19</v>
      </c>
      <c r="K30" s="17">
        <v>2</v>
      </c>
      <c r="L30" s="17">
        <v>1</v>
      </c>
      <c r="AL30" s="30">
        <v>0.46</v>
      </c>
      <c r="AM30" s="17">
        <v>2</v>
      </c>
      <c r="AN30" s="17">
        <v>1</v>
      </c>
      <c r="BK30" s="17">
        <v>4</v>
      </c>
      <c r="BL30" s="17">
        <v>2</v>
      </c>
      <c r="BM30" t="s">
        <v>19</v>
      </c>
      <c r="CG30" s="30">
        <v>2</v>
      </c>
      <c r="CH30" s="17">
        <v>1</v>
      </c>
      <c r="CI30" s="17">
        <v>8</v>
      </c>
      <c r="CL30" s="43" t="b">
        <v>0</v>
      </c>
      <c r="CM30" s="17">
        <v>2</v>
      </c>
      <c r="CN30" s="17">
        <v>1</v>
      </c>
      <c r="CY30" s="5"/>
    </row>
    <row r="31" spans="1:103">
      <c r="A31" s="17">
        <v>0</v>
      </c>
      <c r="B31" s="17">
        <v>2</v>
      </c>
      <c r="J31" s="8" t="s">
        <v>19</v>
      </c>
      <c r="K31" s="17">
        <v>0</v>
      </c>
      <c r="L31" s="17">
        <v>2</v>
      </c>
      <c r="AL31" s="30">
        <v>0.42</v>
      </c>
      <c r="AM31" s="17">
        <v>0</v>
      </c>
      <c r="AN31" s="17">
        <v>2</v>
      </c>
      <c r="BK31" s="17">
        <v>1</v>
      </c>
      <c r="BL31" s="17">
        <v>2</v>
      </c>
      <c r="BM31" t="s">
        <v>19</v>
      </c>
      <c r="CG31" s="30">
        <v>2</v>
      </c>
      <c r="CH31" s="17">
        <v>2</v>
      </c>
      <c r="CI31" s="17">
        <v>4</v>
      </c>
      <c r="CL31" s="43" t="b">
        <v>0</v>
      </c>
      <c r="CM31" s="17">
        <v>0</v>
      </c>
      <c r="CN31" s="17">
        <v>2</v>
      </c>
      <c r="CY31" s="5"/>
    </row>
    <row r="32" spans="1:103">
      <c r="A32" s="17">
        <v>0</v>
      </c>
      <c r="B32" s="17">
        <v>1</v>
      </c>
      <c r="J32" s="8" t="s">
        <v>19</v>
      </c>
      <c r="K32" s="17">
        <v>0</v>
      </c>
      <c r="L32" s="17">
        <v>1</v>
      </c>
      <c r="AL32" s="30">
        <v>0.4</v>
      </c>
      <c r="AM32" s="17">
        <v>0</v>
      </c>
      <c r="AN32" s="17">
        <v>1</v>
      </c>
      <c r="BK32" s="17">
        <v>2</v>
      </c>
      <c r="BL32" s="17">
        <v>0</v>
      </c>
      <c r="BM32" t="s">
        <v>19</v>
      </c>
      <c r="CG32" s="30">
        <v>2</v>
      </c>
      <c r="CH32" s="17">
        <v>2</v>
      </c>
      <c r="CI32" s="17">
        <v>1</v>
      </c>
      <c r="CL32" s="43" t="b">
        <v>0</v>
      </c>
      <c r="CM32" s="17">
        <v>0</v>
      </c>
      <c r="CN32" s="17">
        <v>1</v>
      </c>
      <c r="CY32" s="5"/>
    </row>
    <row r="33" spans="1:103">
      <c r="A33" s="17">
        <v>0</v>
      </c>
      <c r="B33" s="17">
        <v>8</v>
      </c>
      <c r="J33" s="8" t="s">
        <v>19</v>
      </c>
      <c r="K33" s="17">
        <v>0</v>
      </c>
      <c r="L33" s="17">
        <v>8</v>
      </c>
      <c r="AL33" s="30">
        <v>0.4</v>
      </c>
      <c r="AM33" s="17">
        <v>0</v>
      </c>
      <c r="AN33" s="17">
        <v>8</v>
      </c>
      <c r="BK33" s="17">
        <v>1</v>
      </c>
      <c r="BL33" s="17">
        <v>0</v>
      </c>
      <c r="BM33" t="s">
        <v>19</v>
      </c>
      <c r="CG33" s="30">
        <v>3</v>
      </c>
      <c r="CH33" s="17">
        <v>0</v>
      </c>
      <c r="CI33" s="17">
        <v>2</v>
      </c>
      <c r="CL33" s="43" t="b">
        <v>0</v>
      </c>
      <c r="CM33" s="17">
        <v>0</v>
      </c>
      <c r="CN33" s="17">
        <v>8</v>
      </c>
      <c r="CY33" s="5"/>
    </row>
    <row r="34" spans="1:103">
      <c r="A34" s="17">
        <v>1</v>
      </c>
      <c r="B34" s="17">
        <v>19</v>
      </c>
      <c r="J34" s="8" t="s">
        <v>19</v>
      </c>
      <c r="K34" s="17">
        <v>1</v>
      </c>
      <c r="L34" s="17">
        <v>19</v>
      </c>
      <c r="AL34" s="30">
        <v>0.38</v>
      </c>
      <c r="AM34" s="17">
        <v>1</v>
      </c>
      <c r="AN34" s="17">
        <v>19</v>
      </c>
      <c r="BK34" s="17">
        <v>8</v>
      </c>
      <c r="BL34" s="17">
        <v>0</v>
      </c>
      <c r="BM34" t="s">
        <v>19</v>
      </c>
      <c r="CG34" s="30">
        <v>2</v>
      </c>
      <c r="CH34" s="17">
        <v>0</v>
      </c>
      <c r="CI34" s="17">
        <v>1</v>
      </c>
      <c r="CL34" s="43" t="b">
        <v>0</v>
      </c>
      <c r="CM34" s="17">
        <v>1</v>
      </c>
      <c r="CN34" s="17">
        <v>19</v>
      </c>
      <c r="CY34" s="5"/>
    </row>
    <row r="35" spans="1:103">
      <c r="A35" s="17">
        <v>7</v>
      </c>
      <c r="B35" s="17">
        <v>46</v>
      </c>
      <c r="J35" s="8" t="s">
        <v>19</v>
      </c>
      <c r="K35" s="17">
        <v>7</v>
      </c>
      <c r="L35" s="17">
        <v>46</v>
      </c>
      <c r="AL35" s="30">
        <v>0.36</v>
      </c>
      <c r="AM35" s="17">
        <v>7</v>
      </c>
      <c r="AN35" s="17">
        <v>46</v>
      </c>
      <c r="BK35" s="17">
        <v>19</v>
      </c>
      <c r="BL35" s="17">
        <v>1</v>
      </c>
      <c r="BM35" t="s">
        <v>19</v>
      </c>
      <c r="CG35" s="30">
        <v>3</v>
      </c>
      <c r="CH35" s="17">
        <v>0</v>
      </c>
      <c r="CI35" s="17">
        <v>8</v>
      </c>
      <c r="CL35" s="43" t="b">
        <v>0</v>
      </c>
      <c r="CM35" s="17">
        <v>7</v>
      </c>
      <c r="CN35" s="17">
        <v>46</v>
      </c>
      <c r="CY35" s="5"/>
    </row>
    <row r="36" spans="1:103">
      <c r="A36" s="17">
        <v>16</v>
      </c>
      <c r="B36" s="17">
        <v>54</v>
      </c>
      <c r="J36" s="8" t="s">
        <v>19</v>
      </c>
      <c r="K36" s="17">
        <v>16</v>
      </c>
      <c r="L36" s="17">
        <v>54</v>
      </c>
      <c r="AL36" s="30">
        <v>0.36</v>
      </c>
      <c r="AM36" s="17">
        <v>16</v>
      </c>
      <c r="AN36" s="17">
        <v>54</v>
      </c>
      <c r="BK36" s="17">
        <v>46</v>
      </c>
      <c r="BL36" s="17">
        <v>7</v>
      </c>
      <c r="BM36" t="s">
        <v>19</v>
      </c>
      <c r="CG36" s="30">
        <v>2</v>
      </c>
      <c r="CH36" s="17">
        <v>1</v>
      </c>
      <c r="CI36" s="17">
        <v>19</v>
      </c>
      <c r="CL36" s="43" t="b">
        <v>0</v>
      </c>
      <c r="CM36" s="17">
        <v>16</v>
      </c>
      <c r="CN36" s="17">
        <v>54</v>
      </c>
      <c r="CY36" s="5"/>
    </row>
    <row r="37" spans="1:103">
      <c r="A37" s="17">
        <v>20</v>
      </c>
      <c r="B37" s="17">
        <v>73</v>
      </c>
      <c r="J37" s="8" t="s">
        <v>19</v>
      </c>
      <c r="K37" s="17">
        <v>20</v>
      </c>
      <c r="L37" s="17">
        <v>73</v>
      </c>
      <c r="AL37" s="30">
        <v>0.36</v>
      </c>
      <c r="AM37" s="17">
        <v>20</v>
      </c>
      <c r="AN37" s="17">
        <v>73</v>
      </c>
      <c r="BK37" s="17">
        <v>54</v>
      </c>
      <c r="BL37" s="17">
        <v>16</v>
      </c>
      <c r="BM37" t="s">
        <v>19</v>
      </c>
      <c r="CG37" s="30">
        <v>2</v>
      </c>
      <c r="CH37" s="17">
        <v>7</v>
      </c>
      <c r="CI37" s="17">
        <v>46</v>
      </c>
      <c r="CL37" s="43" t="b">
        <v>0</v>
      </c>
      <c r="CM37" s="17">
        <v>20</v>
      </c>
      <c r="CN37" s="17">
        <v>73</v>
      </c>
      <c r="CY37" s="5"/>
    </row>
    <row r="38" spans="1:103">
      <c r="A38" s="17">
        <v>11</v>
      </c>
      <c r="B38" s="17">
        <v>64</v>
      </c>
      <c r="J38" s="8" t="s">
        <v>19</v>
      </c>
      <c r="K38" s="17">
        <v>11</v>
      </c>
      <c r="L38" s="17">
        <v>64</v>
      </c>
      <c r="AL38" s="30">
        <v>0.36</v>
      </c>
      <c r="AM38" s="17">
        <v>11</v>
      </c>
      <c r="AN38" s="17">
        <v>64</v>
      </c>
      <c r="BK38" s="17">
        <v>73</v>
      </c>
      <c r="BL38" s="17">
        <v>20</v>
      </c>
      <c r="BM38" t="s">
        <v>19</v>
      </c>
      <c r="CG38" s="30">
        <v>2</v>
      </c>
      <c r="CH38" s="17">
        <v>16</v>
      </c>
      <c r="CI38" s="17">
        <v>54</v>
      </c>
      <c r="CL38" s="43" t="b">
        <v>0</v>
      </c>
      <c r="CM38" s="17">
        <v>11</v>
      </c>
      <c r="CN38" s="17">
        <v>64</v>
      </c>
      <c r="CY38" s="5"/>
    </row>
    <row r="39" spans="1:103">
      <c r="A39" s="17">
        <v>4</v>
      </c>
      <c r="B39" s="17">
        <v>55</v>
      </c>
      <c r="J39" s="8" t="s">
        <v>19</v>
      </c>
      <c r="K39" s="17">
        <v>4</v>
      </c>
      <c r="L39" s="17">
        <v>55</v>
      </c>
      <c r="AL39" s="30">
        <v>0.36</v>
      </c>
      <c r="AM39" s="17">
        <v>4</v>
      </c>
      <c r="AN39" s="17">
        <v>55</v>
      </c>
      <c r="BK39" s="17">
        <v>64</v>
      </c>
      <c r="BL39" s="17">
        <v>11</v>
      </c>
      <c r="BM39" t="s">
        <v>19</v>
      </c>
      <c r="CG39" s="30">
        <v>2</v>
      </c>
      <c r="CH39" s="17">
        <v>20</v>
      </c>
      <c r="CI39" s="17">
        <v>73</v>
      </c>
      <c r="CL39" s="43" t="b">
        <v>0</v>
      </c>
      <c r="CM39" s="17">
        <v>4</v>
      </c>
      <c r="CN39" s="17">
        <v>55</v>
      </c>
      <c r="CY39" s="5"/>
    </row>
    <row r="40" spans="1:103">
      <c r="A40" s="17">
        <v>19</v>
      </c>
      <c r="B40" s="17">
        <v>55</v>
      </c>
      <c r="J40" s="8" t="s">
        <v>19</v>
      </c>
      <c r="K40" s="17">
        <v>19</v>
      </c>
      <c r="L40" s="17">
        <v>55</v>
      </c>
      <c r="AL40" s="30">
        <v>0.34</v>
      </c>
      <c r="AM40" s="17">
        <v>19</v>
      </c>
      <c r="AN40" s="17">
        <v>55</v>
      </c>
      <c r="BK40" s="17">
        <v>55</v>
      </c>
      <c r="BL40" s="17">
        <v>4</v>
      </c>
      <c r="BM40" t="s">
        <v>19</v>
      </c>
      <c r="CG40" s="30">
        <v>2</v>
      </c>
      <c r="CH40" s="17">
        <v>11</v>
      </c>
      <c r="CI40" s="17">
        <v>64</v>
      </c>
      <c r="CL40" s="43" t="b">
        <v>0</v>
      </c>
      <c r="CM40" s="17">
        <v>19</v>
      </c>
      <c r="CN40" s="17">
        <v>55</v>
      </c>
      <c r="CY40" s="5"/>
    </row>
    <row r="41" spans="1:103">
      <c r="A41" s="17">
        <v>9</v>
      </c>
      <c r="B41" s="17">
        <v>67</v>
      </c>
      <c r="J41" s="8" t="s">
        <v>19</v>
      </c>
      <c r="K41" s="17">
        <v>9</v>
      </c>
      <c r="L41" s="17">
        <v>67</v>
      </c>
      <c r="N41" s="36" t="s">
        <v>69</v>
      </c>
      <c r="AL41" s="30">
        <v>0.34</v>
      </c>
      <c r="AM41" s="17">
        <v>9</v>
      </c>
      <c r="AN41" s="17">
        <v>67</v>
      </c>
      <c r="BK41" s="17">
        <v>55</v>
      </c>
      <c r="BL41" s="17">
        <v>19</v>
      </c>
      <c r="BM41" t="s">
        <v>19</v>
      </c>
      <c r="CG41" s="30">
        <v>3</v>
      </c>
      <c r="CH41" s="17">
        <v>4</v>
      </c>
      <c r="CI41" s="17">
        <v>55</v>
      </c>
      <c r="CL41" s="43" t="b">
        <v>0</v>
      </c>
      <c r="CM41" s="17">
        <v>9</v>
      </c>
      <c r="CN41" s="17">
        <v>67</v>
      </c>
      <c r="CY41" s="5"/>
    </row>
    <row r="42" spans="1:103">
      <c r="A42" s="17">
        <v>7</v>
      </c>
      <c r="B42" s="17">
        <v>58</v>
      </c>
      <c r="J42" s="8" t="s">
        <v>19</v>
      </c>
      <c r="K42" s="17">
        <v>7</v>
      </c>
      <c r="L42" s="17">
        <v>58</v>
      </c>
      <c r="O42" s="32" t="s">
        <v>39</v>
      </c>
      <c r="P42" s="32" t="s">
        <v>12</v>
      </c>
      <c r="Q42" s="32" t="s">
        <v>11</v>
      </c>
      <c r="AL42" s="30">
        <v>0.34</v>
      </c>
      <c r="AM42" s="17">
        <v>7</v>
      </c>
      <c r="AN42" s="17">
        <v>58</v>
      </c>
      <c r="BK42" s="17">
        <v>67</v>
      </c>
      <c r="BL42" s="17">
        <v>9</v>
      </c>
      <c r="BM42" t="s">
        <v>19</v>
      </c>
      <c r="CG42" s="30">
        <v>3</v>
      </c>
      <c r="CH42" s="17">
        <v>19</v>
      </c>
      <c r="CI42" s="17">
        <v>55</v>
      </c>
      <c r="CL42" s="43" t="b">
        <v>0</v>
      </c>
      <c r="CM42" s="17">
        <v>7</v>
      </c>
      <c r="CN42" s="17">
        <v>58</v>
      </c>
      <c r="CY42" s="5"/>
    </row>
    <row r="43" spans="1:103">
      <c r="A43" s="17">
        <v>10</v>
      </c>
      <c r="B43" s="17">
        <v>43</v>
      </c>
      <c r="J43" s="8" t="s">
        <v>19</v>
      </c>
      <c r="K43" s="17">
        <v>10</v>
      </c>
      <c r="L43" s="17">
        <v>43</v>
      </c>
      <c r="N43">
        <v>1</v>
      </c>
      <c r="O43" s="8" t="s">
        <v>21</v>
      </c>
      <c r="P43" s="32" t="s">
        <v>23</v>
      </c>
      <c r="Q43" s="32" t="s">
        <v>19</v>
      </c>
      <c r="AL43" s="30">
        <v>0.36</v>
      </c>
      <c r="AM43" s="17">
        <v>10</v>
      </c>
      <c r="AN43" s="17">
        <v>43</v>
      </c>
      <c r="BK43" s="17">
        <v>58</v>
      </c>
      <c r="BL43" s="17">
        <v>7</v>
      </c>
      <c r="BM43" t="s">
        <v>19</v>
      </c>
      <c r="CG43" s="30">
        <v>3</v>
      </c>
      <c r="CH43" s="17">
        <v>9</v>
      </c>
      <c r="CI43" s="17">
        <v>67</v>
      </c>
      <c r="CL43" s="43" t="b">
        <v>0</v>
      </c>
      <c r="CM43" s="17">
        <v>10</v>
      </c>
      <c r="CN43" s="17">
        <v>43</v>
      </c>
      <c r="CY43" s="5"/>
    </row>
    <row r="44" spans="1:103">
      <c r="A44" s="17">
        <v>1</v>
      </c>
      <c r="B44" s="17">
        <v>29</v>
      </c>
      <c r="J44" s="8" t="s">
        <v>19</v>
      </c>
      <c r="K44" s="17">
        <v>1</v>
      </c>
      <c r="L44" s="17">
        <v>29</v>
      </c>
      <c r="N44">
        <v>2</v>
      </c>
      <c r="O44" s="32" t="s">
        <v>23</v>
      </c>
      <c r="P44" s="32" t="s">
        <v>21</v>
      </c>
      <c r="Q44" s="32" t="s">
        <v>15</v>
      </c>
      <c r="AL44" s="30">
        <v>0.32</v>
      </c>
      <c r="AM44" s="17">
        <v>1</v>
      </c>
      <c r="AN44" s="17">
        <v>29</v>
      </c>
      <c r="BK44" s="17">
        <v>43</v>
      </c>
      <c r="BL44" s="17">
        <v>10</v>
      </c>
      <c r="BM44" t="s">
        <v>19</v>
      </c>
      <c r="CG44" s="30">
        <v>1</v>
      </c>
      <c r="CH44" s="17">
        <v>7</v>
      </c>
      <c r="CI44" s="17">
        <v>58</v>
      </c>
      <c r="CL44" s="43" t="b">
        <v>0</v>
      </c>
      <c r="CM44" s="17">
        <v>1</v>
      </c>
      <c r="CN44" s="17">
        <v>29</v>
      </c>
      <c r="CY44" s="5"/>
    </row>
    <row r="45" spans="1:103">
      <c r="A45" s="17">
        <v>5</v>
      </c>
      <c r="B45" s="17">
        <v>17</v>
      </c>
      <c r="J45" s="8" t="s">
        <v>19</v>
      </c>
      <c r="K45" s="17">
        <v>5</v>
      </c>
      <c r="L45" s="17">
        <v>17</v>
      </c>
      <c r="N45">
        <v>3</v>
      </c>
      <c r="O45" s="32" t="s">
        <v>24</v>
      </c>
      <c r="P45" s="32" t="s">
        <v>22</v>
      </c>
      <c r="Q45" s="32" t="s">
        <v>24</v>
      </c>
      <c r="AL45" s="30">
        <v>0.3</v>
      </c>
      <c r="AM45" s="17">
        <v>5</v>
      </c>
      <c r="AN45" s="17">
        <v>17</v>
      </c>
      <c r="BK45" s="17">
        <v>29</v>
      </c>
      <c r="BL45" s="17">
        <v>1</v>
      </c>
      <c r="BM45" t="s">
        <v>19</v>
      </c>
      <c r="CG45" s="30">
        <v>2</v>
      </c>
      <c r="CH45" s="17">
        <v>10</v>
      </c>
      <c r="CI45" s="17">
        <v>43</v>
      </c>
      <c r="CL45" s="43" t="b">
        <v>0</v>
      </c>
      <c r="CM45" s="17">
        <v>5</v>
      </c>
      <c r="CN45" s="17">
        <v>17</v>
      </c>
      <c r="CY45" s="5"/>
    </row>
    <row r="46" spans="1:103">
      <c r="A46" s="17">
        <v>11</v>
      </c>
      <c r="B46" s="17">
        <v>20</v>
      </c>
      <c r="J46" s="8" t="s">
        <v>19</v>
      </c>
      <c r="K46" s="17">
        <v>11</v>
      </c>
      <c r="L46" s="17">
        <v>20</v>
      </c>
      <c r="N46">
        <v>4</v>
      </c>
      <c r="O46" s="32" t="s">
        <v>22</v>
      </c>
      <c r="P46" s="32" t="s">
        <v>24</v>
      </c>
      <c r="Q46" s="32" t="s">
        <v>20</v>
      </c>
      <c r="AL46" s="30">
        <v>0.26</v>
      </c>
      <c r="AM46" s="17">
        <v>11</v>
      </c>
      <c r="AN46" s="17">
        <v>20</v>
      </c>
      <c r="BK46" s="17">
        <v>17</v>
      </c>
      <c r="BL46" s="17">
        <v>5</v>
      </c>
      <c r="BM46" t="s">
        <v>19</v>
      </c>
      <c r="CG46" s="30">
        <v>1</v>
      </c>
      <c r="CH46" s="17">
        <v>1</v>
      </c>
      <c r="CI46" s="17">
        <v>29</v>
      </c>
      <c r="CL46" s="43" t="b">
        <v>0</v>
      </c>
      <c r="CM46" s="17">
        <v>11</v>
      </c>
      <c r="CN46" s="17">
        <v>20</v>
      </c>
      <c r="CY46" s="5"/>
    </row>
    <row r="47" spans="1:103">
      <c r="A47" s="17">
        <v>0</v>
      </c>
      <c r="B47" s="17">
        <v>9</v>
      </c>
      <c r="J47" s="8" t="s">
        <v>19</v>
      </c>
      <c r="K47" s="17">
        <v>0</v>
      </c>
      <c r="L47" s="17">
        <v>9</v>
      </c>
      <c r="N47">
        <v>5</v>
      </c>
      <c r="O47" s="32" t="s">
        <v>20</v>
      </c>
      <c r="P47" s="32" t="s">
        <v>20</v>
      </c>
      <c r="Q47" s="32" t="s">
        <v>21</v>
      </c>
      <c r="AL47" s="30">
        <v>0.24</v>
      </c>
      <c r="AM47" s="17">
        <v>0</v>
      </c>
      <c r="AN47" s="17">
        <v>9</v>
      </c>
      <c r="BK47" s="17">
        <v>20</v>
      </c>
      <c r="BL47" s="17">
        <v>11</v>
      </c>
      <c r="BM47" t="s">
        <v>19</v>
      </c>
      <c r="CG47" s="30">
        <v>1</v>
      </c>
      <c r="CH47" s="17">
        <v>5</v>
      </c>
      <c r="CI47" s="17">
        <v>17</v>
      </c>
      <c r="CL47" s="43" t="b">
        <v>0</v>
      </c>
      <c r="CM47" s="17">
        <v>0</v>
      </c>
      <c r="CN47" s="17">
        <v>9</v>
      </c>
      <c r="CY47" s="5"/>
    </row>
    <row r="48" spans="1:103">
      <c r="A48" s="17">
        <v>0</v>
      </c>
      <c r="B48" s="17">
        <v>8</v>
      </c>
      <c r="J48" s="8" t="s">
        <v>19</v>
      </c>
      <c r="K48" s="17">
        <v>0</v>
      </c>
      <c r="L48" s="17">
        <v>8</v>
      </c>
      <c r="N48">
        <v>6</v>
      </c>
      <c r="O48" s="32" t="s">
        <v>70</v>
      </c>
      <c r="P48" s="32" t="s">
        <v>19</v>
      </c>
      <c r="Q48" s="32" t="s">
        <v>22</v>
      </c>
      <c r="AL48" s="30">
        <v>0.22</v>
      </c>
      <c r="AM48" s="17">
        <v>0</v>
      </c>
      <c r="AN48" s="17">
        <v>8</v>
      </c>
      <c r="BK48" s="17">
        <v>9</v>
      </c>
      <c r="BL48" s="17">
        <v>0</v>
      </c>
      <c r="BM48" t="s">
        <v>19</v>
      </c>
      <c r="CG48" s="30">
        <v>1</v>
      </c>
      <c r="CH48" s="17">
        <v>11</v>
      </c>
      <c r="CI48" s="17">
        <v>20</v>
      </c>
      <c r="CL48" s="43" t="b">
        <v>0</v>
      </c>
      <c r="CM48" s="17">
        <v>0</v>
      </c>
      <c r="CN48" s="17">
        <v>8</v>
      </c>
      <c r="CY48" s="5"/>
    </row>
    <row r="49" spans="1:103">
      <c r="A49" s="17">
        <v>0</v>
      </c>
      <c r="B49" s="17">
        <v>5</v>
      </c>
      <c r="J49" s="8" t="s">
        <v>20</v>
      </c>
      <c r="K49" s="17">
        <v>0</v>
      </c>
      <c r="L49" s="17">
        <v>5</v>
      </c>
      <c r="N49">
        <v>7</v>
      </c>
      <c r="O49" s="32" t="s">
        <v>15</v>
      </c>
      <c r="P49" s="32" t="s">
        <v>15</v>
      </c>
      <c r="Q49" s="32" t="s">
        <v>23</v>
      </c>
      <c r="AL49" s="30">
        <v>0.22</v>
      </c>
      <c r="AM49" s="17">
        <v>0</v>
      </c>
      <c r="AN49" s="17">
        <v>5</v>
      </c>
      <c r="BK49" s="17">
        <v>8</v>
      </c>
      <c r="BL49" s="17">
        <v>0</v>
      </c>
      <c r="BM49" t="s">
        <v>19</v>
      </c>
      <c r="CG49" s="30">
        <v>1</v>
      </c>
      <c r="CH49" s="17">
        <v>0</v>
      </c>
      <c r="CI49" s="17">
        <v>9</v>
      </c>
      <c r="CL49" s="43" t="b">
        <v>0</v>
      </c>
      <c r="CM49" s="17">
        <v>0</v>
      </c>
      <c r="CN49" s="17">
        <v>5</v>
      </c>
      <c r="CY49" s="5"/>
    </row>
    <row r="50" spans="1:103">
      <c r="A50" s="17">
        <v>0</v>
      </c>
      <c r="B50" s="17">
        <v>2</v>
      </c>
      <c r="J50" s="8" t="s">
        <v>20</v>
      </c>
      <c r="K50" s="17">
        <v>0</v>
      </c>
      <c r="L50" s="17">
        <v>2</v>
      </c>
      <c r="AL50" s="30">
        <v>0.2</v>
      </c>
      <c r="AM50" s="17">
        <v>0</v>
      </c>
      <c r="AN50" s="17">
        <v>2</v>
      </c>
      <c r="BK50" s="17">
        <v>5</v>
      </c>
      <c r="BL50" s="17">
        <v>0</v>
      </c>
      <c r="BM50" t="s">
        <v>20</v>
      </c>
      <c r="CG50" s="30">
        <v>1</v>
      </c>
      <c r="CH50" s="17">
        <v>0</v>
      </c>
      <c r="CI50" s="17">
        <v>8</v>
      </c>
      <c r="CL50" s="43" t="b">
        <v>0</v>
      </c>
      <c r="CM50" s="17">
        <v>0</v>
      </c>
      <c r="CN50" s="17">
        <v>2</v>
      </c>
      <c r="CY50" s="5"/>
    </row>
    <row r="51" spans="1:103">
      <c r="A51" s="17">
        <v>0</v>
      </c>
      <c r="B51" s="17">
        <v>1</v>
      </c>
      <c r="J51" s="8" t="s">
        <v>20</v>
      </c>
      <c r="K51" s="17">
        <v>0</v>
      </c>
      <c r="L51" s="17">
        <v>1</v>
      </c>
      <c r="AL51" s="30">
        <v>0.16</v>
      </c>
      <c r="AM51" s="17">
        <v>0</v>
      </c>
      <c r="AN51" s="17">
        <v>1</v>
      </c>
      <c r="BK51" s="17">
        <v>2</v>
      </c>
      <c r="BL51" s="17">
        <v>0</v>
      </c>
      <c r="BM51" t="s">
        <v>20</v>
      </c>
      <c r="CG51" s="30">
        <v>1</v>
      </c>
      <c r="CH51" s="17">
        <v>0</v>
      </c>
      <c r="CI51" s="17">
        <v>5</v>
      </c>
      <c r="CL51" s="43" t="b">
        <v>0</v>
      </c>
      <c r="CM51" s="17">
        <v>0</v>
      </c>
      <c r="CN51" s="17">
        <v>1</v>
      </c>
      <c r="CY51" s="5"/>
    </row>
    <row r="52" spans="1:103">
      <c r="A52" s="17">
        <v>0</v>
      </c>
      <c r="B52" s="17">
        <v>3</v>
      </c>
      <c r="J52" s="8" t="s">
        <v>20</v>
      </c>
      <c r="K52" s="17">
        <v>0</v>
      </c>
      <c r="L52" s="17">
        <v>3</v>
      </c>
      <c r="AL52" s="30">
        <v>0.16</v>
      </c>
      <c r="AM52" s="17">
        <v>0</v>
      </c>
      <c r="AN52" s="17">
        <v>3</v>
      </c>
      <c r="BK52" s="17">
        <v>1</v>
      </c>
      <c r="BL52" s="17">
        <v>0</v>
      </c>
      <c r="BM52" t="s">
        <v>20</v>
      </c>
      <c r="CG52" s="30">
        <v>1</v>
      </c>
      <c r="CH52" s="17">
        <v>0</v>
      </c>
      <c r="CI52" s="17">
        <v>2</v>
      </c>
      <c r="CL52" s="43" t="b">
        <v>0</v>
      </c>
      <c r="CM52" s="17">
        <v>0</v>
      </c>
      <c r="CN52" s="17">
        <v>3</v>
      </c>
      <c r="CY52" s="5"/>
    </row>
    <row r="53" spans="1:103">
      <c r="A53" s="17">
        <v>0</v>
      </c>
      <c r="B53" s="17">
        <v>30</v>
      </c>
      <c r="J53" s="8" t="s">
        <v>20</v>
      </c>
      <c r="K53" s="17">
        <v>0</v>
      </c>
      <c r="L53" s="17">
        <v>30</v>
      </c>
      <c r="AL53" s="30">
        <v>0.14000000000000001</v>
      </c>
      <c r="AM53" s="17">
        <v>0</v>
      </c>
      <c r="AN53" s="17">
        <v>30</v>
      </c>
      <c r="BK53" s="17">
        <v>3</v>
      </c>
      <c r="BL53" s="17">
        <v>0</v>
      </c>
      <c r="BM53" t="s">
        <v>20</v>
      </c>
      <c r="CG53" s="30">
        <v>1</v>
      </c>
      <c r="CH53" s="17">
        <v>0</v>
      </c>
      <c r="CI53" s="17">
        <v>1</v>
      </c>
      <c r="CL53" s="43" t="b">
        <v>0</v>
      </c>
      <c r="CM53" s="17">
        <v>0</v>
      </c>
      <c r="CN53" s="17">
        <v>30</v>
      </c>
      <c r="CY53" s="5"/>
    </row>
    <row r="54" spans="1:103">
      <c r="A54" s="17">
        <v>1</v>
      </c>
      <c r="B54" s="17">
        <v>63</v>
      </c>
      <c r="J54" s="8" t="s">
        <v>20</v>
      </c>
      <c r="K54" s="17">
        <v>1</v>
      </c>
      <c r="L54" s="17">
        <v>63</v>
      </c>
      <c r="AL54" s="30">
        <v>0.14000000000000001</v>
      </c>
      <c r="AM54" s="17">
        <v>1</v>
      </c>
      <c r="AN54" s="17">
        <v>63</v>
      </c>
      <c r="BK54" s="17">
        <v>30</v>
      </c>
      <c r="BL54" s="17">
        <v>0</v>
      </c>
      <c r="BM54" t="s">
        <v>20</v>
      </c>
      <c r="CG54" s="30">
        <v>1</v>
      </c>
      <c r="CH54" s="17">
        <v>0</v>
      </c>
      <c r="CI54" s="17">
        <v>3</v>
      </c>
      <c r="CL54" s="43" t="b">
        <v>0</v>
      </c>
      <c r="CM54" s="17">
        <v>1</v>
      </c>
      <c r="CN54" s="17">
        <v>63</v>
      </c>
      <c r="CY54" s="5"/>
    </row>
    <row r="55" spans="1:103">
      <c r="A55" s="17">
        <v>1</v>
      </c>
      <c r="B55" s="17">
        <v>153</v>
      </c>
      <c r="J55" s="8" t="s">
        <v>20</v>
      </c>
      <c r="K55" s="17">
        <v>1</v>
      </c>
      <c r="L55" s="17">
        <v>153</v>
      </c>
      <c r="AL55" s="30">
        <v>0.14000000000000001</v>
      </c>
      <c r="AM55" s="17">
        <v>1</v>
      </c>
      <c r="AN55" s="17">
        <v>153</v>
      </c>
      <c r="BK55" s="17">
        <v>63</v>
      </c>
      <c r="BL55" s="17">
        <v>1</v>
      </c>
      <c r="BM55" t="s">
        <v>20</v>
      </c>
      <c r="CG55" s="30">
        <v>1</v>
      </c>
      <c r="CH55" s="17">
        <v>0</v>
      </c>
      <c r="CI55" s="17">
        <v>30</v>
      </c>
      <c r="CL55" s="43" t="b">
        <v>0</v>
      </c>
      <c r="CM55" s="17">
        <v>1</v>
      </c>
      <c r="CN55" s="17">
        <v>153</v>
      </c>
      <c r="CY55" s="5"/>
    </row>
    <row r="56" spans="1:103">
      <c r="A56" s="17">
        <v>7</v>
      </c>
      <c r="B56" s="17">
        <v>81</v>
      </c>
      <c r="J56" s="8" t="s">
        <v>20</v>
      </c>
      <c r="K56" s="17">
        <v>7</v>
      </c>
      <c r="L56" s="17">
        <v>81</v>
      </c>
      <c r="AL56" s="30">
        <v>0.16</v>
      </c>
      <c r="AM56" s="17">
        <v>7</v>
      </c>
      <c r="AN56" s="17">
        <v>81</v>
      </c>
      <c r="BK56" s="17">
        <v>153</v>
      </c>
      <c r="BL56" s="17">
        <v>1</v>
      </c>
      <c r="BM56" t="s">
        <v>20</v>
      </c>
      <c r="CG56" s="30">
        <v>1</v>
      </c>
      <c r="CH56" s="17">
        <v>1</v>
      </c>
      <c r="CI56" s="17">
        <v>63</v>
      </c>
      <c r="CL56" s="43" t="b">
        <v>0</v>
      </c>
      <c r="CM56" s="17">
        <v>7</v>
      </c>
      <c r="CN56" s="17">
        <v>81</v>
      </c>
      <c r="CY56" s="5"/>
    </row>
    <row r="57" spans="1:103">
      <c r="A57" s="17">
        <v>11</v>
      </c>
      <c r="B57" s="17">
        <v>33</v>
      </c>
      <c r="J57" s="8" t="s">
        <v>20</v>
      </c>
      <c r="K57" s="17">
        <v>11</v>
      </c>
      <c r="L57" s="17">
        <v>33</v>
      </c>
      <c r="AL57" s="30">
        <v>0.18</v>
      </c>
      <c r="AM57" s="17">
        <v>11</v>
      </c>
      <c r="AN57" s="17">
        <v>33</v>
      </c>
      <c r="BK57" s="17">
        <v>81</v>
      </c>
      <c r="BL57" s="17">
        <v>7</v>
      </c>
      <c r="BM57" t="s">
        <v>20</v>
      </c>
      <c r="CG57" s="30">
        <v>1</v>
      </c>
      <c r="CH57" s="17">
        <v>1</v>
      </c>
      <c r="CI57" s="17">
        <v>153</v>
      </c>
      <c r="CL57" s="43" t="b">
        <v>0</v>
      </c>
      <c r="CM57" s="17">
        <v>11</v>
      </c>
      <c r="CN57" s="17">
        <v>33</v>
      </c>
      <c r="CY57" s="5"/>
    </row>
    <row r="58" spans="1:103">
      <c r="A58" s="17">
        <v>10</v>
      </c>
      <c r="B58" s="17">
        <v>41</v>
      </c>
      <c r="J58" s="8" t="s">
        <v>20</v>
      </c>
      <c r="K58" s="17">
        <v>10</v>
      </c>
      <c r="L58" s="17">
        <v>41</v>
      </c>
      <c r="AL58" s="30">
        <v>0.2</v>
      </c>
      <c r="AM58" s="17">
        <v>10</v>
      </c>
      <c r="AN58" s="17">
        <v>41</v>
      </c>
      <c r="BK58" s="17">
        <v>33</v>
      </c>
      <c r="BL58" s="17">
        <v>11</v>
      </c>
      <c r="BM58" t="s">
        <v>20</v>
      </c>
      <c r="CG58" s="30">
        <v>1</v>
      </c>
      <c r="CH58" s="17">
        <v>7</v>
      </c>
      <c r="CI58" s="17">
        <v>81</v>
      </c>
      <c r="CL58" s="43" t="b">
        <v>0</v>
      </c>
      <c r="CM58" s="17">
        <v>10</v>
      </c>
      <c r="CN58" s="17">
        <v>41</v>
      </c>
      <c r="CY58" s="5"/>
    </row>
    <row r="59" spans="1:103">
      <c r="A59" s="17">
        <v>13</v>
      </c>
      <c r="B59" s="17">
        <v>48</v>
      </c>
      <c r="J59" s="8" t="s">
        <v>20</v>
      </c>
      <c r="K59" s="17">
        <v>13</v>
      </c>
      <c r="L59" s="17">
        <v>48</v>
      </c>
      <c r="AL59" s="30">
        <v>0.22</v>
      </c>
      <c r="AM59" s="17">
        <v>13</v>
      </c>
      <c r="AN59" s="17">
        <v>48</v>
      </c>
      <c r="BK59" s="17">
        <v>41</v>
      </c>
      <c r="BL59" s="17">
        <v>10</v>
      </c>
      <c r="BM59" t="s">
        <v>20</v>
      </c>
      <c r="CG59" s="30">
        <v>1</v>
      </c>
      <c r="CH59" s="17">
        <v>11</v>
      </c>
      <c r="CI59" s="17">
        <v>33</v>
      </c>
      <c r="CL59" s="43" t="b">
        <v>0</v>
      </c>
      <c r="CM59" s="17">
        <v>13</v>
      </c>
      <c r="CN59" s="17">
        <v>48</v>
      </c>
      <c r="CY59" s="5"/>
    </row>
    <row r="60" spans="1:103">
      <c r="A60" s="17">
        <v>8</v>
      </c>
      <c r="B60" s="17">
        <v>53</v>
      </c>
      <c r="J60" s="8" t="s">
        <v>20</v>
      </c>
      <c r="K60" s="17">
        <v>8</v>
      </c>
      <c r="L60" s="17">
        <v>53</v>
      </c>
      <c r="AL60" s="30">
        <v>0.24</v>
      </c>
      <c r="AM60" s="17">
        <v>8</v>
      </c>
      <c r="AN60" s="17">
        <v>53</v>
      </c>
      <c r="BK60" s="17">
        <v>48</v>
      </c>
      <c r="BL60" s="17">
        <v>13</v>
      </c>
      <c r="BM60" t="s">
        <v>20</v>
      </c>
      <c r="CG60" s="30">
        <v>1</v>
      </c>
      <c r="CH60" s="17">
        <v>10</v>
      </c>
      <c r="CI60" s="17">
        <v>41</v>
      </c>
      <c r="CL60" s="43" t="b">
        <v>0</v>
      </c>
      <c r="CM60" s="17">
        <v>8</v>
      </c>
      <c r="CN60" s="17">
        <v>53</v>
      </c>
      <c r="CY60" s="5"/>
    </row>
    <row r="61" spans="1:103">
      <c r="A61" s="17">
        <v>11</v>
      </c>
      <c r="B61" s="17">
        <v>66</v>
      </c>
      <c r="J61" s="8" t="s">
        <v>20</v>
      </c>
      <c r="K61" s="17">
        <v>11</v>
      </c>
      <c r="L61" s="17">
        <v>66</v>
      </c>
      <c r="AL61" s="30">
        <v>0.26</v>
      </c>
      <c r="AM61" s="17">
        <v>11</v>
      </c>
      <c r="AN61" s="17">
        <v>66</v>
      </c>
      <c r="BK61" s="17">
        <v>53</v>
      </c>
      <c r="BL61" s="17">
        <v>8</v>
      </c>
      <c r="BM61" t="s">
        <v>20</v>
      </c>
      <c r="CG61" s="30">
        <v>1</v>
      </c>
      <c r="CH61" s="17">
        <v>13</v>
      </c>
      <c r="CI61" s="17">
        <v>48</v>
      </c>
      <c r="CL61" s="43" t="b">
        <v>0</v>
      </c>
      <c r="CM61" s="17">
        <v>11</v>
      </c>
      <c r="CN61" s="17">
        <v>66</v>
      </c>
      <c r="CY61" s="5"/>
    </row>
    <row r="62" spans="1:103">
      <c r="A62" s="17">
        <v>14</v>
      </c>
      <c r="B62" s="17">
        <v>58</v>
      </c>
      <c r="J62" s="8" t="s">
        <v>20</v>
      </c>
      <c r="K62" s="17">
        <v>14</v>
      </c>
      <c r="L62" s="17">
        <v>58</v>
      </c>
      <c r="AL62" s="30">
        <v>0.26</v>
      </c>
      <c r="AM62" s="17">
        <v>14</v>
      </c>
      <c r="AN62" s="17">
        <v>58</v>
      </c>
      <c r="BK62" s="17">
        <v>66</v>
      </c>
      <c r="BL62" s="17">
        <v>11</v>
      </c>
      <c r="BM62" t="s">
        <v>20</v>
      </c>
      <c r="CG62" s="30">
        <v>1</v>
      </c>
      <c r="CH62" s="17">
        <v>8</v>
      </c>
      <c r="CI62" s="17">
        <v>53</v>
      </c>
      <c r="CL62" s="43" t="b">
        <v>0</v>
      </c>
      <c r="CM62" s="17">
        <v>14</v>
      </c>
      <c r="CN62" s="17">
        <v>58</v>
      </c>
      <c r="CY62" s="5"/>
    </row>
    <row r="63" spans="1:103">
      <c r="A63" s="17">
        <v>9</v>
      </c>
      <c r="B63" s="17">
        <v>67</v>
      </c>
      <c r="J63" s="8" t="s">
        <v>20</v>
      </c>
      <c r="K63" s="17">
        <v>9</v>
      </c>
      <c r="L63" s="17">
        <v>67</v>
      </c>
      <c r="AL63" s="30">
        <v>0.26</v>
      </c>
      <c r="AM63" s="17">
        <v>9</v>
      </c>
      <c r="AN63" s="17">
        <v>67</v>
      </c>
      <c r="BK63" s="17">
        <v>58</v>
      </c>
      <c r="BL63" s="17">
        <v>14</v>
      </c>
      <c r="BM63" t="s">
        <v>20</v>
      </c>
      <c r="CG63" s="30">
        <v>1</v>
      </c>
      <c r="CH63" s="17">
        <v>11</v>
      </c>
      <c r="CI63" s="17">
        <v>66</v>
      </c>
      <c r="CL63" s="43" t="b">
        <v>0</v>
      </c>
      <c r="CM63" s="17">
        <v>9</v>
      </c>
      <c r="CN63" s="17">
        <v>67</v>
      </c>
      <c r="CY63" s="5"/>
    </row>
    <row r="64" spans="1:103">
      <c r="A64" s="17">
        <v>11</v>
      </c>
      <c r="B64" s="17">
        <v>146</v>
      </c>
      <c r="J64" s="8" t="s">
        <v>20</v>
      </c>
      <c r="K64" s="17">
        <v>11</v>
      </c>
      <c r="L64" s="17">
        <v>146</v>
      </c>
      <c r="AL64" s="30">
        <v>0.24</v>
      </c>
      <c r="AM64" s="17">
        <v>11</v>
      </c>
      <c r="AN64" s="17">
        <v>146</v>
      </c>
      <c r="BK64" s="17">
        <v>67</v>
      </c>
      <c r="BL64" s="17">
        <v>9</v>
      </c>
      <c r="BM64" t="s">
        <v>20</v>
      </c>
      <c r="CG64" s="30">
        <v>1</v>
      </c>
      <c r="CH64" s="17">
        <v>14</v>
      </c>
      <c r="CI64" s="17">
        <v>58</v>
      </c>
      <c r="CL64" s="43" t="b">
        <v>0</v>
      </c>
      <c r="CM64" s="17">
        <v>11</v>
      </c>
      <c r="CN64" s="17">
        <v>146</v>
      </c>
      <c r="CY64" s="5"/>
    </row>
    <row r="65" spans="1:103">
      <c r="A65" s="17">
        <v>9</v>
      </c>
      <c r="B65" s="17">
        <v>148</v>
      </c>
      <c r="J65" s="8" t="s">
        <v>20</v>
      </c>
      <c r="K65" s="17">
        <v>9</v>
      </c>
      <c r="L65" s="17">
        <v>148</v>
      </c>
      <c r="AL65" s="30">
        <v>0.24</v>
      </c>
      <c r="AM65" s="17">
        <v>9</v>
      </c>
      <c r="AN65" s="17">
        <v>148</v>
      </c>
      <c r="BK65" s="17">
        <v>146</v>
      </c>
      <c r="BL65" s="17">
        <v>11</v>
      </c>
      <c r="BM65" t="s">
        <v>20</v>
      </c>
      <c r="CG65" s="30">
        <v>1</v>
      </c>
      <c r="CH65" s="17">
        <v>9</v>
      </c>
      <c r="CI65" s="17">
        <v>67</v>
      </c>
      <c r="CL65" s="43" t="b">
        <v>0</v>
      </c>
      <c r="CM65" s="17">
        <v>9</v>
      </c>
      <c r="CN65" s="17">
        <v>148</v>
      </c>
      <c r="CY65" s="5"/>
    </row>
    <row r="66" spans="1:103">
      <c r="A66" s="17">
        <v>8</v>
      </c>
      <c r="B66" s="17">
        <v>102</v>
      </c>
      <c r="J66" s="8" t="s">
        <v>20</v>
      </c>
      <c r="K66" s="17">
        <v>8</v>
      </c>
      <c r="L66" s="17">
        <v>102</v>
      </c>
      <c r="AL66" s="30">
        <v>0.2</v>
      </c>
      <c r="AM66" s="17">
        <v>8</v>
      </c>
      <c r="AN66" s="17">
        <v>102</v>
      </c>
      <c r="BK66" s="17">
        <v>148</v>
      </c>
      <c r="BL66" s="17">
        <v>9</v>
      </c>
      <c r="BM66" t="s">
        <v>20</v>
      </c>
      <c r="CG66" s="30">
        <v>1</v>
      </c>
      <c r="CH66" s="17">
        <v>11</v>
      </c>
      <c r="CI66" s="17">
        <v>146</v>
      </c>
      <c r="CL66" s="43" t="b">
        <v>0</v>
      </c>
      <c r="CM66" s="17">
        <v>8</v>
      </c>
      <c r="CN66" s="17">
        <v>102</v>
      </c>
      <c r="CY66" s="5"/>
    </row>
    <row r="67" spans="1:103">
      <c r="A67" s="17">
        <v>3</v>
      </c>
      <c r="B67" s="17">
        <v>49</v>
      </c>
      <c r="J67" s="8" t="s">
        <v>20</v>
      </c>
      <c r="K67" s="17">
        <v>3</v>
      </c>
      <c r="L67" s="17">
        <v>49</v>
      </c>
      <c r="AL67" s="30">
        <v>0.2</v>
      </c>
      <c r="AM67" s="17">
        <v>3</v>
      </c>
      <c r="AN67" s="17">
        <v>49</v>
      </c>
      <c r="BK67" s="17">
        <v>102</v>
      </c>
      <c r="BL67" s="17">
        <v>8</v>
      </c>
      <c r="BM67" t="s">
        <v>20</v>
      </c>
      <c r="CG67" s="30">
        <v>1</v>
      </c>
      <c r="CH67" s="17">
        <v>9</v>
      </c>
      <c r="CI67" s="17">
        <v>148</v>
      </c>
      <c r="CL67" s="43" t="b">
        <v>0</v>
      </c>
      <c r="CM67" s="17">
        <v>3</v>
      </c>
      <c r="CN67" s="17">
        <v>49</v>
      </c>
      <c r="CY67" s="5"/>
    </row>
    <row r="68" spans="1:103">
      <c r="A68" s="17">
        <v>3</v>
      </c>
      <c r="B68" s="17">
        <v>49</v>
      </c>
      <c r="J68" s="8" t="s">
        <v>20</v>
      </c>
      <c r="K68" s="17">
        <v>3</v>
      </c>
      <c r="L68" s="17">
        <v>49</v>
      </c>
      <c r="AL68" s="30">
        <v>0.18</v>
      </c>
      <c r="AM68" s="17">
        <v>3</v>
      </c>
      <c r="AN68" s="17">
        <v>49</v>
      </c>
      <c r="BK68" s="17">
        <v>49</v>
      </c>
      <c r="BL68" s="17">
        <v>3</v>
      </c>
      <c r="BM68" t="s">
        <v>20</v>
      </c>
      <c r="CG68" s="30">
        <v>1</v>
      </c>
      <c r="CH68" s="17">
        <v>8</v>
      </c>
      <c r="CI68" s="17">
        <v>102</v>
      </c>
      <c r="CL68" s="43" t="b">
        <v>0</v>
      </c>
      <c r="CM68" s="17">
        <v>3</v>
      </c>
      <c r="CN68" s="17">
        <v>49</v>
      </c>
      <c r="CY68" s="5"/>
    </row>
    <row r="69" spans="1:103">
      <c r="A69" s="17">
        <v>0</v>
      </c>
      <c r="B69" s="17">
        <v>20</v>
      </c>
      <c r="J69" s="8" t="s">
        <v>20</v>
      </c>
      <c r="K69" s="17">
        <v>0</v>
      </c>
      <c r="L69" s="17">
        <v>20</v>
      </c>
      <c r="AL69" s="30">
        <v>0.14000000000000001</v>
      </c>
      <c r="AM69" s="17">
        <v>0</v>
      </c>
      <c r="AN69" s="17">
        <v>20</v>
      </c>
      <c r="BK69" s="17">
        <v>49</v>
      </c>
      <c r="BL69" s="17">
        <v>3</v>
      </c>
      <c r="BM69" t="s">
        <v>20</v>
      </c>
      <c r="CG69" s="30">
        <v>1</v>
      </c>
      <c r="CH69" s="17">
        <v>3</v>
      </c>
      <c r="CI69" s="17">
        <v>49</v>
      </c>
      <c r="CL69" s="43" t="b">
        <v>0</v>
      </c>
      <c r="CM69" s="17">
        <v>0</v>
      </c>
      <c r="CN69" s="17">
        <v>20</v>
      </c>
      <c r="CY69" s="5"/>
    </row>
    <row r="70" spans="1:103">
      <c r="A70" s="17">
        <v>1</v>
      </c>
      <c r="B70" s="17">
        <v>11</v>
      </c>
      <c r="J70" s="8" t="s">
        <v>20</v>
      </c>
      <c r="K70" s="17">
        <v>1</v>
      </c>
      <c r="L70" s="17">
        <v>11</v>
      </c>
      <c r="AL70" s="30">
        <v>0.18</v>
      </c>
      <c r="AM70" s="17">
        <v>1</v>
      </c>
      <c r="AN70" s="17">
        <v>11</v>
      </c>
      <c r="BK70" s="17">
        <v>20</v>
      </c>
      <c r="BL70" s="17">
        <v>0</v>
      </c>
      <c r="BM70" t="s">
        <v>20</v>
      </c>
      <c r="CG70" s="30">
        <v>1</v>
      </c>
      <c r="CH70" s="17">
        <v>3</v>
      </c>
      <c r="CI70" s="17">
        <v>49</v>
      </c>
      <c r="CL70" s="43" t="b">
        <v>0</v>
      </c>
      <c r="CM70" s="17">
        <v>1</v>
      </c>
      <c r="CN70" s="17">
        <v>11</v>
      </c>
      <c r="CY70" s="5"/>
    </row>
    <row r="71" spans="1:103">
      <c r="A71" s="17">
        <v>0</v>
      </c>
      <c r="B71" s="17">
        <v>5</v>
      </c>
      <c r="J71" s="8" t="s">
        <v>21</v>
      </c>
      <c r="K71" s="17">
        <v>0</v>
      </c>
      <c r="L71" s="17">
        <v>5</v>
      </c>
      <c r="AL71" s="30">
        <v>0.16</v>
      </c>
      <c r="AM71" s="17">
        <v>0</v>
      </c>
      <c r="AN71" s="17">
        <v>5</v>
      </c>
      <c r="BK71" s="17">
        <v>11</v>
      </c>
      <c r="BL71" s="17">
        <v>1</v>
      </c>
      <c r="BM71" t="s">
        <v>20</v>
      </c>
      <c r="CG71" s="30">
        <v>1</v>
      </c>
      <c r="CH71" s="17">
        <v>0</v>
      </c>
      <c r="CI71" s="17">
        <v>20</v>
      </c>
      <c r="CL71" s="43" t="b">
        <v>0</v>
      </c>
      <c r="CM71" s="17">
        <v>0</v>
      </c>
      <c r="CN71" s="17">
        <v>5</v>
      </c>
      <c r="CY71" s="5"/>
    </row>
    <row r="72" spans="1:103">
      <c r="A72" s="17">
        <v>0</v>
      </c>
      <c r="B72" s="17">
        <v>2</v>
      </c>
      <c r="J72" s="8" t="s">
        <v>21</v>
      </c>
      <c r="K72" s="17">
        <v>0</v>
      </c>
      <c r="L72" s="17">
        <v>2</v>
      </c>
      <c r="AL72" s="30">
        <v>0.16</v>
      </c>
      <c r="AM72" s="17">
        <v>0</v>
      </c>
      <c r="AN72" s="17">
        <v>2</v>
      </c>
      <c r="BK72" s="17">
        <v>5</v>
      </c>
      <c r="BL72" s="17">
        <v>0</v>
      </c>
      <c r="BM72" t="s">
        <v>21</v>
      </c>
      <c r="CG72" s="30">
        <v>1</v>
      </c>
      <c r="CH72" s="17">
        <v>1</v>
      </c>
      <c r="CI72" s="17">
        <v>11</v>
      </c>
      <c r="CL72" s="43" t="b">
        <v>0</v>
      </c>
      <c r="CM72" s="17">
        <v>0</v>
      </c>
      <c r="CN72" s="17">
        <v>2</v>
      </c>
      <c r="CY72" s="5"/>
    </row>
    <row r="73" spans="1:103">
      <c r="A73" s="17">
        <v>0</v>
      </c>
      <c r="B73" s="17">
        <v>1</v>
      </c>
      <c r="J73" s="8" t="s">
        <v>21</v>
      </c>
      <c r="K73" s="17">
        <v>0</v>
      </c>
      <c r="L73" s="17">
        <v>1</v>
      </c>
      <c r="AL73" s="30">
        <v>0.14000000000000001</v>
      </c>
      <c r="AM73" s="17">
        <v>0</v>
      </c>
      <c r="AN73" s="17">
        <v>1</v>
      </c>
      <c r="BK73" s="17">
        <v>2</v>
      </c>
      <c r="BL73" s="17">
        <v>0</v>
      </c>
      <c r="BM73" t="s">
        <v>21</v>
      </c>
      <c r="CG73" s="30">
        <v>1</v>
      </c>
      <c r="CH73" s="17">
        <v>0</v>
      </c>
      <c r="CI73" s="17">
        <v>5</v>
      </c>
      <c r="CL73" s="43" t="b">
        <v>0</v>
      </c>
      <c r="CM73" s="17">
        <v>0</v>
      </c>
      <c r="CN73" s="17">
        <v>1</v>
      </c>
      <c r="CY73" s="5"/>
    </row>
    <row r="74" spans="1:103">
      <c r="A74" s="17">
        <v>0</v>
      </c>
      <c r="B74" s="17">
        <v>2</v>
      </c>
      <c r="J74" s="8" t="s">
        <v>21</v>
      </c>
      <c r="K74" s="17">
        <v>0</v>
      </c>
      <c r="L74" s="17">
        <v>2</v>
      </c>
      <c r="AL74" s="30">
        <v>0.14000000000000001</v>
      </c>
      <c r="AM74" s="17">
        <v>0</v>
      </c>
      <c r="AN74" s="17">
        <v>2</v>
      </c>
      <c r="BK74" s="17">
        <v>1</v>
      </c>
      <c r="BL74" s="17">
        <v>0</v>
      </c>
      <c r="BM74" t="s">
        <v>21</v>
      </c>
      <c r="CG74" s="30">
        <v>1</v>
      </c>
      <c r="CH74" s="17">
        <v>0</v>
      </c>
      <c r="CI74" s="17">
        <v>2</v>
      </c>
      <c r="CL74" s="43" t="b">
        <v>0</v>
      </c>
      <c r="CM74" s="17">
        <v>0</v>
      </c>
      <c r="CN74" s="17">
        <v>2</v>
      </c>
      <c r="CY74" s="5"/>
    </row>
    <row r="75" spans="1:103">
      <c r="A75" s="17">
        <v>0</v>
      </c>
      <c r="B75" s="17">
        <v>4</v>
      </c>
      <c r="J75" s="8" t="s">
        <v>21</v>
      </c>
      <c r="K75" s="17">
        <v>0</v>
      </c>
      <c r="L75" s="17">
        <v>4</v>
      </c>
      <c r="AL75" s="30">
        <v>0.12</v>
      </c>
      <c r="AM75" s="17">
        <v>0</v>
      </c>
      <c r="AN75" s="17">
        <v>4</v>
      </c>
      <c r="BK75" s="17">
        <v>2</v>
      </c>
      <c r="BL75" s="17">
        <v>0</v>
      </c>
      <c r="BM75" t="s">
        <v>21</v>
      </c>
      <c r="CG75" s="30">
        <v>1</v>
      </c>
      <c r="CH75" s="17">
        <v>0</v>
      </c>
      <c r="CI75" s="17">
        <v>1</v>
      </c>
      <c r="CL75" s="43" t="b">
        <v>0</v>
      </c>
      <c r="CM75" s="17">
        <v>0</v>
      </c>
      <c r="CN75" s="17">
        <v>4</v>
      </c>
      <c r="CY75" s="5"/>
    </row>
    <row r="76" spans="1:103">
      <c r="A76" s="17">
        <v>0</v>
      </c>
      <c r="B76" s="17">
        <v>36</v>
      </c>
      <c r="J76" s="8" t="s">
        <v>21</v>
      </c>
      <c r="K76" s="17">
        <v>0</v>
      </c>
      <c r="L76" s="17">
        <v>36</v>
      </c>
      <c r="AL76" s="30">
        <v>0.12</v>
      </c>
      <c r="AM76" s="17">
        <v>0</v>
      </c>
      <c r="AN76" s="17">
        <v>36</v>
      </c>
      <c r="BK76" s="17">
        <v>4</v>
      </c>
      <c r="BL76" s="17">
        <v>0</v>
      </c>
      <c r="BM76" t="s">
        <v>21</v>
      </c>
      <c r="CG76" s="30">
        <v>1</v>
      </c>
      <c r="CH76" s="17">
        <v>0</v>
      </c>
      <c r="CI76" s="17">
        <v>2</v>
      </c>
      <c r="CL76" s="43" t="b">
        <v>0</v>
      </c>
      <c r="CM76" s="17">
        <v>0</v>
      </c>
      <c r="CN76" s="17">
        <v>36</v>
      </c>
      <c r="CY76" s="5"/>
    </row>
    <row r="77" spans="1:103">
      <c r="A77" s="17">
        <v>2</v>
      </c>
      <c r="B77" s="17">
        <v>92</v>
      </c>
      <c r="J77" s="8" t="s">
        <v>21</v>
      </c>
      <c r="K77" s="17">
        <v>2</v>
      </c>
      <c r="L77" s="17">
        <v>92</v>
      </c>
      <c r="AL77" s="30">
        <v>0.12</v>
      </c>
      <c r="AM77" s="17">
        <v>2</v>
      </c>
      <c r="AN77" s="17">
        <v>92</v>
      </c>
      <c r="BK77" s="17">
        <v>36</v>
      </c>
      <c r="BL77" s="17">
        <v>0</v>
      </c>
      <c r="BM77" t="s">
        <v>21</v>
      </c>
      <c r="CG77" s="30">
        <v>1</v>
      </c>
      <c r="CH77" s="17">
        <v>0</v>
      </c>
      <c r="CI77" s="17">
        <v>4</v>
      </c>
      <c r="CL77" s="43" t="b">
        <v>0</v>
      </c>
      <c r="CM77" s="17">
        <v>2</v>
      </c>
      <c r="CN77" s="17">
        <v>92</v>
      </c>
      <c r="CY77" s="5"/>
    </row>
    <row r="78" spans="1:103">
      <c r="A78" s="17">
        <v>2</v>
      </c>
      <c r="B78" s="17">
        <v>177</v>
      </c>
      <c r="J78" s="8" t="s">
        <v>21</v>
      </c>
      <c r="K78" s="17">
        <v>2</v>
      </c>
      <c r="L78" s="17">
        <v>177</v>
      </c>
      <c r="AL78" s="30">
        <v>0.14000000000000001</v>
      </c>
      <c r="AM78" s="17">
        <v>2</v>
      </c>
      <c r="AN78" s="17">
        <v>177</v>
      </c>
      <c r="BK78" s="17">
        <v>92</v>
      </c>
      <c r="BL78" s="17">
        <v>2</v>
      </c>
      <c r="BM78" t="s">
        <v>21</v>
      </c>
      <c r="CG78" s="30">
        <v>1</v>
      </c>
      <c r="CH78" s="17">
        <v>0</v>
      </c>
      <c r="CI78" s="17">
        <v>36</v>
      </c>
      <c r="CL78" s="43" t="b">
        <v>0</v>
      </c>
      <c r="CM78" s="17">
        <v>2</v>
      </c>
      <c r="CN78" s="17">
        <v>177</v>
      </c>
      <c r="CY78" s="5"/>
    </row>
    <row r="79" spans="1:103">
      <c r="A79" s="17">
        <v>2</v>
      </c>
      <c r="B79" s="17">
        <v>98</v>
      </c>
      <c r="J79" s="8" t="s">
        <v>21</v>
      </c>
      <c r="K79" s="17">
        <v>2</v>
      </c>
      <c r="L79" s="17">
        <v>98</v>
      </c>
      <c r="AL79" s="30">
        <v>0.16</v>
      </c>
      <c r="AM79" s="17">
        <v>2</v>
      </c>
      <c r="AN79" s="17">
        <v>98</v>
      </c>
      <c r="BK79" s="17">
        <v>177</v>
      </c>
      <c r="BL79" s="17">
        <v>2</v>
      </c>
      <c r="BM79" t="s">
        <v>21</v>
      </c>
      <c r="CG79" s="30">
        <v>1</v>
      </c>
      <c r="CH79" s="17">
        <v>2</v>
      </c>
      <c r="CI79" s="17">
        <v>92</v>
      </c>
      <c r="CL79" s="43" t="b">
        <v>0</v>
      </c>
      <c r="CM79" s="17">
        <v>2</v>
      </c>
      <c r="CN79" s="17">
        <v>98</v>
      </c>
      <c r="CY79" s="5"/>
    </row>
    <row r="80" spans="1:103">
      <c r="A80" s="17">
        <v>5</v>
      </c>
      <c r="B80" s="17">
        <v>37</v>
      </c>
      <c r="J80" s="8" t="s">
        <v>21</v>
      </c>
      <c r="K80" s="17">
        <v>5</v>
      </c>
      <c r="L80" s="17">
        <v>37</v>
      </c>
      <c r="AL80" s="30">
        <v>0.16</v>
      </c>
      <c r="AM80" s="17">
        <v>5</v>
      </c>
      <c r="AN80" s="17">
        <v>37</v>
      </c>
      <c r="BK80" s="17">
        <v>98</v>
      </c>
      <c r="BL80" s="17">
        <v>2</v>
      </c>
      <c r="BM80" t="s">
        <v>21</v>
      </c>
      <c r="CG80" s="30">
        <v>1</v>
      </c>
      <c r="CH80" s="17">
        <v>2</v>
      </c>
      <c r="CI80" s="17">
        <v>177</v>
      </c>
      <c r="CL80" s="43" t="b">
        <v>0</v>
      </c>
      <c r="CM80" s="17">
        <v>5</v>
      </c>
      <c r="CN80" s="17">
        <v>37</v>
      </c>
      <c r="CY80" s="5"/>
    </row>
    <row r="81" spans="1:103">
      <c r="A81" s="17">
        <v>7</v>
      </c>
      <c r="B81" s="17">
        <v>50</v>
      </c>
      <c r="J81" s="8" t="s">
        <v>21</v>
      </c>
      <c r="K81" s="17">
        <v>7</v>
      </c>
      <c r="L81" s="17">
        <v>50</v>
      </c>
      <c r="AL81" s="30">
        <v>0.22</v>
      </c>
      <c r="AM81" s="17">
        <v>7</v>
      </c>
      <c r="AN81" s="17">
        <v>50</v>
      </c>
      <c r="BK81" s="17">
        <v>37</v>
      </c>
      <c r="BL81" s="17">
        <v>5</v>
      </c>
      <c r="BM81" t="s">
        <v>21</v>
      </c>
      <c r="CG81" s="30">
        <v>1</v>
      </c>
      <c r="CH81" s="17">
        <v>2</v>
      </c>
      <c r="CI81" s="17">
        <v>98</v>
      </c>
      <c r="CL81" s="43" t="b">
        <v>0</v>
      </c>
      <c r="CM81" s="17">
        <v>7</v>
      </c>
      <c r="CN81" s="17">
        <v>50</v>
      </c>
      <c r="CY81" s="5"/>
    </row>
    <row r="82" spans="1:103">
      <c r="A82" s="17">
        <v>12</v>
      </c>
      <c r="B82" s="17">
        <v>66</v>
      </c>
      <c r="J82" s="8" t="s">
        <v>21</v>
      </c>
      <c r="K82" s="17">
        <v>12</v>
      </c>
      <c r="L82" s="17">
        <v>66</v>
      </c>
      <c r="AL82" s="30">
        <v>0.22</v>
      </c>
      <c r="AM82" s="17">
        <v>12</v>
      </c>
      <c r="AN82" s="17">
        <v>66</v>
      </c>
      <c r="BK82" s="17">
        <v>50</v>
      </c>
      <c r="BL82" s="17">
        <v>7</v>
      </c>
      <c r="BM82" t="s">
        <v>21</v>
      </c>
      <c r="CG82" s="30">
        <v>2</v>
      </c>
      <c r="CH82" s="17">
        <v>5</v>
      </c>
      <c r="CI82" s="17">
        <v>37</v>
      </c>
      <c r="CL82" s="43" t="b">
        <v>0</v>
      </c>
      <c r="CM82" s="17">
        <v>12</v>
      </c>
      <c r="CN82" s="17">
        <v>66</v>
      </c>
      <c r="CY82" s="5"/>
    </row>
    <row r="83" spans="1:103">
      <c r="A83" s="17">
        <v>18</v>
      </c>
      <c r="B83" s="17">
        <v>79</v>
      </c>
      <c r="J83" s="8" t="s">
        <v>21</v>
      </c>
      <c r="K83" s="17">
        <v>18</v>
      </c>
      <c r="L83" s="17">
        <v>79</v>
      </c>
      <c r="AL83" s="30">
        <v>0.24</v>
      </c>
      <c r="AM83" s="17">
        <v>18</v>
      </c>
      <c r="AN83" s="17">
        <v>79</v>
      </c>
      <c r="BK83" s="17">
        <v>66</v>
      </c>
      <c r="BL83" s="17">
        <v>12</v>
      </c>
      <c r="BM83" t="s">
        <v>21</v>
      </c>
      <c r="CG83" s="30">
        <v>1</v>
      </c>
      <c r="CH83" s="17">
        <v>7</v>
      </c>
      <c r="CI83" s="17">
        <v>50</v>
      </c>
      <c r="CL83" s="43" t="b">
        <v>0</v>
      </c>
      <c r="CM83" s="17">
        <v>18</v>
      </c>
      <c r="CN83" s="17">
        <v>79</v>
      </c>
      <c r="CY83" s="5"/>
    </row>
    <row r="84" spans="1:103">
      <c r="A84" s="17">
        <v>9</v>
      </c>
      <c r="B84" s="17">
        <v>54</v>
      </c>
      <c r="J84" s="8" t="s">
        <v>21</v>
      </c>
      <c r="K84" s="17">
        <v>9</v>
      </c>
      <c r="L84" s="17">
        <v>54</v>
      </c>
      <c r="AL84" s="30">
        <v>0.26</v>
      </c>
      <c r="AM84" s="17">
        <v>9</v>
      </c>
      <c r="AN84" s="17">
        <v>54</v>
      </c>
      <c r="BK84" s="17">
        <v>79</v>
      </c>
      <c r="BL84" s="17">
        <v>18</v>
      </c>
      <c r="BM84" t="s">
        <v>21</v>
      </c>
      <c r="CG84" s="30">
        <v>1</v>
      </c>
      <c r="CH84" s="17">
        <v>12</v>
      </c>
      <c r="CI84" s="17">
        <v>66</v>
      </c>
      <c r="CL84" s="43" t="b">
        <v>0</v>
      </c>
      <c r="CM84" s="17">
        <v>9</v>
      </c>
      <c r="CN84" s="17">
        <v>54</v>
      </c>
      <c r="CY84" s="5"/>
    </row>
    <row r="85" spans="1:103">
      <c r="A85" s="17">
        <v>17</v>
      </c>
      <c r="B85" s="17">
        <v>48</v>
      </c>
      <c r="J85" s="8" t="s">
        <v>21</v>
      </c>
      <c r="K85" s="17">
        <v>17</v>
      </c>
      <c r="L85" s="17">
        <v>48</v>
      </c>
      <c r="AL85" s="30">
        <v>0.28000000000000003</v>
      </c>
      <c r="AM85" s="17">
        <v>17</v>
      </c>
      <c r="AN85" s="17">
        <v>48</v>
      </c>
      <c r="BK85" s="17">
        <v>54</v>
      </c>
      <c r="BL85" s="17">
        <v>9</v>
      </c>
      <c r="BM85" t="s">
        <v>21</v>
      </c>
      <c r="CG85" s="30">
        <v>1</v>
      </c>
      <c r="CH85" s="17">
        <v>18</v>
      </c>
      <c r="CI85" s="17">
        <v>79</v>
      </c>
      <c r="CL85" s="43" t="b">
        <v>0</v>
      </c>
      <c r="CM85" s="17">
        <v>17</v>
      </c>
      <c r="CN85" s="17">
        <v>48</v>
      </c>
      <c r="CY85" s="5"/>
    </row>
    <row r="86" spans="1:103">
      <c r="A86" s="17">
        <v>15</v>
      </c>
      <c r="B86" s="17">
        <v>68</v>
      </c>
      <c r="J86" s="8" t="s">
        <v>21</v>
      </c>
      <c r="K86" s="17">
        <v>15</v>
      </c>
      <c r="L86" s="17">
        <v>68</v>
      </c>
      <c r="AL86" s="30">
        <v>0.3</v>
      </c>
      <c r="AM86" s="17">
        <v>15</v>
      </c>
      <c r="AN86" s="17">
        <v>68</v>
      </c>
      <c r="BK86" s="17">
        <v>48</v>
      </c>
      <c r="BL86" s="17">
        <v>17</v>
      </c>
      <c r="BM86" t="s">
        <v>21</v>
      </c>
      <c r="CG86" s="30">
        <v>1</v>
      </c>
      <c r="CH86" s="17">
        <v>9</v>
      </c>
      <c r="CI86" s="17">
        <v>54</v>
      </c>
      <c r="CL86" s="43" t="b">
        <v>0</v>
      </c>
      <c r="CM86" s="17">
        <v>15</v>
      </c>
      <c r="CN86" s="17">
        <v>68</v>
      </c>
      <c r="CY86" s="5"/>
    </row>
    <row r="87" spans="1:103">
      <c r="A87" s="17">
        <v>10</v>
      </c>
      <c r="B87" s="17">
        <v>202</v>
      </c>
      <c r="J87" s="8" t="s">
        <v>21</v>
      </c>
      <c r="K87" s="17">
        <v>10</v>
      </c>
      <c r="L87" s="17">
        <v>202</v>
      </c>
      <c r="AL87" s="30">
        <v>0.28000000000000003</v>
      </c>
      <c r="AM87" s="17">
        <v>10</v>
      </c>
      <c r="AN87" s="17">
        <v>202</v>
      </c>
      <c r="BK87" s="17">
        <v>68</v>
      </c>
      <c r="BL87" s="17">
        <v>15</v>
      </c>
      <c r="BM87" t="s">
        <v>21</v>
      </c>
      <c r="CG87" s="30">
        <v>1</v>
      </c>
      <c r="CH87" s="17">
        <v>17</v>
      </c>
      <c r="CI87" s="17">
        <v>48</v>
      </c>
      <c r="CL87" s="43" t="b">
        <v>0</v>
      </c>
      <c r="CM87" s="17">
        <v>10</v>
      </c>
      <c r="CN87" s="17">
        <v>202</v>
      </c>
      <c r="CY87" s="5"/>
    </row>
    <row r="88" spans="1:103">
      <c r="A88" s="17">
        <v>3</v>
      </c>
      <c r="B88" s="17">
        <v>179</v>
      </c>
      <c r="J88" s="8" t="s">
        <v>21</v>
      </c>
      <c r="K88" s="17">
        <v>3</v>
      </c>
      <c r="L88" s="17">
        <v>179</v>
      </c>
      <c r="AL88" s="30">
        <v>0.26</v>
      </c>
      <c r="AM88" s="17">
        <v>3</v>
      </c>
      <c r="AN88" s="17">
        <v>179</v>
      </c>
      <c r="BK88" s="17">
        <v>202</v>
      </c>
      <c r="BL88" s="17">
        <v>10</v>
      </c>
      <c r="BM88" t="s">
        <v>21</v>
      </c>
      <c r="CG88" s="30">
        <v>1</v>
      </c>
      <c r="CH88" s="17">
        <v>15</v>
      </c>
      <c r="CI88" s="17">
        <v>68</v>
      </c>
      <c r="CL88" s="43" t="b">
        <v>0</v>
      </c>
      <c r="CM88" s="17">
        <v>3</v>
      </c>
      <c r="CN88" s="17">
        <v>179</v>
      </c>
      <c r="CY88" s="5"/>
    </row>
    <row r="89" spans="1:103">
      <c r="A89" s="17">
        <v>2</v>
      </c>
      <c r="B89" s="17">
        <v>110</v>
      </c>
      <c r="J89" s="8" t="s">
        <v>21</v>
      </c>
      <c r="K89" s="17">
        <v>2</v>
      </c>
      <c r="L89" s="17">
        <v>110</v>
      </c>
      <c r="AL89" s="30">
        <v>0.24</v>
      </c>
      <c r="AM89" s="17">
        <v>2</v>
      </c>
      <c r="AN89" s="17">
        <v>110</v>
      </c>
      <c r="BK89" s="17">
        <v>179</v>
      </c>
      <c r="BL89" s="17">
        <v>3</v>
      </c>
      <c r="BM89" t="s">
        <v>21</v>
      </c>
      <c r="CG89" s="30">
        <v>1</v>
      </c>
      <c r="CH89" s="17">
        <v>10</v>
      </c>
      <c r="CI89" s="17">
        <v>202</v>
      </c>
      <c r="CL89" s="43" t="b">
        <v>0</v>
      </c>
      <c r="CM89" s="17">
        <v>2</v>
      </c>
      <c r="CN89" s="17">
        <v>110</v>
      </c>
      <c r="CY89" s="5"/>
    </row>
    <row r="90" spans="1:103">
      <c r="A90" s="17">
        <v>1</v>
      </c>
      <c r="B90" s="17">
        <v>53</v>
      </c>
      <c r="J90" s="8" t="s">
        <v>21</v>
      </c>
      <c r="K90" s="17">
        <v>1</v>
      </c>
      <c r="L90" s="17">
        <v>53</v>
      </c>
      <c r="AL90" s="30">
        <v>0.24</v>
      </c>
      <c r="AM90" s="17">
        <v>1</v>
      </c>
      <c r="AN90" s="17">
        <v>53</v>
      </c>
      <c r="BK90" s="17">
        <v>110</v>
      </c>
      <c r="BL90" s="17">
        <v>2</v>
      </c>
      <c r="BM90" t="s">
        <v>21</v>
      </c>
      <c r="CG90" s="30">
        <v>1</v>
      </c>
      <c r="CH90" s="17">
        <v>3</v>
      </c>
      <c r="CI90" s="17">
        <v>179</v>
      </c>
      <c r="CL90" s="43" t="b">
        <v>0</v>
      </c>
      <c r="CM90" s="17">
        <v>1</v>
      </c>
      <c r="CN90" s="17">
        <v>53</v>
      </c>
      <c r="CY90" s="5"/>
    </row>
    <row r="91" spans="1:103">
      <c r="A91" s="17">
        <v>0</v>
      </c>
      <c r="B91" s="17">
        <v>48</v>
      </c>
      <c r="J91" s="8" t="s">
        <v>21</v>
      </c>
      <c r="K91" s="17">
        <v>0</v>
      </c>
      <c r="L91" s="17">
        <v>48</v>
      </c>
      <c r="AL91" s="30">
        <v>0.22</v>
      </c>
      <c r="AM91" s="17">
        <v>0</v>
      </c>
      <c r="AN91" s="17">
        <v>48</v>
      </c>
      <c r="BK91" s="17">
        <v>53</v>
      </c>
      <c r="BL91" s="17">
        <v>1</v>
      </c>
      <c r="BM91" t="s">
        <v>21</v>
      </c>
      <c r="CG91" s="30">
        <v>1</v>
      </c>
      <c r="CH91" s="17">
        <v>2</v>
      </c>
      <c r="CI91" s="17">
        <v>110</v>
      </c>
      <c r="CL91" s="43" t="b">
        <v>0</v>
      </c>
      <c r="CM91" s="17">
        <v>0</v>
      </c>
      <c r="CN91" s="17">
        <v>48</v>
      </c>
      <c r="CY91" s="5"/>
    </row>
    <row r="92" spans="1:103">
      <c r="A92" s="17">
        <v>1</v>
      </c>
      <c r="B92" s="17">
        <v>34</v>
      </c>
      <c r="J92" s="8" t="s">
        <v>21</v>
      </c>
      <c r="K92" s="17">
        <v>1</v>
      </c>
      <c r="L92" s="17">
        <v>34</v>
      </c>
      <c r="AL92" s="30">
        <v>0.22</v>
      </c>
      <c r="AM92" s="17">
        <v>1</v>
      </c>
      <c r="AN92" s="17">
        <v>34</v>
      </c>
      <c r="BK92" s="17">
        <v>48</v>
      </c>
      <c r="BL92" s="17">
        <v>0</v>
      </c>
      <c r="BM92" t="s">
        <v>21</v>
      </c>
      <c r="CG92" s="30">
        <v>1</v>
      </c>
      <c r="CH92" s="17">
        <v>1</v>
      </c>
      <c r="CI92" s="17">
        <v>53</v>
      </c>
      <c r="CL92" s="43" t="b">
        <v>0</v>
      </c>
      <c r="CM92" s="17">
        <v>1</v>
      </c>
      <c r="CN92" s="17">
        <v>34</v>
      </c>
      <c r="CY92" s="5"/>
    </row>
    <row r="93" spans="1:103">
      <c r="A93" s="17">
        <v>2</v>
      </c>
      <c r="B93" s="17">
        <v>9</v>
      </c>
      <c r="J93" s="8" t="s">
        <v>21</v>
      </c>
      <c r="K93" s="17">
        <v>2</v>
      </c>
      <c r="L93" s="17">
        <v>9</v>
      </c>
      <c r="AL93" s="30">
        <v>0.2</v>
      </c>
      <c r="AM93" s="17">
        <v>2</v>
      </c>
      <c r="AN93" s="17">
        <v>9</v>
      </c>
      <c r="BK93" s="17">
        <v>34</v>
      </c>
      <c r="BL93" s="17">
        <v>1</v>
      </c>
      <c r="BM93" t="s">
        <v>21</v>
      </c>
      <c r="CG93" s="30">
        <v>1</v>
      </c>
      <c r="CH93" s="17">
        <v>0</v>
      </c>
      <c r="CI93" s="17">
        <v>48</v>
      </c>
      <c r="CL93" s="43" t="b">
        <v>0</v>
      </c>
      <c r="CM93" s="17">
        <v>2</v>
      </c>
      <c r="CN93" s="17">
        <v>9</v>
      </c>
      <c r="CY93" s="5"/>
    </row>
    <row r="94" spans="1:103">
      <c r="A94" s="17">
        <v>0</v>
      </c>
      <c r="B94" s="17">
        <v>6</v>
      </c>
      <c r="J94" s="8" t="s">
        <v>22</v>
      </c>
      <c r="K94" s="17">
        <v>0</v>
      </c>
      <c r="L94" s="17">
        <v>6</v>
      </c>
      <c r="AL94" s="30">
        <v>0.2</v>
      </c>
      <c r="AM94" s="17">
        <v>0</v>
      </c>
      <c r="AN94" s="17">
        <v>6</v>
      </c>
      <c r="BK94" s="17">
        <v>9</v>
      </c>
      <c r="BL94" s="17">
        <v>2</v>
      </c>
      <c r="BM94" t="s">
        <v>21</v>
      </c>
      <c r="CG94" s="30">
        <v>1</v>
      </c>
      <c r="CH94" s="17">
        <v>1</v>
      </c>
      <c r="CI94" s="17">
        <v>34</v>
      </c>
      <c r="CL94" s="43" t="b">
        <v>0</v>
      </c>
      <c r="CM94" s="17">
        <v>0</v>
      </c>
      <c r="CN94" s="17">
        <v>6</v>
      </c>
      <c r="CY94" s="5"/>
    </row>
    <row r="95" spans="1:103">
      <c r="A95" s="17">
        <v>0</v>
      </c>
      <c r="B95" s="17">
        <v>6</v>
      </c>
      <c r="J95" s="8" t="s">
        <v>22</v>
      </c>
      <c r="K95" s="17">
        <v>0</v>
      </c>
      <c r="L95" s="17">
        <v>6</v>
      </c>
      <c r="AL95" s="30">
        <v>0.16</v>
      </c>
      <c r="AM95" s="17">
        <v>0</v>
      </c>
      <c r="AN95" s="17">
        <v>6</v>
      </c>
      <c r="BK95" s="17">
        <v>6</v>
      </c>
      <c r="BL95" s="17">
        <v>0</v>
      </c>
      <c r="BM95" t="s">
        <v>22</v>
      </c>
      <c r="CG95" s="30">
        <v>1</v>
      </c>
      <c r="CH95" s="17">
        <v>2</v>
      </c>
      <c r="CI95" s="17">
        <v>9</v>
      </c>
      <c r="CL95" s="43" t="b">
        <v>0</v>
      </c>
      <c r="CM95" s="17">
        <v>0</v>
      </c>
      <c r="CN95" s="17">
        <v>6</v>
      </c>
      <c r="CY95" s="5"/>
    </row>
    <row r="96" spans="1:103">
      <c r="A96" s="17">
        <v>0</v>
      </c>
      <c r="B96" s="17">
        <v>2</v>
      </c>
      <c r="J96" s="8" t="s">
        <v>22</v>
      </c>
      <c r="K96" s="17">
        <v>0</v>
      </c>
      <c r="L96" s="17">
        <v>2</v>
      </c>
      <c r="AL96" s="30">
        <v>0.16</v>
      </c>
      <c r="AM96" s="17">
        <v>0</v>
      </c>
      <c r="AN96" s="17">
        <v>2</v>
      </c>
      <c r="BK96" s="17">
        <v>6</v>
      </c>
      <c r="BL96" s="17">
        <v>0</v>
      </c>
      <c r="BM96" t="s">
        <v>22</v>
      </c>
      <c r="CG96" s="30">
        <v>1</v>
      </c>
      <c r="CH96" s="17">
        <v>0</v>
      </c>
      <c r="CI96" s="17">
        <v>6</v>
      </c>
      <c r="CL96" s="43" t="b">
        <v>0</v>
      </c>
      <c r="CM96" s="17">
        <v>0</v>
      </c>
      <c r="CN96" s="17">
        <v>2</v>
      </c>
      <c r="CY96" s="5"/>
    </row>
    <row r="97" spans="1:103">
      <c r="A97" s="17">
        <v>0</v>
      </c>
      <c r="B97" s="17">
        <v>2</v>
      </c>
      <c r="J97" s="8" t="s">
        <v>22</v>
      </c>
      <c r="K97" s="17">
        <v>0</v>
      </c>
      <c r="L97" s="17">
        <v>2</v>
      </c>
      <c r="AL97" s="30">
        <v>0.24</v>
      </c>
      <c r="AM97" s="17">
        <v>0</v>
      </c>
      <c r="AN97" s="17">
        <v>2</v>
      </c>
      <c r="BK97" s="17">
        <v>2</v>
      </c>
      <c r="BL97" s="17">
        <v>0</v>
      </c>
      <c r="BM97" t="s">
        <v>22</v>
      </c>
      <c r="CG97" s="30">
        <v>1</v>
      </c>
      <c r="CH97" s="17">
        <v>0</v>
      </c>
      <c r="CI97" s="17">
        <v>6</v>
      </c>
      <c r="CL97" s="43" t="b">
        <v>0</v>
      </c>
      <c r="CM97" s="17">
        <v>0</v>
      </c>
      <c r="CN97" s="17">
        <v>2</v>
      </c>
      <c r="CY97" s="5"/>
    </row>
    <row r="98" spans="1:103">
      <c r="A98" s="17">
        <v>0</v>
      </c>
      <c r="B98" s="17">
        <v>3</v>
      </c>
      <c r="J98" s="8" t="s">
        <v>22</v>
      </c>
      <c r="K98" s="17">
        <v>0</v>
      </c>
      <c r="L98" s="17">
        <v>3</v>
      </c>
      <c r="AL98" s="30">
        <v>0.22</v>
      </c>
      <c r="AM98" s="17">
        <v>0</v>
      </c>
      <c r="AN98" s="17">
        <v>3</v>
      </c>
      <c r="BK98" s="17">
        <v>2</v>
      </c>
      <c r="BL98" s="17">
        <v>0</v>
      </c>
      <c r="BM98" t="s">
        <v>22</v>
      </c>
      <c r="CG98" s="30">
        <v>1</v>
      </c>
      <c r="CH98" s="17">
        <v>0</v>
      </c>
      <c r="CI98" s="17">
        <v>2</v>
      </c>
      <c r="CL98" s="43" t="b">
        <v>0</v>
      </c>
      <c r="CM98" s="17">
        <v>0</v>
      </c>
      <c r="CN98" s="17">
        <v>3</v>
      </c>
      <c r="CY98" s="5"/>
    </row>
    <row r="99" spans="1:103">
      <c r="A99" s="17">
        <v>0</v>
      </c>
      <c r="B99" s="17">
        <v>33</v>
      </c>
      <c r="J99" s="8" t="s">
        <v>22</v>
      </c>
      <c r="K99" s="17">
        <v>0</v>
      </c>
      <c r="L99" s="17">
        <v>33</v>
      </c>
      <c r="AL99" s="30">
        <v>0.2</v>
      </c>
      <c r="AM99" s="17">
        <v>0</v>
      </c>
      <c r="AN99" s="17">
        <v>33</v>
      </c>
      <c r="BK99" s="17">
        <v>3</v>
      </c>
      <c r="BL99" s="17">
        <v>0</v>
      </c>
      <c r="BM99" t="s">
        <v>22</v>
      </c>
      <c r="CG99" s="30">
        <v>1</v>
      </c>
      <c r="CH99" s="17">
        <v>0</v>
      </c>
      <c r="CI99" s="17">
        <v>2</v>
      </c>
      <c r="CL99" s="43" t="b">
        <v>0</v>
      </c>
      <c r="CM99" s="17">
        <v>0</v>
      </c>
      <c r="CN99" s="17">
        <v>33</v>
      </c>
      <c r="CY99" s="5"/>
    </row>
    <row r="100" spans="1:103">
      <c r="A100" s="17">
        <v>1</v>
      </c>
      <c r="B100" s="17">
        <v>87</v>
      </c>
      <c r="J100" s="8" t="s">
        <v>22</v>
      </c>
      <c r="K100" s="17">
        <v>1</v>
      </c>
      <c r="L100" s="17">
        <v>87</v>
      </c>
      <c r="AL100" s="30">
        <v>0.18</v>
      </c>
      <c r="AM100" s="17">
        <v>1</v>
      </c>
      <c r="AN100" s="17">
        <v>87</v>
      </c>
      <c r="BK100" s="17">
        <v>33</v>
      </c>
      <c r="BL100" s="17">
        <v>0</v>
      </c>
      <c r="BM100" t="s">
        <v>22</v>
      </c>
      <c r="CG100" s="30">
        <v>1</v>
      </c>
      <c r="CH100" s="17">
        <v>0</v>
      </c>
      <c r="CI100" s="17">
        <v>3</v>
      </c>
      <c r="CL100" s="43" t="b">
        <v>0</v>
      </c>
      <c r="CM100" s="17">
        <v>1</v>
      </c>
      <c r="CN100" s="17">
        <v>87</v>
      </c>
      <c r="CY100" s="5"/>
    </row>
    <row r="101" spans="1:103">
      <c r="A101" s="17">
        <v>3</v>
      </c>
      <c r="B101" s="17">
        <v>192</v>
      </c>
      <c r="J101" s="8" t="s">
        <v>22</v>
      </c>
      <c r="K101" s="17">
        <v>3</v>
      </c>
      <c r="L101" s="17">
        <v>192</v>
      </c>
      <c r="AL101" s="30">
        <v>0.2</v>
      </c>
      <c r="AM101" s="17">
        <v>3</v>
      </c>
      <c r="AN101" s="17">
        <v>192</v>
      </c>
      <c r="BK101" s="17">
        <v>87</v>
      </c>
      <c r="BL101" s="17">
        <v>1</v>
      </c>
      <c r="BM101" t="s">
        <v>22</v>
      </c>
      <c r="CG101" s="30">
        <v>1</v>
      </c>
      <c r="CH101" s="17">
        <v>0</v>
      </c>
      <c r="CI101" s="17">
        <v>33</v>
      </c>
      <c r="CL101" s="43" t="b">
        <v>0</v>
      </c>
      <c r="CM101" s="17">
        <v>3</v>
      </c>
      <c r="CN101" s="17">
        <v>192</v>
      </c>
      <c r="CY101" s="5"/>
    </row>
    <row r="102" spans="1:103">
      <c r="A102" s="17">
        <v>6</v>
      </c>
      <c r="B102" s="17">
        <v>109</v>
      </c>
      <c r="J102" s="8" t="s">
        <v>22</v>
      </c>
      <c r="K102" s="17">
        <v>6</v>
      </c>
      <c r="L102" s="17">
        <v>109</v>
      </c>
      <c r="AL102" s="30">
        <v>0.22</v>
      </c>
      <c r="AM102" s="17">
        <v>6</v>
      </c>
      <c r="AN102" s="17">
        <v>109</v>
      </c>
      <c r="BK102" s="17">
        <v>192</v>
      </c>
      <c r="BL102" s="17">
        <v>3</v>
      </c>
      <c r="BM102" t="s">
        <v>22</v>
      </c>
      <c r="CG102" s="30">
        <v>1</v>
      </c>
      <c r="CH102" s="17">
        <v>1</v>
      </c>
      <c r="CI102" s="17">
        <v>87</v>
      </c>
      <c r="CL102" s="43" t="b">
        <v>0</v>
      </c>
      <c r="CM102" s="17">
        <v>6</v>
      </c>
      <c r="CN102" s="17">
        <v>109</v>
      </c>
      <c r="CY102" s="5"/>
    </row>
    <row r="103" spans="1:103">
      <c r="A103" s="17">
        <v>4</v>
      </c>
      <c r="B103" s="17">
        <v>53</v>
      </c>
      <c r="J103" s="8" t="s">
        <v>22</v>
      </c>
      <c r="K103" s="17">
        <v>4</v>
      </c>
      <c r="L103" s="17">
        <v>53</v>
      </c>
      <c r="AL103" s="30">
        <v>0.22</v>
      </c>
      <c r="AM103" s="17">
        <v>4</v>
      </c>
      <c r="AN103" s="17">
        <v>53</v>
      </c>
      <c r="BK103" s="17">
        <v>109</v>
      </c>
      <c r="BL103" s="17">
        <v>6</v>
      </c>
      <c r="BM103" t="s">
        <v>22</v>
      </c>
      <c r="CG103" s="30">
        <v>1</v>
      </c>
      <c r="CH103" s="17">
        <v>3</v>
      </c>
      <c r="CI103" s="17">
        <v>192</v>
      </c>
      <c r="CL103" s="43" t="b">
        <v>0</v>
      </c>
      <c r="CM103" s="17">
        <v>4</v>
      </c>
      <c r="CN103" s="17">
        <v>53</v>
      </c>
      <c r="CY103" s="5"/>
    </row>
    <row r="104" spans="1:103">
      <c r="A104" s="17">
        <v>12</v>
      </c>
      <c r="B104" s="17">
        <v>34</v>
      </c>
      <c r="J104" s="8" t="s">
        <v>22</v>
      </c>
      <c r="K104" s="17">
        <v>12</v>
      </c>
      <c r="L104" s="17">
        <v>34</v>
      </c>
      <c r="AL104" s="30">
        <v>0.26</v>
      </c>
      <c r="AM104" s="17">
        <v>12</v>
      </c>
      <c r="AN104" s="17">
        <v>34</v>
      </c>
      <c r="BK104" s="17">
        <v>53</v>
      </c>
      <c r="BL104" s="17">
        <v>4</v>
      </c>
      <c r="BM104" t="s">
        <v>22</v>
      </c>
      <c r="CG104" s="30">
        <v>1</v>
      </c>
      <c r="CH104" s="17">
        <v>6</v>
      </c>
      <c r="CI104" s="17">
        <v>109</v>
      </c>
      <c r="CL104" s="43" t="b">
        <v>0</v>
      </c>
      <c r="CM104" s="17">
        <v>12</v>
      </c>
      <c r="CN104" s="17">
        <v>34</v>
      </c>
      <c r="CY104" s="5"/>
    </row>
    <row r="105" spans="1:103">
      <c r="A105" s="17">
        <v>5</v>
      </c>
      <c r="B105" s="17">
        <v>74</v>
      </c>
      <c r="J105" s="8" t="s">
        <v>22</v>
      </c>
      <c r="K105" s="17">
        <v>5</v>
      </c>
      <c r="L105" s="17">
        <v>74</v>
      </c>
      <c r="AL105" s="30">
        <v>0.26</v>
      </c>
      <c r="AM105" s="17">
        <v>5</v>
      </c>
      <c r="AN105" s="17">
        <v>74</v>
      </c>
      <c r="BK105" s="17">
        <v>34</v>
      </c>
      <c r="BL105" s="17">
        <v>12</v>
      </c>
      <c r="BM105" t="s">
        <v>22</v>
      </c>
      <c r="CG105" s="30">
        <v>1</v>
      </c>
      <c r="CH105" s="17">
        <v>4</v>
      </c>
      <c r="CI105" s="17">
        <v>53</v>
      </c>
      <c r="CL105" s="43" t="b">
        <v>0</v>
      </c>
      <c r="CM105" s="17">
        <v>5</v>
      </c>
      <c r="CN105" s="17">
        <v>74</v>
      </c>
      <c r="CY105" s="5"/>
    </row>
    <row r="106" spans="1:103">
      <c r="A106" s="17">
        <v>6</v>
      </c>
      <c r="B106" s="17">
        <v>65</v>
      </c>
      <c r="J106" s="8" t="s">
        <v>22</v>
      </c>
      <c r="K106" s="17">
        <v>6</v>
      </c>
      <c r="L106" s="17">
        <v>65</v>
      </c>
      <c r="AL106" s="30">
        <v>0.28000000000000003</v>
      </c>
      <c r="AM106" s="17">
        <v>6</v>
      </c>
      <c r="AN106" s="17">
        <v>65</v>
      </c>
      <c r="BK106" s="17">
        <v>74</v>
      </c>
      <c r="BL106" s="17">
        <v>5</v>
      </c>
      <c r="BM106" t="s">
        <v>22</v>
      </c>
      <c r="CG106" s="30">
        <v>1</v>
      </c>
      <c r="CH106" s="17">
        <v>12</v>
      </c>
      <c r="CI106" s="17">
        <v>34</v>
      </c>
      <c r="CL106" s="43" t="b">
        <v>0</v>
      </c>
      <c r="CM106" s="17">
        <v>6</v>
      </c>
      <c r="CN106" s="17">
        <v>65</v>
      </c>
      <c r="CY106" s="5"/>
    </row>
    <row r="107" spans="1:103">
      <c r="A107" s="17">
        <v>10</v>
      </c>
      <c r="B107" s="17">
        <v>52</v>
      </c>
      <c r="J107" s="8" t="s">
        <v>22</v>
      </c>
      <c r="K107" s="17">
        <v>10</v>
      </c>
      <c r="L107" s="17">
        <v>52</v>
      </c>
      <c r="AL107" s="30">
        <v>0.3</v>
      </c>
      <c r="AM107" s="17">
        <v>10</v>
      </c>
      <c r="AN107" s="17">
        <v>52</v>
      </c>
      <c r="BK107" s="17">
        <v>65</v>
      </c>
      <c r="BL107" s="17">
        <v>6</v>
      </c>
      <c r="BM107" t="s">
        <v>22</v>
      </c>
      <c r="CG107" s="30">
        <v>1</v>
      </c>
      <c r="CH107" s="17">
        <v>5</v>
      </c>
      <c r="CI107" s="17">
        <v>74</v>
      </c>
      <c r="CL107" s="43" t="b">
        <v>0</v>
      </c>
      <c r="CM107" s="17">
        <v>10</v>
      </c>
      <c r="CN107" s="17">
        <v>52</v>
      </c>
      <c r="CY107" s="5"/>
    </row>
    <row r="108" spans="1:103">
      <c r="A108" s="17">
        <v>7</v>
      </c>
      <c r="B108" s="17">
        <v>55</v>
      </c>
      <c r="J108" s="8" t="s">
        <v>22</v>
      </c>
      <c r="K108" s="17">
        <v>7</v>
      </c>
      <c r="L108" s="17">
        <v>55</v>
      </c>
      <c r="AL108" s="30">
        <v>0.3</v>
      </c>
      <c r="AM108" s="17">
        <v>7</v>
      </c>
      <c r="AN108" s="17">
        <v>55</v>
      </c>
      <c r="BK108" s="17">
        <v>52</v>
      </c>
      <c r="BL108" s="17">
        <v>10</v>
      </c>
      <c r="BM108" t="s">
        <v>22</v>
      </c>
      <c r="CG108" s="30">
        <v>1</v>
      </c>
      <c r="CH108" s="17">
        <v>6</v>
      </c>
      <c r="CI108" s="17">
        <v>65</v>
      </c>
      <c r="CL108" s="43" t="b">
        <v>0</v>
      </c>
      <c r="CM108" s="17">
        <v>7</v>
      </c>
      <c r="CN108" s="17">
        <v>55</v>
      </c>
      <c r="CY108" s="5"/>
    </row>
    <row r="109" spans="1:103">
      <c r="A109" s="17">
        <v>4</v>
      </c>
      <c r="B109" s="17">
        <v>85</v>
      </c>
      <c r="J109" s="8" t="s">
        <v>22</v>
      </c>
      <c r="K109" s="17">
        <v>4</v>
      </c>
      <c r="L109" s="17">
        <v>85</v>
      </c>
      <c r="AL109" s="30">
        <v>0.3</v>
      </c>
      <c r="AM109" s="17">
        <v>4</v>
      </c>
      <c r="AN109" s="17">
        <v>85</v>
      </c>
      <c r="BK109" s="17">
        <v>55</v>
      </c>
      <c r="BL109" s="17">
        <v>7</v>
      </c>
      <c r="BM109" t="s">
        <v>22</v>
      </c>
      <c r="CG109" s="30">
        <v>1</v>
      </c>
      <c r="CH109" s="17">
        <v>10</v>
      </c>
      <c r="CI109" s="17">
        <v>52</v>
      </c>
      <c r="CL109" s="43" t="b">
        <v>0</v>
      </c>
      <c r="CM109" s="17">
        <v>4</v>
      </c>
      <c r="CN109" s="17">
        <v>85</v>
      </c>
      <c r="CY109" s="5"/>
    </row>
    <row r="110" spans="1:103">
      <c r="A110" s="17">
        <v>4</v>
      </c>
      <c r="B110" s="17">
        <v>186</v>
      </c>
      <c r="J110" s="8" t="s">
        <v>22</v>
      </c>
      <c r="K110" s="17">
        <v>4</v>
      </c>
      <c r="L110" s="17">
        <v>186</v>
      </c>
      <c r="AL110" s="30">
        <v>0.24</v>
      </c>
      <c r="AM110" s="17">
        <v>4</v>
      </c>
      <c r="AN110" s="17">
        <v>186</v>
      </c>
      <c r="BK110" s="17">
        <v>85</v>
      </c>
      <c r="BL110" s="17">
        <v>4</v>
      </c>
      <c r="BM110" t="s">
        <v>22</v>
      </c>
      <c r="CG110" s="30">
        <v>1</v>
      </c>
      <c r="CH110" s="17">
        <v>7</v>
      </c>
      <c r="CI110" s="17">
        <v>55</v>
      </c>
      <c r="CL110" s="43" t="b">
        <v>0</v>
      </c>
      <c r="CM110" s="17">
        <v>4</v>
      </c>
      <c r="CN110" s="17">
        <v>186</v>
      </c>
      <c r="CY110" s="5"/>
    </row>
    <row r="111" spans="1:103">
      <c r="A111" s="17">
        <v>3</v>
      </c>
      <c r="B111" s="17">
        <v>166</v>
      </c>
      <c r="J111" s="8" t="s">
        <v>22</v>
      </c>
      <c r="K111" s="17">
        <v>3</v>
      </c>
      <c r="L111" s="17">
        <v>166</v>
      </c>
      <c r="AL111" s="30">
        <v>0.24</v>
      </c>
      <c r="AM111" s="17">
        <v>3</v>
      </c>
      <c r="AN111" s="17">
        <v>166</v>
      </c>
      <c r="BK111" s="17">
        <v>186</v>
      </c>
      <c r="BL111" s="17">
        <v>4</v>
      </c>
      <c r="BM111" t="s">
        <v>22</v>
      </c>
      <c r="CG111" s="30">
        <v>1</v>
      </c>
      <c r="CH111" s="17">
        <v>4</v>
      </c>
      <c r="CI111" s="17">
        <v>85</v>
      </c>
      <c r="CL111" s="43" t="b">
        <v>0</v>
      </c>
      <c r="CM111" s="17">
        <v>3</v>
      </c>
      <c r="CN111" s="17">
        <v>166</v>
      </c>
      <c r="CY111" s="5"/>
    </row>
    <row r="112" spans="1:103">
      <c r="A112" s="17">
        <v>5</v>
      </c>
      <c r="B112" s="17">
        <v>127</v>
      </c>
      <c r="J112" s="8" t="s">
        <v>22</v>
      </c>
      <c r="K112" s="17">
        <v>5</v>
      </c>
      <c r="L112" s="17">
        <v>127</v>
      </c>
      <c r="AL112" s="30">
        <v>0.24</v>
      </c>
      <c r="AM112" s="17">
        <v>5</v>
      </c>
      <c r="AN112" s="17">
        <v>127</v>
      </c>
      <c r="BK112" s="17">
        <v>166</v>
      </c>
      <c r="BL112" s="17">
        <v>3</v>
      </c>
      <c r="BM112" t="s">
        <v>22</v>
      </c>
      <c r="CG112" s="30">
        <v>1</v>
      </c>
      <c r="CH112" s="17">
        <v>4</v>
      </c>
      <c r="CI112" s="17">
        <v>186</v>
      </c>
      <c r="CL112" s="43" t="b">
        <v>0</v>
      </c>
      <c r="CM112" s="17">
        <v>5</v>
      </c>
      <c r="CN112" s="17">
        <v>127</v>
      </c>
      <c r="CY112" s="5"/>
    </row>
    <row r="113" spans="1:103">
      <c r="A113" s="17">
        <v>7</v>
      </c>
      <c r="B113" s="17">
        <v>82</v>
      </c>
      <c r="J113" s="8" t="s">
        <v>22</v>
      </c>
      <c r="K113" s="17">
        <v>7</v>
      </c>
      <c r="L113" s="17">
        <v>82</v>
      </c>
      <c r="AL113" s="30">
        <v>0.22</v>
      </c>
      <c r="AM113" s="17">
        <v>7</v>
      </c>
      <c r="AN113" s="17">
        <v>82</v>
      </c>
      <c r="BK113" s="17">
        <v>127</v>
      </c>
      <c r="BL113" s="17">
        <v>5</v>
      </c>
      <c r="BM113" t="s">
        <v>22</v>
      </c>
      <c r="CG113" s="30">
        <v>1</v>
      </c>
      <c r="CH113" s="17">
        <v>3</v>
      </c>
      <c r="CI113" s="17">
        <v>166</v>
      </c>
      <c r="CL113" s="43" t="b">
        <v>0</v>
      </c>
      <c r="CM113" s="17">
        <v>7</v>
      </c>
      <c r="CN113" s="17">
        <v>82</v>
      </c>
      <c r="CY113" s="5"/>
    </row>
    <row r="114" spans="1:103">
      <c r="A114" s="17">
        <v>3</v>
      </c>
      <c r="B114" s="17">
        <v>40</v>
      </c>
      <c r="J114" s="8" t="s">
        <v>22</v>
      </c>
      <c r="K114" s="17">
        <v>3</v>
      </c>
      <c r="L114" s="17">
        <v>40</v>
      </c>
      <c r="AL114" s="30">
        <v>0.2</v>
      </c>
      <c r="AM114" s="17">
        <v>3</v>
      </c>
      <c r="AN114" s="17">
        <v>40</v>
      </c>
      <c r="BK114" s="17">
        <v>82</v>
      </c>
      <c r="BL114" s="17">
        <v>7</v>
      </c>
      <c r="BM114" s="10" t="s">
        <v>22</v>
      </c>
      <c r="CG114" s="30">
        <v>1</v>
      </c>
      <c r="CH114" s="17">
        <v>5</v>
      </c>
      <c r="CI114" s="17">
        <v>127</v>
      </c>
      <c r="CL114" s="43" t="b">
        <v>0</v>
      </c>
      <c r="CM114" s="17">
        <v>3</v>
      </c>
      <c r="CN114" s="17">
        <v>40</v>
      </c>
      <c r="CY114" s="5"/>
    </row>
    <row r="115" spans="1:103">
      <c r="A115" s="17">
        <v>1</v>
      </c>
      <c r="B115" s="17">
        <v>41</v>
      </c>
      <c r="J115" s="8" t="s">
        <v>22</v>
      </c>
      <c r="K115" s="17">
        <v>1</v>
      </c>
      <c r="L115" s="17">
        <v>41</v>
      </c>
      <c r="AL115" s="30">
        <v>0.18</v>
      </c>
      <c r="AM115" s="17">
        <v>1</v>
      </c>
      <c r="AN115" s="17">
        <v>41</v>
      </c>
      <c r="BK115" s="17">
        <v>40</v>
      </c>
      <c r="BL115" s="17">
        <v>3</v>
      </c>
      <c r="BM115" t="s">
        <v>22</v>
      </c>
      <c r="CG115" s="30">
        <v>1</v>
      </c>
      <c r="CH115" s="17">
        <v>7</v>
      </c>
      <c r="CI115" s="17">
        <v>82</v>
      </c>
      <c r="CL115" s="43" t="b">
        <v>0</v>
      </c>
      <c r="CM115" s="17">
        <v>1</v>
      </c>
      <c r="CN115" s="17">
        <v>41</v>
      </c>
      <c r="CY115" s="5"/>
    </row>
    <row r="116" spans="1:103">
      <c r="A116" s="17">
        <v>1</v>
      </c>
      <c r="B116" s="17">
        <v>18</v>
      </c>
      <c r="J116" s="8" t="s">
        <v>22</v>
      </c>
      <c r="K116" s="17">
        <v>1</v>
      </c>
      <c r="L116" s="17">
        <v>18</v>
      </c>
      <c r="AL116" s="30">
        <v>0.2</v>
      </c>
      <c r="AM116" s="17">
        <v>1</v>
      </c>
      <c r="AN116" s="17">
        <v>18</v>
      </c>
      <c r="BK116" s="17">
        <v>41</v>
      </c>
      <c r="BL116" s="17">
        <v>1</v>
      </c>
      <c r="BM116" t="s">
        <v>22</v>
      </c>
      <c r="CG116" s="30">
        <v>1</v>
      </c>
      <c r="CH116" s="17">
        <v>3</v>
      </c>
      <c r="CI116" s="17">
        <v>40</v>
      </c>
      <c r="CL116" s="43" t="b">
        <v>0</v>
      </c>
      <c r="CM116" s="17">
        <v>1</v>
      </c>
      <c r="CN116" s="17">
        <v>18</v>
      </c>
      <c r="CY116" s="5"/>
    </row>
    <row r="117" spans="1:103">
      <c r="A117" s="17">
        <v>0</v>
      </c>
      <c r="B117" s="17">
        <v>11</v>
      </c>
      <c r="J117" s="8" t="s">
        <v>23</v>
      </c>
      <c r="K117" s="17">
        <v>0</v>
      </c>
      <c r="L117" s="17">
        <v>11</v>
      </c>
      <c r="AL117" s="30">
        <v>0.18</v>
      </c>
      <c r="AM117" s="17">
        <v>0</v>
      </c>
      <c r="AN117" s="17">
        <v>11</v>
      </c>
      <c r="BK117" s="17">
        <v>18</v>
      </c>
      <c r="BL117" s="17">
        <v>1</v>
      </c>
      <c r="BM117" t="s">
        <v>22</v>
      </c>
      <c r="CG117" s="30">
        <v>1</v>
      </c>
      <c r="CH117" s="17">
        <v>1</v>
      </c>
      <c r="CI117" s="17">
        <v>41</v>
      </c>
      <c r="CL117" s="43" t="b">
        <v>0</v>
      </c>
      <c r="CM117" s="17">
        <v>0</v>
      </c>
      <c r="CN117" s="17">
        <v>11</v>
      </c>
      <c r="CY117" s="5"/>
    </row>
    <row r="118" spans="1:103">
      <c r="A118" s="17">
        <v>0</v>
      </c>
      <c r="B118" s="17">
        <v>4</v>
      </c>
      <c r="J118" s="8" t="s">
        <v>23</v>
      </c>
      <c r="K118" s="17">
        <v>0</v>
      </c>
      <c r="L118" s="17">
        <v>4</v>
      </c>
      <c r="AL118" s="30">
        <v>0.16</v>
      </c>
      <c r="AM118" s="17">
        <v>0</v>
      </c>
      <c r="AN118" s="17">
        <v>4</v>
      </c>
      <c r="BK118" s="17">
        <v>11</v>
      </c>
      <c r="BL118" s="17">
        <v>0</v>
      </c>
      <c r="BM118" t="s">
        <v>23</v>
      </c>
      <c r="CG118" s="30">
        <v>1</v>
      </c>
      <c r="CH118" s="17">
        <v>1</v>
      </c>
      <c r="CI118" s="17">
        <v>18</v>
      </c>
      <c r="CL118" s="43" t="b">
        <v>0</v>
      </c>
      <c r="CM118" s="17">
        <v>0</v>
      </c>
      <c r="CN118" s="17">
        <v>4</v>
      </c>
      <c r="CY118" s="5"/>
    </row>
    <row r="119" spans="1:103">
      <c r="A119" s="17">
        <v>0</v>
      </c>
      <c r="B119" s="17">
        <v>2</v>
      </c>
      <c r="J119" s="8" t="s">
        <v>23</v>
      </c>
      <c r="K119" s="17">
        <v>0</v>
      </c>
      <c r="L119" s="17">
        <v>2</v>
      </c>
      <c r="AL119" s="30">
        <v>0.16</v>
      </c>
      <c r="AM119" s="17">
        <v>0</v>
      </c>
      <c r="AN119" s="17">
        <v>2</v>
      </c>
      <c r="BK119" s="17">
        <v>4</v>
      </c>
      <c r="BL119" s="17">
        <v>0</v>
      </c>
      <c r="BM119" t="s">
        <v>23</v>
      </c>
      <c r="CG119" s="30">
        <v>1</v>
      </c>
      <c r="CH119" s="17">
        <v>0</v>
      </c>
      <c r="CI119" s="17">
        <v>11</v>
      </c>
      <c r="CL119" s="43" t="b">
        <v>0</v>
      </c>
      <c r="CM119" s="17">
        <v>0</v>
      </c>
      <c r="CN119" s="17">
        <v>2</v>
      </c>
      <c r="CY119" s="5"/>
    </row>
    <row r="120" spans="1:103">
      <c r="A120" s="17">
        <v>0</v>
      </c>
      <c r="B120" s="17">
        <v>1</v>
      </c>
      <c r="J120" s="8" t="s">
        <v>23</v>
      </c>
      <c r="K120" s="17">
        <v>0</v>
      </c>
      <c r="L120" s="17">
        <v>1</v>
      </c>
      <c r="AL120" s="30">
        <v>0.16</v>
      </c>
      <c r="AM120" s="17">
        <v>0</v>
      </c>
      <c r="AN120" s="17">
        <v>1</v>
      </c>
      <c r="BK120" s="17">
        <v>2</v>
      </c>
      <c r="BL120" s="17">
        <v>0</v>
      </c>
      <c r="BM120" t="s">
        <v>23</v>
      </c>
      <c r="CG120" s="30">
        <v>1</v>
      </c>
      <c r="CH120" s="17">
        <v>0</v>
      </c>
      <c r="CI120" s="17">
        <v>4</v>
      </c>
      <c r="CL120" s="43" t="b">
        <v>0</v>
      </c>
      <c r="CM120" s="17">
        <v>0</v>
      </c>
      <c r="CN120" s="17">
        <v>1</v>
      </c>
      <c r="CY120" s="5"/>
    </row>
    <row r="121" spans="1:103">
      <c r="A121" s="17">
        <v>0</v>
      </c>
      <c r="B121" s="17">
        <v>4</v>
      </c>
      <c r="J121" s="8" t="s">
        <v>23</v>
      </c>
      <c r="K121" s="17">
        <v>0</v>
      </c>
      <c r="L121" s="17">
        <v>4</v>
      </c>
      <c r="AL121" s="30">
        <v>0.14000000000000001</v>
      </c>
      <c r="AM121" s="17">
        <v>0</v>
      </c>
      <c r="AN121" s="17">
        <v>4</v>
      </c>
      <c r="BK121" s="17">
        <v>1</v>
      </c>
      <c r="BL121" s="17">
        <v>0</v>
      </c>
      <c r="BM121" t="s">
        <v>23</v>
      </c>
      <c r="CG121" s="30">
        <v>1</v>
      </c>
      <c r="CH121" s="17">
        <v>0</v>
      </c>
      <c r="CI121" s="17">
        <v>2</v>
      </c>
      <c r="CL121" s="43" t="b">
        <v>0</v>
      </c>
      <c r="CM121" s="17">
        <v>0</v>
      </c>
      <c r="CN121" s="17">
        <v>4</v>
      </c>
      <c r="CY121" s="5"/>
    </row>
    <row r="122" spans="1:103">
      <c r="A122" s="17">
        <v>0</v>
      </c>
      <c r="B122" s="17">
        <v>36</v>
      </c>
      <c r="J122" s="8" t="s">
        <v>23</v>
      </c>
      <c r="K122" s="17">
        <v>0</v>
      </c>
      <c r="L122" s="17">
        <v>36</v>
      </c>
      <c r="AL122" s="30">
        <v>0.14000000000000001</v>
      </c>
      <c r="AM122" s="17">
        <v>0</v>
      </c>
      <c r="AN122" s="17">
        <v>36</v>
      </c>
      <c r="BK122" s="17">
        <v>4</v>
      </c>
      <c r="BL122" s="17">
        <v>0</v>
      </c>
      <c r="BM122" t="s">
        <v>23</v>
      </c>
      <c r="CG122" s="30">
        <v>2</v>
      </c>
      <c r="CH122" s="17">
        <v>0</v>
      </c>
      <c r="CI122" s="17">
        <v>1</v>
      </c>
      <c r="CL122" s="43" t="b">
        <v>0</v>
      </c>
      <c r="CM122" s="17">
        <v>0</v>
      </c>
      <c r="CN122" s="17">
        <v>36</v>
      </c>
      <c r="CY122" s="5"/>
    </row>
    <row r="123" spans="1:103">
      <c r="A123" s="17">
        <v>0</v>
      </c>
      <c r="B123" s="17">
        <v>95</v>
      </c>
      <c r="J123" s="8" t="s">
        <v>23</v>
      </c>
      <c r="K123" s="17">
        <v>0</v>
      </c>
      <c r="L123" s="17">
        <v>95</v>
      </c>
      <c r="AL123" s="30">
        <v>0.16</v>
      </c>
      <c r="AM123" s="17">
        <v>0</v>
      </c>
      <c r="AN123" s="17">
        <v>95</v>
      </c>
      <c r="BK123" s="17">
        <v>36</v>
      </c>
      <c r="BL123" s="17">
        <v>0</v>
      </c>
      <c r="BM123" t="s">
        <v>23</v>
      </c>
      <c r="CG123" s="30">
        <v>2</v>
      </c>
      <c r="CH123" s="17">
        <v>0</v>
      </c>
      <c r="CI123" s="17">
        <v>4</v>
      </c>
      <c r="CL123" s="43" t="b">
        <v>0</v>
      </c>
      <c r="CM123" s="17">
        <v>0</v>
      </c>
      <c r="CN123" s="17">
        <v>95</v>
      </c>
      <c r="CY123" s="5"/>
    </row>
    <row r="124" spans="1:103">
      <c r="A124" s="17">
        <v>3</v>
      </c>
      <c r="B124" s="17">
        <v>216</v>
      </c>
      <c r="J124" s="8" t="s">
        <v>23</v>
      </c>
      <c r="K124" s="17">
        <v>3</v>
      </c>
      <c r="L124" s="17">
        <v>216</v>
      </c>
      <c r="AL124" s="30">
        <v>0.16</v>
      </c>
      <c r="AM124" s="17">
        <v>3</v>
      </c>
      <c r="AN124" s="17">
        <v>216</v>
      </c>
      <c r="BK124" s="17">
        <v>95</v>
      </c>
      <c r="BL124" s="17">
        <v>0</v>
      </c>
      <c r="BM124" t="s">
        <v>23</v>
      </c>
      <c r="CG124" s="30">
        <v>2</v>
      </c>
      <c r="CH124" s="17">
        <v>0</v>
      </c>
      <c r="CI124" s="17">
        <v>36</v>
      </c>
      <c r="CL124" s="43" t="b">
        <v>0</v>
      </c>
      <c r="CM124" s="17">
        <v>3</v>
      </c>
      <c r="CN124" s="17">
        <v>216</v>
      </c>
      <c r="CY124" s="5"/>
    </row>
    <row r="125" spans="1:103">
      <c r="A125" s="17">
        <v>6</v>
      </c>
      <c r="B125" s="17">
        <v>116</v>
      </c>
      <c r="J125" s="8" t="s">
        <v>23</v>
      </c>
      <c r="K125" s="17">
        <v>6</v>
      </c>
      <c r="L125" s="17">
        <v>116</v>
      </c>
      <c r="AL125" s="30">
        <v>0.18</v>
      </c>
      <c r="AM125" s="17">
        <v>6</v>
      </c>
      <c r="AN125" s="17">
        <v>116</v>
      </c>
      <c r="BK125" s="17">
        <v>216</v>
      </c>
      <c r="BL125" s="17">
        <v>3</v>
      </c>
      <c r="BM125" t="s">
        <v>23</v>
      </c>
      <c r="CG125" s="30">
        <v>2</v>
      </c>
      <c r="CH125" s="17">
        <v>0</v>
      </c>
      <c r="CI125" s="17">
        <v>95</v>
      </c>
      <c r="CL125" s="43" t="b">
        <v>0</v>
      </c>
      <c r="CM125" s="17">
        <v>6</v>
      </c>
      <c r="CN125" s="17">
        <v>116</v>
      </c>
      <c r="CY125" s="5"/>
    </row>
    <row r="126" spans="1:103">
      <c r="A126" s="17">
        <v>3</v>
      </c>
      <c r="B126" s="17">
        <v>42</v>
      </c>
      <c r="J126" s="8" t="s">
        <v>23</v>
      </c>
      <c r="K126" s="17">
        <v>3</v>
      </c>
      <c r="L126" s="17">
        <v>42</v>
      </c>
      <c r="AL126" s="30">
        <v>0.2</v>
      </c>
      <c r="AM126" s="17">
        <v>3</v>
      </c>
      <c r="AN126" s="17">
        <v>42</v>
      </c>
      <c r="BK126" s="17">
        <v>116</v>
      </c>
      <c r="BL126" s="17">
        <v>6</v>
      </c>
      <c r="BM126" t="s">
        <v>23</v>
      </c>
      <c r="CG126" s="30">
        <v>1</v>
      </c>
      <c r="CH126" s="17">
        <v>3</v>
      </c>
      <c r="CI126" s="17">
        <v>216</v>
      </c>
      <c r="CL126" s="43" t="b">
        <v>0</v>
      </c>
      <c r="CM126" s="17">
        <v>3</v>
      </c>
      <c r="CN126" s="17">
        <v>42</v>
      </c>
      <c r="CY126" s="5"/>
    </row>
    <row r="127" spans="1:103">
      <c r="A127" s="17">
        <v>2</v>
      </c>
      <c r="B127" s="17">
        <v>57</v>
      </c>
      <c r="J127" s="8" t="s">
        <v>23</v>
      </c>
      <c r="K127" s="17">
        <v>2</v>
      </c>
      <c r="L127" s="17">
        <v>57</v>
      </c>
      <c r="AL127" s="30">
        <v>0.22</v>
      </c>
      <c r="AM127" s="17">
        <v>2</v>
      </c>
      <c r="AN127" s="17">
        <v>57</v>
      </c>
      <c r="BK127" s="17">
        <v>42</v>
      </c>
      <c r="BL127" s="17">
        <v>3</v>
      </c>
      <c r="BM127" t="s">
        <v>23</v>
      </c>
      <c r="CG127" s="30">
        <v>2</v>
      </c>
      <c r="CH127" s="17">
        <v>6</v>
      </c>
      <c r="CI127" s="17">
        <v>116</v>
      </c>
      <c r="CL127" s="43" t="b">
        <v>0</v>
      </c>
      <c r="CM127" s="17">
        <v>2</v>
      </c>
      <c r="CN127" s="17">
        <v>57</v>
      </c>
      <c r="CY127" s="5"/>
    </row>
    <row r="128" spans="1:103">
      <c r="A128" s="17">
        <v>6</v>
      </c>
      <c r="B128" s="17">
        <v>78</v>
      </c>
      <c r="J128" s="8" t="s">
        <v>23</v>
      </c>
      <c r="K128" s="17">
        <v>6</v>
      </c>
      <c r="L128" s="17">
        <v>78</v>
      </c>
      <c r="AL128" s="30">
        <v>0.26</v>
      </c>
      <c r="AM128" s="17">
        <v>6</v>
      </c>
      <c r="AN128" s="17">
        <v>78</v>
      </c>
      <c r="BK128" s="17">
        <v>57</v>
      </c>
      <c r="BL128" s="17">
        <v>2</v>
      </c>
      <c r="BM128" t="s">
        <v>23</v>
      </c>
      <c r="CG128" s="30">
        <v>1</v>
      </c>
      <c r="CH128" s="17">
        <v>3</v>
      </c>
      <c r="CI128" s="17">
        <v>42</v>
      </c>
      <c r="CL128" s="43" t="b">
        <v>0</v>
      </c>
      <c r="CM128" s="17">
        <v>6</v>
      </c>
      <c r="CN128" s="17">
        <v>78</v>
      </c>
      <c r="CY128" s="5"/>
    </row>
    <row r="129" spans="1:103">
      <c r="A129" s="17">
        <v>12</v>
      </c>
      <c r="B129" s="17">
        <v>55</v>
      </c>
      <c r="J129" s="8" t="s">
        <v>23</v>
      </c>
      <c r="K129" s="17">
        <v>12</v>
      </c>
      <c r="L129" s="17">
        <v>55</v>
      </c>
      <c r="AL129" s="30">
        <v>0.26</v>
      </c>
      <c r="AM129" s="17">
        <v>12</v>
      </c>
      <c r="AN129" s="17">
        <v>55</v>
      </c>
      <c r="BK129" s="17">
        <v>78</v>
      </c>
      <c r="BL129" s="17">
        <v>6</v>
      </c>
      <c r="BM129" t="s">
        <v>23</v>
      </c>
      <c r="CG129" s="30">
        <v>1</v>
      </c>
      <c r="CH129" s="17">
        <v>2</v>
      </c>
      <c r="CI129" s="17">
        <v>57</v>
      </c>
      <c r="CL129" s="43" t="b">
        <v>0</v>
      </c>
      <c r="CM129" s="17">
        <v>12</v>
      </c>
      <c r="CN129" s="17">
        <v>55</v>
      </c>
      <c r="CY129" s="5"/>
    </row>
    <row r="130" spans="1:103">
      <c r="A130" s="17">
        <v>11</v>
      </c>
      <c r="B130" s="17">
        <v>59</v>
      </c>
      <c r="J130" s="8" t="s">
        <v>23</v>
      </c>
      <c r="K130" s="17">
        <v>11</v>
      </c>
      <c r="L130" s="17">
        <v>59</v>
      </c>
      <c r="AL130" s="30">
        <v>0.28000000000000003</v>
      </c>
      <c r="AM130" s="17">
        <v>11</v>
      </c>
      <c r="AN130" s="17">
        <v>59</v>
      </c>
      <c r="BK130" s="17">
        <v>55</v>
      </c>
      <c r="BL130" s="17">
        <v>12</v>
      </c>
      <c r="BM130" t="s">
        <v>23</v>
      </c>
      <c r="CG130" s="30">
        <v>1</v>
      </c>
      <c r="CH130" s="17">
        <v>6</v>
      </c>
      <c r="CI130" s="17">
        <v>78</v>
      </c>
      <c r="CL130" s="43" t="b">
        <v>0</v>
      </c>
      <c r="CM130" s="17">
        <v>11</v>
      </c>
      <c r="CN130" s="17">
        <v>59</v>
      </c>
      <c r="CY130" s="5"/>
    </row>
    <row r="131" spans="1:103">
      <c r="A131" s="17">
        <v>8</v>
      </c>
      <c r="B131" s="17">
        <v>54</v>
      </c>
      <c r="J131" s="8" t="s">
        <v>23</v>
      </c>
      <c r="K131" s="17">
        <v>8</v>
      </c>
      <c r="L131" s="17">
        <v>54</v>
      </c>
      <c r="AL131" s="30">
        <v>0.28000000000000003</v>
      </c>
      <c r="AM131" s="17">
        <v>8</v>
      </c>
      <c r="AN131" s="17">
        <v>54</v>
      </c>
      <c r="BK131" s="17">
        <v>59</v>
      </c>
      <c r="BL131" s="17">
        <v>11</v>
      </c>
      <c r="BM131" t="s">
        <v>23</v>
      </c>
      <c r="CG131" s="30">
        <v>1</v>
      </c>
      <c r="CH131" s="17">
        <v>12</v>
      </c>
      <c r="CI131" s="17">
        <v>55</v>
      </c>
      <c r="CL131" s="43" t="b">
        <v>0</v>
      </c>
      <c r="CM131" s="17">
        <v>8</v>
      </c>
      <c r="CN131" s="17">
        <v>54</v>
      </c>
      <c r="CY131" s="5"/>
    </row>
    <row r="132" spans="1:103">
      <c r="A132" s="17">
        <v>12</v>
      </c>
      <c r="B132" s="17">
        <v>74</v>
      </c>
      <c r="J132" s="8" t="s">
        <v>23</v>
      </c>
      <c r="K132" s="17">
        <v>12</v>
      </c>
      <c r="L132" s="17">
        <v>74</v>
      </c>
      <c r="AL132" s="30">
        <v>0.26</v>
      </c>
      <c r="AM132" s="17">
        <v>12</v>
      </c>
      <c r="AN132" s="17">
        <v>74</v>
      </c>
      <c r="BK132" s="17">
        <v>54</v>
      </c>
      <c r="BL132" s="17">
        <v>8</v>
      </c>
      <c r="BM132" t="s">
        <v>23</v>
      </c>
      <c r="CG132" s="30">
        <v>1</v>
      </c>
      <c r="CH132" s="17">
        <v>11</v>
      </c>
      <c r="CI132" s="17">
        <v>59</v>
      </c>
      <c r="CL132" s="43" t="b">
        <v>0</v>
      </c>
      <c r="CM132" s="17">
        <v>12</v>
      </c>
      <c r="CN132" s="17">
        <v>74</v>
      </c>
      <c r="CY132" s="5"/>
    </row>
    <row r="133" spans="1:103">
      <c r="A133" s="17">
        <v>9</v>
      </c>
      <c r="B133" s="17">
        <v>163</v>
      </c>
      <c r="J133" s="8" t="s">
        <v>23</v>
      </c>
      <c r="K133" s="17">
        <v>9</v>
      </c>
      <c r="L133" s="17">
        <v>163</v>
      </c>
      <c r="AL133" s="30">
        <v>0.22</v>
      </c>
      <c r="AM133" s="17">
        <v>9</v>
      </c>
      <c r="AN133" s="17">
        <v>163</v>
      </c>
      <c r="BK133" s="17">
        <v>74</v>
      </c>
      <c r="BL133" s="17">
        <v>12</v>
      </c>
      <c r="BM133" t="s">
        <v>23</v>
      </c>
      <c r="CG133" s="30">
        <v>1</v>
      </c>
      <c r="CH133" s="17">
        <v>8</v>
      </c>
      <c r="CI133" s="17">
        <v>54</v>
      </c>
      <c r="CL133" s="43" t="b">
        <v>0</v>
      </c>
      <c r="CM133" s="17">
        <v>9</v>
      </c>
      <c r="CN133" s="17">
        <v>163</v>
      </c>
      <c r="CY133" s="5"/>
    </row>
    <row r="134" spans="1:103">
      <c r="A134" s="17">
        <v>5</v>
      </c>
      <c r="B134" s="17">
        <v>158</v>
      </c>
      <c r="J134" s="8" t="s">
        <v>23</v>
      </c>
      <c r="K134" s="17">
        <v>5</v>
      </c>
      <c r="L134" s="17">
        <v>158</v>
      </c>
      <c r="AL134" s="30">
        <v>0.22</v>
      </c>
      <c r="AM134" s="17">
        <v>5</v>
      </c>
      <c r="AN134" s="17">
        <v>158</v>
      </c>
      <c r="BK134" s="17">
        <v>163</v>
      </c>
      <c r="BL134" s="17">
        <v>9</v>
      </c>
      <c r="BM134" t="s">
        <v>23</v>
      </c>
      <c r="CG134" s="30">
        <v>1</v>
      </c>
      <c r="CH134" s="17">
        <v>12</v>
      </c>
      <c r="CI134" s="17">
        <v>74</v>
      </c>
      <c r="CL134" s="43" t="b">
        <v>0</v>
      </c>
      <c r="CM134" s="17">
        <v>5</v>
      </c>
      <c r="CN134" s="17">
        <v>158</v>
      </c>
      <c r="CY134" s="5"/>
    </row>
    <row r="135" spans="1:103">
      <c r="A135" s="17">
        <v>3</v>
      </c>
      <c r="B135" s="17">
        <v>109</v>
      </c>
      <c r="J135" s="8" t="s">
        <v>23</v>
      </c>
      <c r="K135" s="17">
        <v>3</v>
      </c>
      <c r="L135" s="17">
        <v>109</v>
      </c>
      <c r="AL135" s="30">
        <v>0.22</v>
      </c>
      <c r="AM135" s="17">
        <v>3</v>
      </c>
      <c r="AN135" s="17">
        <v>109</v>
      </c>
      <c r="BK135" s="17">
        <v>158</v>
      </c>
      <c r="BL135" s="17">
        <v>5</v>
      </c>
      <c r="BM135" t="s">
        <v>23</v>
      </c>
      <c r="CG135" s="30">
        <v>1</v>
      </c>
      <c r="CH135" s="17">
        <v>9</v>
      </c>
      <c r="CI135" s="17">
        <v>163</v>
      </c>
      <c r="CL135" s="43" t="b">
        <v>0</v>
      </c>
      <c r="CM135" s="17">
        <v>3</v>
      </c>
      <c r="CN135" s="17">
        <v>109</v>
      </c>
      <c r="CY135" s="5"/>
    </row>
    <row r="136" spans="1:103">
      <c r="A136" s="17">
        <v>3</v>
      </c>
      <c r="B136" s="17">
        <v>66</v>
      </c>
      <c r="J136" s="8" t="s">
        <v>23</v>
      </c>
      <c r="K136" s="17">
        <v>3</v>
      </c>
      <c r="L136" s="17">
        <v>66</v>
      </c>
      <c r="AL136" s="30">
        <v>0.2</v>
      </c>
      <c r="AM136" s="17">
        <v>3</v>
      </c>
      <c r="AN136" s="17">
        <v>66</v>
      </c>
      <c r="BK136" s="17">
        <v>109</v>
      </c>
      <c r="BL136" s="17">
        <v>3</v>
      </c>
      <c r="BM136" t="s">
        <v>23</v>
      </c>
      <c r="CG136" s="30">
        <v>1</v>
      </c>
      <c r="CH136" s="17">
        <v>5</v>
      </c>
      <c r="CI136" s="17">
        <v>158</v>
      </c>
      <c r="CL136" s="43" t="b">
        <v>0</v>
      </c>
      <c r="CM136" s="17">
        <v>3</v>
      </c>
      <c r="CN136" s="17">
        <v>66</v>
      </c>
      <c r="CY136" s="5"/>
    </row>
    <row r="137" spans="1:103">
      <c r="A137" s="17">
        <v>0</v>
      </c>
      <c r="B137" s="17">
        <v>48</v>
      </c>
      <c r="J137" s="8" t="s">
        <v>23</v>
      </c>
      <c r="K137" s="17">
        <v>0</v>
      </c>
      <c r="L137" s="17">
        <v>48</v>
      </c>
      <c r="AL137" s="30">
        <v>0.22</v>
      </c>
      <c r="AM137" s="17">
        <v>0</v>
      </c>
      <c r="AN137" s="17">
        <v>48</v>
      </c>
      <c r="BK137" s="17">
        <v>66</v>
      </c>
      <c r="BL137" s="17">
        <v>3</v>
      </c>
      <c r="BM137" t="s">
        <v>23</v>
      </c>
      <c r="CG137" s="30">
        <v>1</v>
      </c>
      <c r="CH137" s="17">
        <v>3</v>
      </c>
      <c r="CI137" s="17">
        <v>109</v>
      </c>
      <c r="CL137" s="43" t="b">
        <v>0</v>
      </c>
      <c r="CM137" s="17">
        <v>0</v>
      </c>
      <c r="CN137" s="17">
        <v>48</v>
      </c>
      <c r="CY137" s="5"/>
    </row>
    <row r="138" spans="1:103">
      <c r="A138" s="17">
        <v>1</v>
      </c>
      <c r="B138" s="17">
        <v>51</v>
      </c>
      <c r="J138" s="8" t="s">
        <v>23</v>
      </c>
      <c r="K138" s="17">
        <v>1</v>
      </c>
      <c r="L138" s="17">
        <v>51</v>
      </c>
      <c r="AL138" s="30">
        <v>0.22</v>
      </c>
      <c r="AM138" s="17">
        <v>1</v>
      </c>
      <c r="AN138" s="17">
        <v>51</v>
      </c>
      <c r="BK138" s="17">
        <v>48</v>
      </c>
      <c r="BL138" s="17">
        <v>0</v>
      </c>
      <c r="BM138" t="s">
        <v>23</v>
      </c>
      <c r="CG138" s="30">
        <v>1</v>
      </c>
      <c r="CH138" s="17">
        <v>3</v>
      </c>
      <c r="CI138" s="17">
        <v>66</v>
      </c>
      <c r="CL138" s="43" t="b">
        <v>0</v>
      </c>
      <c r="CM138" s="17">
        <v>1</v>
      </c>
      <c r="CN138" s="17">
        <v>51</v>
      </c>
      <c r="CY138" s="5"/>
    </row>
    <row r="139" spans="1:103">
      <c r="A139" s="17">
        <v>4</v>
      </c>
      <c r="B139" s="17">
        <v>19</v>
      </c>
      <c r="J139" s="8" t="s">
        <v>23</v>
      </c>
      <c r="K139" s="17">
        <v>4</v>
      </c>
      <c r="L139" s="17">
        <v>19</v>
      </c>
      <c r="AL139" s="30">
        <v>0.2</v>
      </c>
      <c r="AM139" s="17">
        <v>4</v>
      </c>
      <c r="AN139" s="17">
        <v>19</v>
      </c>
      <c r="BK139" s="17">
        <v>51</v>
      </c>
      <c r="BL139" s="17">
        <v>1</v>
      </c>
      <c r="BM139" t="s">
        <v>23</v>
      </c>
      <c r="CG139" s="30">
        <v>2</v>
      </c>
      <c r="CH139" s="17">
        <v>0</v>
      </c>
      <c r="CI139" s="17">
        <v>48</v>
      </c>
      <c r="CL139" s="43" t="b">
        <v>0</v>
      </c>
      <c r="CM139" s="17">
        <v>4</v>
      </c>
      <c r="CN139" s="17">
        <v>19</v>
      </c>
      <c r="CY139" s="5"/>
    </row>
    <row r="140" spans="1:103">
      <c r="A140" s="17">
        <v>4</v>
      </c>
      <c r="B140" s="17">
        <v>13</v>
      </c>
      <c r="J140" s="8" t="s">
        <v>24</v>
      </c>
      <c r="K140" s="17">
        <v>4</v>
      </c>
      <c r="L140" s="17">
        <v>13</v>
      </c>
      <c r="AL140" s="30">
        <v>0.2</v>
      </c>
      <c r="AM140" s="17">
        <v>4</v>
      </c>
      <c r="AN140" s="17">
        <v>13</v>
      </c>
      <c r="BK140" s="17">
        <v>19</v>
      </c>
      <c r="BL140" s="17">
        <v>4</v>
      </c>
      <c r="BM140" t="s">
        <v>23</v>
      </c>
      <c r="CG140" s="30">
        <v>2</v>
      </c>
      <c r="CH140" s="17">
        <v>1</v>
      </c>
      <c r="CI140" s="17">
        <v>51</v>
      </c>
      <c r="CL140" s="43" t="b">
        <v>0</v>
      </c>
      <c r="CM140" s="17">
        <v>4</v>
      </c>
      <c r="CN140" s="17">
        <v>13</v>
      </c>
      <c r="CY140" s="5"/>
    </row>
    <row r="141" spans="1:103">
      <c r="A141" s="17">
        <v>2</v>
      </c>
      <c r="B141" s="17">
        <v>5</v>
      </c>
      <c r="J141" s="8" t="s">
        <v>24</v>
      </c>
      <c r="K141" s="17">
        <v>2</v>
      </c>
      <c r="L141" s="17">
        <v>5</v>
      </c>
      <c r="AL141" s="30">
        <v>0.2</v>
      </c>
      <c r="AM141" s="17">
        <v>2</v>
      </c>
      <c r="AN141" s="17">
        <v>5</v>
      </c>
      <c r="BK141" s="17">
        <v>13</v>
      </c>
      <c r="BL141" s="17">
        <v>4</v>
      </c>
      <c r="BM141" t="s">
        <v>24</v>
      </c>
      <c r="CG141" s="30">
        <v>2</v>
      </c>
      <c r="CH141" s="17">
        <v>4</v>
      </c>
      <c r="CI141" s="17">
        <v>19</v>
      </c>
      <c r="CL141" s="43" t="b">
        <v>0</v>
      </c>
      <c r="CM141" s="17">
        <v>2</v>
      </c>
      <c r="CN141" s="17">
        <v>5</v>
      </c>
      <c r="CY141" s="5"/>
    </row>
    <row r="142" spans="1:103">
      <c r="A142" s="17">
        <v>0</v>
      </c>
      <c r="B142" s="17">
        <v>1</v>
      </c>
      <c r="J142" s="8" t="s">
        <v>24</v>
      </c>
      <c r="K142" s="17">
        <v>0</v>
      </c>
      <c r="L142" s="17">
        <v>1</v>
      </c>
      <c r="AL142" s="30">
        <v>0.2</v>
      </c>
      <c r="AM142" s="17">
        <v>0</v>
      </c>
      <c r="AN142" s="17">
        <v>1</v>
      </c>
      <c r="BK142" s="17">
        <v>5</v>
      </c>
      <c r="BL142" s="17">
        <v>2</v>
      </c>
      <c r="BM142" t="s">
        <v>24</v>
      </c>
      <c r="CG142" s="30">
        <v>2</v>
      </c>
      <c r="CH142" s="17">
        <v>4</v>
      </c>
      <c r="CI142" s="17">
        <v>13</v>
      </c>
      <c r="CL142" s="43" t="b">
        <v>0</v>
      </c>
      <c r="CM142" s="17">
        <v>0</v>
      </c>
      <c r="CN142" s="17">
        <v>1</v>
      </c>
      <c r="CY142" s="5"/>
    </row>
    <row r="143" spans="1:103">
      <c r="A143" s="17">
        <v>0</v>
      </c>
      <c r="B143" s="17">
        <v>1</v>
      </c>
      <c r="J143" s="8" t="s">
        <v>24</v>
      </c>
      <c r="K143" s="17">
        <v>0</v>
      </c>
      <c r="L143" s="17">
        <v>1</v>
      </c>
      <c r="AL143" s="30">
        <v>0.2</v>
      </c>
      <c r="AM143" s="17">
        <v>0</v>
      </c>
      <c r="AN143" s="17">
        <v>1</v>
      </c>
      <c r="BK143" s="17">
        <v>1</v>
      </c>
      <c r="BL143" s="17">
        <v>0</v>
      </c>
      <c r="BM143" t="s">
        <v>24</v>
      </c>
      <c r="CG143" s="30">
        <v>2</v>
      </c>
      <c r="CH143" s="17">
        <v>2</v>
      </c>
      <c r="CI143" s="17">
        <v>5</v>
      </c>
      <c r="CL143" s="43" t="b">
        <v>0</v>
      </c>
      <c r="CM143" s="17">
        <v>0</v>
      </c>
      <c r="CN143" s="17">
        <v>1</v>
      </c>
      <c r="CY143" s="5"/>
    </row>
    <row r="144" spans="1:103">
      <c r="A144" s="17">
        <v>0</v>
      </c>
      <c r="B144" s="17">
        <v>5</v>
      </c>
      <c r="J144" s="8" t="s">
        <v>24</v>
      </c>
      <c r="K144" s="17">
        <v>0</v>
      </c>
      <c r="L144" s="17">
        <v>5</v>
      </c>
      <c r="AL144" s="30">
        <v>0.22</v>
      </c>
      <c r="AM144" s="17">
        <v>0</v>
      </c>
      <c r="AN144" s="17">
        <v>5</v>
      </c>
      <c r="BK144" s="17">
        <v>1</v>
      </c>
      <c r="BL144" s="17">
        <v>0</v>
      </c>
      <c r="BM144" t="s">
        <v>24</v>
      </c>
      <c r="CG144" s="30">
        <v>2</v>
      </c>
      <c r="CH144" s="17">
        <v>0</v>
      </c>
      <c r="CI144" s="17">
        <v>1</v>
      </c>
      <c r="CL144" s="43" t="b">
        <v>0</v>
      </c>
      <c r="CM144" s="17">
        <v>0</v>
      </c>
      <c r="CN144" s="17">
        <v>5</v>
      </c>
      <c r="CY144" s="5"/>
    </row>
    <row r="145" spans="1:103">
      <c r="A145" s="17">
        <v>8</v>
      </c>
      <c r="B145" s="17">
        <v>26</v>
      </c>
      <c r="J145" s="8" t="s">
        <v>24</v>
      </c>
      <c r="K145" s="17">
        <v>8</v>
      </c>
      <c r="L145" s="17">
        <v>26</v>
      </c>
      <c r="AL145" s="30">
        <v>0.2</v>
      </c>
      <c r="AM145" s="17">
        <v>8</v>
      </c>
      <c r="AN145" s="17">
        <v>26</v>
      </c>
      <c r="BK145" s="17">
        <v>5</v>
      </c>
      <c r="BL145" s="17">
        <v>0</v>
      </c>
      <c r="BM145" t="s">
        <v>24</v>
      </c>
      <c r="CG145" s="30">
        <v>2</v>
      </c>
      <c r="CH145" s="17">
        <v>0</v>
      </c>
      <c r="CI145" s="17">
        <v>1</v>
      </c>
      <c r="CL145" s="43" t="b">
        <v>0</v>
      </c>
      <c r="CM145" s="17">
        <v>8</v>
      </c>
      <c r="CN145" s="17">
        <v>26</v>
      </c>
      <c r="CY145" s="5"/>
    </row>
    <row r="146" spans="1:103">
      <c r="A146" s="17">
        <v>8</v>
      </c>
      <c r="B146" s="17">
        <v>76</v>
      </c>
      <c r="J146" s="8" t="s">
        <v>24</v>
      </c>
      <c r="K146" s="17">
        <v>8</v>
      </c>
      <c r="L146" s="17">
        <v>76</v>
      </c>
      <c r="AL146" s="30">
        <v>0.2</v>
      </c>
      <c r="AM146" s="17">
        <v>8</v>
      </c>
      <c r="AN146" s="17">
        <v>76</v>
      </c>
      <c r="BK146" s="17">
        <v>26</v>
      </c>
      <c r="BL146" s="17">
        <v>8</v>
      </c>
      <c r="BM146" t="s">
        <v>24</v>
      </c>
      <c r="CG146" s="30">
        <v>3</v>
      </c>
      <c r="CH146" s="17">
        <v>0</v>
      </c>
      <c r="CI146" s="17">
        <v>5</v>
      </c>
      <c r="CL146" s="43" t="b">
        <v>0</v>
      </c>
      <c r="CM146" s="17">
        <v>8</v>
      </c>
      <c r="CN146" s="17">
        <v>76</v>
      </c>
      <c r="CY146" s="5"/>
    </row>
    <row r="147" spans="1:103">
      <c r="A147" s="17">
        <v>20</v>
      </c>
      <c r="B147" s="17">
        <v>190</v>
      </c>
      <c r="J147" s="8" t="s">
        <v>24</v>
      </c>
      <c r="K147" s="17">
        <v>20</v>
      </c>
      <c r="L147" s="17">
        <v>190</v>
      </c>
      <c r="AL147" s="30">
        <v>0.2</v>
      </c>
      <c r="AM147" s="17">
        <v>20</v>
      </c>
      <c r="AN147" s="17">
        <v>190</v>
      </c>
      <c r="BK147" s="17">
        <v>76</v>
      </c>
      <c r="BL147" s="17">
        <v>8</v>
      </c>
      <c r="BM147" t="s">
        <v>24</v>
      </c>
      <c r="CG147" s="30">
        <v>2</v>
      </c>
      <c r="CH147" s="17">
        <v>8</v>
      </c>
      <c r="CI147" s="17">
        <v>26</v>
      </c>
      <c r="CL147" s="43" t="b">
        <v>0</v>
      </c>
      <c r="CM147" s="17">
        <v>20</v>
      </c>
      <c r="CN147" s="17">
        <v>190</v>
      </c>
      <c r="CY147" s="5"/>
    </row>
    <row r="148" spans="1:103">
      <c r="A148" s="17">
        <v>9</v>
      </c>
      <c r="B148" s="17">
        <v>125</v>
      </c>
      <c r="J148" s="8" t="s">
        <v>24</v>
      </c>
      <c r="K148" s="17">
        <v>9</v>
      </c>
      <c r="L148" s="17">
        <v>125</v>
      </c>
      <c r="AL148" s="30">
        <v>0.2</v>
      </c>
      <c r="AM148" s="17">
        <v>9</v>
      </c>
      <c r="AN148" s="17">
        <v>125</v>
      </c>
      <c r="BK148" s="17">
        <v>190</v>
      </c>
      <c r="BL148" s="17">
        <v>20</v>
      </c>
      <c r="BM148" t="s">
        <v>24</v>
      </c>
      <c r="CG148" s="30">
        <v>1</v>
      </c>
      <c r="CH148" s="17">
        <v>8</v>
      </c>
      <c r="CI148" s="17">
        <v>76</v>
      </c>
      <c r="CL148" s="43" t="b">
        <v>0</v>
      </c>
      <c r="CM148" s="17">
        <v>9</v>
      </c>
      <c r="CN148" s="17">
        <v>125</v>
      </c>
      <c r="CY148" s="5"/>
    </row>
    <row r="149" spans="1:103">
      <c r="A149" s="17">
        <v>16</v>
      </c>
      <c r="B149" s="17">
        <v>47</v>
      </c>
      <c r="J149" s="8" t="s">
        <v>24</v>
      </c>
      <c r="K149" s="17">
        <v>16</v>
      </c>
      <c r="L149" s="17">
        <v>47</v>
      </c>
      <c r="AL149" s="30">
        <v>0.22</v>
      </c>
      <c r="AM149" s="17">
        <v>16</v>
      </c>
      <c r="AN149" s="17">
        <v>47</v>
      </c>
      <c r="BK149" s="17">
        <v>125</v>
      </c>
      <c r="BL149" s="17">
        <v>9</v>
      </c>
      <c r="BM149" t="s">
        <v>24</v>
      </c>
      <c r="CG149" s="30">
        <v>1</v>
      </c>
      <c r="CH149" s="17">
        <v>20</v>
      </c>
      <c r="CI149" s="17">
        <v>190</v>
      </c>
      <c r="CL149" s="43" t="b">
        <v>0</v>
      </c>
      <c r="CM149" s="17">
        <v>16</v>
      </c>
      <c r="CN149" s="17">
        <v>47</v>
      </c>
      <c r="CY149" s="5"/>
    </row>
    <row r="150" spans="1:103">
      <c r="A150" s="17">
        <v>19</v>
      </c>
      <c r="B150" s="17">
        <v>48</v>
      </c>
      <c r="J150" s="8" t="s">
        <v>24</v>
      </c>
      <c r="K150" s="17">
        <v>19</v>
      </c>
      <c r="L150" s="17">
        <v>48</v>
      </c>
      <c r="AL150" s="30">
        <v>0.2</v>
      </c>
      <c r="AM150" s="17">
        <v>19</v>
      </c>
      <c r="AN150" s="17">
        <v>48</v>
      </c>
      <c r="BK150" s="17">
        <v>47</v>
      </c>
      <c r="BL150" s="17">
        <v>16</v>
      </c>
      <c r="BM150" t="s">
        <v>24</v>
      </c>
      <c r="CG150" s="30">
        <v>1</v>
      </c>
      <c r="CH150" s="17">
        <v>9</v>
      </c>
      <c r="CI150" s="17">
        <v>125</v>
      </c>
      <c r="CL150" s="43" t="b">
        <v>0</v>
      </c>
      <c r="CM150" s="17">
        <v>19</v>
      </c>
      <c r="CN150" s="17">
        <v>48</v>
      </c>
      <c r="CY150" s="5"/>
    </row>
    <row r="151" spans="1:103">
      <c r="A151" s="17">
        <v>9</v>
      </c>
      <c r="B151" s="17">
        <v>50</v>
      </c>
      <c r="J151" s="8" t="s">
        <v>24</v>
      </c>
      <c r="K151" s="17">
        <v>9</v>
      </c>
      <c r="L151" s="17">
        <v>50</v>
      </c>
      <c r="AL151" s="30">
        <v>0.2</v>
      </c>
      <c r="AM151" s="17">
        <v>9</v>
      </c>
      <c r="AN151" s="17">
        <v>50</v>
      </c>
      <c r="BK151" s="17">
        <v>48</v>
      </c>
      <c r="BL151" s="17">
        <v>19</v>
      </c>
      <c r="BM151" t="s">
        <v>24</v>
      </c>
      <c r="CG151" s="30">
        <v>1</v>
      </c>
      <c r="CH151" s="17">
        <v>16</v>
      </c>
      <c r="CI151" s="17">
        <v>47</v>
      </c>
      <c r="CL151" s="43" t="b">
        <v>0</v>
      </c>
      <c r="CM151" s="17">
        <v>9</v>
      </c>
      <c r="CN151" s="17">
        <v>50</v>
      </c>
      <c r="CY151" s="5"/>
    </row>
    <row r="152" spans="1:103">
      <c r="A152" s="17">
        <v>9</v>
      </c>
      <c r="B152" s="17">
        <v>64</v>
      </c>
      <c r="J152" s="8" t="s">
        <v>24</v>
      </c>
      <c r="K152" s="17">
        <v>9</v>
      </c>
      <c r="L152" s="17">
        <v>64</v>
      </c>
      <c r="AL152" s="30">
        <v>0.2</v>
      </c>
      <c r="AM152" s="17">
        <v>9</v>
      </c>
      <c r="AN152" s="17">
        <v>64</v>
      </c>
      <c r="BK152" s="17">
        <v>50</v>
      </c>
      <c r="BL152" s="17">
        <v>9</v>
      </c>
      <c r="BM152" t="s">
        <v>24</v>
      </c>
      <c r="CG152" s="30">
        <v>2</v>
      </c>
      <c r="CH152" s="17">
        <v>19</v>
      </c>
      <c r="CI152" s="17">
        <v>48</v>
      </c>
      <c r="CL152" s="43" t="b">
        <v>0</v>
      </c>
      <c r="CM152" s="17">
        <v>9</v>
      </c>
      <c r="CN152" s="17">
        <v>64</v>
      </c>
      <c r="CY152" s="5"/>
    </row>
    <row r="153" spans="1:103">
      <c r="A153" s="17">
        <v>7</v>
      </c>
      <c r="B153" s="17">
        <v>43</v>
      </c>
      <c r="J153" s="8" t="s">
        <v>24</v>
      </c>
      <c r="K153" s="17">
        <v>7</v>
      </c>
      <c r="L153" s="17">
        <v>43</v>
      </c>
      <c r="AL153" s="30">
        <v>0.2</v>
      </c>
      <c r="AM153" s="17">
        <v>7</v>
      </c>
      <c r="AN153" s="17">
        <v>43</v>
      </c>
      <c r="BK153" s="17">
        <v>64</v>
      </c>
      <c r="BL153" s="17">
        <v>9</v>
      </c>
      <c r="BM153" t="s">
        <v>24</v>
      </c>
      <c r="CG153" s="30">
        <v>2</v>
      </c>
      <c r="CH153" s="17">
        <v>9</v>
      </c>
      <c r="CI153" s="17">
        <v>50</v>
      </c>
      <c r="CL153" s="43" t="b">
        <v>0</v>
      </c>
      <c r="CM153" s="17">
        <v>7</v>
      </c>
      <c r="CN153" s="17">
        <v>43</v>
      </c>
      <c r="CY153" s="5"/>
    </row>
    <row r="154" spans="1:103">
      <c r="A154" s="17">
        <v>9</v>
      </c>
      <c r="B154" s="17">
        <v>63</v>
      </c>
      <c r="J154" s="8" t="s">
        <v>24</v>
      </c>
      <c r="K154" s="17">
        <v>9</v>
      </c>
      <c r="L154" s="17">
        <v>63</v>
      </c>
      <c r="AL154" s="30">
        <v>0.2</v>
      </c>
      <c r="AM154" s="17">
        <v>9</v>
      </c>
      <c r="AN154" s="17">
        <v>63</v>
      </c>
      <c r="BK154" s="17">
        <v>43</v>
      </c>
      <c r="BL154" s="17">
        <v>7</v>
      </c>
      <c r="BM154" t="s">
        <v>24</v>
      </c>
      <c r="CG154" s="30">
        <v>2</v>
      </c>
      <c r="CH154" s="17">
        <v>9</v>
      </c>
      <c r="CI154" s="17">
        <v>64</v>
      </c>
      <c r="CL154" s="43" t="b">
        <v>0</v>
      </c>
      <c r="CM154" s="17">
        <v>9</v>
      </c>
      <c r="CN154" s="17">
        <v>63</v>
      </c>
      <c r="CY154" s="5"/>
    </row>
    <row r="155" spans="1:103">
      <c r="A155" s="17">
        <v>5</v>
      </c>
      <c r="B155" s="17">
        <v>82</v>
      </c>
      <c r="J155" s="8" t="s">
        <v>24</v>
      </c>
      <c r="K155" s="17">
        <v>5</v>
      </c>
      <c r="L155" s="17">
        <v>82</v>
      </c>
      <c r="AL155" s="30">
        <v>0.2</v>
      </c>
      <c r="AM155" s="17">
        <v>5</v>
      </c>
      <c r="AN155" s="17">
        <v>82</v>
      </c>
      <c r="BK155" s="17">
        <v>63</v>
      </c>
      <c r="BL155" s="17">
        <v>9</v>
      </c>
      <c r="BM155" t="s">
        <v>24</v>
      </c>
      <c r="CG155" s="30">
        <v>2</v>
      </c>
      <c r="CH155" s="17">
        <v>7</v>
      </c>
      <c r="CI155" s="17">
        <v>43</v>
      </c>
      <c r="CL155" s="43" t="b">
        <v>0</v>
      </c>
      <c r="CM155" s="17">
        <v>5</v>
      </c>
      <c r="CN155" s="17">
        <v>82</v>
      </c>
      <c r="CY155" s="5"/>
    </row>
    <row r="156" spans="1:103">
      <c r="A156" s="17">
        <v>9</v>
      </c>
      <c r="B156" s="17">
        <v>178</v>
      </c>
      <c r="J156" s="8" t="s">
        <v>24</v>
      </c>
      <c r="K156" s="17">
        <v>9</v>
      </c>
      <c r="L156" s="17">
        <v>178</v>
      </c>
      <c r="AL156" s="30">
        <v>0.2</v>
      </c>
      <c r="AM156" s="17">
        <v>9</v>
      </c>
      <c r="AN156" s="17">
        <v>178</v>
      </c>
      <c r="BK156" s="17">
        <v>82</v>
      </c>
      <c r="BL156" s="17">
        <v>5</v>
      </c>
      <c r="BM156" t="s">
        <v>24</v>
      </c>
      <c r="CG156" s="30">
        <v>2</v>
      </c>
      <c r="CH156" s="17">
        <v>9</v>
      </c>
      <c r="CI156" s="17">
        <v>63</v>
      </c>
      <c r="CL156" s="43" t="b">
        <v>0</v>
      </c>
      <c r="CM156" s="17">
        <v>9</v>
      </c>
      <c r="CN156" s="17">
        <v>178</v>
      </c>
      <c r="CY156" s="5"/>
    </row>
    <row r="157" spans="1:103">
      <c r="A157" s="17">
        <v>7</v>
      </c>
      <c r="B157" s="17">
        <v>116</v>
      </c>
      <c r="J157" s="8" t="s">
        <v>24</v>
      </c>
      <c r="K157" s="17">
        <v>7</v>
      </c>
      <c r="L157" s="17">
        <v>116</v>
      </c>
      <c r="AL157" s="30">
        <v>0.2</v>
      </c>
      <c r="AM157" s="17">
        <v>7</v>
      </c>
      <c r="AN157" s="17">
        <v>116</v>
      </c>
      <c r="BK157" s="17">
        <v>178</v>
      </c>
      <c r="BL157" s="17">
        <v>9</v>
      </c>
      <c r="BM157" t="s">
        <v>24</v>
      </c>
      <c r="CG157" s="30">
        <v>2</v>
      </c>
      <c r="CH157" s="17">
        <v>5</v>
      </c>
      <c r="CI157" s="17">
        <v>82</v>
      </c>
      <c r="CL157" s="43" t="b">
        <v>0</v>
      </c>
      <c r="CM157" s="17">
        <v>7</v>
      </c>
      <c r="CN157" s="17">
        <v>116</v>
      </c>
      <c r="CY157" s="5"/>
    </row>
    <row r="158" spans="1:103">
      <c r="A158" s="17">
        <v>3</v>
      </c>
      <c r="B158" s="17">
        <v>92</v>
      </c>
      <c r="J158" s="8" t="s">
        <v>24</v>
      </c>
      <c r="K158" s="17">
        <v>3</v>
      </c>
      <c r="L158" s="17">
        <v>92</v>
      </c>
      <c r="AL158" s="30">
        <v>0.16</v>
      </c>
      <c r="AM158" s="17">
        <v>3</v>
      </c>
      <c r="AN158" s="17">
        <v>92</v>
      </c>
      <c r="BK158" s="17">
        <v>116</v>
      </c>
      <c r="BL158" s="17">
        <v>7</v>
      </c>
      <c r="BM158" t="s">
        <v>24</v>
      </c>
      <c r="CG158" s="30">
        <v>2</v>
      </c>
      <c r="CH158" s="17">
        <v>9</v>
      </c>
      <c r="CI158" s="17">
        <v>178</v>
      </c>
      <c r="CL158" s="43" t="b">
        <v>0</v>
      </c>
      <c r="CM158" s="17">
        <v>3</v>
      </c>
      <c r="CN158" s="17">
        <v>92</v>
      </c>
      <c r="CY158" s="5"/>
    </row>
    <row r="159" spans="1:103">
      <c r="A159" s="17">
        <v>1</v>
      </c>
      <c r="B159" s="17">
        <v>50</v>
      </c>
      <c r="J159" s="8" t="s">
        <v>24</v>
      </c>
      <c r="K159" s="17">
        <v>1</v>
      </c>
      <c r="L159" s="17">
        <v>50</v>
      </c>
      <c r="AL159" s="30">
        <v>0.18</v>
      </c>
      <c r="AM159" s="17">
        <v>1</v>
      </c>
      <c r="AN159" s="17">
        <v>50</v>
      </c>
      <c r="BK159" s="17">
        <v>92</v>
      </c>
      <c r="BL159" s="17">
        <v>3</v>
      </c>
      <c r="BM159" t="s">
        <v>24</v>
      </c>
      <c r="CG159" s="30">
        <v>1</v>
      </c>
      <c r="CH159" s="17">
        <v>7</v>
      </c>
      <c r="CI159" s="17">
        <v>116</v>
      </c>
      <c r="CL159" s="43" t="b">
        <v>0</v>
      </c>
      <c r="CM159" s="17">
        <v>1</v>
      </c>
      <c r="CN159" s="17">
        <v>50</v>
      </c>
      <c r="CY159" s="5"/>
    </row>
    <row r="160" spans="1:103">
      <c r="A160" s="17">
        <v>0</v>
      </c>
      <c r="B160" s="17">
        <v>39</v>
      </c>
      <c r="J160" s="8" t="s">
        <v>24</v>
      </c>
      <c r="K160" s="17">
        <v>0</v>
      </c>
      <c r="L160" s="17">
        <v>39</v>
      </c>
      <c r="AL160" s="30">
        <v>0.18</v>
      </c>
      <c r="AM160" s="17">
        <v>0</v>
      </c>
      <c r="AN160" s="17">
        <v>39</v>
      </c>
      <c r="BK160" s="17">
        <v>50</v>
      </c>
      <c r="BL160" s="17">
        <v>1</v>
      </c>
      <c r="BM160" t="s">
        <v>24</v>
      </c>
      <c r="CG160" s="30">
        <v>1</v>
      </c>
      <c r="CH160" s="17">
        <v>3</v>
      </c>
      <c r="CI160" s="17">
        <v>92</v>
      </c>
      <c r="CL160" s="43" t="b">
        <v>0</v>
      </c>
      <c r="CM160" s="17">
        <v>0</v>
      </c>
      <c r="CN160" s="17">
        <v>39</v>
      </c>
      <c r="CY160" s="5"/>
    </row>
    <row r="161" spans="1:103">
      <c r="A161" s="17">
        <v>2</v>
      </c>
      <c r="B161" s="17">
        <v>34</v>
      </c>
      <c r="J161" s="8" t="s">
        <v>24</v>
      </c>
      <c r="K161" s="17">
        <v>2</v>
      </c>
      <c r="L161" s="17">
        <v>34</v>
      </c>
      <c r="AL161" s="30">
        <v>0.18</v>
      </c>
      <c r="AM161" s="17">
        <v>2</v>
      </c>
      <c r="AN161" s="17">
        <v>34</v>
      </c>
      <c r="BK161" s="17">
        <v>39</v>
      </c>
      <c r="BL161" s="17">
        <v>0</v>
      </c>
      <c r="BM161" t="s">
        <v>24</v>
      </c>
      <c r="CG161" s="30">
        <v>1</v>
      </c>
      <c r="CH161" s="17">
        <v>1</v>
      </c>
      <c r="CI161" s="17">
        <v>50</v>
      </c>
      <c r="CL161" s="43" t="b">
        <v>0</v>
      </c>
      <c r="CM161" s="17">
        <v>2</v>
      </c>
      <c r="CN161" s="17">
        <v>34</v>
      </c>
      <c r="CY161" s="5"/>
    </row>
    <row r="162" spans="1:103">
      <c r="A162" s="17">
        <v>1</v>
      </c>
      <c r="B162" s="17">
        <v>14</v>
      </c>
      <c r="J162" s="8" t="s">
        <v>24</v>
      </c>
      <c r="K162" s="17">
        <v>1</v>
      </c>
      <c r="L162" s="17">
        <v>14</v>
      </c>
      <c r="AL162" s="30">
        <v>0.18</v>
      </c>
      <c r="AM162" s="17">
        <v>1</v>
      </c>
      <c r="AN162" s="17">
        <v>14</v>
      </c>
      <c r="BK162" s="17">
        <v>34</v>
      </c>
      <c r="BL162" s="17">
        <v>2</v>
      </c>
      <c r="BM162" t="s">
        <v>24</v>
      </c>
      <c r="CG162" s="30">
        <v>1</v>
      </c>
      <c r="CH162" s="17">
        <v>0</v>
      </c>
      <c r="CI162" s="17">
        <v>39</v>
      </c>
      <c r="CL162" s="43" t="b">
        <v>0</v>
      </c>
      <c r="CM162" s="17">
        <v>1</v>
      </c>
      <c r="CN162" s="17">
        <v>14</v>
      </c>
      <c r="CY162" s="5"/>
    </row>
    <row r="163" spans="1:103">
      <c r="A163" s="17">
        <v>1</v>
      </c>
      <c r="B163" s="17">
        <v>24</v>
      </c>
      <c r="J163" s="8" t="s">
        <v>15</v>
      </c>
      <c r="K163" s="17">
        <v>1</v>
      </c>
      <c r="L163" s="17">
        <v>24</v>
      </c>
      <c r="AL163" s="30">
        <v>0.18</v>
      </c>
      <c r="AM163" s="17">
        <v>1</v>
      </c>
      <c r="AN163" s="17">
        <v>24</v>
      </c>
      <c r="BK163" s="17">
        <v>14</v>
      </c>
      <c r="BL163" s="17">
        <v>1</v>
      </c>
      <c r="BM163" t="s">
        <v>24</v>
      </c>
      <c r="CG163" s="30">
        <v>2</v>
      </c>
      <c r="CH163" s="17">
        <v>2</v>
      </c>
      <c r="CI163" s="17">
        <v>34</v>
      </c>
      <c r="CL163" s="43" t="b">
        <v>0</v>
      </c>
      <c r="CM163" s="17">
        <v>1</v>
      </c>
      <c r="CN163" s="17">
        <v>24</v>
      </c>
      <c r="CY163" s="5"/>
    </row>
    <row r="164" spans="1:103">
      <c r="A164" s="17">
        <v>1</v>
      </c>
      <c r="B164" s="17">
        <v>15</v>
      </c>
      <c r="J164" s="8" t="s">
        <v>15</v>
      </c>
      <c r="K164" s="17">
        <v>1</v>
      </c>
      <c r="L164" s="17">
        <v>15</v>
      </c>
      <c r="AL164" s="30">
        <v>0.18</v>
      </c>
      <c r="AM164" s="17">
        <v>1</v>
      </c>
      <c r="AN164" s="17">
        <v>15</v>
      </c>
      <c r="BK164" s="17">
        <v>24</v>
      </c>
      <c r="BL164" s="17">
        <v>1</v>
      </c>
      <c r="BM164" t="s">
        <v>15</v>
      </c>
      <c r="CG164" s="30">
        <v>2</v>
      </c>
      <c r="CH164" s="17">
        <v>1</v>
      </c>
      <c r="CI164" s="17">
        <v>14</v>
      </c>
      <c r="CL164" s="43" t="b">
        <v>0</v>
      </c>
      <c r="CM164" s="17">
        <v>1</v>
      </c>
      <c r="CN164" s="17">
        <v>15</v>
      </c>
      <c r="CY164" s="5"/>
    </row>
    <row r="165" spans="1:103">
      <c r="A165" s="17">
        <v>3</v>
      </c>
      <c r="B165" s="17">
        <v>13</v>
      </c>
      <c r="J165" s="8" t="s">
        <v>15</v>
      </c>
      <c r="K165" s="17">
        <v>3</v>
      </c>
      <c r="L165" s="17">
        <v>13</v>
      </c>
      <c r="AL165" s="30">
        <v>0.18</v>
      </c>
      <c r="AM165" s="17">
        <v>3</v>
      </c>
      <c r="AN165" s="17">
        <v>13</v>
      </c>
      <c r="BK165" s="17">
        <v>15</v>
      </c>
      <c r="BL165" s="17">
        <v>1</v>
      </c>
      <c r="BM165" t="s">
        <v>15</v>
      </c>
      <c r="CG165" s="30">
        <v>2</v>
      </c>
      <c r="CH165" s="17">
        <v>1</v>
      </c>
      <c r="CI165" s="17">
        <v>24</v>
      </c>
      <c r="CL165" s="43" t="b">
        <v>0</v>
      </c>
      <c r="CM165" s="17">
        <v>3</v>
      </c>
      <c r="CN165" s="17">
        <v>13</v>
      </c>
      <c r="CY165" s="5"/>
    </row>
    <row r="166" spans="1:103">
      <c r="A166" s="17">
        <v>0</v>
      </c>
      <c r="B166" s="17">
        <v>7</v>
      </c>
      <c r="J166" s="8" t="s">
        <v>15</v>
      </c>
      <c r="K166" s="17">
        <v>0</v>
      </c>
      <c r="L166" s="17">
        <v>7</v>
      </c>
      <c r="AL166" s="30">
        <v>0.18</v>
      </c>
      <c r="AM166" s="17">
        <v>0</v>
      </c>
      <c r="AN166" s="17">
        <v>7</v>
      </c>
      <c r="BK166" s="17">
        <v>13</v>
      </c>
      <c r="BL166" s="17">
        <v>3</v>
      </c>
      <c r="BM166" t="s">
        <v>15</v>
      </c>
      <c r="CG166" s="30">
        <v>2</v>
      </c>
      <c r="CH166" s="17">
        <v>1</v>
      </c>
      <c r="CI166" s="17">
        <v>15</v>
      </c>
      <c r="CL166" s="43" t="b">
        <v>0</v>
      </c>
      <c r="CM166" s="17">
        <v>0</v>
      </c>
      <c r="CN166" s="17">
        <v>7</v>
      </c>
      <c r="CY166" s="5"/>
    </row>
    <row r="167" spans="1:103">
      <c r="A167" s="17">
        <v>0</v>
      </c>
      <c r="B167" s="17">
        <v>1</v>
      </c>
      <c r="J167" s="8" t="s">
        <v>15</v>
      </c>
      <c r="K167" s="17">
        <v>0</v>
      </c>
      <c r="L167" s="17">
        <v>1</v>
      </c>
      <c r="AL167" s="30">
        <v>0.18</v>
      </c>
      <c r="AM167" s="17">
        <v>0</v>
      </c>
      <c r="AN167" s="17">
        <v>1</v>
      </c>
      <c r="BK167" s="17">
        <v>7</v>
      </c>
      <c r="BL167" s="17">
        <v>0</v>
      </c>
      <c r="BM167" t="s">
        <v>15</v>
      </c>
      <c r="CG167" s="30">
        <v>2</v>
      </c>
      <c r="CH167" s="17">
        <v>3</v>
      </c>
      <c r="CI167" s="17">
        <v>13</v>
      </c>
      <c r="CL167" s="43" t="b">
        <v>0</v>
      </c>
      <c r="CM167" s="17">
        <v>0</v>
      </c>
      <c r="CN167" s="17">
        <v>1</v>
      </c>
      <c r="CY167" s="5"/>
    </row>
    <row r="168" spans="1:103">
      <c r="A168" s="17">
        <v>0</v>
      </c>
      <c r="B168" s="17">
        <v>5</v>
      </c>
      <c r="J168" s="8" t="s">
        <v>15</v>
      </c>
      <c r="K168" s="17">
        <v>0</v>
      </c>
      <c r="L168" s="17">
        <v>5</v>
      </c>
      <c r="AL168" s="30">
        <v>0.16</v>
      </c>
      <c r="AM168" s="17">
        <v>0</v>
      </c>
      <c r="AN168" s="17">
        <v>5</v>
      </c>
      <c r="BK168" s="17">
        <v>1</v>
      </c>
      <c r="BL168" s="17">
        <v>0</v>
      </c>
      <c r="BM168" t="s">
        <v>15</v>
      </c>
      <c r="CG168" s="30">
        <v>3</v>
      </c>
      <c r="CH168" s="17">
        <v>0</v>
      </c>
      <c r="CI168" s="17">
        <v>7</v>
      </c>
      <c r="CL168" s="43" t="b">
        <v>0</v>
      </c>
      <c r="CM168" s="17">
        <v>0</v>
      </c>
      <c r="CN168" s="17">
        <v>5</v>
      </c>
      <c r="CY168" s="5"/>
    </row>
    <row r="169" spans="1:103">
      <c r="A169" s="17">
        <v>0</v>
      </c>
      <c r="B169" s="17">
        <v>2</v>
      </c>
      <c r="J169" s="8" t="s">
        <v>15</v>
      </c>
      <c r="K169" s="17">
        <v>0</v>
      </c>
      <c r="L169" s="17">
        <v>2</v>
      </c>
      <c r="AL169" s="30">
        <v>0.16</v>
      </c>
      <c r="AM169" s="17">
        <v>0</v>
      </c>
      <c r="AN169" s="17">
        <v>2</v>
      </c>
      <c r="BK169" s="17">
        <v>5</v>
      </c>
      <c r="BL169" s="17">
        <v>0</v>
      </c>
      <c r="BM169" t="s">
        <v>15</v>
      </c>
      <c r="CG169" s="30">
        <v>3</v>
      </c>
      <c r="CH169" s="17">
        <v>0</v>
      </c>
      <c r="CI169" s="17">
        <v>1</v>
      </c>
      <c r="CL169" s="43" t="b">
        <v>0</v>
      </c>
      <c r="CM169" s="17">
        <v>0</v>
      </c>
      <c r="CN169" s="17">
        <v>2</v>
      </c>
      <c r="CY169" s="5"/>
    </row>
    <row r="170" spans="1:103">
      <c r="A170" s="17">
        <v>1</v>
      </c>
      <c r="B170" s="17">
        <v>8</v>
      </c>
      <c r="J170" s="8" t="s">
        <v>15</v>
      </c>
      <c r="K170" s="17">
        <v>1</v>
      </c>
      <c r="L170" s="17">
        <v>8</v>
      </c>
      <c r="AL170" s="30">
        <v>0.16</v>
      </c>
      <c r="AM170" s="17">
        <v>1</v>
      </c>
      <c r="AN170" s="17">
        <v>8</v>
      </c>
      <c r="BK170" s="17">
        <v>2</v>
      </c>
      <c r="BL170" s="17">
        <v>0</v>
      </c>
      <c r="BM170" t="s">
        <v>15</v>
      </c>
      <c r="CG170" s="30">
        <v>2</v>
      </c>
      <c r="CH170" s="17">
        <v>0</v>
      </c>
      <c r="CI170" s="17">
        <v>5</v>
      </c>
      <c r="CL170" s="43" t="b">
        <v>0</v>
      </c>
      <c r="CM170" s="17">
        <v>1</v>
      </c>
      <c r="CN170" s="17">
        <v>8</v>
      </c>
      <c r="CY170" s="5"/>
    </row>
    <row r="171" spans="1:103">
      <c r="A171" s="17">
        <v>0</v>
      </c>
      <c r="B171" s="17">
        <v>15</v>
      </c>
      <c r="J171" s="8" t="s">
        <v>15</v>
      </c>
      <c r="K171" s="17">
        <v>0</v>
      </c>
      <c r="L171" s="17">
        <v>15</v>
      </c>
      <c r="AL171" s="30">
        <v>0.16</v>
      </c>
      <c r="AM171" s="17">
        <v>0</v>
      </c>
      <c r="AN171" s="17">
        <v>15</v>
      </c>
      <c r="BK171" s="17">
        <v>8</v>
      </c>
      <c r="BL171" s="17">
        <v>1</v>
      </c>
      <c r="BM171" t="s">
        <v>15</v>
      </c>
      <c r="CG171" s="30">
        <v>2</v>
      </c>
      <c r="CH171" s="17">
        <v>0</v>
      </c>
      <c r="CI171" s="17">
        <v>2</v>
      </c>
      <c r="CL171" s="43" t="b">
        <v>0</v>
      </c>
      <c r="CM171" s="17">
        <v>0</v>
      </c>
      <c r="CN171" s="17">
        <v>15</v>
      </c>
      <c r="CY171" s="5"/>
    </row>
    <row r="172" spans="1:103">
      <c r="A172" s="17">
        <v>0</v>
      </c>
      <c r="B172" s="17">
        <v>20</v>
      </c>
      <c r="J172" s="8" t="s">
        <v>15</v>
      </c>
      <c r="K172" s="17">
        <v>0</v>
      </c>
      <c r="L172" s="17">
        <v>20</v>
      </c>
      <c r="AL172" s="30">
        <v>0.16</v>
      </c>
      <c r="AM172" s="17">
        <v>0</v>
      </c>
      <c r="AN172" s="17">
        <v>20</v>
      </c>
      <c r="BK172" s="17">
        <v>15</v>
      </c>
      <c r="BL172" s="17">
        <v>0</v>
      </c>
      <c r="BM172" t="s">
        <v>15</v>
      </c>
      <c r="CG172" s="30">
        <v>2</v>
      </c>
      <c r="CH172" s="17">
        <v>1</v>
      </c>
      <c r="CI172" s="17">
        <v>8</v>
      </c>
      <c r="CL172" s="43" t="b">
        <v>0</v>
      </c>
      <c r="CM172" s="17">
        <v>0</v>
      </c>
      <c r="CN172" s="17">
        <v>20</v>
      </c>
      <c r="CY172" s="5"/>
    </row>
    <row r="173" spans="1:103">
      <c r="A173" s="17">
        <v>5</v>
      </c>
      <c r="B173" s="17">
        <v>56</v>
      </c>
      <c r="J173" s="8" t="s">
        <v>15</v>
      </c>
      <c r="K173" s="17">
        <v>5</v>
      </c>
      <c r="L173" s="17">
        <v>56</v>
      </c>
      <c r="AL173" s="30">
        <v>0.18</v>
      </c>
      <c r="AM173" s="17">
        <v>5</v>
      </c>
      <c r="AN173" s="17">
        <v>56</v>
      </c>
      <c r="BK173" s="17">
        <v>20</v>
      </c>
      <c r="BL173" s="17">
        <v>0</v>
      </c>
      <c r="BM173" t="s">
        <v>15</v>
      </c>
      <c r="CG173" s="30">
        <v>3</v>
      </c>
      <c r="CH173" s="17">
        <v>0</v>
      </c>
      <c r="CI173" s="17">
        <v>15</v>
      </c>
      <c r="CL173" s="43" t="b">
        <v>0</v>
      </c>
      <c r="CM173" s="17">
        <v>5</v>
      </c>
      <c r="CN173" s="17">
        <v>56</v>
      </c>
      <c r="CY173" s="5"/>
    </row>
    <row r="174" spans="1:103">
      <c r="A174" s="17">
        <v>2</v>
      </c>
      <c r="B174" s="17">
        <v>60</v>
      </c>
      <c r="J174" s="8" t="s">
        <v>15</v>
      </c>
      <c r="K174" s="17">
        <v>2</v>
      </c>
      <c r="L174" s="17">
        <v>60</v>
      </c>
      <c r="AL174" s="30">
        <v>0.2</v>
      </c>
      <c r="AM174" s="17">
        <v>2</v>
      </c>
      <c r="AN174" s="17">
        <v>60</v>
      </c>
      <c r="BK174" s="17">
        <v>56</v>
      </c>
      <c r="BL174" s="17">
        <v>5</v>
      </c>
      <c r="BM174" t="s">
        <v>15</v>
      </c>
      <c r="CG174" s="30">
        <v>3</v>
      </c>
      <c r="CH174" s="17">
        <v>0</v>
      </c>
      <c r="CI174" s="17">
        <v>20</v>
      </c>
      <c r="CL174" s="43" t="b">
        <v>0</v>
      </c>
      <c r="CM174" s="17">
        <v>2</v>
      </c>
      <c r="CN174" s="17">
        <v>60</v>
      </c>
      <c r="CY174" s="5"/>
    </row>
    <row r="175" spans="1:103">
      <c r="A175" s="17">
        <v>8</v>
      </c>
      <c r="B175" s="17">
        <v>90</v>
      </c>
      <c r="J175" s="8" t="s">
        <v>15</v>
      </c>
      <c r="K175" s="17">
        <v>8</v>
      </c>
      <c r="L175" s="17">
        <v>90</v>
      </c>
      <c r="AL175" s="30">
        <v>0.2</v>
      </c>
      <c r="AM175" s="17">
        <v>8</v>
      </c>
      <c r="AN175" s="17">
        <v>90</v>
      </c>
      <c r="BK175" s="17">
        <v>60</v>
      </c>
      <c r="BL175" s="17">
        <v>2</v>
      </c>
      <c r="BM175" t="s">
        <v>15</v>
      </c>
      <c r="CG175" s="30">
        <v>2</v>
      </c>
      <c r="CH175" s="17">
        <v>5</v>
      </c>
      <c r="CI175" s="17">
        <v>56</v>
      </c>
      <c r="CL175" s="43" t="b">
        <v>0</v>
      </c>
      <c r="CM175" s="17">
        <v>8</v>
      </c>
      <c r="CN175" s="17">
        <v>90</v>
      </c>
      <c r="CY175" s="5"/>
    </row>
    <row r="176" spans="1:103">
      <c r="A176" s="17">
        <v>7</v>
      </c>
      <c r="B176" s="17">
        <v>95</v>
      </c>
      <c r="J176" s="8" t="s">
        <v>15</v>
      </c>
      <c r="K176" s="17">
        <v>7</v>
      </c>
      <c r="L176" s="17">
        <v>95</v>
      </c>
      <c r="AL176" s="30">
        <v>0.2</v>
      </c>
      <c r="AM176" s="17">
        <v>7</v>
      </c>
      <c r="AN176" s="17">
        <v>95</v>
      </c>
      <c r="BK176" s="17">
        <v>90</v>
      </c>
      <c r="BL176" s="17">
        <v>8</v>
      </c>
      <c r="BM176" t="s">
        <v>15</v>
      </c>
      <c r="CG176" s="30">
        <v>2</v>
      </c>
      <c r="CH176" s="17">
        <v>2</v>
      </c>
      <c r="CI176" s="17">
        <v>60</v>
      </c>
      <c r="CL176" s="43" t="b">
        <v>0</v>
      </c>
      <c r="CM176" s="17">
        <v>7</v>
      </c>
      <c r="CN176" s="17">
        <v>95</v>
      </c>
      <c r="CY176" s="5"/>
    </row>
    <row r="177" spans="1:103">
      <c r="A177" s="17">
        <v>12</v>
      </c>
      <c r="B177" s="17">
        <v>83</v>
      </c>
      <c r="J177" s="8" t="s">
        <v>15</v>
      </c>
      <c r="K177" s="17">
        <v>12</v>
      </c>
      <c r="L177" s="17">
        <v>83</v>
      </c>
      <c r="AL177" s="30">
        <v>0.2</v>
      </c>
      <c r="AM177" s="17">
        <v>12</v>
      </c>
      <c r="AN177" s="17">
        <v>83</v>
      </c>
      <c r="BK177" s="17">
        <v>95</v>
      </c>
      <c r="BL177" s="17">
        <v>7</v>
      </c>
      <c r="BM177" t="s">
        <v>15</v>
      </c>
      <c r="CG177" s="30">
        <v>2</v>
      </c>
      <c r="CH177" s="17">
        <v>8</v>
      </c>
      <c r="CI177" s="17">
        <v>90</v>
      </c>
      <c r="CL177" s="43" t="b">
        <v>0</v>
      </c>
      <c r="CM177" s="17">
        <v>12</v>
      </c>
      <c r="CN177" s="17">
        <v>83</v>
      </c>
      <c r="CY177" s="5"/>
    </row>
    <row r="178" spans="1:103">
      <c r="A178" s="17">
        <v>5</v>
      </c>
      <c r="B178" s="17">
        <v>69</v>
      </c>
      <c r="J178" s="8" t="s">
        <v>15</v>
      </c>
      <c r="K178" s="17">
        <v>5</v>
      </c>
      <c r="L178" s="17">
        <v>69</v>
      </c>
      <c r="AL178" s="30">
        <v>0.2</v>
      </c>
      <c r="AM178" s="17">
        <v>5</v>
      </c>
      <c r="AN178" s="17">
        <v>69</v>
      </c>
      <c r="BK178" s="17">
        <v>83</v>
      </c>
      <c r="BL178" s="17">
        <v>12</v>
      </c>
      <c r="BM178" t="s">
        <v>15</v>
      </c>
      <c r="CG178" s="30">
        <v>1</v>
      </c>
      <c r="CH178" s="17">
        <v>7</v>
      </c>
      <c r="CI178" s="17">
        <v>95</v>
      </c>
      <c r="CL178" s="43" t="b">
        <v>0</v>
      </c>
      <c r="CM178" s="17">
        <v>5</v>
      </c>
      <c r="CN178" s="17">
        <v>69</v>
      </c>
      <c r="CY178" s="5"/>
    </row>
    <row r="179" spans="1:103">
      <c r="A179" s="17">
        <v>8</v>
      </c>
      <c r="B179" s="17">
        <v>68</v>
      </c>
      <c r="J179" s="8" t="s">
        <v>15</v>
      </c>
      <c r="K179" s="17">
        <v>8</v>
      </c>
      <c r="L179" s="17">
        <v>68</v>
      </c>
      <c r="AL179" s="30">
        <v>0.18</v>
      </c>
      <c r="AM179" s="17">
        <v>8</v>
      </c>
      <c r="AN179" s="17">
        <v>68</v>
      </c>
      <c r="BK179" s="17">
        <v>69</v>
      </c>
      <c r="BL179" s="17">
        <v>5</v>
      </c>
      <c r="BM179" t="s">
        <v>15</v>
      </c>
      <c r="CG179" s="30">
        <v>1</v>
      </c>
      <c r="CH179" s="17">
        <v>12</v>
      </c>
      <c r="CI179" s="17">
        <v>83</v>
      </c>
      <c r="CL179" s="43" t="b">
        <v>0</v>
      </c>
      <c r="CM179" s="17">
        <v>8</v>
      </c>
      <c r="CN179" s="17">
        <v>68</v>
      </c>
      <c r="CY179" s="5"/>
    </row>
    <row r="180" spans="1:103">
      <c r="A180" s="17">
        <v>5</v>
      </c>
      <c r="B180" s="17">
        <v>64</v>
      </c>
      <c r="J180" s="8" t="s">
        <v>15</v>
      </c>
      <c r="K180" s="17">
        <v>5</v>
      </c>
      <c r="L180" s="17">
        <v>64</v>
      </c>
      <c r="AL180" s="30">
        <v>0.16</v>
      </c>
      <c r="AM180" s="17">
        <v>5</v>
      </c>
      <c r="AN180" s="17">
        <v>64</v>
      </c>
      <c r="BK180" s="17">
        <v>68</v>
      </c>
      <c r="BL180" s="17">
        <v>8</v>
      </c>
      <c r="BM180" t="s">
        <v>15</v>
      </c>
      <c r="CG180" s="30">
        <v>1</v>
      </c>
      <c r="CH180" s="17">
        <v>5</v>
      </c>
      <c r="CI180" s="17">
        <v>69</v>
      </c>
      <c r="CL180" s="43" t="b">
        <v>0</v>
      </c>
      <c r="CM180" s="17">
        <v>5</v>
      </c>
      <c r="CN180" s="17">
        <v>64</v>
      </c>
      <c r="CY180" s="5"/>
    </row>
    <row r="181" spans="1:103">
      <c r="A181" s="17">
        <v>3</v>
      </c>
      <c r="B181" s="17">
        <v>52</v>
      </c>
      <c r="J181" s="8" t="s">
        <v>15</v>
      </c>
      <c r="K181" s="17">
        <v>3</v>
      </c>
      <c r="L181" s="17">
        <v>52</v>
      </c>
      <c r="AL181" s="30">
        <v>0.14000000000000001</v>
      </c>
      <c r="AM181" s="17">
        <v>3</v>
      </c>
      <c r="AN181" s="17">
        <v>52</v>
      </c>
      <c r="BK181" s="17">
        <v>64</v>
      </c>
      <c r="BL181" s="17">
        <v>5</v>
      </c>
      <c r="BM181" t="s">
        <v>15</v>
      </c>
      <c r="CG181" s="30">
        <v>1</v>
      </c>
      <c r="CH181" s="17">
        <v>8</v>
      </c>
      <c r="CI181" s="17">
        <v>68</v>
      </c>
      <c r="CL181" s="43" t="b">
        <v>0</v>
      </c>
      <c r="CM181" s="17">
        <v>3</v>
      </c>
      <c r="CN181" s="17">
        <v>52</v>
      </c>
      <c r="CY181" s="5"/>
    </row>
    <row r="182" spans="1:103">
      <c r="A182" s="17">
        <v>4</v>
      </c>
      <c r="B182" s="17">
        <v>26</v>
      </c>
      <c r="J182" s="8" t="s">
        <v>15</v>
      </c>
      <c r="K182" s="17">
        <v>4</v>
      </c>
      <c r="L182" s="17">
        <v>26</v>
      </c>
      <c r="AL182" s="30">
        <v>0.14000000000000001</v>
      </c>
      <c r="AM182" s="17">
        <v>4</v>
      </c>
      <c r="AN182" s="17">
        <v>26</v>
      </c>
      <c r="BK182" s="17">
        <v>52</v>
      </c>
      <c r="BL182" s="17">
        <v>3</v>
      </c>
      <c r="BM182" t="s">
        <v>15</v>
      </c>
      <c r="CG182" s="30">
        <v>1</v>
      </c>
      <c r="CH182" s="17">
        <v>5</v>
      </c>
      <c r="CI182" s="17">
        <v>64</v>
      </c>
      <c r="CL182" s="43" t="b">
        <v>0</v>
      </c>
      <c r="CM182" s="17">
        <v>4</v>
      </c>
      <c r="CN182" s="17">
        <v>26</v>
      </c>
      <c r="CY182" s="5"/>
    </row>
    <row r="183" spans="1:103">
      <c r="A183" s="17">
        <v>0</v>
      </c>
      <c r="B183" s="17">
        <v>28</v>
      </c>
      <c r="J183" s="8" t="s">
        <v>15</v>
      </c>
      <c r="K183" s="17">
        <v>0</v>
      </c>
      <c r="L183" s="17">
        <v>28</v>
      </c>
      <c r="AL183" s="30">
        <v>0.12</v>
      </c>
      <c r="AM183" s="17">
        <v>0</v>
      </c>
      <c r="AN183" s="17">
        <v>28</v>
      </c>
      <c r="BK183" s="17">
        <v>26</v>
      </c>
      <c r="BL183" s="17">
        <v>4</v>
      </c>
      <c r="BM183" t="s">
        <v>15</v>
      </c>
      <c r="CG183" s="30">
        <v>1</v>
      </c>
      <c r="CH183" s="17">
        <v>3</v>
      </c>
      <c r="CI183" s="17">
        <v>52</v>
      </c>
      <c r="CL183" s="43" t="b">
        <v>0</v>
      </c>
      <c r="CM183" s="17">
        <v>0</v>
      </c>
      <c r="CN183" s="17">
        <v>28</v>
      </c>
      <c r="CY183" s="5"/>
    </row>
    <row r="184" spans="1:103">
      <c r="A184" s="17">
        <v>2</v>
      </c>
      <c r="B184" s="17">
        <v>35</v>
      </c>
      <c r="J184" s="8" t="s">
        <v>15</v>
      </c>
      <c r="K184" s="17">
        <v>2</v>
      </c>
      <c r="L184" s="17">
        <v>35</v>
      </c>
      <c r="AL184" s="30">
        <v>0.12</v>
      </c>
      <c r="AM184" s="17">
        <v>2</v>
      </c>
      <c r="AN184" s="17">
        <v>35</v>
      </c>
      <c r="BK184" s="17">
        <v>28</v>
      </c>
      <c r="BL184" s="17">
        <v>0</v>
      </c>
      <c r="BM184" t="s">
        <v>15</v>
      </c>
      <c r="CG184" s="30">
        <v>1</v>
      </c>
      <c r="CH184" s="17">
        <v>4</v>
      </c>
      <c r="CI184" s="17">
        <v>26</v>
      </c>
      <c r="CL184" s="43" t="b">
        <v>0</v>
      </c>
      <c r="CM184" s="17">
        <v>2</v>
      </c>
      <c r="CN184" s="17">
        <v>35</v>
      </c>
      <c r="CY184" s="5"/>
    </row>
    <row r="185" spans="1:103">
      <c r="A185" s="17">
        <v>1</v>
      </c>
      <c r="B185" s="17">
        <v>33</v>
      </c>
      <c r="J185" s="8" t="s">
        <v>15</v>
      </c>
      <c r="K185" s="17">
        <v>1</v>
      </c>
      <c r="L185" s="17">
        <v>33</v>
      </c>
      <c r="AL185" s="30">
        <v>0.12</v>
      </c>
      <c r="AM185" s="17">
        <v>1</v>
      </c>
      <c r="AN185" s="17">
        <v>33</v>
      </c>
      <c r="BK185" s="17">
        <v>35</v>
      </c>
      <c r="BL185" s="17">
        <v>2</v>
      </c>
      <c r="BM185" t="s">
        <v>15</v>
      </c>
      <c r="CG185" s="30">
        <v>1</v>
      </c>
      <c r="CH185" s="17">
        <v>0</v>
      </c>
      <c r="CI185" s="17">
        <v>28</v>
      </c>
      <c r="CL185" s="43" t="b">
        <v>0</v>
      </c>
      <c r="CM185" s="17">
        <v>1</v>
      </c>
      <c r="CN185" s="17">
        <v>33</v>
      </c>
      <c r="CY185" s="5"/>
    </row>
    <row r="186" spans="1:103">
      <c r="A186" s="17">
        <v>0</v>
      </c>
      <c r="B186" s="17">
        <v>22</v>
      </c>
      <c r="J186" s="8" t="s">
        <v>15</v>
      </c>
      <c r="K186" s="17">
        <v>0</v>
      </c>
      <c r="L186" s="17">
        <v>22</v>
      </c>
      <c r="AL186" s="30">
        <v>0.1</v>
      </c>
      <c r="AM186" s="17">
        <v>0</v>
      </c>
      <c r="AN186" s="17">
        <v>22</v>
      </c>
      <c r="BK186" s="17">
        <v>33</v>
      </c>
      <c r="BL186" s="17">
        <v>1</v>
      </c>
      <c r="BM186" t="s">
        <v>15</v>
      </c>
      <c r="CG186" s="30">
        <v>1</v>
      </c>
      <c r="CH186" s="17">
        <v>2</v>
      </c>
      <c r="CI186" s="17">
        <v>35</v>
      </c>
      <c r="CL186" s="43" t="b">
        <v>0</v>
      </c>
      <c r="CM186" s="17">
        <v>0</v>
      </c>
      <c r="CN186" s="17">
        <v>22</v>
      </c>
      <c r="CY186" s="5"/>
    </row>
    <row r="187" spans="1:103">
      <c r="A187" s="17">
        <v>1</v>
      </c>
      <c r="B187" s="17">
        <v>24</v>
      </c>
      <c r="J187" s="8" t="s">
        <v>19</v>
      </c>
      <c r="K187" s="17">
        <v>1</v>
      </c>
      <c r="L187" s="17">
        <v>24</v>
      </c>
      <c r="AL187" s="30">
        <v>0.1</v>
      </c>
      <c r="AM187" s="17">
        <v>1</v>
      </c>
      <c r="AN187" s="17">
        <v>24</v>
      </c>
      <c r="BK187" s="17">
        <v>22</v>
      </c>
      <c r="BL187" s="17">
        <v>0</v>
      </c>
      <c r="BM187" t="s">
        <v>15</v>
      </c>
      <c r="CG187" s="30">
        <v>1</v>
      </c>
      <c r="CH187" s="17">
        <v>1</v>
      </c>
      <c r="CI187" s="17">
        <v>33</v>
      </c>
      <c r="CL187" s="43" t="b">
        <v>0</v>
      </c>
      <c r="CM187" s="17">
        <v>1</v>
      </c>
      <c r="CN187" s="17">
        <v>24</v>
      </c>
      <c r="CY187" s="5"/>
    </row>
    <row r="188" spans="1:103">
      <c r="A188" s="17">
        <v>0</v>
      </c>
      <c r="B188" s="17">
        <v>12</v>
      </c>
      <c r="J188" s="8" t="s">
        <v>19</v>
      </c>
      <c r="K188" s="17">
        <v>0</v>
      </c>
      <c r="L188" s="17">
        <v>12</v>
      </c>
      <c r="AL188" s="30">
        <v>0.1</v>
      </c>
      <c r="AM188" s="17">
        <v>0</v>
      </c>
      <c r="AN188" s="17">
        <v>12</v>
      </c>
      <c r="BK188" s="17">
        <v>24</v>
      </c>
      <c r="BL188" s="17">
        <v>1</v>
      </c>
      <c r="BM188" t="s">
        <v>19</v>
      </c>
      <c r="CG188" s="30">
        <v>1</v>
      </c>
      <c r="CH188" s="17">
        <v>0</v>
      </c>
      <c r="CI188" s="17">
        <v>22</v>
      </c>
      <c r="CL188" s="43" t="b">
        <v>0</v>
      </c>
      <c r="CM188" s="17">
        <v>0</v>
      </c>
      <c r="CN188" s="17">
        <v>12</v>
      </c>
      <c r="CY188" s="5"/>
    </row>
    <row r="189" spans="1:103">
      <c r="A189" s="17">
        <v>0</v>
      </c>
      <c r="B189" s="17">
        <v>11</v>
      </c>
      <c r="J189" s="8" t="s">
        <v>19</v>
      </c>
      <c r="K189" s="17">
        <v>0</v>
      </c>
      <c r="L189" s="17">
        <v>11</v>
      </c>
      <c r="AL189" s="30">
        <v>0.1</v>
      </c>
      <c r="AM189" s="17">
        <v>0</v>
      </c>
      <c r="AN189" s="17">
        <v>11</v>
      </c>
      <c r="BK189" s="17">
        <v>12</v>
      </c>
      <c r="BL189" s="17">
        <v>0</v>
      </c>
      <c r="BM189" t="s">
        <v>19</v>
      </c>
      <c r="CG189" s="30">
        <v>1</v>
      </c>
      <c r="CH189" s="17">
        <v>1</v>
      </c>
      <c r="CI189" s="17">
        <v>24</v>
      </c>
      <c r="CL189" s="43" t="b">
        <v>0</v>
      </c>
      <c r="CM189" s="17">
        <v>0</v>
      </c>
      <c r="CN189" s="17">
        <v>11</v>
      </c>
      <c r="CY189" s="5"/>
    </row>
    <row r="190" spans="1:103">
      <c r="A190" s="17">
        <v>0</v>
      </c>
      <c r="B190" s="17">
        <v>4</v>
      </c>
      <c r="J190" s="8" t="s">
        <v>19</v>
      </c>
      <c r="K190" s="17">
        <v>0</v>
      </c>
      <c r="L190" s="17">
        <v>4</v>
      </c>
      <c r="AL190" s="30">
        <v>0.1</v>
      </c>
      <c r="AM190" s="17">
        <v>0</v>
      </c>
      <c r="AN190" s="17">
        <v>4</v>
      </c>
      <c r="BK190" s="17">
        <v>11</v>
      </c>
      <c r="BL190" s="17">
        <v>0</v>
      </c>
      <c r="BM190" t="s">
        <v>19</v>
      </c>
      <c r="CG190" s="30">
        <v>1</v>
      </c>
      <c r="CH190" s="17">
        <v>0</v>
      </c>
      <c r="CI190" s="17">
        <v>12</v>
      </c>
      <c r="CL190" s="43" t="b">
        <v>0</v>
      </c>
      <c r="CM190" s="17">
        <v>0</v>
      </c>
      <c r="CN190" s="17">
        <v>4</v>
      </c>
      <c r="CY190" s="5"/>
    </row>
    <row r="191" spans="1:103">
      <c r="A191" s="17">
        <v>0</v>
      </c>
      <c r="B191" s="17">
        <v>1</v>
      </c>
      <c r="J191" s="8" t="s">
        <v>19</v>
      </c>
      <c r="K191" s="17">
        <v>0</v>
      </c>
      <c r="L191" s="17">
        <v>1</v>
      </c>
      <c r="AL191" s="30">
        <v>0.08</v>
      </c>
      <c r="AM191" s="17">
        <v>0</v>
      </c>
      <c r="AN191" s="17">
        <v>1</v>
      </c>
      <c r="BK191" s="17">
        <v>4</v>
      </c>
      <c r="BL191" s="17">
        <v>0</v>
      </c>
      <c r="BM191" t="s">
        <v>19</v>
      </c>
      <c r="CG191" s="30">
        <v>1</v>
      </c>
      <c r="CH191" s="17">
        <v>0</v>
      </c>
      <c r="CI191" s="17">
        <v>11</v>
      </c>
      <c r="CL191" s="43" t="b">
        <v>0</v>
      </c>
      <c r="CM191" s="17">
        <v>0</v>
      </c>
      <c r="CN191" s="17">
        <v>1</v>
      </c>
      <c r="CY191" s="5"/>
    </row>
    <row r="192" spans="1:103">
      <c r="A192" s="17">
        <v>0</v>
      </c>
      <c r="B192" s="17">
        <v>1</v>
      </c>
      <c r="J192" s="8" t="s">
        <v>19</v>
      </c>
      <c r="K192" s="17">
        <v>0</v>
      </c>
      <c r="L192" s="17">
        <v>1</v>
      </c>
      <c r="AL192" s="30">
        <v>0.08</v>
      </c>
      <c r="AM192" s="17">
        <v>0</v>
      </c>
      <c r="AN192" s="17">
        <v>1</v>
      </c>
      <c r="BK192" s="17">
        <v>1</v>
      </c>
      <c r="BL192" s="17">
        <v>0</v>
      </c>
      <c r="BM192" t="s">
        <v>19</v>
      </c>
      <c r="CG192" s="30">
        <v>1</v>
      </c>
      <c r="CH192" s="17">
        <v>0</v>
      </c>
      <c r="CI192" s="17">
        <v>4</v>
      </c>
      <c r="CL192" s="43" t="b">
        <v>0</v>
      </c>
      <c r="CM192" s="17">
        <v>0</v>
      </c>
      <c r="CN192" s="17">
        <v>1</v>
      </c>
      <c r="CY192" s="5"/>
    </row>
    <row r="193" spans="1:103">
      <c r="A193" s="17">
        <v>0</v>
      </c>
      <c r="B193" s="17">
        <v>1</v>
      </c>
      <c r="J193" s="8" t="s">
        <v>19</v>
      </c>
      <c r="K193" s="17">
        <v>0</v>
      </c>
      <c r="L193" s="17">
        <v>1</v>
      </c>
      <c r="AL193" s="30">
        <v>0.1</v>
      </c>
      <c r="AM193" s="17">
        <v>0</v>
      </c>
      <c r="AN193" s="17">
        <v>1</v>
      </c>
      <c r="BK193" s="17">
        <v>1</v>
      </c>
      <c r="BL193" s="17">
        <v>0</v>
      </c>
      <c r="BM193" t="s">
        <v>19</v>
      </c>
      <c r="CG193" s="30">
        <v>1</v>
      </c>
      <c r="CH193" s="17">
        <v>0</v>
      </c>
      <c r="CI193" s="17">
        <v>1</v>
      </c>
      <c r="CL193" s="43" t="b">
        <v>0</v>
      </c>
      <c r="CM193" s="17">
        <v>0</v>
      </c>
      <c r="CN193" s="17">
        <v>1</v>
      </c>
      <c r="CY193" s="5"/>
    </row>
    <row r="194" spans="1:103">
      <c r="A194" s="17">
        <v>1</v>
      </c>
      <c r="B194" s="17">
        <v>5</v>
      </c>
      <c r="J194" s="8" t="s">
        <v>19</v>
      </c>
      <c r="K194" s="17">
        <v>1</v>
      </c>
      <c r="L194" s="17">
        <v>5</v>
      </c>
      <c r="AL194" s="30">
        <v>0.08</v>
      </c>
      <c r="AM194" s="17">
        <v>1</v>
      </c>
      <c r="AN194" s="17">
        <v>5</v>
      </c>
      <c r="BK194" s="17">
        <v>1</v>
      </c>
      <c r="BL194" s="17">
        <v>0</v>
      </c>
      <c r="BM194" t="s">
        <v>19</v>
      </c>
      <c r="CG194" s="30">
        <v>1</v>
      </c>
      <c r="CH194" s="17">
        <v>0</v>
      </c>
      <c r="CI194" s="17">
        <v>1</v>
      </c>
      <c r="CL194" s="43" t="b">
        <v>0</v>
      </c>
      <c r="CM194" s="17">
        <v>1</v>
      </c>
      <c r="CN194" s="17">
        <v>5</v>
      </c>
      <c r="CY194" s="5"/>
    </row>
    <row r="195" spans="1:103">
      <c r="A195" s="17">
        <v>0</v>
      </c>
      <c r="B195" s="17">
        <v>10</v>
      </c>
      <c r="J195" s="8" t="s">
        <v>19</v>
      </c>
      <c r="K195" s="17">
        <v>0</v>
      </c>
      <c r="L195" s="17">
        <v>10</v>
      </c>
      <c r="AL195" s="30">
        <v>0.1</v>
      </c>
      <c r="AM195" s="17">
        <v>0</v>
      </c>
      <c r="AN195" s="17">
        <v>10</v>
      </c>
      <c r="BK195" s="17">
        <v>5</v>
      </c>
      <c r="BL195" s="17">
        <v>1</v>
      </c>
      <c r="BM195" t="s">
        <v>19</v>
      </c>
      <c r="CG195" s="30">
        <v>1</v>
      </c>
      <c r="CH195" s="17">
        <v>0</v>
      </c>
      <c r="CI195" s="17">
        <v>1</v>
      </c>
      <c r="CL195" s="43" t="b">
        <v>0</v>
      </c>
      <c r="CM195" s="17">
        <v>0</v>
      </c>
      <c r="CN195" s="17">
        <v>10</v>
      </c>
      <c r="CY195" s="5"/>
    </row>
    <row r="196" spans="1:103">
      <c r="A196" s="17">
        <v>0</v>
      </c>
      <c r="B196" s="17">
        <v>19</v>
      </c>
      <c r="J196" s="8" t="s">
        <v>19</v>
      </c>
      <c r="K196" s="17">
        <v>0</v>
      </c>
      <c r="L196" s="17">
        <v>19</v>
      </c>
      <c r="AL196" s="30">
        <v>0.12</v>
      </c>
      <c r="AM196" s="17">
        <v>0</v>
      </c>
      <c r="AN196" s="17">
        <v>19</v>
      </c>
      <c r="BK196" s="17">
        <v>10</v>
      </c>
      <c r="BL196" s="17">
        <v>0</v>
      </c>
      <c r="BM196" t="s">
        <v>19</v>
      </c>
      <c r="CG196" s="30">
        <v>1</v>
      </c>
      <c r="CH196" s="17">
        <v>1</v>
      </c>
      <c r="CI196" s="17">
        <v>5</v>
      </c>
      <c r="CL196" s="43" t="b">
        <v>0</v>
      </c>
      <c r="CM196" s="17">
        <v>0</v>
      </c>
      <c r="CN196" s="17">
        <v>19</v>
      </c>
      <c r="CY196" s="5"/>
    </row>
    <row r="197" spans="1:103">
      <c r="A197" s="17">
        <v>0</v>
      </c>
      <c r="B197" s="17">
        <v>49</v>
      </c>
      <c r="J197" s="8" t="s">
        <v>19</v>
      </c>
      <c r="K197" s="17">
        <v>0</v>
      </c>
      <c r="L197" s="17">
        <v>49</v>
      </c>
      <c r="AL197" s="30">
        <v>0.14000000000000001</v>
      </c>
      <c r="AM197" s="17">
        <v>0</v>
      </c>
      <c r="AN197" s="17">
        <v>49</v>
      </c>
      <c r="BK197" s="17">
        <v>19</v>
      </c>
      <c r="BL197" s="17">
        <v>0</v>
      </c>
      <c r="BM197" t="s">
        <v>19</v>
      </c>
      <c r="CG197" s="30">
        <v>1</v>
      </c>
      <c r="CH197" s="17">
        <v>0</v>
      </c>
      <c r="CI197" s="17">
        <v>10</v>
      </c>
      <c r="CL197" s="43" t="b">
        <v>0</v>
      </c>
      <c r="CM197" s="17">
        <v>0</v>
      </c>
      <c r="CN197" s="17">
        <v>49</v>
      </c>
      <c r="CY197" s="5"/>
    </row>
    <row r="198" spans="1:103">
      <c r="A198" s="17">
        <v>2</v>
      </c>
      <c r="B198" s="17">
        <v>47</v>
      </c>
      <c r="J198" s="8" t="s">
        <v>19</v>
      </c>
      <c r="K198" s="17">
        <v>2</v>
      </c>
      <c r="L198" s="17">
        <v>47</v>
      </c>
      <c r="AL198" s="30">
        <v>0.16</v>
      </c>
      <c r="AM198" s="17">
        <v>2</v>
      </c>
      <c r="AN198" s="17">
        <v>47</v>
      </c>
      <c r="BK198" s="17">
        <v>49</v>
      </c>
      <c r="BL198" s="17">
        <v>0</v>
      </c>
      <c r="BM198" t="s">
        <v>19</v>
      </c>
      <c r="CG198" s="30">
        <v>1</v>
      </c>
      <c r="CH198" s="17">
        <v>0</v>
      </c>
      <c r="CI198" s="17">
        <v>19</v>
      </c>
      <c r="CL198" s="43" t="b">
        <v>0</v>
      </c>
      <c r="CM198" s="17">
        <v>2</v>
      </c>
      <c r="CN198" s="17">
        <v>47</v>
      </c>
      <c r="CY198" s="5"/>
    </row>
    <row r="199" spans="1:103">
      <c r="A199" s="17">
        <v>4</v>
      </c>
      <c r="B199" s="17">
        <v>79</v>
      </c>
      <c r="J199" s="8" t="s">
        <v>19</v>
      </c>
      <c r="K199" s="17">
        <v>4</v>
      </c>
      <c r="L199" s="17">
        <v>79</v>
      </c>
      <c r="AL199" s="30">
        <v>0.18</v>
      </c>
      <c r="AM199" s="17">
        <v>4</v>
      </c>
      <c r="AN199" s="17">
        <v>79</v>
      </c>
      <c r="BK199" s="17">
        <v>47</v>
      </c>
      <c r="BL199" s="17">
        <v>2</v>
      </c>
      <c r="BM199" t="s">
        <v>19</v>
      </c>
      <c r="CG199" s="30">
        <v>1</v>
      </c>
      <c r="CH199" s="17">
        <v>0</v>
      </c>
      <c r="CI199" s="17">
        <v>49</v>
      </c>
      <c r="CL199" s="43" t="b">
        <v>0</v>
      </c>
      <c r="CM199" s="17">
        <v>4</v>
      </c>
      <c r="CN199" s="17">
        <v>79</v>
      </c>
      <c r="CY199" s="5"/>
    </row>
    <row r="200" spans="1:103">
      <c r="A200" s="17">
        <v>6</v>
      </c>
      <c r="B200" s="17">
        <v>69</v>
      </c>
      <c r="J200" s="8" t="s">
        <v>19</v>
      </c>
      <c r="K200" s="17">
        <v>6</v>
      </c>
      <c r="L200" s="17">
        <v>69</v>
      </c>
      <c r="AL200" s="30">
        <v>0.2</v>
      </c>
      <c r="AM200" s="17">
        <v>6</v>
      </c>
      <c r="AN200" s="17">
        <v>69</v>
      </c>
      <c r="BK200" s="17">
        <v>79</v>
      </c>
      <c r="BL200" s="17">
        <v>4</v>
      </c>
      <c r="BM200" t="s">
        <v>19</v>
      </c>
      <c r="CG200" s="30">
        <v>1</v>
      </c>
      <c r="CH200" s="17">
        <v>2</v>
      </c>
      <c r="CI200" s="17">
        <v>47</v>
      </c>
      <c r="CL200" s="43" t="b">
        <v>0</v>
      </c>
      <c r="CM200" s="17">
        <v>6</v>
      </c>
      <c r="CN200" s="17">
        <v>69</v>
      </c>
      <c r="CY200" s="5"/>
    </row>
    <row r="201" spans="1:103">
      <c r="A201" s="17">
        <v>8</v>
      </c>
      <c r="B201" s="17">
        <v>64</v>
      </c>
      <c r="J201" s="8" t="s">
        <v>19</v>
      </c>
      <c r="K201" s="17">
        <v>8</v>
      </c>
      <c r="L201" s="17">
        <v>64</v>
      </c>
      <c r="AL201" s="30">
        <v>0.22</v>
      </c>
      <c r="AM201" s="17">
        <v>8</v>
      </c>
      <c r="AN201" s="17">
        <v>64</v>
      </c>
      <c r="BK201" s="17">
        <v>69</v>
      </c>
      <c r="BL201" s="17">
        <v>6</v>
      </c>
      <c r="BM201" t="s">
        <v>19</v>
      </c>
      <c r="CG201" s="30">
        <v>1</v>
      </c>
      <c r="CH201" s="17">
        <v>4</v>
      </c>
      <c r="CI201" s="17">
        <v>79</v>
      </c>
      <c r="CL201" s="43" t="b">
        <v>0</v>
      </c>
      <c r="CM201" s="17">
        <v>8</v>
      </c>
      <c r="CN201" s="17">
        <v>64</v>
      </c>
      <c r="CY201" s="5"/>
    </row>
    <row r="202" spans="1:103">
      <c r="A202" s="17">
        <v>5</v>
      </c>
      <c r="B202" s="17">
        <v>77</v>
      </c>
      <c r="J202" s="8" t="s">
        <v>19</v>
      </c>
      <c r="K202" s="17">
        <v>5</v>
      </c>
      <c r="L202" s="17">
        <v>77</v>
      </c>
      <c r="AL202" s="30">
        <v>0.22</v>
      </c>
      <c r="AM202" s="17">
        <v>5</v>
      </c>
      <c r="AN202" s="17">
        <v>77</v>
      </c>
      <c r="BK202" s="17">
        <v>64</v>
      </c>
      <c r="BL202" s="17">
        <v>8</v>
      </c>
      <c r="BM202" t="s">
        <v>19</v>
      </c>
      <c r="CG202" s="30">
        <v>1</v>
      </c>
      <c r="CH202" s="17">
        <v>6</v>
      </c>
      <c r="CI202" s="17">
        <v>69</v>
      </c>
      <c r="CL202" s="43" t="b">
        <v>0</v>
      </c>
      <c r="CM202" s="17">
        <v>5</v>
      </c>
      <c r="CN202" s="17">
        <v>77</v>
      </c>
      <c r="CY202" s="5"/>
    </row>
    <row r="203" spans="1:103">
      <c r="A203" s="17">
        <v>13</v>
      </c>
      <c r="B203" s="17">
        <v>79</v>
      </c>
      <c r="J203" s="8" t="s">
        <v>19</v>
      </c>
      <c r="K203" s="17">
        <v>13</v>
      </c>
      <c r="L203" s="17">
        <v>79</v>
      </c>
      <c r="AL203" s="30">
        <v>0.2</v>
      </c>
      <c r="AM203" s="17">
        <v>13</v>
      </c>
      <c r="AN203" s="17">
        <v>79</v>
      </c>
      <c r="BK203" s="17">
        <v>77</v>
      </c>
      <c r="BL203" s="17">
        <v>5</v>
      </c>
      <c r="BM203" t="s">
        <v>19</v>
      </c>
      <c r="CG203" s="30">
        <v>1</v>
      </c>
      <c r="CH203" s="17">
        <v>8</v>
      </c>
      <c r="CI203" s="17">
        <v>64</v>
      </c>
      <c r="CL203" s="43" t="b">
        <v>0</v>
      </c>
      <c r="CM203" s="17">
        <v>13</v>
      </c>
      <c r="CN203" s="17">
        <v>79</v>
      </c>
      <c r="CY203" s="5"/>
    </row>
    <row r="204" spans="1:103">
      <c r="A204" s="17">
        <v>3</v>
      </c>
      <c r="B204" s="17">
        <v>59</v>
      </c>
      <c r="J204" s="8" t="s">
        <v>19</v>
      </c>
      <c r="K204" s="17">
        <v>3</v>
      </c>
      <c r="L204" s="17">
        <v>59</v>
      </c>
      <c r="AL204" s="30">
        <v>0.18</v>
      </c>
      <c r="AM204" s="17">
        <v>3</v>
      </c>
      <c r="AN204" s="17">
        <v>59</v>
      </c>
      <c r="BK204" s="17">
        <v>79</v>
      </c>
      <c r="BL204" s="17">
        <v>13</v>
      </c>
      <c r="BM204" t="s">
        <v>19</v>
      </c>
      <c r="CG204" s="30">
        <v>1</v>
      </c>
      <c r="CH204" s="17">
        <v>5</v>
      </c>
      <c r="CI204" s="17">
        <v>77</v>
      </c>
      <c r="CL204" s="43" t="b">
        <v>0</v>
      </c>
      <c r="CM204" s="17">
        <v>3</v>
      </c>
      <c r="CN204" s="17">
        <v>59</v>
      </c>
      <c r="CY204" s="5"/>
    </row>
    <row r="205" spans="1:103">
      <c r="A205" s="17">
        <v>4</v>
      </c>
      <c r="B205" s="17">
        <v>44</v>
      </c>
      <c r="J205" s="8" t="s">
        <v>19</v>
      </c>
      <c r="K205" s="17">
        <v>4</v>
      </c>
      <c r="L205" s="17">
        <v>44</v>
      </c>
      <c r="AL205" s="30">
        <v>0.16</v>
      </c>
      <c r="AM205" s="17">
        <v>4</v>
      </c>
      <c r="AN205" s="17">
        <v>44</v>
      </c>
      <c r="BK205" s="17">
        <v>59</v>
      </c>
      <c r="BL205" s="17">
        <v>3</v>
      </c>
      <c r="BM205" t="s">
        <v>19</v>
      </c>
      <c r="CG205" s="30">
        <v>1</v>
      </c>
      <c r="CH205" s="17">
        <v>13</v>
      </c>
      <c r="CI205" s="17">
        <v>79</v>
      </c>
      <c r="CL205" s="43" t="b">
        <v>0</v>
      </c>
      <c r="CM205" s="17">
        <v>4</v>
      </c>
      <c r="CN205" s="17">
        <v>44</v>
      </c>
      <c r="CY205" s="5"/>
    </row>
    <row r="206" spans="1:103">
      <c r="A206" s="17">
        <v>1</v>
      </c>
      <c r="B206" s="17">
        <v>40</v>
      </c>
      <c r="J206" s="8" t="s">
        <v>19</v>
      </c>
      <c r="K206" s="17">
        <v>1</v>
      </c>
      <c r="L206" s="17">
        <v>40</v>
      </c>
      <c r="AL206" s="30">
        <v>0.16</v>
      </c>
      <c r="AM206" s="17">
        <v>1</v>
      </c>
      <c r="AN206" s="17">
        <v>40</v>
      </c>
      <c r="BK206" s="17">
        <v>44</v>
      </c>
      <c r="BL206" s="17">
        <v>4</v>
      </c>
      <c r="BM206" t="s">
        <v>19</v>
      </c>
      <c r="CG206" s="30">
        <v>1</v>
      </c>
      <c r="CH206" s="17">
        <v>3</v>
      </c>
      <c r="CI206" s="17">
        <v>59</v>
      </c>
      <c r="CL206" s="43" t="b">
        <v>0</v>
      </c>
      <c r="CM206" s="17">
        <v>1</v>
      </c>
      <c r="CN206" s="17">
        <v>40</v>
      </c>
      <c r="CY206" s="5"/>
    </row>
    <row r="207" spans="1:103">
      <c r="A207" s="17">
        <v>0</v>
      </c>
      <c r="B207" s="17">
        <v>38</v>
      </c>
      <c r="J207" s="8" t="s">
        <v>19</v>
      </c>
      <c r="K207" s="17">
        <v>0</v>
      </c>
      <c r="L207" s="17">
        <v>38</v>
      </c>
      <c r="AL207" s="30">
        <v>0.14000000000000001</v>
      </c>
      <c r="AM207" s="17">
        <v>0</v>
      </c>
      <c r="AN207" s="17">
        <v>38</v>
      </c>
      <c r="BK207" s="17">
        <v>40</v>
      </c>
      <c r="BL207" s="17">
        <v>1</v>
      </c>
      <c r="BM207" t="s">
        <v>19</v>
      </c>
      <c r="CG207" s="30">
        <v>1</v>
      </c>
      <c r="CH207" s="17">
        <v>4</v>
      </c>
      <c r="CI207" s="17">
        <v>44</v>
      </c>
      <c r="CL207" s="43" t="b">
        <v>0</v>
      </c>
      <c r="CM207" s="17">
        <v>0</v>
      </c>
      <c r="CN207" s="17">
        <v>38</v>
      </c>
      <c r="CY207" s="5"/>
    </row>
    <row r="208" spans="1:103">
      <c r="A208" s="17">
        <v>1</v>
      </c>
      <c r="B208" s="17">
        <v>19</v>
      </c>
      <c r="J208" s="8" t="s">
        <v>19</v>
      </c>
      <c r="K208" s="17">
        <v>1</v>
      </c>
      <c r="L208" s="17">
        <v>19</v>
      </c>
      <c r="AL208" s="30">
        <v>0.14000000000000001</v>
      </c>
      <c r="AM208" s="17">
        <v>1</v>
      </c>
      <c r="AN208" s="17">
        <v>19</v>
      </c>
      <c r="BK208" s="17">
        <v>38</v>
      </c>
      <c r="BL208" s="17">
        <v>0</v>
      </c>
      <c r="BM208" t="s">
        <v>19</v>
      </c>
      <c r="CG208" s="30">
        <v>1</v>
      </c>
      <c r="CH208" s="17">
        <v>1</v>
      </c>
      <c r="CI208" s="17">
        <v>40</v>
      </c>
      <c r="CL208" s="43" t="b">
        <v>0</v>
      </c>
      <c r="CM208" s="17">
        <v>1</v>
      </c>
      <c r="CN208" s="17">
        <v>19</v>
      </c>
      <c r="CY208" s="5"/>
    </row>
    <row r="209" spans="1:103">
      <c r="A209" s="17">
        <v>5</v>
      </c>
      <c r="B209" s="17">
        <v>10</v>
      </c>
      <c r="J209" s="8" t="s">
        <v>19</v>
      </c>
      <c r="K209" s="17">
        <v>5</v>
      </c>
      <c r="L209" s="17">
        <v>10</v>
      </c>
      <c r="AL209" s="30">
        <v>0.14000000000000001</v>
      </c>
      <c r="AM209" s="17">
        <v>5</v>
      </c>
      <c r="AN209" s="17">
        <v>10</v>
      </c>
      <c r="BK209" s="17">
        <v>19</v>
      </c>
      <c r="BL209" s="17">
        <v>1</v>
      </c>
      <c r="BM209" t="s">
        <v>19</v>
      </c>
      <c r="CG209" s="30">
        <v>1</v>
      </c>
      <c r="CH209" s="17">
        <v>0</v>
      </c>
      <c r="CI209" s="17">
        <v>38</v>
      </c>
      <c r="CL209" s="43" t="b">
        <v>0</v>
      </c>
      <c r="CM209" s="17">
        <v>5</v>
      </c>
      <c r="CN209" s="17">
        <v>10</v>
      </c>
      <c r="CY209" s="5"/>
    </row>
    <row r="210" spans="1:103">
      <c r="A210" s="17">
        <v>0</v>
      </c>
      <c r="B210" s="17">
        <v>6</v>
      </c>
      <c r="J210" s="8" t="s">
        <v>20</v>
      </c>
      <c r="K210" s="17">
        <v>0</v>
      </c>
      <c r="L210" s="17">
        <v>6</v>
      </c>
      <c r="AL210" s="30">
        <v>0.12</v>
      </c>
      <c r="AM210" s="17">
        <v>0</v>
      </c>
      <c r="AN210" s="17">
        <v>6</v>
      </c>
      <c r="BK210" s="17">
        <v>10</v>
      </c>
      <c r="BL210" s="17">
        <v>5</v>
      </c>
      <c r="BM210" t="s">
        <v>19</v>
      </c>
      <c r="CG210" s="30">
        <v>1</v>
      </c>
      <c r="CH210" s="17">
        <v>1</v>
      </c>
      <c r="CI210" s="17">
        <v>19</v>
      </c>
      <c r="CL210" s="43" t="b">
        <v>0</v>
      </c>
      <c r="CM210" s="17">
        <v>0</v>
      </c>
      <c r="CN210" s="17">
        <v>6</v>
      </c>
      <c r="CY210" s="5"/>
    </row>
    <row r="211" spans="1:103">
      <c r="A211" s="17">
        <v>2</v>
      </c>
      <c r="B211" s="17">
        <v>3</v>
      </c>
      <c r="J211" s="8" t="s">
        <v>20</v>
      </c>
      <c r="K211" s="17">
        <v>2</v>
      </c>
      <c r="L211" s="17">
        <v>3</v>
      </c>
      <c r="AL211" s="30">
        <v>0.12</v>
      </c>
      <c r="AM211" s="17">
        <v>2</v>
      </c>
      <c r="AN211" s="17">
        <v>3</v>
      </c>
      <c r="BK211" s="17">
        <v>6</v>
      </c>
      <c r="BL211" s="17">
        <v>0</v>
      </c>
      <c r="BM211" t="s">
        <v>20</v>
      </c>
      <c r="CG211" s="30">
        <v>1</v>
      </c>
      <c r="CH211" s="17">
        <v>5</v>
      </c>
      <c r="CI211" s="17">
        <v>10</v>
      </c>
      <c r="CL211" s="43" t="b">
        <v>0</v>
      </c>
      <c r="CM211" s="17">
        <v>2</v>
      </c>
      <c r="CN211" s="17">
        <v>3</v>
      </c>
      <c r="CY211" s="5"/>
    </row>
    <row r="212" spans="1:103">
      <c r="A212" s="17">
        <v>1</v>
      </c>
      <c r="B212" s="17">
        <v>0</v>
      </c>
      <c r="J212" s="8" t="s">
        <v>20</v>
      </c>
      <c r="K212" s="17">
        <v>1</v>
      </c>
      <c r="L212" s="17">
        <v>0</v>
      </c>
      <c r="AL212" s="30">
        <v>0.12</v>
      </c>
      <c r="AM212" s="17">
        <v>1</v>
      </c>
      <c r="AN212" s="17">
        <v>0</v>
      </c>
      <c r="BK212" s="17">
        <v>3</v>
      </c>
      <c r="BL212" s="17">
        <v>2</v>
      </c>
      <c r="BM212" t="s">
        <v>20</v>
      </c>
      <c r="CG212" s="30">
        <v>1</v>
      </c>
      <c r="CH212" s="17">
        <v>0</v>
      </c>
      <c r="CI212" s="17">
        <v>6</v>
      </c>
      <c r="CL212" s="43" t="b">
        <v>0</v>
      </c>
      <c r="CM212" s="17">
        <v>1</v>
      </c>
      <c r="CN212" s="17">
        <v>0</v>
      </c>
      <c r="CY212" s="5"/>
    </row>
    <row r="213" spans="1:103">
      <c r="A213" s="17">
        <v>0</v>
      </c>
      <c r="B213" s="17">
        <v>3</v>
      </c>
      <c r="J213" s="8" t="s">
        <v>20</v>
      </c>
      <c r="K213" s="17">
        <v>0</v>
      </c>
      <c r="L213" s="17">
        <v>3</v>
      </c>
      <c r="AL213" s="30">
        <v>0.12</v>
      </c>
      <c r="AM213" s="17">
        <v>0</v>
      </c>
      <c r="AN213" s="17">
        <v>3</v>
      </c>
      <c r="BK213" s="17">
        <v>0</v>
      </c>
      <c r="BL213" s="17">
        <v>1</v>
      </c>
      <c r="BM213" t="s">
        <v>20</v>
      </c>
      <c r="CG213" s="30">
        <v>1</v>
      </c>
      <c r="CH213" s="17">
        <v>2</v>
      </c>
      <c r="CI213" s="17">
        <v>3</v>
      </c>
      <c r="CL213" s="43" t="b">
        <v>0</v>
      </c>
      <c r="CM213" s="17">
        <v>0</v>
      </c>
      <c r="CN213" s="17">
        <v>3</v>
      </c>
      <c r="CY213" s="5"/>
    </row>
    <row r="214" spans="1:103">
      <c r="A214" s="17">
        <v>0</v>
      </c>
      <c r="B214" s="17">
        <v>1</v>
      </c>
      <c r="J214" s="8" t="s">
        <v>20</v>
      </c>
      <c r="K214" s="17">
        <v>0</v>
      </c>
      <c r="L214" s="17">
        <v>1</v>
      </c>
      <c r="AL214" s="30">
        <v>0.12</v>
      </c>
      <c r="AM214" s="17">
        <v>0</v>
      </c>
      <c r="AN214" s="17">
        <v>1</v>
      </c>
      <c r="BK214" s="17">
        <v>3</v>
      </c>
      <c r="BL214" s="17">
        <v>0</v>
      </c>
      <c r="BM214" t="s">
        <v>20</v>
      </c>
      <c r="CG214" s="30">
        <v>1</v>
      </c>
      <c r="CH214" s="17">
        <v>1</v>
      </c>
      <c r="CI214" s="17">
        <v>0</v>
      </c>
      <c r="CL214" s="43" t="b">
        <v>0</v>
      </c>
      <c r="CM214" s="17">
        <v>0</v>
      </c>
      <c r="CN214" s="17">
        <v>1</v>
      </c>
      <c r="CY214" s="5"/>
    </row>
    <row r="215" spans="1:103">
      <c r="A215" s="17">
        <v>1</v>
      </c>
      <c r="B215" s="17">
        <v>2</v>
      </c>
      <c r="J215" s="8" t="s">
        <v>20</v>
      </c>
      <c r="K215" s="17">
        <v>1</v>
      </c>
      <c r="L215" s="17">
        <v>2</v>
      </c>
      <c r="AL215" s="30">
        <v>0.1</v>
      </c>
      <c r="AM215" s="17">
        <v>1</v>
      </c>
      <c r="AN215" s="17">
        <v>2</v>
      </c>
      <c r="BK215" s="17">
        <v>1</v>
      </c>
      <c r="BL215" s="17">
        <v>0</v>
      </c>
      <c r="BM215" t="s">
        <v>20</v>
      </c>
      <c r="CG215" s="30">
        <v>1</v>
      </c>
      <c r="CH215" s="17">
        <v>0</v>
      </c>
      <c r="CI215" s="17">
        <v>3</v>
      </c>
      <c r="CL215" s="43" t="b">
        <v>0</v>
      </c>
      <c r="CM215" s="17">
        <v>1</v>
      </c>
      <c r="CN215" s="17">
        <v>2</v>
      </c>
      <c r="CY215" s="5"/>
    </row>
    <row r="216" spans="1:103">
      <c r="A216" s="17">
        <v>0</v>
      </c>
      <c r="B216" s="17">
        <v>3</v>
      </c>
      <c r="J216" s="8" t="s">
        <v>20</v>
      </c>
      <c r="K216" s="17">
        <v>0</v>
      </c>
      <c r="L216" s="17">
        <v>3</v>
      </c>
      <c r="AL216" s="30">
        <v>0.1</v>
      </c>
      <c r="AM216" s="17">
        <v>0</v>
      </c>
      <c r="AN216" s="17">
        <v>3</v>
      </c>
      <c r="BK216" s="17">
        <v>2</v>
      </c>
      <c r="BL216" s="17">
        <v>1</v>
      </c>
      <c r="BM216" t="s">
        <v>20</v>
      </c>
      <c r="CG216" s="30">
        <v>1</v>
      </c>
      <c r="CH216" s="17">
        <v>0</v>
      </c>
      <c r="CI216" s="17">
        <v>1</v>
      </c>
      <c r="CL216" s="43" t="b">
        <v>0</v>
      </c>
      <c r="CM216" s="17">
        <v>0</v>
      </c>
      <c r="CN216" s="17">
        <v>3</v>
      </c>
      <c r="CY216" s="5"/>
    </row>
    <row r="217" spans="1:103">
      <c r="A217" s="17">
        <v>0</v>
      </c>
      <c r="B217" s="17">
        <v>31</v>
      </c>
      <c r="J217" s="8" t="s">
        <v>20</v>
      </c>
      <c r="K217" s="17">
        <v>0</v>
      </c>
      <c r="L217" s="17">
        <v>31</v>
      </c>
      <c r="AL217" s="30">
        <v>0.12</v>
      </c>
      <c r="AM217" s="17">
        <v>0</v>
      </c>
      <c r="AN217" s="17">
        <v>31</v>
      </c>
      <c r="BK217" s="17">
        <v>3</v>
      </c>
      <c r="BL217" s="17">
        <v>0</v>
      </c>
      <c r="BM217" t="s">
        <v>20</v>
      </c>
      <c r="CG217" s="30">
        <v>1</v>
      </c>
      <c r="CH217" s="17">
        <v>1</v>
      </c>
      <c r="CI217" s="17">
        <v>2</v>
      </c>
      <c r="CL217" s="43" t="b">
        <v>0</v>
      </c>
      <c r="CM217" s="17">
        <v>0</v>
      </c>
      <c r="CN217" s="17">
        <v>31</v>
      </c>
      <c r="CY217" s="5"/>
    </row>
    <row r="218" spans="1:103">
      <c r="A218" s="17">
        <v>2</v>
      </c>
      <c r="B218" s="17">
        <v>75</v>
      </c>
      <c r="J218" s="8" t="s">
        <v>20</v>
      </c>
      <c r="K218" s="17">
        <v>2</v>
      </c>
      <c r="L218" s="17">
        <v>75</v>
      </c>
      <c r="AL218" s="30">
        <v>0.12</v>
      </c>
      <c r="AM218" s="17">
        <v>2</v>
      </c>
      <c r="AN218" s="17">
        <v>75</v>
      </c>
      <c r="BK218" s="17">
        <v>31</v>
      </c>
      <c r="BL218" s="17">
        <v>0</v>
      </c>
      <c r="BM218" t="s">
        <v>20</v>
      </c>
      <c r="CG218" s="30">
        <v>1</v>
      </c>
      <c r="CH218" s="17">
        <v>0</v>
      </c>
      <c r="CI218" s="17">
        <v>3</v>
      </c>
      <c r="CL218" s="43" t="b">
        <v>0</v>
      </c>
      <c r="CM218" s="17">
        <v>2</v>
      </c>
      <c r="CN218" s="17">
        <v>75</v>
      </c>
      <c r="CY218" s="5"/>
    </row>
    <row r="219" spans="1:103">
      <c r="A219" s="17">
        <v>4</v>
      </c>
      <c r="B219" s="17">
        <v>184</v>
      </c>
      <c r="J219" s="8" t="s">
        <v>20</v>
      </c>
      <c r="K219" s="17">
        <v>4</v>
      </c>
      <c r="L219" s="17">
        <v>184</v>
      </c>
      <c r="AL219" s="30">
        <v>0.12</v>
      </c>
      <c r="AM219" s="17">
        <v>4</v>
      </c>
      <c r="AN219" s="17">
        <v>184</v>
      </c>
      <c r="BK219" s="17">
        <v>75</v>
      </c>
      <c r="BL219" s="17">
        <v>2</v>
      </c>
      <c r="BM219" t="s">
        <v>20</v>
      </c>
      <c r="CG219" s="30">
        <v>1</v>
      </c>
      <c r="CH219" s="17">
        <v>0</v>
      </c>
      <c r="CI219" s="17">
        <v>31</v>
      </c>
      <c r="CL219" s="43" t="b">
        <v>0</v>
      </c>
      <c r="CM219" s="17">
        <v>4</v>
      </c>
      <c r="CN219" s="17">
        <v>184</v>
      </c>
      <c r="CY219" s="5"/>
    </row>
    <row r="220" spans="1:103">
      <c r="A220" s="17">
        <v>2</v>
      </c>
      <c r="B220" s="17">
        <v>92</v>
      </c>
      <c r="J220" s="8" t="s">
        <v>20</v>
      </c>
      <c r="K220" s="17">
        <v>2</v>
      </c>
      <c r="L220" s="17">
        <v>92</v>
      </c>
      <c r="AL220" s="30">
        <v>0.14000000000000001</v>
      </c>
      <c r="AM220" s="17">
        <v>2</v>
      </c>
      <c r="AN220" s="17">
        <v>92</v>
      </c>
      <c r="BK220" s="17">
        <v>184</v>
      </c>
      <c r="BL220" s="17">
        <v>4</v>
      </c>
      <c r="BM220" t="s">
        <v>20</v>
      </c>
      <c r="CG220" s="30">
        <v>1</v>
      </c>
      <c r="CH220" s="17">
        <v>2</v>
      </c>
      <c r="CI220" s="17">
        <v>75</v>
      </c>
      <c r="CL220" s="43" t="b">
        <v>0</v>
      </c>
      <c r="CM220" s="17">
        <v>2</v>
      </c>
      <c r="CN220" s="17">
        <v>92</v>
      </c>
      <c r="CY220" s="5"/>
    </row>
    <row r="221" spans="1:103">
      <c r="A221" s="17">
        <v>0</v>
      </c>
      <c r="B221" s="17">
        <v>31</v>
      </c>
      <c r="J221" s="8" t="s">
        <v>20</v>
      </c>
      <c r="K221" s="17">
        <v>0</v>
      </c>
      <c r="L221" s="17">
        <v>31</v>
      </c>
      <c r="AL221" s="30">
        <v>0.14000000000000001</v>
      </c>
      <c r="AM221" s="17">
        <v>0</v>
      </c>
      <c r="AN221" s="17">
        <v>31</v>
      </c>
      <c r="BK221" s="17">
        <v>92</v>
      </c>
      <c r="BL221" s="17">
        <v>2</v>
      </c>
      <c r="BM221" t="s">
        <v>20</v>
      </c>
      <c r="CG221" s="30">
        <v>2</v>
      </c>
      <c r="CH221" s="17">
        <v>4</v>
      </c>
      <c r="CI221" s="17">
        <v>184</v>
      </c>
      <c r="CL221" s="43" t="b">
        <v>0</v>
      </c>
      <c r="CM221" s="17">
        <v>0</v>
      </c>
      <c r="CN221" s="17">
        <v>31</v>
      </c>
      <c r="CY221" s="5"/>
    </row>
    <row r="222" spans="1:103">
      <c r="A222" s="17">
        <v>2</v>
      </c>
      <c r="B222" s="17">
        <v>28</v>
      </c>
      <c r="J222" s="8" t="s">
        <v>20</v>
      </c>
      <c r="K222" s="17">
        <v>2</v>
      </c>
      <c r="L222" s="17">
        <v>28</v>
      </c>
      <c r="AL222" s="30">
        <v>0.16</v>
      </c>
      <c r="AM222" s="17">
        <v>2</v>
      </c>
      <c r="AN222" s="17">
        <v>28</v>
      </c>
      <c r="BK222" s="17">
        <v>31</v>
      </c>
      <c r="BL222" s="17">
        <v>0</v>
      </c>
      <c r="BM222" t="s">
        <v>20</v>
      </c>
      <c r="CG222" s="30">
        <v>2</v>
      </c>
      <c r="CH222" s="17">
        <v>2</v>
      </c>
      <c r="CI222" s="17">
        <v>92</v>
      </c>
      <c r="CL222" s="43" t="b">
        <v>0</v>
      </c>
      <c r="CM222" s="17">
        <v>2</v>
      </c>
      <c r="CN222" s="17">
        <v>28</v>
      </c>
      <c r="CY222" s="5"/>
    </row>
    <row r="223" spans="1:103">
      <c r="A223" s="17">
        <v>5</v>
      </c>
      <c r="B223" s="17">
        <v>47</v>
      </c>
      <c r="J223" s="8" t="s">
        <v>20</v>
      </c>
      <c r="K223" s="17">
        <v>5</v>
      </c>
      <c r="L223" s="17">
        <v>47</v>
      </c>
      <c r="AL223" s="30">
        <v>0.2</v>
      </c>
      <c r="AM223" s="17">
        <v>5</v>
      </c>
      <c r="AN223" s="17">
        <v>47</v>
      </c>
      <c r="BK223" s="17">
        <v>28</v>
      </c>
      <c r="BL223" s="17">
        <v>2</v>
      </c>
      <c r="BM223" t="s">
        <v>20</v>
      </c>
      <c r="CG223" s="30">
        <v>2</v>
      </c>
      <c r="CH223" s="17">
        <v>0</v>
      </c>
      <c r="CI223" s="17">
        <v>31</v>
      </c>
      <c r="CL223" s="43" t="b">
        <v>0</v>
      </c>
      <c r="CM223" s="17">
        <v>5</v>
      </c>
      <c r="CN223" s="17">
        <v>47</v>
      </c>
      <c r="CY223" s="5"/>
    </row>
    <row r="224" spans="1:103">
      <c r="A224" s="17">
        <v>4</v>
      </c>
      <c r="B224" s="17">
        <v>50</v>
      </c>
      <c r="J224" s="8" t="s">
        <v>20</v>
      </c>
      <c r="K224" s="17">
        <v>4</v>
      </c>
      <c r="L224" s="17">
        <v>50</v>
      </c>
      <c r="AL224" s="30">
        <v>0.2</v>
      </c>
      <c r="AM224" s="17">
        <v>4</v>
      </c>
      <c r="AN224" s="17">
        <v>50</v>
      </c>
      <c r="BK224" s="17">
        <v>47</v>
      </c>
      <c r="BL224" s="17">
        <v>5</v>
      </c>
      <c r="BM224" t="s">
        <v>20</v>
      </c>
      <c r="CG224" s="30">
        <v>2</v>
      </c>
      <c r="CH224" s="17">
        <v>2</v>
      </c>
      <c r="CI224" s="17">
        <v>28</v>
      </c>
      <c r="CL224" s="43" t="b">
        <v>0</v>
      </c>
      <c r="CM224" s="17">
        <v>4</v>
      </c>
      <c r="CN224" s="17">
        <v>50</v>
      </c>
      <c r="CY224" s="5"/>
    </row>
    <row r="225" spans="1:103">
      <c r="A225" s="17">
        <v>0</v>
      </c>
      <c r="B225" s="17">
        <v>47</v>
      </c>
      <c r="J225" s="8" t="s">
        <v>20</v>
      </c>
      <c r="K225" s="17">
        <v>0</v>
      </c>
      <c r="L225" s="17">
        <v>47</v>
      </c>
      <c r="AL225" s="30">
        <v>0.2</v>
      </c>
      <c r="AM225" s="17">
        <v>0</v>
      </c>
      <c r="AN225" s="17">
        <v>47</v>
      </c>
      <c r="BK225" s="17">
        <v>50</v>
      </c>
      <c r="BL225" s="17">
        <v>4</v>
      </c>
      <c r="BM225" t="s">
        <v>20</v>
      </c>
      <c r="CG225" s="30">
        <v>2</v>
      </c>
      <c r="CH225" s="17">
        <v>5</v>
      </c>
      <c r="CI225" s="17">
        <v>47</v>
      </c>
      <c r="CL225" s="43" t="b">
        <v>0</v>
      </c>
      <c r="CM225" s="17">
        <v>0</v>
      </c>
      <c r="CN225" s="17">
        <v>47</v>
      </c>
      <c r="CY225" s="5"/>
    </row>
    <row r="226" spans="1:103">
      <c r="A226" s="17">
        <v>2</v>
      </c>
      <c r="B226" s="17">
        <v>43</v>
      </c>
      <c r="J226" s="8" t="s">
        <v>20</v>
      </c>
      <c r="K226" s="17">
        <v>2</v>
      </c>
      <c r="L226" s="17">
        <v>43</v>
      </c>
      <c r="AL226" s="30">
        <v>0.2</v>
      </c>
      <c r="AM226" s="17">
        <v>2</v>
      </c>
      <c r="AN226" s="17">
        <v>43</v>
      </c>
      <c r="BK226" s="17">
        <v>47</v>
      </c>
      <c r="BL226" s="17">
        <v>0</v>
      </c>
      <c r="BM226" t="s">
        <v>20</v>
      </c>
      <c r="CG226" s="30">
        <v>2</v>
      </c>
      <c r="CH226" s="17">
        <v>4</v>
      </c>
      <c r="CI226" s="17">
        <v>50</v>
      </c>
      <c r="CL226" s="43" t="b">
        <v>0</v>
      </c>
      <c r="CM226" s="17">
        <v>2</v>
      </c>
      <c r="CN226" s="17">
        <v>43</v>
      </c>
      <c r="CY226" s="5"/>
    </row>
    <row r="227" spans="1:103">
      <c r="A227" s="17">
        <v>4</v>
      </c>
      <c r="B227" s="17">
        <v>70</v>
      </c>
      <c r="J227" s="8" t="s">
        <v>20</v>
      </c>
      <c r="K227" s="17">
        <v>4</v>
      </c>
      <c r="L227" s="17">
        <v>70</v>
      </c>
      <c r="AL227" s="30">
        <v>0.2</v>
      </c>
      <c r="AM227" s="17">
        <v>4</v>
      </c>
      <c r="AN227" s="17">
        <v>70</v>
      </c>
      <c r="BK227" s="17">
        <v>43</v>
      </c>
      <c r="BL227" s="17">
        <v>2</v>
      </c>
      <c r="BM227" t="s">
        <v>20</v>
      </c>
      <c r="CG227" s="30">
        <v>2</v>
      </c>
      <c r="CH227" s="17">
        <v>0</v>
      </c>
      <c r="CI227" s="17">
        <v>47</v>
      </c>
      <c r="CL227" s="43" t="b">
        <v>0</v>
      </c>
      <c r="CM227" s="17">
        <v>4</v>
      </c>
      <c r="CN227" s="17">
        <v>70</v>
      </c>
      <c r="CY227" s="5"/>
    </row>
    <row r="228" spans="1:103">
      <c r="A228" s="17">
        <v>4</v>
      </c>
      <c r="B228" s="17">
        <v>174</v>
      </c>
      <c r="J228" s="8" t="s">
        <v>20</v>
      </c>
      <c r="K228" s="17">
        <v>4</v>
      </c>
      <c r="L228" s="17">
        <v>174</v>
      </c>
      <c r="AL228" s="30">
        <v>0.2</v>
      </c>
      <c r="AM228" s="17">
        <v>4</v>
      </c>
      <c r="AN228" s="17">
        <v>174</v>
      </c>
      <c r="BK228" s="17">
        <v>70</v>
      </c>
      <c r="BL228" s="17">
        <v>4</v>
      </c>
      <c r="BM228" t="s">
        <v>20</v>
      </c>
      <c r="CG228" s="30">
        <v>2</v>
      </c>
      <c r="CH228" s="17">
        <v>2</v>
      </c>
      <c r="CI228" s="17">
        <v>43</v>
      </c>
      <c r="CL228" s="43" t="b">
        <v>0</v>
      </c>
      <c r="CM228" s="17">
        <v>4</v>
      </c>
      <c r="CN228" s="17">
        <v>174</v>
      </c>
      <c r="CY228" s="5"/>
    </row>
    <row r="229" spans="1:103">
      <c r="A229" s="17">
        <v>1</v>
      </c>
      <c r="B229" s="17">
        <v>154</v>
      </c>
      <c r="J229" s="8" t="s">
        <v>20</v>
      </c>
      <c r="K229" s="17">
        <v>1</v>
      </c>
      <c r="L229" s="17">
        <v>154</v>
      </c>
      <c r="AL229" s="30">
        <v>0.2</v>
      </c>
      <c r="AM229" s="17">
        <v>1</v>
      </c>
      <c r="AN229" s="17">
        <v>154</v>
      </c>
      <c r="BK229" s="17">
        <v>174</v>
      </c>
      <c r="BL229" s="17">
        <v>4</v>
      </c>
      <c r="BM229" t="s">
        <v>20</v>
      </c>
      <c r="CG229" s="30">
        <v>1</v>
      </c>
      <c r="CH229" s="17">
        <v>4</v>
      </c>
      <c r="CI229" s="17">
        <v>70</v>
      </c>
      <c r="CL229" s="43" t="b">
        <v>0</v>
      </c>
      <c r="CM229" s="17">
        <v>1</v>
      </c>
      <c r="CN229" s="17">
        <v>154</v>
      </c>
      <c r="CY229" s="5"/>
    </row>
    <row r="230" spans="1:103">
      <c r="A230" s="17">
        <v>3</v>
      </c>
      <c r="B230" s="17">
        <v>92</v>
      </c>
      <c r="J230" s="8" t="s">
        <v>20</v>
      </c>
      <c r="K230" s="17">
        <v>3</v>
      </c>
      <c r="L230" s="17">
        <v>92</v>
      </c>
      <c r="AL230" s="30">
        <v>0.16</v>
      </c>
      <c r="AM230" s="17">
        <v>3</v>
      </c>
      <c r="AN230" s="17">
        <v>92</v>
      </c>
      <c r="BK230" s="17">
        <v>154</v>
      </c>
      <c r="BL230" s="17">
        <v>1</v>
      </c>
      <c r="BM230" t="s">
        <v>20</v>
      </c>
      <c r="CG230" s="30">
        <v>1</v>
      </c>
      <c r="CH230" s="17">
        <v>4</v>
      </c>
      <c r="CI230" s="17">
        <v>174</v>
      </c>
      <c r="CL230" s="43" t="b">
        <v>0</v>
      </c>
      <c r="CM230" s="17">
        <v>3</v>
      </c>
      <c r="CN230" s="17">
        <v>92</v>
      </c>
      <c r="CY230" s="5"/>
    </row>
    <row r="231" spans="1:103">
      <c r="A231" s="17">
        <v>1</v>
      </c>
      <c r="B231" s="17">
        <v>73</v>
      </c>
      <c r="J231" s="8" t="s">
        <v>20</v>
      </c>
      <c r="K231" s="17">
        <v>1</v>
      </c>
      <c r="L231" s="17">
        <v>73</v>
      </c>
      <c r="AL231" s="30">
        <v>0.16</v>
      </c>
      <c r="AM231" s="17">
        <v>1</v>
      </c>
      <c r="AN231" s="17">
        <v>73</v>
      </c>
      <c r="BK231" s="17">
        <v>92</v>
      </c>
      <c r="BL231" s="17">
        <v>3</v>
      </c>
      <c r="BM231" t="s">
        <v>20</v>
      </c>
      <c r="CG231" s="30">
        <v>1</v>
      </c>
      <c r="CH231" s="17">
        <v>1</v>
      </c>
      <c r="CI231" s="17">
        <v>154</v>
      </c>
      <c r="CL231" s="43" t="b">
        <v>0</v>
      </c>
      <c r="CM231" s="17">
        <v>1</v>
      </c>
      <c r="CN231" s="17">
        <v>73</v>
      </c>
      <c r="CY231" s="5"/>
    </row>
    <row r="232" spans="1:103">
      <c r="A232" s="17">
        <v>1</v>
      </c>
      <c r="B232" s="17">
        <v>37</v>
      </c>
      <c r="J232" s="8" t="s">
        <v>21</v>
      </c>
      <c r="K232" s="17">
        <v>1</v>
      </c>
      <c r="L232" s="17">
        <v>37</v>
      </c>
      <c r="AL232" s="30">
        <v>0.14000000000000001</v>
      </c>
      <c r="AM232" s="17">
        <v>1</v>
      </c>
      <c r="AN232" s="17">
        <v>37</v>
      </c>
      <c r="BK232" s="17">
        <v>73</v>
      </c>
      <c r="BL232" s="17">
        <v>1</v>
      </c>
      <c r="BM232" t="s">
        <v>20</v>
      </c>
      <c r="CG232" s="30">
        <v>1</v>
      </c>
      <c r="CH232" s="17">
        <v>3</v>
      </c>
      <c r="CI232" s="17">
        <v>92</v>
      </c>
      <c r="CL232" s="43" t="b">
        <v>0</v>
      </c>
      <c r="CM232" s="17">
        <v>1</v>
      </c>
      <c r="CN232" s="17">
        <v>37</v>
      </c>
      <c r="CY232" s="5"/>
    </row>
    <row r="233" spans="1:103">
      <c r="A233" s="17">
        <v>2</v>
      </c>
      <c r="B233" s="17">
        <v>22</v>
      </c>
      <c r="J233" s="8" t="s">
        <v>21</v>
      </c>
      <c r="K233" s="17">
        <v>2</v>
      </c>
      <c r="L233" s="17">
        <v>22</v>
      </c>
      <c r="AL233" s="30">
        <v>0.14000000000000001</v>
      </c>
      <c r="AM233" s="17">
        <v>2</v>
      </c>
      <c r="AN233" s="17">
        <v>22</v>
      </c>
      <c r="BK233" s="17">
        <v>37</v>
      </c>
      <c r="BL233" s="17">
        <v>1</v>
      </c>
      <c r="BM233" t="s">
        <v>21</v>
      </c>
      <c r="CG233" s="30">
        <v>1</v>
      </c>
      <c r="CH233" s="17">
        <v>1</v>
      </c>
      <c r="CI233" s="17">
        <v>73</v>
      </c>
      <c r="CL233" s="43" t="b">
        <v>0</v>
      </c>
      <c r="CM233" s="17">
        <v>2</v>
      </c>
      <c r="CN233" s="17">
        <v>22</v>
      </c>
      <c r="CY233" s="5"/>
    </row>
    <row r="234" spans="1:103">
      <c r="A234" s="17">
        <v>0</v>
      </c>
      <c r="B234" s="17">
        <v>18</v>
      </c>
      <c r="J234" s="8" t="s">
        <v>21</v>
      </c>
      <c r="K234" s="17">
        <v>0</v>
      </c>
      <c r="L234" s="17">
        <v>18</v>
      </c>
      <c r="AL234" s="30">
        <v>0.14000000000000001</v>
      </c>
      <c r="AM234" s="17">
        <v>0</v>
      </c>
      <c r="AN234" s="17">
        <v>18</v>
      </c>
      <c r="BK234" s="17">
        <v>22</v>
      </c>
      <c r="BL234" s="17">
        <v>2</v>
      </c>
      <c r="BM234" t="s">
        <v>21</v>
      </c>
      <c r="CG234" s="30">
        <v>1</v>
      </c>
      <c r="CH234" s="17">
        <v>1</v>
      </c>
      <c r="CI234" s="17">
        <v>37</v>
      </c>
      <c r="CL234" s="43" t="b">
        <v>0</v>
      </c>
      <c r="CM234" s="17">
        <v>0</v>
      </c>
      <c r="CN234" s="17">
        <v>18</v>
      </c>
      <c r="CY234" s="5"/>
    </row>
    <row r="235" spans="1:103">
      <c r="A235" s="17">
        <v>2</v>
      </c>
      <c r="B235" s="17">
        <v>10</v>
      </c>
      <c r="J235" s="8" t="s">
        <v>21</v>
      </c>
      <c r="K235" s="17">
        <v>2</v>
      </c>
      <c r="L235" s="17">
        <v>10</v>
      </c>
      <c r="AL235" s="30">
        <v>0.14000000000000001</v>
      </c>
      <c r="AM235" s="17">
        <v>2</v>
      </c>
      <c r="AN235" s="17">
        <v>10</v>
      </c>
      <c r="BK235" s="17">
        <v>18</v>
      </c>
      <c r="BL235" s="17">
        <v>0</v>
      </c>
      <c r="BM235" t="s">
        <v>21</v>
      </c>
      <c r="CG235" s="30">
        <v>1</v>
      </c>
      <c r="CH235" s="17">
        <v>2</v>
      </c>
      <c r="CI235" s="17">
        <v>22</v>
      </c>
      <c r="CL235" s="43" t="b">
        <v>0</v>
      </c>
      <c r="CM235" s="17">
        <v>2</v>
      </c>
      <c r="CN235" s="17">
        <v>10</v>
      </c>
      <c r="CY235" s="5"/>
    </row>
    <row r="236" spans="1:103">
      <c r="A236" s="17">
        <v>0</v>
      </c>
      <c r="B236" s="17">
        <v>3</v>
      </c>
      <c r="J236" s="8" t="s">
        <v>21</v>
      </c>
      <c r="K236" s="17">
        <v>0</v>
      </c>
      <c r="L236" s="17">
        <v>3</v>
      </c>
      <c r="AL236" s="30">
        <v>0.14000000000000001</v>
      </c>
      <c r="AM236" s="17">
        <v>0</v>
      </c>
      <c r="AN236" s="17">
        <v>3</v>
      </c>
      <c r="BK236" s="17">
        <v>10</v>
      </c>
      <c r="BL236" s="17">
        <v>2</v>
      </c>
      <c r="BM236" t="s">
        <v>21</v>
      </c>
      <c r="CG236" s="30">
        <v>1</v>
      </c>
      <c r="CH236" s="17">
        <v>0</v>
      </c>
      <c r="CI236" s="17">
        <v>18</v>
      </c>
      <c r="CL236" s="43" t="b">
        <v>0</v>
      </c>
      <c r="CM236" s="17">
        <v>0</v>
      </c>
      <c r="CN236" s="17">
        <v>3</v>
      </c>
      <c r="CY236" s="5"/>
    </row>
    <row r="237" spans="1:103">
      <c r="A237" s="17">
        <v>0</v>
      </c>
      <c r="B237" s="17">
        <v>3</v>
      </c>
      <c r="J237" s="8" t="s">
        <v>21</v>
      </c>
      <c r="K237" s="17">
        <v>0</v>
      </c>
      <c r="L237" s="17">
        <v>3</v>
      </c>
      <c r="AL237" s="30">
        <v>0.16</v>
      </c>
      <c r="AM237" s="17">
        <v>0</v>
      </c>
      <c r="AN237" s="17">
        <v>3</v>
      </c>
      <c r="BK237" s="17">
        <v>3</v>
      </c>
      <c r="BL237" s="17">
        <v>0</v>
      </c>
      <c r="BM237" t="s">
        <v>21</v>
      </c>
      <c r="CG237" s="30">
        <v>1</v>
      </c>
      <c r="CH237" s="17">
        <v>2</v>
      </c>
      <c r="CI237" s="17">
        <v>10</v>
      </c>
      <c r="CL237" s="43" t="b">
        <v>0</v>
      </c>
      <c r="CM237" s="17">
        <v>0</v>
      </c>
      <c r="CN237" s="17">
        <v>3</v>
      </c>
      <c r="CY237" s="5"/>
    </row>
    <row r="238" spans="1:103">
      <c r="A238" s="17">
        <v>0</v>
      </c>
      <c r="B238" s="17">
        <v>6</v>
      </c>
      <c r="J238" s="8" t="s">
        <v>21</v>
      </c>
      <c r="K238" s="17">
        <v>0</v>
      </c>
      <c r="L238" s="17">
        <v>6</v>
      </c>
      <c r="AL238" s="30">
        <v>0.16</v>
      </c>
      <c r="AM238" s="17">
        <v>0</v>
      </c>
      <c r="AN238" s="17">
        <v>6</v>
      </c>
      <c r="BK238" s="17">
        <v>3</v>
      </c>
      <c r="BL238" s="17">
        <v>0</v>
      </c>
      <c r="BM238" t="s">
        <v>21</v>
      </c>
      <c r="CG238" s="30">
        <v>1</v>
      </c>
      <c r="CH238" s="17">
        <v>0</v>
      </c>
      <c r="CI238" s="17">
        <v>3</v>
      </c>
      <c r="CL238" s="43" t="b">
        <v>0</v>
      </c>
      <c r="CM238" s="17">
        <v>0</v>
      </c>
      <c r="CN238" s="17">
        <v>6</v>
      </c>
      <c r="CY238" s="5"/>
    </row>
    <row r="239" spans="1:103">
      <c r="A239" s="17">
        <v>0</v>
      </c>
      <c r="B239" s="17">
        <v>27</v>
      </c>
      <c r="J239" s="8" t="s">
        <v>21</v>
      </c>
      <c r="K239" s="17">
        <v>0</v>
      </c>
      <c r="L239" s="17">
        <v>27</v>
      </c>
      <c r="AL239" s="30">
        <v>0.16</v>
      </c>
      <c r="AM239" s="17">
        <v>0</v>
      </c>
      <c r="AN239" s="17">
        <v>27</v>
      </c>
      <c r="BK239" s="17">
        <v>6</v>
      </c>
      <c r="BL239" s="17">
        <v>0</v>
      </c>
      <c r="BM239" t="s">
        <v>21</v>
      </c>
      <c r="CG239" s="30">
        <v>2</v>
      </c>
      <c r="CH239" s="17">
        <v>0</v>
      </c>
      <c r="CI239" s="17">
        <v>3</v>
      </c>
      <c r="CL239" s="43" t="b">
        <v>0</v>
      </c>
      <c r="CM239" s="17">
        <v>0</v>
      </c>
      <c r="CN239" s="17">
        <v>27</v>
      </c>
      <c r="CY239" s="5"/>
    </row>
    <row r="240" spans="1:103">
      <c r="A240" s="17">
        <v>2</v>
      </c>
      <c r="B240" s="17">
        <v>97</v>
      </c>
      <c r="J240" s="8" t="s">
        <v>21</v>
      </c>
      <c r="K240" s="17">
        <v>2</v>
      </c>
      <c r="L240" s="17">
        <v>97</v>
      </c>
      <c r="AL240" s="30">
        <v>0.16</v>
      </c>
      <c r="AM240" s="17">
        <v>2</v>
      </c>
      <c r="AN240" s="17">
        <v>97</v>
      </c>
      <c r="BK240" s="17">
        <v>27</v>
      </c>
      <c r="BL240" s="17">
        <v>0</v>
      </c>
      <c r="BM240" t="s">
        <v>21</v>
      </c>
      <c r="CG240" s="30">
        <v>2</v>
      </c>
      <c r="CH240" s="17">
        <v>0</v>
      </c>
      <c r="CI240" s="17">
        <v>6</v>
      </c>
      <c r="CL240" s="43" t="b">
        <v>0</v>
      </c>
      <c r="CM240" s="17">
        <v>2</v>
      </c>
      <c r="CN240" s="17">
        <v>97</v>
      </c>
      <c r="CY240" s="5"/>
    </row>
    <row r="241" spans="1:103">
      <c r="A241" s="17">
        <v>3</v>
      </c>
      <c r="B241" s="17">
        <v>214</v>
      </c>
      <c r="J241" s="8" t="s">
        <v>21</v>
      </c>
      <c r="K241" s="17">
        <v>3</v>
      </c>
      <c r="L241" s="17">
        <v>214</v>
      </c>
      <c r="AL241" s="30">
        <v>0.18</v>
      </c>
      <c r="AM241" s="17">
        <v>3</v>
      </c>
      <c r="AN241" s="17">
        <v>214</v>
      </c>
      <c r="BK241" s="17">
        <v>97</v>
      </c>
      <c r="BL241" s="17">
        <v>2</v>
      </c>
      <c r="BM241" t="s">
        <v>21</v>
      </c>
      <c r="CG241" s="30">
        <v>2</v>
      </c>
      <c r="CH241" s="17">
        <v>0</v>
      </c>
      <c r="CI241" s="17">
        <v>27</v>
      </c>
      <c r="CL241" s="43" t="b">
        <v>0</v>
      </c>
      <c r="CM241" s="17">
        <v>3</v>
      </c>
      <c r="CN241" s="17">
        <v>214</v>
      </c>
      <c r="CY241" s="5"/>
    </row>
    <row r="242" spans="1:103">
      <c r="A242" s="17">
        <v>3</v>
      </c>
      <c r="B242" s="17">
        <v>127</v>
      </c>
      <c r="J242" s="8" t="s">
        <v>21</v>
      </c>
      <c r="K242" s="17">
        <v>3</v>
      </c>
      <c r="L242" s="17">
        <v>127</v>
      </c>
      <c r="AL242" s="30">
        <v>0.18</v>
      </c>
      <c r="AM242" s="17">
        <v>3</v>
      </c>
      <c r="AN242" s="17">
        <v>127</v>
      </c>
      <c r="BK242" s="17">
        <v>214</v>
      </c>
      <c r="BL242" s="17">
        <v>3</v>
      </c>
      <c r="BM242" t="s">
        <v>21</v>
      </c>
      <c r="CG242" s="30">
        <v>2</v>
      </c>
      <c r="CH242" s="17">
        <v>2</v>
      </c>
      <c r="CI242" s="17">
        <v>97</v>
      </c>
      <c r="CL242" s="43" t="b">
        <v>0</v>
      </c>
      <c r="CM242" s="17">
        <v>3</v>
      </c>
      <c r="CN242" s="17">
        <v>127</v>
      </c>
      <c r="CY242" s="5"/>
    </row>
    <row r="243" spans="1:103">
      <c r="A243" s="17">
        <v>3</v>
      </c>
      <c r="B243" s="17">
        <v>51</v>
      </c>
      <c r="J243" s="8" t="s">
        <v>21</v>
      </c>
      <c r="K243" s="17">
        <v>3</v>
      </c>
      <c r="L243" s="17">
        <v>51</v>
      </c>
      <c r="AL243" s="30">
        <v>0.2</v>
      </c>
      <c r="AM243" s="17">
        <v>3</v>
      </c>
      <c r="AN243" s="17">
        <v>51</v>
      </c>
      <c r="BK243" s="17">
        <v>127</v>
      </c>
      <c r="BL243" s="17">
        <v>3</v>
      </c>
      <c r="BM243" t="s">
        <v>21</v>
      </c>
      <c r="CG243" s="30">
        <v>2</v>
      </c>
      <c r="CH243" s="17">
        <v>3</v>
      </c>
      <c r="CI243" s="17">
        <v>214</v>
      </c>
      <c r="CL243" s="43" t="b">
        <v>0</v>
      </c>
      <c r="CM243" s="17">
        <v>3</v>
      </c>
      <c r="CN243" s="17">
        <v>51</v>
      </c>
      <c r="CY243" s="5"/>
    </row>
    <row r="244" spans="1:103">
      <c r="A244" s="17">
        <v>4</v>
      </c>
      <c r="B244" s="17">
        <v>31</v>
      </c>
      <c r="J244" s="8" t="s">
        <v>21</v>
      </c>
      <c r="K244" s="17">
        <v>4</v>
      </c>
      <c r="L244" s="17">
        <v>31</v>
      </c>
      <c r="AL244" s="30">
        <v>0.2</v>
      </c>
      <c r="AM244" s="17">
        <v>4</v>
      </c>
      <c r="AN244" s="17">
        <v>31</v>
      </c>
      <c r="BK244" s="17">
        <v>51</v>
      </c>
      <c r="BL244" s="17">
        <v>3</v>
      </c>
      <c r="BM244" t="s">
        <v>21</v>
      </c>
      <c r="CG244" s="30">
        <v>2</v>
      </c>
      <c r="CH244" s="17">
        <v>3</v>
      </c>
      <c r="CI244" s="17">
        <v>127</v>
      </c>
      <c r="CL244" s="43" t="b">
        <v>0</v>
      </c>
      <c r="CM244" s="17">
        <v>4</v>
      </c>
      <c r="CN244" s="17">
        <v>31</v>
      </c>
      <c r="CY244" s="5"/>
    </row>
    <row r="245" spans="1:103">
      <c r="A245" s="17">
        <v>2</v>
      </c>
      <c r="B245" s="17">
        <v>55</v>
      </c>
      <c r="J245" s="8" t="s">
        <v>21</v>
      </c>
      <c r="K245" s="17">
        <v>2</v>
      </c>
      <c r="L245" s="17">
        <v>55</v>
      </c>
      <c r="AL245" s="30">
        <v>0.2</v>
      </c>
      <c r="AM245" s="17">
        <v>2</v>
      </c>
      <c r="AN245" s="17">
        <v>55</v>
      </c>
      <c r="BK245" s="17">
        <v>31</v>
      </c>
      <c r="BL245" s="17">
        <v>4</v>
      </c>
      <c r="BM245" t="s">
        <v>21</v>
      </c>
      <c r="CG245" s="30">
        <v>2</v>
      </c>
      <c r="CH245" s="17">
        <v>3</v>
      </c>
      <c r="CI245" s="17">
        <v>51</v>
      </c>
      <c r="CL245" s="43" t="b">
        <v>0</v>
      </c>
      <c r="CM245" s="17">
        <v>2</v>
      </c>
      <c r="CN245" s="17">
        <v>55</v>
      </c>
      <c r="CY245" s="5"/>
    </row>
    <row r="246" spans="1:103">
      <c r="A246" s="17">
        <v>6</v>
      </c>
      <c r="B246" s="17">
        <v>46</v>
      </c>
      <c r="J246" s="8" t="s">
        <v>21</v>
      </c>
      <c r="K246" s="17">
        <v>6</v>
      </c>
      <c r="L246" s="17">
        <v>46</v>
      </c>
      <c r="AL246" s="30">
        <v>0.2</v>
      </c>
      <c r="AM246" s="17">
        <v>6</v>
      </c>
      <c r="AN246" s="17">
        <v>46</v>
      </c>
      <c r="BK246" s="17">
        <v>55</v>
      </c>
      <c r="BL246" s="17">
        <v>2</v>
      </c>
      <c r="BM246" t="s">
        <v>21</v>
      </c>
      <c r="CG246" s="30">
        <v>2</v>
      </c>
      <c r="CH246" s="17">
        <v>4</v>
      </c>
      <c r="CI246" s="17">
        <v>31</v>
      </c>
      <c r="CL246" s="43" t="b">
        <v>0</v>
      </c>
      <c r="CM246" s="17">
        <v>6</v>
      </c>
      <c r="CN246" s="17">
        <v>46</v>
      </c>
      <c r="CY246" s="5"/>
    </row>
    <row r="247" spans="1:103">
      <c r="A247" s="17">
        <v>3</v>
      </c>
      <c r="B247" s="17">
        <v>60</v>
      </c>
      <c r="J247" s="8" t="s">
        <v>21</v>
      </c>
      <c r="K247" s="17">
        <v>3</v>
      </c>
      <c r="L247" s="17">
        <v>60</v>
      </c>
      <c r="AL247" s="30">
        <v>0.2</v>
      </c>
      <c r="AM247" s="17">
        <v>3</v>
      </c>
      <c r="AN247" s="17">
        <v>60</v>
      </c>
      <c r="BK247" s="17">
        <v>46</v>
      </c>
      <c r="BL247" s="17">
        <v>6</v>
      </c>
      <c r="BM247" t="s">
        <v>21</v>
      </c>
      <c r="CG247" s="30">
        <v>2</v>
      </c>
      <c r="CH247" s="17">
        <v>2</v>
      </c>
      <c r="CI247" s="17">
        <v>55</v>
      </c>
      <c r="CL247" s="43" t="b">
        <v>0</v>
      </c>
      <c r="CM247" s="17">
        <v>3</v>
      </c>
      <c r="CN247" s="17">
        <v>60</v>
      </c>
      <c r="CY247" s="5"/>
    </row>
    <row r="248" spans="1:103">
      <c r="A248" s="17">
        <v>2</v>
      </c>
      <c r="B248" s="17">
        <v>45</v>
      </c>
      <c r="J248" s="8" t="s">
        <v>21</v>
      </c>
      <c r="K248" s="17">
        <v>2</v>
      </c>
      <c r="L248" s="17">
        <v>45</v>
      </c>
      <c r="AL248" s="30">
        <v>0.16</v>
      </c>
      <c r="AM248" s="17">
        <v>2</v>
      </c>
      <c r="AN248" s="17">
        <v>45</v>
      </c>
      <c r="BK248" s="17">
        <v>60</v>
      </c>
      <c r="BL248" s="17">
        <v>3</v>
      </c>
      <c r="BM248" t="s">
        <v>21</v>
      </c>
      <c r="CG248" s="30">
        <v>2</v>
      </c>
      <c r="CH248" s="17">
        <v>6</v>
      </c>
      <c r="CI248" s="17">
        <v>46</v>
      </c>
      <c r="CL248" s="43" t="b">
        <v>0</v>
      </c>
      <c r="CM248" s="17">
        <v>2</v>
      </c>
      <c r="CN248" s="17">
        <v>45</v>
      </c>
      <c r="CY248" s="5"/>
    </row>
    <row r="249" spans="1:103">
      <c r="A249" s="17">
        <v>4</v>
      </c>
      <c r="B249" s="17">
        <v>72</v>
      </c>
      <c r="J249" s="8" t="s">
        <v>21</v>
      </c>
      <c r="K249" s="17">
        <v>4</v>
      </c>
      <c r="L249" s="17">
        <v>72</v>
      </c>
      <c r="AL249" s="30">
        <v>0.16</v>
      </c>
      <c r="AM249" s="17">
        <v>4</v>
      </c>
      <c r="AN249" s="17">
        <v>72</v>
      </c>
      <c r="BK249" s="17">
        <v>45</v>
      </c>
      <c r="BL249" s="17">
        <v>2</v>
      </c>
      <c r="BM249" t="s">
        <v>21</v>
      </c>
      <c r="CG249" s="30">
        <v>2</v>
      </c>
      <c r="CH249" s="17">
        <v>3</v>
      </c>
      <c r="CI249" s="17">
        <v>60</v>
      </c>
      <c r="CL249" s="43" t="b">
        <v>0</v>
      </c>
      <c r="CM249" s="17">
        <v>4</v>
      </c>
      <c r="CN249" s="17">
        <v>72</v>
      </c>
      <c r="CY249" s="5"/>
    </row>
    <row r="250" spans="1:103">
      <c r="A250" s="17">
        <v>6</v>
      </c>
      <c r="B250" s="17">
        <v>130</v>
      </c>
      <c r="J250" s="8" t="s">
        <v>21</v>
      </c>
      <c r="K250" s="17">
        <v>6</v>
      </c>
      <c r="L250" s="17">
        <v>130</v>
      </c>
      <c r="AL250" s="30">
        <v>0.16</v>
      </c>
      <c r="AM250" s="17">
        <v>6</v>
      </c>
      <c r="AN250" s="17">
        <v>130</v>
      </c>
      <c r="BK250" s="17">
        <v>72</v>
      </c>
      <c r="BL250" s="17">
        <v>4</v>
      </c>
      <c r="BM250" t="s">
        <v>21</v>
      </c>
      <c r="CG250" s="30">
        <v>2</v>
      </c>
      <c r="CH250" s="17">
        <v>2</v>
      </c>
      <c r="CI250" s="17">
        <v>45</v>
      </c>
      <c r="CL250" s="43" t="b">
        <v>0</v>
      </c>
      <c r="CM250" s="17">
        <v>6</v>
      </c>
      <c r="CN250" s="17">
        <v>130</v>
      </c>
      <c r="CY250" s="5"/>
    </row>
    <row r="251" spans="1:103">
      <c r="A251" s="17">
        <v>1</v>
      </c>
      <c r="B251" s="17">
        <v>94</v>
      </c>
      <c r="J251" s="8" t="s">
        <v>21</v>
      </c>
      <c r="K251" s="17">
        <v>1</v>
      </c>
      <c r="L251" s="17">
        <v>94</v>
      </c>
      <c r="AL251" s="30">
        <v>0.16</v>
      </c>
      <c r="AM251" s="17">
        <v>1</v>
      </c>
      <c r="AN251" s="17">
        <v>94</v>
      </c>
      <c r="BK251" s="17">
        <v>130</v>
      </c>
      <c r="BL251" s="17">
        <v>6</v>
      </c>
      <c r="BM251" t="s">
        <v>21</v>
      </c>
      <c r="CG251" s="30">
        <v>2</v>
      </c>
      <c r="CH251" s="17">
        <v>4</v>
      </c>
      <c r="CI251" s="17">
        <v>72</v>
      </c>
      <c r="CL251" s="43" t="b">
        <v>0</v>
      </c>
      <c r="CM251" s="17">
        <v>1</v>
      </c>
      <c r="CN251" s="17">
        <v>94</v>
      </c>
      <c r="CY251" s="5"/>
    </row>
    <row r="252" spans="1:103">
      <c r="A252" s="17">
        <v>0</v>
      </c>
      <c r="B252" s="17">
        <v>51</v>
      </c>
      <c r="J252" s="8" t="s">
        <v>21</v>
      </c>
      <c r="K252" s="17">
        <v>0</v>
      </c>
      <c r="L252" s="17">
        <v>51</v>
      </c>
      <c r="AL252" s="30">
        <v>0.16</v>
      </c>
      <c r="AM252" s="17">
        <v>0</v>
      </c>
      <c r="AN252" s="17">
        <v>51</v>
      </c>
      <c r="BK252" s="17">
        <v>94</v>
      </c>
      <c r="BL252" s="17">
        <v>1</v>
      </c>
      <c r="BM252" t="s">
        <v>21</v>
      </c>
      <c r="CG252" s="30">
        <v>2</v>
      </c>
      <c r="CH252" s="17">
        <v>6</v>
      </c>
      <c r="CI252" s="17">
        <v>130</v>
      </c>
      <c r="CL252" s="43" t="b">
        <v>0</v>
      </c>
      <c r="CM252" s="17">
        <v>0</v>
      </c>
      <c r="CN252" s="17">
        <v>51</v>
      </c>
      <c r="CY252" s="5"/>
    </row>
    <row r="253" spans="1:103">
      <c r="A253" s="17">
        <v>0</v>
      </c>
      <c r="B253" s="17">
        <v>32</v>
      </c>
      <c r="J253" s="8" t="s">
        <v>21</v>
      </c>
      <c r="K253" s="17">
        <v>0</v>
      </c>
      <c r="L253" s="17">
        <v>32</v>
      </c>
      <c r="AL253" s="30">
        <v>0.16</v>
      </c>
      <c r="AM253" s="17">
        <v>0</v>
      </c>
      <c r="AN253" s="17">
        <v>32</v>
      </c>
      <c r="BK253" s="17">
        <v>51</v>
      </c>
      <c r="BL253" s="17">
        <v>0</v>
      </c>
      <c r="BM253" t="s">
        <v>21</v>
      </c>
      <c r="CG253" s="30">
        <v>3</v>
      </c>
      <c r="CH253" s="17">
        <v>1</v>
      </c>
      <c r="CI253" s="17">
        <v>94</v>
      </c>
      <c r="CL253" s="43" t="b">
        <v>0</v>
      </c>
      <c r="CM253" s="17">
        <v>0</v>
      </c>
      <c r="CN253" s="17">
        <v>32</v>
      </c>
      <c r="CY253" s="5"/>
    </row>
    <row r="254" spans="1:103">
      <c r="A254" s="17">
        <v>0</v>
      </c>
      <c r="B254" s="17">
        <v>20</v>
      </c>
      <c r="J254" s="8" t="s">
        <v>21</v>
      </c>
      <c r="K254" s="17">
        <v>0</v>
      </c>
      <c r="L254" s="17">
        <v>20</v>
      </c>
      <c r="AL254" s="30">
        <v>0.16</v>
      </c>
      <c r="AM254" s="17">
        <v>0</v>
      </c>
      <c r="AN254" s="17">
        <v>20</v>
      </c>
      <c r="BK254" s="17">
        <v>32</v>
      </c>
      <c r="BL254" s="17">
        <v>0</v>
      </c>
      <c r="BM254" t="s">
        <v>21</v>
      </c>
      <c r="CG254" s="30">
        <v>3</v>
      </c>
      <c r="CH254" s="17">
        <v>0</v>
      </c>
      <c r="CI254" s="17">
        <v>51</v>
      </c>
      <c r="CL254" s="43" t="b">
        <v>0</v>
      </c>
      <c r="CM254" s="17">
        <v>0</v>
      </c>
      <c r="CN254" s="17">
        <v>20</v>
      </c>
      <c r="CY254" s="5"/>
    </row>
    <row r="255" spans="1:103">
      <c r="A255" s="17">
        <v>1</v>
      </c>
      <c r="B255" s="17">
        <v>28</v>
      </c>
      <c r="J255" s="8" t="s">
        <v>22</v>
      </c>
      <c r="K255" s="17">
        <v>1</v>
      </c>
      <c r="L255" s="17">
        <v>28</v>
      </c>
      <c r="AL255" s="30">
        <v>0.16</v>
      </c>
      <c r="AM255" s="17">
        <v>1</v>
      </c>
      <c r="AN255" s="17">
        <v>28</v>
      </c>
      <c r="BK255" s="17">
        <v>20</v>
      </c>
      <c r="BL255" s="17">
        <v>0</v>
      </c>
      <c r="BM255" t="s">
        <v>21</v>
      </c>
      <c r="CG255" s="30">
        <v>3</v>
      </c>
      <c r="CH255" s="17">
        <v>0</v>
      </c>
      <c r="CI255" s="17">
        <v>32</v>
      </c>
      <c r="CL255" s="43" t="b">
        <v>0</v>
      </c>
      <c r="CM255" s="17">
        <v>1</v>
      </c>
      <c r="CN255" s="17">
        <v>28</v>
      </c>
      <c r="CY255" s="5"/>
    </row>
    <row r="256" spans="1:103">
      <c r="A256" s="17">
        <v>1</v>
      </c>
      <c r="B256" s="17">
        <v>18</v>
      </c>
      <c r="J256" s="8" t="s">
        <v>22</v>
      </c>
      <c r="K256" s="17">
        <v>1</v>
      </c>
      <c r="L256" s="17">
        <v>18</v>
      </c>
      <c r="AL256" s="30">
        <v>0.16</v>
      </c>
      <c r="AM256" s="17">
        <v>1</v>
      </c>
      <c r="AN256" s="17">
        <v>18</v>
      </c>
      <c r="BK256" s="17">
        <v>28</v>
      </c>
      <c r="BL256" s="17">
        <v>1</v>
      </c>
      <c r="BM256" t="s">
        <v>22</v>
      </c>
      <c r="CG256" s="30">
        <v>3</v>
      </c>
      <c r="CH256" s="17">
        <v>0</v>
      </c>
      <c r="CI256" s="17">
        <v>20</v>
      </c>
      <c r="CL256" s="43" t="b">
        <v>0</v>
      </c>
      <c r="CM256" s="17">
        <v>1</v>
      </c>
      <c r="CN256" s="17">
        <v>18</v>
      </c>
      <c r="CY256" s="5"/>
    </row>
    <row r="257" spans="1:103">
      <c r="A257" s="17">
        <v>0</v>
      </c>
      <c r="B257" s="17">
        <v>7</v>
      </c>
      <c r="J257" s="8" t="s">
        <v>22</v>
      </c>
      <c r="K257" s="17">
        <v>0</v>
      </c>
      <c r="L257" s="17">
        <v>7</v>
      </c>
      <c r="AL257" s="30">
        <v>0.16</v>
      </c>
      <c r="AM257" s="17">
        <v>0</v>
      </c>
      <c r="AN257" s="17">
        <v>7</v>
      </c>
      <c r="BK257" s="17">
        <v>18</v>
      </c>
      <c r="BL257" s="17">
        <v>1</v>
      </c>
      <c r="BM257" t="s">
        <v>22</v>
      </c>
      <c r="CG257" s="30">
        <v>3</v>
      </c>
      <c r="CH257" s="17">
        <v>1</v>
      </c>
      <c r="CI257" s="17">
        <v>28</v>
      </c>
      <c r="CL257" s="43" t="b">
        <v>0</v>
      </c>
      <c r="CM257" s="17">
        <v>0</v>
      </c>
      <c r="CN257" s="17">
        <v>7</v>
      </c>
      <c r="CY257" s="5"/>
    </row>
    <row r="258" spans="1:103">
      <c r="A258" s="17">
        <v>0</v>
      </c>
      <c r="B258" s="17">
        <v>6</v>
      </c>
      <c r="J258" s="8" t="s">
        <v>22</v>
      </c>
      <c r="K258" s="17">
        <v>0</v>
      </c>
      <c r="L258" s="17">
        <v>6</v>
      </c>
      <c r="AL258" s="30">
        <v>0.16</v>
      </c>
      <c r="AM258" s="17">
        <v>0</v>
      </c>
      <c r="AN258" s="17">
        <v>6</v>
      </c>
      <c r="BK258" s="17">
        <v>7</v>
      </c>
      <c r="BL258" s="17">
        <v>0</v>
      </c>
      <c r="BM258" t="s">
        <v>22</v>
      </c>
      <c r="CG258" s="30">
        <v>3</v>
      </c>
      <c r="CH258" s="17">
        <v>1</v>
      </c>
      <c r="CI258" s="17">
        <v>18</v>
      </c>
      <c r="CL258" s="43" t="b">
        <v>0</v>
      </c>
      <c r="CM258" s="17">
        <v>0</v>
      </c>
      <c r="CN258" s="17">
        <v>6</v>
      </c>
      <c r="CY258" s="5"/>
    </row>
    <row r="259" spans="1:103">
      <c r="A259" s="17">
        <v>0</v>
      </c>
      <c r="B259" s="17">
        <v>1</v>
      </c>
      <c r="J259" s="8" t="s">
        <v>22</v>
      </c>
      <c r="K259" s="17">
        <v>0</v>
      </c>
      <c r="L259" s="17">
        <v>1</v>
      </c>
      <c r="AL259" s="30">
        <v>0.14000000000000001</v>
      </c>
      <c r="AM259" s="17">
        <v>0</v>
      </c>
      <c r="AN259" s="17">
        <v>1</v>
      </c>
      <c r="BK259" s="17">
        <v>6</v>
      </c>
      <c r="BL259" s="17">
        <v>0</v>
      </c>
      <c r="BM259" t="s">
        <v>22</v>
      </c>
      <c r="CG259" s="30">
        <v>2</v>
      </c>
      <c r="CH259" s="17">
        <v>0</v>
      </c>
      <c r="CI259" s="17">
        <v>7</v>
      </c>
      <c r="CL259" s="43" t="b">
        <v>0</v>
      </c>
      <c r="CM259" s="17">
        <v>0</v>
      </c>
      <c r="CN259" s="17">
        <v>1</v>
      </c>
      <c r="CY259" s="5"/>
    </row>
    <row r="260" spans="1:103">
      <c r="A260" s="17">
        <v>0</v>
      </c>
      <c r="B260" s="17">
        <v>5</v>
      </c>
      <c r="J260" s="8" t="s">
        <v>22</v>
      </c>
      <c r="K260" s="17">
        <v>0</v>
      </c>
      <c r="L260" s="17">
        <v>5</v>
      </c>
      <c r="AL260" s="30">
        <v>0.14000000000000001</v>
      </c>
      <c r="AM260" s="17">
        <v>0</v>
      </c>
      <c r="AN260" s="17">
        <v>5</v>
      </c>
      <c r="BK260" s="17">
        <v>1</v>
      </c>
      <c r="BL260" s="17">
        <v>0</v>
      </c>
      <c r="BM260" t="s">
        <v>22</v>
      </c>
      <c r="CG260" s="30">
        <v>2</v>
      </c>
      <c r="CH260" s="17">
        <v>0</v>
      </c>
      <c r="CI260" s="17">
        <v>6</v>
      </c>
      <c r="CL260" s="43" t="b">
        <v>0</v>
      </c>
      <c r="CM260" s="17">
        <v>0</v>
      </c>
      <c r="CN260" s="17">
        <v>5</v>
      </c>
      <c r="CY260" s="5"/>
    </row>
    <row r="261" spans="1:103">
      <c r="A261" s="17">
        <v>0</v>
      </c>
      <c r="B261" s="17">
        <v>16</v>
      </c>
      <c r="J261" s="8" t="s">
        <v>22</v>
      </c>
      <c r="K261" s="17">
        <v>0</v>
      </c>
      <c r="L261" s="17">
        <v>16</v>
      </c>
      <c r="AL261" s="30">
        <v>0.12</v>
      </c>
      <c r="AM261" s="17">
        <v>0</v>
      </c>
      <c r="AN261" s="17">
        <v>16</v>
      </c>
      <c r="BK261" s="17">
        <v>5</v>
      </c>
      <c r="BL261" s="17">
        <v>0</v>
      </c>
      <c r="BM261" t="s">
        <v>22</v>
      </c>
      <c r="CG261" s="30">
        <v>1</v>
      </c>
      <c r="CH261" s="17">
        <v>0</v>
      </c>
      <c r="CI261" s="17">
        <v>1</v>
      </c>
      <c r="CL261" s="43" t="b">
        <v>0</v>
      </c>
      <c r="CM261" s="17">
        <v>0</v>
      </c>
      <c r="CN261" s="17">
        <v>16</v>
      </c>
      <c r="CY261" s="5"/>
    </row>
    <row r="262" spans="1:103">
      <c r="A262" s="17">
        <v>0</v>
      </c>
      <c r="B262" s="17">
        <v>54</v>
      </c>
      <c r="J262" s="8" t="s">
        <v>22</v>
      </c>
      <c r="K262" s="17">
        <v>0</v>
      </c>
      <c r="L262" s="17">
        <v>54</v>
      </c>
      <c r="AL262" s="30">
        <v>0.14000000000000001</v>
      </c>
      <c r="AM262" s="17">
        <v>0</v>
      </c>
      <c r="AN262" s="17">
        <v>54</v>
      </c>
      <c r="BK262" s="17">
        <v>16</v>
      </c>
      <c r="BL262" s="17">
        <v>0</v>
      </c>
      <c r="BM262" t="s">
        <v>22</v>
      </c>
      <c r="CG262" s="30">
        <v>1</v>
      </c>
      <c r="CH262" s="17">
        <v>0</v>
      </c>
      <c r="CI262" s="17">
        <v>5</v>
      </c>
      <c r="CL262" s="43" t="b">
        <v>0</v>
      </c>
      <c r="CM262" s="17">
        <v>0</v>
      </c>
      <c r="CN262" s="17">
        <v>54</v>
      </c>
      <c r="CY262" s="5"/>
    </row>
    <row r="263" spans="1:103">
      <c r="A263" s="17">
        <v>3</v>
      </c>
      <c r="B263" s="17">
        <v>125</v>
      </c>
      <c r="J263" s="8" t="s">
        <v>22</v>
      </c>
      <c r="K263" s="17">
        <v>3</v>
      </c>
      <c r="L263" s="17">
        <v>125</v>
      </c>
      <c r="AL263" s="30">
        <v>0.16</v>
      </c>
      <c r="AM263" s="17">
        <v>3</v>
      </c>
      <c r="AN263" s="17">
        <v>125</v>
      </c>
      <c r="BK263" s="17">
        <v>54</v>
      </c>
      <c r="BL263" s="17">
        <v>0</v>
      </c>
      <c r="BM263" t="s">
        <v>22</v>
      </c>
      <c r="CG263" s="30">
        <v>1</v>
      </c>
      <c r="CH263" s="17">
        <v>0</v>
      </c>
      <c r="CI263" s="17">
        <v>16</v>
      </c>
      <c r="CL263" s="43" t="b">
        <v>0</v>
      </c>
      <c r="CM263" s="17">
        <v>3</v>
      </c>
      <c r="CN263" s="17">
        <v>125</v>
      </c>
      <c r="CY263" s="5"/>
    </row>
    <row r="264" spans="1:103">
      <c r="A264" s="17">
        <v>3</v>
      </c>
      <c r="B264" s="17">
        <v>78</v>
      </c>
      <c r="J264" s="8" t="s">
        <v>22</v>
      </c>
      <c r="K264" s="17">
        <v>3</v>
      </c>
      <c r="L264" s="17">
        <v>78</v>
      </c>
      <c r="AL264" s="30">
        <v>0.16</v>
      </c>
      <c r="AM264" s="17">
        <v>3</v>
      </c>
      <c r="AN264" s="17">
        <v>78</v>
      </c>
      <c r="BK264" s="17">
        <v>125</v>
      </c>
      <c r="BL264" s="17">
        <v>3</v>
      </c>
      <c r="BM264" t="s">
        <v>22</v>
      </c>
      <c r="CG264" s="30">
        <v>1</v>
      </c>
      <c r="CH264" s="17">
        <v>0</v>
      </c>
      <c r="CI264" s="17">
        <v>54</v>
      </c>
      <c r="CL264" s="43" t="b">
        <v>0</v>
      </c>
      <c r="CM264" s="17">
        <v>3</v>
      </c>
      <c r="CN264" s="17">
        <v>78</v>
      </c>
      <c r="CY264" s="5"/>
    </row>
    <row r="265" spans="1:103">
      <c r="A265" s="17">
        <v>0</v>
      </c>
      <c r="B265" s="17">
        <v>39</v>
      </c>
      <c r="J265" s="8" t="s">
        <v>22</v>
      </c>
      <c r="K265" s="17">
        <v>0</v>
      </c>
      <c r="L265" s="17">
        <v>39</v>
      </c>
      <c r="AL265" s="30">
        <v>0.18</v>
      </c>
      <c r="AM265" s="17">
        <v>0</v>
      </c>
      <c r="AN265" s="17">
        <v>39</v>
      </c>
      <c r="BK265" s="17">
        <v>78</v>
      </c>
      <c r="BL265" s="17">
        <v>3</v>
      </c>
      <c r="BM265" t="s">
        <v>22</v>
      </c>
      <c r="CG265" s="30">
        <v>1</v>
      </c>
      <c r="CH265" s="17">
        <v>3</v>
      </c>
      <c r="CI265" s="17">
        <v>125</v>
      </c>
      <c r="CL265" s="43" t="b">
        <v>0</v>
      </c>
      <c r="CM265" s="17">
        <v>0</v>
      </c>
      <c r="CN265" s="17">
        <v>39</v>
      </c>
      <c r="CY265" s="5"/>
    </row>
    <row r="266" spans="1:103">
      <c r="A266" s="17">
        <v>3</v>
      </c>
      <c r="B266" s="17">
        <v>32</v>
      </c>
      <c r="J266" s="8" t="s">
        <v>22</v>
      </c>
      <c r="K266" s="17">
        <v>3</v>
      </c>
      <c r="L266" s="17">
        <v>32</v>
      </c>
      <c r="AL266" s="30">
        <v>0.2</v>
      </c>
      <c r="AM266" s="17">
        <v>3</v>
      </c>
      <c r="AN266" s="17">
        <v>32</v>
      </c>
      <c r="BK266" s="17">
        <v>39</v>
      </c>
      <c r="BL266" s="17">
        <v>0</v>
      </c>
      <c r="BM266" t="s">
        <v>22</v>
      </c>
      <c r="CG266" s="30">
        <v>1</v>
      </c>
      <c r="CH266" s="17">
        <v>3</v>
      </c>
      <c r="CI266" s="17">
        <v>78</v>
      </c>
      <c r="CL266" s="43" t="b">
        <v>0</v>
      </c>
      <c r="CM266" s="17">
        <v>3</v>
      </c>
      <c r="CN266" s="17">
        <v>32</v>
      </c>
      <c r="CY266" s="5"/>
    </row>
    <row r="267" spans="1:103">
      <c r="A267" s="17">
        <v>3</v>
      </c>
      <c r="B267" s="17">
        <v>52</v>
      </c>
      <c r="J267" s="8" t="s">
        <v>22</v>
      </c>
      <c r="K267" s="17">
        <v>3</v>
      </c>
      <c r="L267" s="17">
        <v>52</v>
      </c>
      <c r="AL267" s="30">
        <v>0.2</v>
      </c>
      <c r="AM267" s="17">
        <v>3</v>
      </c>
      <c r="AN267" s="17">
        <v>52</v>
      </c>
      <c r="BK267" s="17">
        <v>32</v>
      </c>
      <c r="BL267" s="17">
        <v>3</v>
      </c>
      <c r="BM267" t="s">
        <v>22</v>
      </c>
      <c r="CG267" s="30">
        <v>1</v>
      </c>
      <c r="CH267" s="17">
        <v>0</v>
      </c>
      <c r="CI267" s="17">
        <v>39</v>
      </c>
      <c r="CL267" s="43" t="b">
        <v>0</v>
      </c>
      <c r="CM267" s="17">
        <v>3</v>
      </c>
      <c r="CN267" s="17">
        <v>52</v>
      </c>
      <c r="CY267" s="5"/>
    </row>
    <row r="268" spans="1:103">
      <c r="A268" s="17">
        <v>0</v>
      </c>
      <c r="B268" s="17">
        <v>49</v>
      </c>
      <c r="J268" s="8" t="s">
        <v>22</v>
      </c>
      <c r="K268" s="17">
        <v>0</v>
      </c>
      <c r="L268" s="17">
        <v>49</v>
      </c>
      <c r="AL268" s="30">
        <v>0.22</v>
      </c>
      <c r="AM268" s="17">
        <v>0</v>
      </c>
      <c r="AN268" s="17">
        <v>49</v>
      </c>
      <c r="BK268" s="17">
        <v>52</v>
      </c>
      <c r="BL268" s="17">
        <v>3</v>
      </c>
      <c r="BM268" t="s">
        <v>22</v>
      </c>
      <c r="CG268" s="30">
        <v>1</v>
      </c>
      <c r="CH268" s="17">
        <v>3</v>
      </c>
      <c r="CI268" s="17">
        <v>32</v>
      </c>
      <c r="CL268" s="43" t="b">
        <v>0</v>
      </c>
      <c r="CM268" s="17">
        <v>0</v>
      </c>
      <c r="CN268" s="17">
        <v>49</v>
      </c>
      <c r="CY268" s="5"/>
    </row>
    <row r="269" spans="1:103">
      <c r="A269" s="17">
        <v>0</v>
      </c>
      <c r="B269" s="17">
        <v>44</v>
      </c>
      <c r="J269" s="8" t="s">
        <v>22</v>
      </c>
      <c r="K269" s="17">
        <v>0</v>
      </c>
      <c r="L269" s="17">
        <v>44</v>
      </c>
      <c r="AL269" s="30">
        <v>0.2</v>
      </c>
      <c r="AM269" s="17">
        <v>0</v>
      </c>
      <c r="AN269" s="17">
        <v>44</v>
      </c>
      <c r="BK269" s="17">
        <v>49</v>
      </c>
      <c r="BL269" s="17">
        <v>0</v>
      </c>
      <c r="BM269" t="s">
        <v>22</v>
      </c>
      <c r="CG269" s="30">
        <v>1</v>
      </c>
      <c r="CH269" s="17">
        <v>3</v>
      </c>
      <c r="CI269" s="17">
        <v>52</v>
      </c>
      <c r="CL269" s="43" t="b">
        <v>0</v>
      </c>
      <c r="CM269" s="17">
        <v>0</v>
      </c>
      <c r="CN269" s="17">
        <v>44</v>
      </c>
      <c r="CY269" s="5"/>
    </row>
    <row r="270" spans="1:103">
      <c r="A270" s="17">
        <v>1</v>
      </c>
      <c r="B270" s="17">
        <v>48</v>
      </c>
      <c r="J270" s="8" t="s">
        <v>22</v>
      </c>
      <c r="K270" s="17">
        <v>1</v>
      </c>
      <c r="L270" s="17">
        <v>48</v>
      </c>
      <c r="AL270" s="30">
        <v>0.2</v>
      </c>
      <c r="AM270" s="17">
        <v>1</v>
      </c>
      <c r="AN270" s="17">
        <v>48</v>
      </c>
      <c r="BK270" s="17">
        <v>44</v>
      </c>
      <c r="BL270" s="17">
        <v>0</v>
      </c>
      <c r="BM270" t="s">
        <v>22</v>
      </c>
      <c r="CG270" s="30">
        <v>1</v>
      </c>
      <c r="CH270" s="17">
        <v>0</v>
      </c>
      <c r="CI270" s="17">
        <v>49</v>
      </c>
      <c r="CL270" s="43" t="b">
        <v>0</v>
      </c>
      <c r="CM270" s="17">
        <v>1</v>
      </c>
      <c r="CN270" s="17">
        <v>48</v>
      </c>
      <c r="CY270" s="5"/>
    </row>
    <row r="271" spans="1:103">
      <c r="A271" s="17">
        <v>5</v>
      </c>
      <c r="B271" s="17">
        <v>63</v>
      </c>
      <c r="J271" s="8" t="s">
        <v>22</v>
      </c>
      <c r="K271" s="17">
        <v>5</v>
      </c>
      <c r="L271" s="17">
        <v>63</v>
      </c>
      <c r="AL271" s="30">
        <v>0.22</v>
      </c>
      <c r="AM271" s="17">
        <v>5</v>
      </c>
      <c r="AN271" s="17">
        <v>63</v>
      </c>
      <c r="BK271" s="17">
        <v>48</v>
      </c>
      <c r="BL271" s="17">
        <v>1</v>
      </c>
      <c r="BM271" t="s">
        <v>22</v>
      </c>
      <c r="CG271" s="30">
        <v>1</v>
      </c>
      <c r="CH271" s="17">
        <v>0</v>
      </c>
      <c r="CI271" s="17">
        <v>44</v>
      </c>
      <c r="CL271" s="43" t="b">
        <v>0</v>
      </c>
      <c r="CM271" s="17">
        <v>5</v>
      </c>
      <c r="CN271" s="17">
        <v>63</v>
      </c>
      <c r="CY271" s="5"/>
    </row>
    <row r="272" spans="1:103">
      <c r="A272" s="17">
        <v>0</v>
      </c>
      <c r="B272" s="17">
        <v>139</v>
      </c>
      <c r="J272" s="8" t="s">
        <v>22</v>
      </c>
      <c r="K272" s="17">
        <v>0</v>
      </c>
      <c r="L272" s="17">
        <v>139</v>
      </c>
      <c r="AL272" s="30">
        <v>0.2</v>
      </c>
      <c r="AM272" s="17">
        <v>0</v>
      </c>
      <c r="AN272" s="17">
        <v>139</v>
      </c>
      <c r="BK272" s="17">
        <v>63</v>
      </c>
      <c r="BL272" s="17">
        <v>5</v>
      </c>
      <c r="BM272" t="s">
        <v>22</v>
      </c>
      <c r="CG272" s="30">
        <v>1</v>
      </c>
      <c r="CH272" s="17">
        <v>1</v>
      </c>
      <c r="CI272" s="17">
        <v>48</v>
      </c>
      <c r="CL272" s="43" t="b">
        <v>0</v>
      </c>
      <c r="CM272" s="17">
        <v>0</v>
      </c>
      <c r="CN272" s="17">
        <v>139</v>
      </c>
      <c r="CY272" s="5"/>
    </row>
    <row r="273" spans="1:103">
      <c r="A273" s="17">
        <v>2</v>
      </c>
      <c r="B273" s="17">
        <v>135</v>
      </c>
      <c r="J273" s="8" t="s">
        <v>22</v>
      </c>
      <c r="K273" s="17">
        <v>2</v>
      </c>
      <c r="L273" s="17">
        <v>135</v>
      </c>
      <c r="AL273" s="30">
        <v>0.2</v>
      </c>
      <c r="AM273" s="17">
        <v>2</v>
      </c>
      <c r="AN273" s="17">
        <v>135</v>
      </c>
      <c r="BK273" s="17">
        <v>139</v>
      </c>
      <c r="BL273" s="17">
        <v>0</v>
      </c>
      <c r="BM273" t="s">
        <v>22</v>
      </c>
      <c r="CG273" s="30">
        <v>1</v>
      </c>
      <c r="CH273" s="17">
        <v>5</v>
      </c>
      <c r="CI273" s="17">
        <v>63</v>
      </c>
      <c r="CL273" s="43" t="b">
        <v>0</v>
      </c>
      <c r="CM273" s="17">
        <v>2</v>
      </c>
      <c r="CN273" s="17">
        <v>135</v>
      </c>
      <c r="CY273" s="5"/>
    </row>
    <row r="274" spans="1:103">
      <c r="A274" s="17">
        <v>1</v>
      </c>
      <c r="B274" s="17">
        <v>82</v>
      </c>
      <c r="J274" s="8" t="s">
        <v>22</v>
      </c>
      <c r="K274" s="17">
        <v>1</v>
      </c>
      <c r="L274" s="17">
        <v>82</v>
      </c>
      <c r="AL274" s="30">
        <v>0.18</v>
      </c>
      <c r="AM274" s="17">
        <v>1</v>
      </c>
      <c r="AN274" s="17">
        <v>82</v>
      </c>
      <c r="BK274" s="17">
        <v>135</v>
      </c>
      <c r="BL274" s="17">
        <v>2</v>
      </c>
      <c r="BM274" t="s">
        <v>22</v>
      </c>
      <c r="CG274" s="30">
        <v>1</v>
      </c>
      <c r="CH274" s="17">
        <v>0</v>
      </c>
      <c r="CI274" s="17">
        <v>139</v>
      </c>
      <c r="CL274" s="43" t="b">
        <v>0</v>
      </c>
      <c r="CM274" s="17">
        <v>1</v>
      </c>
      <c r="CN274" s="17">
        <v>82</v>
      </c>
      <c r="CY274" s="5"/>
    </row>
    <row r="275" spans="1:103">
      <c r="A275" s="17">
        <v>2</v>
      </c>
      <c r="B275" s="17">
        <v>54</v>
      </c>
      <c r="J275" s="8" t="s">
        <v>22</v>
      </c>
      <c r="K275" s="17">
        <v>2</v>
      </c>
      <c r="L275" s="17">
        <v>54</v>
      </c>
      <c r="AL275" s="30">
        <v>0.16</v>
      </c>
      <c r="AM275" s="17">
        <v>2</v>
      </c>
      <c r="AN275" s="17">
        <v>54</v>
      </c>
      <c r="BK275" s="17">
        <v>82</v>
      </c>
      <c r="BL275" s="17">
        <v>1</v>
      </c>
      <c r="BM275" t="s">
        <v>22</v>
      </c>
      <c r="CG275" s="30">
        <v>1</v>
      </c>
      <c r="CH275" s="17">
        <v>2</v>
      </c>
      <c r="CI275" s="17">
        <v>135</v>
      </c>
      <c r="CL275" s="43" t="b">
        <v>0</v>
      </c>
      <c r="CM275" s="17">
        <v>2</v>
      </c>
      <c r="CN275" s="17">
        <v>54</v>
      </c>
      <c r="CY275" s="5"/>
    </row>
    <row r="276" spans="1:103">
      <c r="A276" s="17">
        <v>0</v>
      </c>
      <c r="B276" s="17">
        <v>57</v>
      </c>
      <c r="J276" s="8" t="s">
        <v>22</v>
      </c>
      <c r="K276" s="17">
        <v>0</v>
      </c>
      <c r="L276" s="17">
        <v>57</v>
      </c>
      <c r="AL276" s="30">
        <v>0.16</v>
      </c>
      <c r="AM276" s="17">
        <v>0</v>
      </c>
      <c r="AN276" s="17">
        <v>57</v>
      </c>
      <c r="BK276" s="17">
        <v>54</v>
      </c>
      <c r="BL276" s="17">
        <v>2</v>
      </c>
      <c r="BM276" t="s">
        <v>22</v>
      </c>
      <c r="CG276" s="30">
        <v>1</v>
      </c>
      <c r="CH276" s="17">
        <v>1</v>
      </c>
      <c r="CI276" s="17">
        <v>82</v>
      </c>
      <c r="CL276" s="43" t="b">
        <v>0</v>
      </c>
      <c r="CM276" s="17">
        <v>0</v>
      </c>
      <c r="CN276" s="17">
        <v>57</v>
      </c>
      <c r="CY276" s="5"/>
    </row>
    <row r="277" spans="1:103">
      <c r="A277" s="17">
        <v>1</v>
      </c>
      <c r="B277" s="17">
        <v>32</v>
      </c>
      <c r="J277" s="8" t="s">
        <v>22</v>
      </c>
      <c r="K277" s="17">
        <v>1</v>
      </c>
      <c r="L277" s="17">
        <v>32</v>
      </c>
      <c r="AL277" s="30">
        <v>0.16</v>
      </c>
      <c r="AM277" s="17">
        <v>1</v>
      </c>
      <c r="AN277" s="17">
        <v>32</v>
      </c>
      <c r="BK277" s="17">
        <v>57</v>
      </c>
      <c r="BL277" s="17">
        <v>0</v>
      </c>
      <c r="BM277" t="s">
        <v>22</v>
      </c>
      <c r="CG277" s="30">
        <v>1</v>
      </c>
      <c r="CH277" s="17">
        <v>2</v>
      </c>
      <c r="CI277" s="17">
        <v>54</v>
      </c>
      <c r="CL277" s="43" t="b">
        <v>0</v>
      </c>
      <c r="CM277" s="17">
        <v>1</v>
      </c>
      <c r="CN277" s="17">
        <v>32</v>
      </c>
      <c r="CY277" s="5"/>
    </row>
    <row r="278" spans="1:103">
      <c r="A278" s="17">
        <v>1</v>
      </c>
      <c r="B278" s="17">
        <v>19</v>
      </c>
      <c r="J278" s="8" t="s">
        <v>23</v>
      </c>
      <c r="K278" s="17">
        <v>1</v>
      </c>
      <c r="L278" s="17">
        <v>19</v>
      </c>
      <c r="AL278" s="30">
        <v>0.14000000000000001</v>
      </c>
      <c r="AM278" s="17">
        <v>1</v>
      </c>
      <c r="AN278" s="17">
        <v>19</v>
      </c>
      <c r="BK278" s="17">
        <v>32</v>
      </c>
      <c r="BL278" s="17">
        <v>1</v>
      </c>
      <c r="BM278" t="s">
        <v>22</v>
      </c>
      <c r="CG278" s="30">
        <v>1</v>
      </c>
      <c r="CH278" s="17">
        <v>0</v>
      </c>
      <c r="CI278" s="17">
        <v>57</v>
      </c>
      <c r="CL278" s="43" t="b">
        <v>0</v>
      </c>
      <c r="CM278" s="17">
        <v>1</v>
      </c>
      <c r="CN278" s="17">
        <v>19</v>
      </c>
      <c r="CY278" s="5"/>
    </row>
    <row r="279" spans="1:103">
      <c r="A279" s="17">
        <v>1</v>
      </c>
      <c r="B279" s="17">
        <v>6</v>
      </c>
      <c r="J279" s="8" t="s">
        <v>23</v>
      </c>
      <c r="K279" s="17">
        <v>1</v>
      </c>
      <c r="L279" s="17">
        <v>6</v>
      </c>
      <c r="AL279" s="30">
        <v>0.14000000000000001</v>
      </c>
      <c r="AM279" s="17">
        <v>1</v>
      </c>
      <c r="AN279" s="17">
        <v>6</v>
      </c>
      <c r="BK279" s="17">
        <v>19</v>
      </c>
      <c r="BL279" s="17">
        <v>1</v>
      </c>
      <c r="BM279" t="s">
        <v>23</v>
      </c>
      <c r="CG279" s="30">
        <v>1</v>
      </c>
      <c r="CH279" s="17">
        <v>1</v>
      </c>
      <c r="CI279" s="17">
        <v>32</v>
      </c>
      <c r="CL279" s="43" t="b">
        <v>0</v>
      </c>
      <c r="CM279" s="17">
        <v>1</v>
      </c>
      <c r="CN279" s="17">
        <v>6</v>
      </c>
      <c r="CY279" s="5"/>
    </row>
    <row r="280" spans="1:103">
      <c r="A280" s="17">
        <v>0</v>
      </c>
      <c r="B280" s="17">
        <v>2</v>
      </c>
      <c r="J280" s="8" t="s">
        <v>23</v>
      </c>
      <c r="K280" s="17">
        <v>0</v>
      </c>
      <c r="L280" s="17">
        <v>2</v>
      </c>
      <c r="AL280" s="30">
        <v>0.14000000000000001</v>
      </c>
      <c r="AM280" s="17">
        <v>0</v>
      </c>
      <c r="AN280" s="17">
        <v>2</v>
      </c>
      <c r="BK280" s="17">
        <v>6</v>
      </c>
      <c r="BL280" s="17">
        <v>1</v>
      </c>
      <c r="BM280" t="s">
        <v>23</v>
      </c>
      <c r="CG280" s="30">
        <v>1</v>
      </c>
      <c r="CH280" s="17">
        <v>1</v>
      </c>
      <c r="CI280" s="17">
        <v>19</v>
      </c>
      <c r="CL280" s="43" t="b">
        <v>0</v>
      </c>
      <c r="CM280" s="17">
        <v>0</v>
      </c>
      <c r="CN280" s="17">
        <v>2</v>
      </c>
      <c r="CY280" s="5"/>
    </row>
    <row r="281" spans="1:103">
      <c r="A281" s="17">
        <v>0</v>
      </c>
      <c r="B281" s="17">
        <v>2</v>
      </c>
      <c r="J281" s="8" t="s">
        <v>23</v>
      </c>
      <c r="K281" s="17">
        <v>0</v>
      </c>
      <c r="L281" s="17">
        <v>2</v>
      </c>
      <c r="AL281" s="30">
        <v>0.14000000000000001</v>
      </c>
      <c r="AM281" s="17">
        <v>0</v>
      </c>
      <c r="AN281" s="17">
        <v>2</v>
      </c>
      <c r="BK281" s="17">
        <v>2</v>
      </c>
      <c r="BL281" s="17">
        <v>0</v>
      </c>
      <c r="BM281" t="s">
        <v>23</v>
      </c>
      <c r="CG281" s="30">
        <v>1</v>
      </c>
      <c r="CH281" s="17">
        <v>1</v>
      </c>
      <c r="CI281" s="17">
        <v>6</v>
      </c>
      <c r="CL281" s="43" t="b">
        <v>0</v>
      </c>
      <c r="CM281" s="17">
        <v>0</v>
      </c>
      <c r="CN281" s="17">
        <v>2</v>
      </c>
      <c r="CY281" s="5"/>
    </row>
    <row r="282" spans="1:103">
      <c r="A282" s="17">
        <v>0</v>
      </c>
      <c r="B282" s="17">
        <v>3</v>
      </c>
      <c r="J282" s="8" t="s">
        <v>23</v>
      </c>
      <c r="K282" s="17">
        <v>0</v>
      </c>
      <c r="L282" s="17">
        <v>3</v>
      </c>
      <c r="AL282" s="30">
        <v>0.14000000000000001</v>
      </c>
      <c r="AM282" s="17">
        <v>0</v>
      </c>
      <c r="AN282" s="17">
        <v>3</v>
      </c>
      <c r="BK282" s="17">
        <v>2</v>
      </c>
      <c r="BL282" s="17">
        <v>0</v>
      </c>
      <c r="BM282" t="s">
        <v>23</v>
      </c>
      <c r="CG282" s="30">
        <v>1</v>
      </c>
      <c r="CH282" s="17">
        <v>0</v>
      </c>
      <c r="CI282" s="17">
        <v>2</v>
      </c>
      <c r="CL282" s="43" t="b">
        <v>0</v>
      </c>
      <c r="CM282" s="17">
        <v>0</v>
      </c>
      <c r="CN282" s="17">
        <v>3</v>
      </c>
      <c r="CY282" s="5"/>
    </row>
    <row r="283" spans="1:103">
      <c r="A283" s="17">
        <v>0</v>
      </c>
      <c r="B283" s="17">
        <v>4</v>
      </c>
      <c r="J283" s="8" t="s">
        <v>23</v>
      </c>
      <c r="K283" s="17">
        <v>0</v>
      </c>
      <c r="L283" s="17">
        <v>4</v>
      </c>
      <c r="AL283" s="30">
        <v>0.14000000000000001</v>
      </c>
      <c r="AM283" s="17">
        <v>0</v>
      </c>
      <c r="AN283" s="17">
        <v>4</v>
      </c>
      <c r="BK283" s="17">
        <v>3</v>
      </c>
      <c r="BL283" s="17">
        <v>0</v>
      </c>
      <c r="BM283" t="s">
        <v>23</v>
      </c>
      <c r="CG283" s="30">
        <v>1</v>
      </c>
      <c r="CH283" s="17">
        <v>0</v>
      </c>
      <c r="CI283" s="17">
        <v>2</v>
      </c>
      <c r="CL283" s="43" t="b">
        <v>0</v>
      </c>
      <c r="CM283" s="17">
        <v>0</v>
      </c>
      <c r="CN283" s="17">
        <v>4</v>
      </c>
      <c r="CY283" s="5"/>
    </row>
    <row r="284" spans="1:103">
      <c r="A284" s="17">
        <v>0</v>
      </c>
      <c r="B284" s="17">
        <v>3</v>
      </c>
      <c r="J284" s="8" t="s">
        <v>23</v>
      </c>
      <c r="K284" s="17">
        <v>0</v>
      </c>
      <c r="L284" s="17">
        <v>3</v>
      </c>
      <c r="AL284" s="30">
        <v>0.14000000000000001</v>
      </c>
      <c r="AM284" s="17">
        <v>0</v>
      </c>
      <c r="AN284" s="17">
        <v>3</v>
      </c>
      <c r="BK284" s="17">
        <v>4</v>
      </c>
      <c r="BL284" s="17">
        <v>0</v>
      </c>
      <c r="BM284" t="s">
        <v>23</v>
      </c>
      <c r="CG284" s="30">
        <v>1</v>
      </c>
      <c r="CH284" s="17">
        <v>0</v>
      </c>
      <c r="CI284" s="17">
        <v>3</v>
      </c>
      <c r="CL284" s="43" t="b">
        <v>0</v>
      </c>
      <c r="CM284" s="17">
        <v>0</v>
      </c>
      <c r="CN284" s="17">
        <v>3</v>
      </c>
      <c r="CY284" s="5"/>
    </row>
    <row r="285" spans="1:103">
      <c r="A285" s="17">
        <v>0</v>
      </c>
      <c r="B285" s="17">
        <v>28</v>
      </c>
      <c r="J285" s="8" t="s">
        <v>23</v>
      </c>
      <c r="K285" s="17">
        <v>0</v>
      </c>
      <c r="L285" s="17">
        <v>28</v>
      </c>
      <c r="AL285" s="30">
        <v>0.12</v>
      </c>
      <c r="AM285" s="17">
        <v>0</v>
      </c>
      <c r="AN285" s="17">
        <v>28</v>
      </c>
      <c r="BK285" s="17">
        <v>3</v>
      </c>
      <c r="BL285" s="17">
        <v>0</v>
      </c>
      <c r="BM285" t="s">
        <v>23</v>
      </c>
      <c r="CG285" s="30">
        <v>1</v>
      </c>
      <c r="CH285" s="17">
        <v>0</v>
      </c>
      <c r="CI285" s="17">
        <v>4</v>
      </c>
      <c r="CL285" s="43" t="b">
        <v>0</v>
      </c>
      <c r="CM285" s="17">
        <v>0</v>
      </c>
      <c r="CN285" s="17">
        <v>28</v>
      </c>
      <c r="CY285" s="5"/>
    </row>
    <row r="286" spans="1:103">
      <c r="A286" s="17">
        <v>0</v>
      </c>
      <c r="B286" s="17">
        <v>72</v>
      </c>
      <c r="J286" s="8" t="s">
        <v>23</v>
      </c>
      <c r="K286" s="17">
        <v>0</v>
      </c>
      <c r="L286" s="17">
        <v>72</v>
      </c>
      <c r="AL286" s="30">
        <v>0.12</v>
      </c>
      <c r="AM286" s="17">
        <v>0</v>
      </c>
      <c r="AN286" s="17">
        <v>72</v>
      </c>
      <c r="BK286" s="17">
        <v>28</v>
      </c>
      <c r="BL286" s="17">
        <v>0</v>
      </c>
      <c r="BM286" t="s">
        <v>23</v>
      </c>
      <c r="CG286" s="30">
        <v>1</v>
      </c>
      <c r="CH286" s="17">
        <v>0</v>
      </c>
      <c r="CI286" s="17">
        <v>3</v>
      </c>
      <c r="CL286" s="43" t="b">
        <v>0</v>
      </c>
      <c r="CM286" s="17">
        <v>0</v>
      </c>
      <c r="CN286" s="17">
        <v>72</v>
      </c>
      <c r="CY286" s="5"/>
    </row>
    <row r="287" spans="1:103">
      <c r="A287" s="17">
        <v>5</v>
      </c>
      <c r="B287" s="17">
        <v>197</v>
      </c>
      <c r="J287" s="8" t="s">
        <v>23</v>
      </c>
      <c r="K287" s="17">
        <v>5</v>
      </c>
      <c r="L287" s="17">
        <v>197</v>
      </c>
      <c r="AL287" s="30">
        <v>0.14000000000000001</v>
      </c>
      <c r="AM287" s="17">
        <v>5</v>
      </c>
      <c r="AN287" s="17">
        <v>197</v>
      </c>
      <c r="BK287" s="17">
        <v>72</v>
      </c>
      <c r="BL287" s="17">
        <v>0</v>
      </c>
      <c r="BM287" t="s">
        <v>23</v>
      </c>
      <c r="CG287" s="30">
        <v>1</v>
      </c>
      <c r="CH287" s="17">
        <v>0</v>
      </c>
      <c r="CI287" s="17">
        <v>28</v>
      </c>
      <c r="CL287" s="43" t="b">
        <v>0</v>
      </c>
      <c r="CM287" s="17">
        <v>5</v>
      </c>
      <c r="CN287" s="17">
        <v>197</v>
      </c>
      <c r="CY287" s="5"/>
    </row>
    <row r="288" spans="1:103">
      <c r="A288" s="17">
        <v>2</v>
      </c>
      <c r="B288" s="17">
        <v>137</v>
      </c>
      <c r="J288" s="8" t="s">
        <v>23</v>
      </c>
      <c r="K288" s="17">
        <v>2</v>
      </c>
      <c r="L288" s="17">
        <v>137</v>
      </c>
      <c r="AL288" s="30">
        <v>0.14000000000000001</v>
      </c>
      <c r="AM288" s="17">
        <v>2</v>
      </c>
      <c r="AN288" s="17">
        <v>137</v>
      </c>
      <c r="BK288" s="17">
        <v>197</v>
      </c>
      <c r="BL288" s="17">
        <v>5</v>
      </c>
      <c r="BM288" t="s">
        <v>23</v>
      </c>
      <c r="CG288" s="30">
        <v>1</v>
      </c>
      <c r="CH288" s="17">
        <v>0</v>
      </c>
      <c r="CI288" s="17">
        <v>72</v>
      </c>
      <c r="CL288" s="43" t="b">
        <v>0</v>
      </c>
      <c r="CM288" s="17">
        <v>2</v>
      </c>
      <c r="CN288" s="17">
        <v>137</v>
      </c>
      <c r="CY288" s="5"/>
    </row>
    <row r="289" spans="1:103">
      <c r="A289" s="17">
        <v>2</v>
      </c>
      <c r="B289" s="17">
        <v>36</v>
      </c>
      <c r="J289" s="8" t="s">
        <v>23</v>
      </c>
      <c r="K289" s="17">
        <v>2</v>
      </c>
      <c r="L289" s="17">
        <v>36</v>
      </c>
      <c r="AL289" s="30">
        <v>0.16</v>
      </c>
      <c r="AM289" s="17">
        <v>2</v>
      </c>
      <c r="AN289" s="17">
        <v>36</v>
      </c>
      <c r="BK289" s="17">
        <v>137</v>
      </c>
      <c r="BL289" s="17">
        <v>2</v>
      </c>
      <c r="BM289" t="s">
        <v>23</v>
      </c>
      <c r="CG289" s="30">
        <v>1</v>
      </c>
      <c r="CH289" s="17">
        <v>5</v>
      </c>
      <c r="CI289" s="17">
        <v>197</v>
      </c>
      <c r="CL289" s="43" t="b">
        <v>0</v>
      </c>
      <c r="CM289" s="17">
        <v>2</v>
      </c>
      <c r="CN289" s="17">
        <v>36</v>
      </c>
      <c r="CY289" s="5"/>
    </row>
    <row r="290" spans="1:103">
      <c r="A290" s="17">
        <v>4</v>
      </c>
      <c r="B290" s="17">
        <v>33</v>
      </c>
      <c r="J290" s="8" t="s">
        <v>23</v>
      </c>
      <c r="K290" s="17">
        <v>4</v>
      </c>
      <c r="L290" s="17">
        <v>33</v>
      </c>
      <c r="AL290" s="30">
        <v>0.2</v>
      </c>
      <c r="AM290" s="17">
        <v>4</v>
      </c>
      <c r="AN290" s="17">
        <v>33</v>
      </c>
      <c r="BK290" s="17">
        <v>36</v>
      </c>
      <c r="BL290" s="17">
        <v>2</v>
      </c>
      <c r="BM290" t="s">
        <v>23</v>
      </c>
      <c r="CG290" s="30">
        <v>1</v>
      </c>
      <c r="CH290" s="17">
        <v>2</v>
      </c>
      <c r="CI290" s="17">
        <v>137</v>
      </c>
      <c r="CL290" s="43" t="b">
        <v>0</v>
      </c>
      <c r="CM290" s="17">
        <v>4</v>
      </c>
      <c r="CN290" s="17">
        <v>33</v>
      </c>
      <c r="CY290" s="5"/>
    </row>
    <row r="291" spans="1:103">
      <c r="A291" s="17">
        <v>3</v>
      </c>
      <c r="B291" s="17">
        <v>49</v>
      </c>
      <c r="J291" s="8" t="s">
        <v>23</v>
      </c>
      <c r="K291" s="17">
        <v>3</v>
      </c>
      <c r="L291" s="17">
        <v>49</v>
      </c>
      <c r="AL291" s="30">
        <v>0.2</v>
      </c>
      <c r="AM291" s="17">
        <v>3</v>
      </c>
      <c r="AN291" s="17">
        <v>49</v>
      </c>
      <c r="BK291" s="17">
        <v>33</v>
      </c>
      <c r="BL291" s="17">
        <v>4</v>
      </c>
      <c r="BM291" t="s">
        <v>23</v>
      </c>
      <c r="CG291" s="30">
        <v>2</v>
      </c>
      <c r="CH291" s="17">
        <v>2</v>
      </c>
      <c r="CI291" s="17">
        <v>36</v>
      </c>
      <c r="CL291" s="43" t="b">
        <v>0</v>
      </c>
      <c r="CM291" s="17">
        <v>3</v>
      </c>
      <c r="CN291" s="17">
        <v>49</v>
      </c>
      <c r="CY291" s="5"/>
    </row>
    <row r="292" spans="1:103">
      <c r="A292" s="17">
        <v>2</v>
      </c>
      <c r="B292" s="17">
        <v>81</v>
      </c>
      <c r="J292" s="8" t="s">
        <v>23</v>
      </c>
      <c r="K292" s="17">
        <v>2</v>
      </c>
      <c r="L292" s="17">
        <v>81</v>
      </c>
      <c r="AL292" s="30">
        <v>0.22</v>
      </c>
      <c r="AM292" s="17">
        <v>2</v>
      </c>
      <c r="AN292" s="17">
        <v>81</v>
      </c>
      <c r="BK292" s="17">
        <v>49</v>
      </c>
      <c r="BL292" s="17">
        <v>3</v>
      </c>
      <c r="BM292" t="s">
        <v>23</v>
      </c>
      <c r="CG292" s="30">
        <v>2</v>
      </c>
      <c r="CH292" s="17">
        <v>4</v>
      </c>
      <c r="CI292" s="17">
        <v>33</v>
      </c>
      <c r="CL292" s="43" t="b">
        <v>0</v>
      </c>
      <c r="CM292" s="17">
        <v>2</v>
      </c>
      <c r="CN292" s="17">
        <v>81</v>
      </c>
      <c r="CY292" s="5"/>
    </row>
    <row r="293" spans="1:103">
      <c r="A293" s="17">
        <v>3</v>
      </c>
      <c r="B293" s="17">
        <v>39</v>
      </c>
      <c r="J293" s="8" t="s">
        <v>23</v>
      </c>
      <c r="K293" s="17">
        <v>3</v>
      </c>
      <c r="L293" s="17">
        <v>39</v>
      </c>
      <c r="AL293" s="30">
        <v>0.22</v>
      </c>
      <c r="AM293" s="17">
        <v>3</v>
      </c>
      <c r="AN293" s="17">
        <v>39</v>
      </c>
      <c r="BK293" s="17">
        <v>81</v>
      </c>
      <c r="BL293" s="17">
        <v>2</v>
      </c>
      <c r="BM293" t="s">
        <v>23</v>
      </c>
      <c r="CG293" s="30">
        <v>1</v>
      </c>
      <c r="CH293" s="17">
        <v>3</v>
      </c>
      <c r="CI293" s="17">
        <v>49</v>
      </c>
      <c r="CL293" s="43" t="b">
        <v>0</v>
      </c>
      <c r="CM293" s="17">
        <v>3</v>
      </c>
      <c r="CN293" s="17">
        <v>39</v>
      </c>
      <c r="CY293" s="5"/>
    </row>
    <row r="294" spans="1:103">
      <c r="A294" s="17">
        <v>5</v>
      </c>
      <c r="B294" s="17">
        <v>55</v>
      </c>
      <c r="J294" s="8" t="s">
        <v>23</v>
      </c>
      <c r="K294" s="17">
        <v>5</v>
      </c>
      <c r="L294" s="17">
        <v>55</v>
      </c>
      <c r="AL294" s="30">
        <v>0.24</v>
      </c>
      <c r="AM294" s="17">
        <v>5</v>
      </c>
      <c r="AN294" s="17">
        <v>55</v>
      </c>
      <c r="BK294" s="17">
        <v>39</v>
      </c>
      <c r="BL294" s="17">
        <v>3</v>
      </c>
      <c r="BM294" t="s">
        <v>23</v>
      </c>
      <c r="CG294" s="30">
        <v>1</v>
      </c>
      <c r="CH294" s="17">
        <v>2</v>
      </c>
      <c r="CI294" s="17">
        <v>81</v>
      </c>
      <c r="CL294" s="43" t="b">
        <v>0</v>
      </c>
      <c r="CM294" s="17">
        <v>5</v>
      </c>
      <c r="CN294" s="17">
        <v>55</v>
      </c>
      <c r="CY294" s="5"/>
    </row>
    <row r="295" spans="1:103">
      <c r="A295" s="17">
        <v>2</v>
      </c>
      <c r="B295" s="17">
        <v>76</v>
      </c>
      <c r="J295" s="8" t="s">
        <v>23</v>
      </c>
      <c r="K295" s="17">
        <v>2</v>
      </c>
      <c r="L295" s="17">
        <v>76</v>
      </c>
      <c r="AL295" s="30">
        <v>0.24</v>
      </c>
      <c r="AM295" s="17">
        <v>2</v>
      </c>
      <c r="AN295" s="17">
        <v>76</v>
      </c>
      <c r="BK295" s="17">
        <v>55</v>
      </c>
      <c r="BL295" s="17">
        <v>5</v>
      </c>
      <c r="BM295" t="s">
        <v>23</v>
      </c>
      <c r="CG295" s="30">
        <v>1</v>
      </c>
      <c r="CH295" s="17">
        <v>3</v>
      </c>
      <c r="CI295" s="17">
        <v>39</v>
      </c>
      <c r="CL295" s="43" t="b">
        <v>0</v>
      </c>
      <c r="CM295" s="17">
        <v>2</v>
      </c>
      <c r="CN295" s="17">
        <v>76</v>
      </c>
      <c r="CY295" s="5"/>
    </row>
    <row r="296" spans="1:103">
      <c r="A296" s="17">
        <v>4</v>
      </c>
      <c r="B296" s="17">
        <v>158</v>
      </c>
      <c r="J296" s="8" t="s">
        <v>23</v>
      </c>
      <c r="K296" s="17">
        <v>4</v>
      </c>
      <c r="L296" s="17">
        <v>158</v>
      </c>
      <c r="AL296" s="30">
        <v>0.2</v>
      </c>
      <c r="AM296" s="17">
        <v>4</v>
      </c>
      <c r="AN296" s="17">
        <v>158</v>
      </c>
      <c r="BK296" s="17">
        <v>76</v>
      </c>
      <c r="BL296" s="17">
        <v>2</v>
      </c>
      <c r="BM296" t="s">
        <v>23</v>
      </c>
      <c r="CG296" s="30">
        <v>1</v>
      </c>
      <c r="CH296" s="17">
        <v>5</v>
      </c>
      <c r="CI296" s="17">
        <v>55</v>
      </c>
      <c r="CL296" s="43" t="b">
        <v>0</v>
      </c>
      <c r="CM296" s="17">
        <v>4</v>
      </c>
      <c r="CN296" s="17">
        <v>158</v>
      </c>
      <c r="CY296" s="5"/>
    </row>
    <row r="297" spans="1:103">
      <c r="A297" s="17">
        <v>3</v>
      </c>
      <c r="B297" s="17">
        <v>141</v>
      </c>
      <c r="J297" s="8" t="s">
        <v>23</v>
      </c>
      <c r="K297" s="17">
        <v>3</v>
      </c>
      <c r="L297" s="17">
        <v>141</v>
      </c>
      <c r="AL297" s="30">
        <v>0.2</v>
      </c>
      <c r="AM297" s="17">
        <v>3</v>
      </c>
      <c r="AN297" s="17">
        <v>141</v>
      </c>
      <c r="BK297" s="17">
        <v>158</v>
      </c>
      <c r="BL297" s="17">
        <v>4</v>
      </c>
      <c r="BM297" t="s">
        <v>23</v>
      </c>
      <c r="CG297" s="30">
        <v>1</v>
      </c>
      <c r="CH297" s="17">
        <v>2</v>
      </c>
      <c r="CI297" s="17">
        <v>76</v>
      </c>
      <c r="CL297" s="43" t="b">
        <v>0</v>
      </c>
      <c r="CM297" s="17">
        <v>3</v>
      </c>
      <c r="CN297" s="17">
        <v>141</v>
      </c>
      <c r="CY297" s="5"/>
    </row>
    <row r="298" spans="1:103">
      <c r="A298" s="17">
        <v>1</v>
      </c>
      <c r="B298" s="17">
        <v>98</v>
      </c>
      <c r="J298" s="8" t="s">
        <v>23</v>
      </c>
      <c r="K298" s="17">
        <v>1</v>
      </c>
      <c r="L298" s="17">
        <v>98</v>
      </c>
      <c r="AL298" s="30">
        <v>0.16</v>
      </c>
      <c r="AM298" s="17">
        <v>1</v>
      </c>
      <c r="AN298" s="17">
        <v>98</v>
      </c>
      <c r="BK298" s="17">
        <v>141</v>
      </c>
      <c r="BL298" s="17">
        <v>3</v>
      </c>
      <c r="BM298" t="s">
        <v>23</v>
      </c>
      <c r="CG298" s="30">
        <v>1</v>
      </c>
      <c r="CH298" s="17">
        <v>4</v>
      </c>
      <c r="CI298" s="17">
        <v>158</v>
      </c>
      <c r="CL298" s="43" t="b">
        <v>0</v>
      </c>
      <c r="CM298" s="17">
        <v>1</v>
      </c>
      <c r="CN298" s="17">
        <v>98</v>
      </c>
      <c r="CY298" s="5"/>
    </row>
    <row r="299" spans="1:103">
      <c r="A299" s="17">
        <v>0</v>
      </c>
      <c r="B299" s="17">
        <v>64</v>
      </c>
      <c r="J299" s="8" t="s">
        <v>23</v>
      </c>
      <c r="K299" s="17">
        <v>0</v>
      </c>
      <c r="L299" s="17">
        <v>64</v>
      </c>
      <c r="AL299" s="30">
        <v>0.16</v>
      </c>
      <c r="AM299" s="17">
        <v>0</v>
      </c>
      <c r="AN299" s="17">
        <v>64</v>
      </c>
      <c r="BK299" s="17">
        <v>98</v>
      </c>
      <c r="BL299" s="17">
        <v>1</v>
      </c>
      <c r="BM299" t="s">
        <v>23</v>
      </c>
      <c r="CG299" s="30">
        <v>1</v>
      </c>
      <c r="CH299" s="17">
        <v>3</v>
      </c>
      <c r="CI299" s="17">
        <v>141</v>
      </c>
      <c r="CL299" s="43" t="b">
        <v>0</v>
      </c>
      <c r="CM299" s="17">
        <v>0</v>
      </c>
      <c r="CN299" s="17">
        <v>64</v>
      </c>
      <c r="CY299" s="5"/>
    </row>
    <row r="300" spans="1:103">
      <c r="A300" s="17">
        <v>0</v>
      </c>
      <c r="B300" s="17">
        <v>40</v>
      </c>
      <c r="J300" s="8" t="s">
        <v>23</v>
      </c>
      <c r="K300" s="17">
        <v>0</v>
      </c>
      <c r="L300" s="17">
        <v>40</v>
      </c>
      <c r="AL300" s="30">
        <v>0.14000000000000001</v>
      </c>
      <c r="AM300" s="17">
        <v>0</v>
      </c>
      <c r="AN300" s="17">
        <v>40</v>
      </c>
      <c r="BK300" s="17">
        <v>64</v>
      </c>
      <c r="BL300" s="17">
        <v>0</v>
      </c>
      <c r="BM300" t="s">
        <v>23</v>
      </c>
      <c r="CG300" s="30">
        <v>1</v>
      </c>
      <c r="CH300" s="17">
        <v>1</v>
      </c>
      <c r="CI300" s="17">
        <v>98</v>
      </c>
      <c r="CL300" s="43" t="b">
        <v>0</v>
      </c>
      <c r="CM300" s="17">
        <v>0</v>
      </c>
      <c r="CN300" s="17">
        <v>40</v>
      </c>
      <c r="CY300" s="5"/>
    </row>
    <row r="301" spans="1:103">
      <c r="A301" s="17">
        <v>0</v>
      </c>
      <c r="B301" s="17">
        <v>30</v>
      </c>
      <c r="J301" s="8" t="s">
        <v>24</v>
      </c>
      <c r="K301" s="17">
        <v>0</v>
      </c>
      <c r="L301" s="17">
        <v>30</v>
      </c>
      <c r="AL301" s="30">
        <v>0.14000000000000001</v>
      </c>
      <c r="AM301" s="17">
        <v>0</v>
      </c>
      <c r="AN301" s="17">
        <v>30</v>
      </c>
      <c r="BK301" s="17">
        <v>40</v>
      </c>
      <c r="BL301" s="17">
        <v>0</v>
      </c>
      <c r="BM301" t="s">
        <v>23</v>
      </c>
      <c r="CG301" s="30">
        <v>1</v>
      </c>
      <c r="CH301" s="17">
        <v>0</v>
      </c>
      <c r="CI301" s="17">
        <v>64</v>
      </c>
      <c r="CL301" s="43" t="b">
        <v>0</v>
      </c>
      <c r="CM301" s="17">
        <v>0</v>
      </c>
      <c r="CN301" s="17">
        <v>30</v>
      </c>
      <c r="CY301" s="5"/>
    </row>
    <row r="302" spans="1:103">
      <c r="A302" s="17">
        <v>1</v>
      </c>
      <c r="B302" s="17">
        <v>14</v>
      </c>
      <c r="J302" s="8" t="s">
        <v>24</v>
      </c>
      <c r="K302" s="17">
        <v>1</v>
      </c>
      <c r="L302" s="17">
        <v>14</v>
      </c>
      <c r="AL302" s="30">
        <v>0.12</v>
      </c>
      <c r="AM302" s="17">
        <v>1</v>
      </c>
      <c r="AN302" s="17">
        <v>14</v>
      </c>
      <c r="BK302" s="17">
        <v>30</v>
      </c>
      <c r="BL302" s="17">
        <v>0</v>
      </c>
      <c r="BM302" t="s">
        <v>24</v>
      </c>
      <c r="CG302" s="30">
        <v>1</v>
      </c>
      <c r="CH302" s="17">
        <v>0</v>
      </c>
      <c r="CI302" s="17">
        <v>40</v>
      </c>
      <c r="CL302" s="43" t="b">
        <v>0</v>
      </c>
      <c r="CM302" s="17">
        <v>1</v>
      </c>
      <c r="CN302" s="17">
        <v>14</v>
      </c>
      <c r="CY302" s="5"/>
    </row>
    <row r="303" spans="1:103">
      <c r="A303" s="17">
        <v>0</v>
      </c>
      <c r="B303" s="17">
        <v>14</v>
      </c>
      <c r="J303" s="8" t="s">
        <v>24</v>
      </c>
      <c r="K303" s="17">
        <v>0</v>
      </c>
      <c r="L303" s="17">
        <v>14</v>
      </c>
      <c r="AL303" s="30">
        <v>0.12</v>
      </c>
      <c r="AM303" s="17">
        <v>0</v>
      </c>
      <c r="AN303" s="17">
        <v>14</v>
      </c>
      <c r="BK303" s="17">
        <v>14</v>
      </c>
      <c r="BL303" s="17">
        <v>1</v>
      </c>
      <c r="BM303" t="s">
        <v>24</v>
      </c>
      <c r="CG303" s="30">
        <v>1</v>
      </c>
      <c r="CH303" s="17">
        <v>0</v>
      </c>
      <c r="CI303" s="17">
        <v>30</v>
      </c>
      <c r="CL303" s="43" t="b">
        <v>0</v>
      </c>
      <c r="CM303" s="17">
        <v>0</v>
      </c>
      <c r="CN303" s="17">
        <v>14</v>
      </c>
      <c r="CY303" s="5"/>
    </row>
    <row r="304" spans="1:103">
      <c r="A304" s="17">
        <v>0</v>
      </c>
      <c r="B304" s="17">
        <v>5</v>
      </c>
      <c r="J304" s="8" t="s">
        <v>24</v>
      </c>
      <c r="K304" s="17">
        <v>0</v>
      </c>
      <c r="L304" s="17">
        <v>5</v>
      </c>
      <c r="AL304" s="30">
        <v>0.1</v>
      </c>
      <c r="AM304" s="17">
        <v>0</v>
      </c>
      <c r="AN304" s="17">
        <v>5</v>
      </c>
      <c r="BK304" s="17">
        <v>14</v>
      </c>
      <c r="BL304" s="17">
        <v>0</v>
      </c>
      <c r="BM304" t="s">
        <v>24</v>
      </c>
      <c r="CG304" s="30">
        <v>1</v>
      </c>
      <c r="CH304" s="17">
        <v>1</v>
      </c>
      <c r="CI304" s="17">
        <v>14</v>
      </c>
      <c r="CL304" s="43" t="b">
        <v>0</v>
      </c>
      <c r="CM304" s="17">
        <v>0</v>
      </c>
      <c r="CN304" s="17">
        <v>5</v>
      </c>
      <c r="CY304" s="5"/>
    </row>
    <row r="305" spans="1:103">
      <c r="A305" s="17">
        <v>0</v>
      </c>
      <c r="B305" s="17">
        <v>1</v>
      </c>
      <c r="J305" s="8" t="s">
        <v>24</v>
      </c>
      <c r="K305" s="17">
        <v>0</v>
      </c>
      <c r="L305" s="17">
        <v>1</v>
      </c>
      <c r="AL305" s="30">
        <v>0.1</v>
      </c>
      <c r="AM305" s="17">
        <v>0</v>
      </c>
      <c r="AN305" s="17">
        <v>1</v>
      </c>
      <c r="BK305" s="17">
        <v>5</v>
      </c>
      <c r="BL305" s="17">
        <v>0</v>
      </c>
      <c r="BM305" t="s">
        <v>24</v>
      </c>
      <c r="CG305" s="30">
        <v>1</v>
      </c>
      <c r="CH305" s="17">
        <v>0</v>
      </c>
      <c r="CI305" s="17">
        <v>14</v>
      </c>
      <c r="CL305" s="43" t="b">
        <v>0</v>
      </c>
      <c r="CM305" s="17">
        <v>0</v>
      </c>
      <c r="CN305" s="17">
        <v>1</v>
      </c>
      <c r="CY305" s="5"/>
    </row>
    <row r="306" spans="1:103">
      <c r="A306" s="17">
        <v>0</v>
      </c>
      <c r="B306" s="17">
        <v>1</v>
      </c>
      <c r="J306" s="8" t="s">
        <v>24</v>
      </c>
      <c r="K306" s="17">
        <v>0</v>
      </c>
      <c r="L306" s="17">
        <v>1</v>
      </c>
      <c r="AL306" s="30">
        <v>0.1</v>
      </c>
      <c r="AM306" s="17">
        <v>0</v>
      </c>
      <c r="AN306" s="17">
        <v>1</v>
      </c>
      <c r="BK306" s="17">
        <v>1</v>
      </c>
      <c r="BL306" s="17">
        <v>0</v>
      </c>
      <c r="BM306" t="s">
        <v>24</v>
      </c>
      <c r="CG306" s="30">
        <v>1</v>
      </c>
      <c r="CH306" s="17">
        <v>0</v>
      </c>
      <c r="CI306" s="17">
        <v>5</v>
      </c>
      <c r="CL306" s="43" t="b">
        <v>0</v>
      </c>
      <c r="CM306" s="17">
        <v>0</v>
      </c>
      <c r="CN306" s="17">
        <v>1</v>
      </c>
      <c r="CY306" s="5"/>
    </row>
    <row r="307" spans="1:103">
      <c r="A307" s="17">
        <v>0</v>
      </c>
      <c r="B307" s="17">
        <v>8</v>
      </c>
      <c r="J307" s="8" t="s">
        <v>24</v>
      </c>
      <c r="K307" s="17">
        <v>0</v>
      </c>
      <c r="L307" s="17">
        <v>8</v>
      </c>
      <c r="AL307" s="30">
        <v>0.1</v>
      </c>
      <c r="AM307" s="17">
        <v>0</v>
      </c>
      <c r="AN307" s="17">
        <v>8</v>
      </c>
      <c r="BK307" s="17">
        <v>1</v>
      </c>
      <c r="BL307" s="17">
        <v>0</v>
      </c>
      <c r="BM307" t="s">
        <v>24</v>
      </c>
      <c r="CG307" s="30">
        <v>1</v>
      </c>
      <c r="CH307" s="17">
        <v>0</v>
      </c>
      <c r="CI307" s="17">
        <v>1</v>
      </c>
      <c r="CL307" s="43" t="b">
        <v>0</v>
      </c>
      <c r="CM307" s="17">
        <v>0</v>
      </c>
      <c r="CN307" s="17">
        <v>8</v>
      </c>
      <c r="CY307" s="5"/>
    </row>
    <row r="308" spans="1:103">
      <c r="A308" s="17">
        <v>0</v>
      </c>
      <c r="B308" s="17">
        <v>17</v>
      </c>
      <c r="J308" s="8" t="s">
        <v>24</v>
      </c>
      <c r="K308" s="17">
        <v>0</v>
      </c>
      <c r="L308" s="17">
        <v>17</v>
      </c>
      <c r="AL308" s="30">
        <v>0.1</v>
      </c>
      <c r="AM308" s="17">
        <v>0</v>
      </c>
      <c r="AN308" s="17">
        <v>17</v>
      </c>
      <c r="BK308" s="17">
        <v>8</v>
      </c>
      <c r="BL308" s="17">
        <v>0</v>
      </c>
      <c r="BM308" t="s">
        <v>24</v>
      </c>
      <c r="CG308" s="30">
        <v>1</v>
      </c>
      <c r="CH308" s="17">
        <v>0</v>
      </c>
      <c r="CI308" s="17">
        <v>1</v>
      </c>
      <c r="CL308" s="43" t="b">
        <v>0</v>
      </c>
      <c r="CM308" s="17">
        <v>0</v>
      </c>
      <c r="CN308" s="17">
        <v>17</v>
      </c>
      <c r="CY308" s="5"/>
    </row>
    <row r="309" spans="1:103">
      <c r="A309" s="17">
        <v>0</v>
      </c>
      <c r="B309" s="17">
        <v>70</v>
      </c>
      <c r="J309" s="8" t="s">
        <v>24</v>
      </c>
      <c r="K309" s="17">
        <v>0</v>
      </c>
      <c r="L309" s="17">
        <v>70</v>
      </c>
      <c r="AL309" s="30">
        <v>0.1</v>
      </c>
      <c r="AM309" s="17">
        <v>0</v>
      </c>
      <c r="AN309" s="17">
        <v>70</v>
      </c>
      <c r="BK309" s="17">
        <v>17</v>
      </c>
      <c r="BL309" s="17">
        <v>0</v>
      </c>
      <c r="BM309" t="s">
        <v>24</v>
      </c>
      <c r="CG309" s="30">
        <v>1</v>
      </c>
      <c r="CH309" s="17">
        <v>0</v>
      </c>
      <c r="CI309" s="17">
        <v>8</v>
      </c>
      <c r="CL309" s="43" t="b">
        <v>0</v>
      </c>
      <c r="CM309" s="17">
        <v>0</v>
      </c>
      <c r="CN309" s="17">
        <v>70</v>
      </c>
      <c r="CY309" s="5"/>
    </row>
    <row r="310" spans="1:103">
      <c r="A310" s="17">
        <v>2</v>
      </c>
      <c r="B310" s="17">
        <v>156</v>
      </c>
      <c r="J310" s="8" t="s">
        <v>24</v>
      </c>
      <c r="K310" s="17">
        <v>2</v>
      </c>
      <c r="L310" s="17">
        <v>156</v>
      </c>
      <c r="AL310" s="30">
        <v>0.12</v>
      </c>
      <c r="AM310" s="17">
        <v>2</v>
      </c>
      <c r="AN310" s="17">
        <v>156</v>
      </c>
      <c r="BK310" s="17">
        <v>70</v>
      </c>
      <c r="BL310" s="17">
        <v>0</v>
      </c>
      <c r="BM310" t="s">
        <v>24</v>
      </c>
      <c r="CG310" s="30">
        <v>1</v>
      </c>
      <c r="CH310" s="17">
        <v>0</v>
      </c>
      <c r="CI310" s="17">
        <v>17</v>
      </c>
      <c r="CL310" s="43" t="b">
        <v>0</v>
      </c>
      <c r="CM310" s="17">
        <v>2</v>
      </c>
      <c r="CN310" s="17">
        <v>156</v>
      </c>
      <c r="CY310" s="5"/>
    </row>
    <row r="311" spans="1:103">
      <c r="A311" s="17">
        <v>0</v>
      </c>
      <c r="B311" s="17">
        <v>117</v>
      </c>
      <c r="J311" s="8" t="s">
        <v>24</v>
      </c>
      <c r="K311" s="17">
        <v>0</v>
      </c>
      <c r="L311" s="17">
        <v>117</v>
      </c>
      <c r="AL311" s="30">
        <v>0.14000000000000001</v>
      </c>
      <c r="AM311" s="17">
        <v>0</v>
      </c>
      <c r="AN311" s="17">
        <v>117</v>
      </c>
      <c r="BK311" s="17">
        <v>156</v>
      </c>
      <c r="BL311" s="17">
        <v>2</v>
      </c>
      <c r="BM311" t="s">
        <v>24</v>
      </c>
      <c r="CG311" s="30">
        <v>1</v>
      </c>
      <c r="CH311" s="17">
        <v>0</v>
      </c>
      <c r="CI311" s="17">
        <v>70</v>
      </c>
      <c r="CL311" s="43" t="b">
        <v>0</v>
      </c>
      <c r="CM311" s="17">
        <v>0</v>
      </c>
      <c r="CN311" s="17">
        <v>117</v>
      </c>
      <c r="CY311" s="5"/>
    </row>
    <row r="312" spans="1:103">
      <c r="A312" s="17">
        <v>4</v>
      </c>
      <c r="B312" s="17">
        <v>40</v>
      </c>
      <c r="J312" s="8" t="s">
        <v>24</v>
      </c>
      <c r="K312" s="17">
        <v>4</v>
      </c>
      <c r="L312" s="17">
        <v>40</v>
      </c>
      <c r="AL312" s="30">
        <v>0.18</v>
      </c>
      <c r="AM312" s="17">
        <v>4</v>
      </c>
      <c r="AN312" s="17">
        <v>40</v>
      </c>
      <c r="BK312" s="17">
        <v>117</v>
      </c>
      <c r="BL312" s="17">
        <v>0</v>
      </c>
      <c r="BM312" t="s">
        <v>24</v>
      </c>
      <c r="CG312" s="30">
        <v>1</v>
      </c>
      <c r="CH312" s="17">
        <v>2</v>
      </c>
      <c r="CI312" s="17">
        <v>156</v>
      </c>
      <c r="CL312" s="43" t="b">
        <v>0</v>
      </c>
      <c r="CM312" s="17">
        <v>4</v>
      </c>
      <c r="CN312" s="17">
        <v>40</v>
      </c>
      <c r="CY312" s="5"/>
    </row>
    <row r="313" spans="1:103">
      <c r="A313" s="17">
        <v>6</v>
      </c>
      <c r="B313" s="17">
        <v>47</v>
      </c>
      <c r="J313" s="8" t="s">
        <v>24</v>
      </c>
      <c r="K313" s="17">
        <v>6</v>
      </c>
      <c r="L313" s="17">
        <v>47</v>
      </c>
      <c r="AL313" s="30">
        <v>0.18</v>
      </c>
      <c r="AM313" s="17">
        <v>6</v>
      </c>
      <c r="AN313" s="17">
        <v>47</v>
      </c>
      <c r="BK313" s="17">
        <v>40</v>
      </c>
      <c r="BL313" s="17">
        <v>4</v>
      </c>
      <c r="BM313" t="s">
        <v>24</v>
      </c>
      <c r="CG313" s="30">
        <v>1</v>
      </c>
      <c r="CH313" s="17">
        <v>0</v>
      </c>
      <c r="CI313" s="17">
        <v>117</v>
      </c>
      <c r="CL313" s="43" t="b">
        <v>0</v>
      </c>
      <c r="CM313" s="17">
        <v>6</v>
      </c>
      <c r="CN313" s="17">
        <v>47</v>
      </c>
      <c r="CY313" s="5"/>
    </row>
    <row r="314" spans="1:103">
      <c r="A314" s="17">
        <v>2</v>
      </c>
      <c r="B314" s="17">
        <v>59</v>
      </c>
      <c r="J314" s="8" t="s">
        <v>24</v>
      </c>
      <c r="K314" s="17">
        <v>2</v>
      </c>
      <c r="L314" s="17">
        <v>59</v>
      </c>
      <c r="AL314" s="30">
        <v>0.2</v>
      </c>
      <c r="AM314" s="17">
        <v>2</v>
      </c>
      <c r="AN314" s="17">
        <v>59</v>
      </c>
      <c r="BK314" s="17">
        <v>47</v>
      </c>
      <c r="BL314" s="17">
        <v>6</v>
      </c>
      <c r="BM314" t="s">
        <v>24</v>
      </c>
      <c r="CG314" s="30">
        <v>1</v>
      </c>
      <c r="CH314" s="17">
        <v>4</v>
      </c>
      <c r="CI314" s="17">
        <v>40</v>
      </c>
      <c r="CL314" s="43" t="b">
        <v>0</v>
      </c>
      <c r="CM314" s="17">
        <v>2</v>
      </c>
      <c r="CN314" s="17">
        <v>59</v>
      </c>
      <c r="CY314" s="5"/>
    </row>
    <row r="315" spans="1:103">
      <c r="A315" s="17">
        <v>4</v>
      </c>
      <c r="B315" s="17">
        <v>73</v>
      </c>
      <c r="J315" s="8" t="s">
        <v>24</v>
      </c>
      <c r="K315" s="17">
        <v>4</v>
      </c>
      <c r="L315" s="17">
        <v>73</v>
      </c>
      <c r="AL315" s="30">
        <v>0.22</v>
      </c>
      <c r="AM315" s="17">
        <v>4</v>
      </c>
      <c r="AN315" s="17">
        <v>73</v>
      </c>
      <c r="BK315" s="17">
        <v>59</v>
      </c>
      <c r="BL315" s="17">
        <v>2</v>
      </c>
      <c r="BM315" t="s">
        <v>24</v>
      </c>
      <c r="CG315" s="30">
        <v>1</v>
      </c>
      <c r="CH315" s="17">
        <v>6</v>
      </c>
      <c r="CI315" s="17">
        <v>47</v>
      </c>
      <c r="CL315" s="43" t="b">
        <v>0</v>
      </c>
      <c r="CM315" s="17">
        <v>4</v>
      </c>
      <c r="CN315" s="17">
        <v>73</v>
      </c>
      <c r="CY315" s="5"/>
    </row>
    <row r="316" spans="1:103">
      <c r="A316" s="17">
        <v>5</v>
      </c>
      <c r="B316" s="17">
        <v>59</v>
      </c>
      <c r="J316" s="8" t="s">
        <v>24</v>
      </c>
      <c r="K316" s="17">
        <v>5</v>
      </c>
      <c r="L316" s="17">
        <v>59</v>
      </c>
      <c r="AL316" s="30">
        <v>0.22</v>
      </c>
      <c r="AM316" s="17">
        <v>5</v>
      </c>
      <c r="AN316" s="17">
        <v>59</v>
      </c>
      <c r="BK316" s="17">
        <v>73</v>
      </c>
      <c r="BL316" s="17">
        <v>4</v>
      </c>
      <c r="BM316" t="s">
        <v>24</v>
      </c>
      <c r="CG316" s="30">
        <v>1</v>
      </c>
      <c r="CH316" s="17">
        <v>2</v>
      </c>
      <c r="CI316" s="17">
        <v>59</v>
      </c>
      <c r="CL316" s="43" t="b">
        <v>0</v>
      </c>
      <c r="CM316" s="17">
        <v>5</v>
      </c>
      <c r="CN316" s="17">
        <v>59</v>
      </c>
      <c r="CY316" s="5"/>
    </row>
    <row r="317" spans="1:103">
      <c r="A317" s="17">
        <v>9</v>
      </c>
      <c r="B317" s="17">
        <v>59</v>
      </c>
      <c r="J317" s="8" t="s">
        <v>24</v>
      </c>
      <c r="K317" s="17">
        <v>9</v>
      </c>
      <c r="L317" s="17">
        <v>59</v>
      </c>
      <c r="AL317" s="30">
        <v>0.24</v>
      </c>
      <c r="AM317" s="17">
        <v>9</v>
      </c>
      <c r="AN317" s="17">
        <v>59</v>
      </c>
      <c r="BK317" s="17">
        <v>59</v>
      </c>
      <c r="BL317" s="17">
        <v>5</v>
      </c>
      <c r="BM317" t="s">
        <v>24</v>
      </c>
      <c r="CG317" s="30">
        <v>1</v>
      </c>
      <c r="CH317" s="17">
        <v>4</v>
      </c>
      <c r="CI317" s="17">
        <v>73</v>
      </c>
      <c r="CL317" s="43" t="b">
        <v>0</v>
      </c>
      <c r="CM317" s="17">
        <v>9</v>
      </c>
      <c r="CN317" s="17">
        <v>59</v>
      </c>
      <c r="CY317" s="5"/>
    </row>
    <row r="318" spans="1:103">
      <c r="A318" s="17">
        <v>3</v>
      </c>
      <c r="B318" s="17">
        <v>87</v>
      </c>
      <c r="J318" s="8" t="s">
        <v>24</v>
      </c>
      <c r="K318" s="17">
        <v>3</v>
      </c>
      <c r="L318" s="17">
        <v>87</v>
      </c>
      <c r="AL318" s="30">
        <v>0.22</v>
      </c>
      <c r="AM318" s="17">
        <v>3</v>
      </c>
      <c r="AN318" s="17">
        <v>87</v>
      </c>
      <c r="BK318" s="17">
        <v>59</v>
      </c>
      <c r="BL318" s="17">
        <v>9</v>
      </c>
      <c r="BM318" t="s">
        <v>24</v>
      </c>
      <c r="CG318" s="30">
        <v>1</v>
      </c>
      <c r="CH318" s="17">
        <v>5</v>
      </c>
      <c r="CI318" s="17">
        <v>59</v>
      </c>
      <c r="CL318" s="43" t="b">
        <v>0</v>
      </c>
      <c r="CM318" s="17">
        <v>3</v>
      </c>
      <c r="CN318" s="17">
        <v>87</v>
      </c>
      <c r="CY318" s="5"/>
    </row>
    <row r="319" spans="1:103">
      <c r="A319" s="17">
        <v>4</v>
      </c>
      <c r="B319" s="17">
        <v>155</v>
      </c>
      <c r="J319" s="8" t="s">
        <v>24</v>
      </c>
      <c r="K319" s="17">
        <v>4</v>
      </c>
      <c r="L319" s="17">
        <v>155</v>
      </c>
      <c r="AL319" s="30">
        <v>0.22</v>
      </c>
      <c r="AM319" s="17">
        <v>4</v>
      </c>
      <c r="AN319" s="17">
        <v>155</v>
      </c>
      <c r="BK319" s="17">
        <v>87</v>
      </c>
      <c r="BL319" s="17">
        <v>3</v>
      </c>
      <c r="BM319" t="s">
        <v>24</v>
      </c>
      <c r="CG319" s="30">
        <v>1</v>
      </c>
      <c r="CH319" s="17">
        <v>9</v>
      </c>
      <c r="CI319" s="17">
        <v>59</v>
      </c>
      <c r="CL319" s="43" t="b">
        <v>0</v>
      </c>
      <c r="CM319" s="17">
        <v>4</v>
      </c>
      <c r="CN319" s="17">
        <v>155</v>
      </c>
      <c r="CY319" s="5"/>
    </row>
    <row r="320" spans="1:103">
      <c r="A320" s="17">
        <v>5</v>
      </c>
      <c r="B320" s="17">
        <v>134</v>
      </c>
      <c r="J320" s="8" t="s">
        <v>24</v>
      </c>
      <c r="K320" s="17">
        <v>5</v>
      </c>
      <c r="L320" s="17">
        <v>134</v>
      </c>
      <c r="AL320" s="30">
        <v>0.2</v>
      </c>
      <c r="AM320" s="17">
        <v>5</v>
      </c>
      <c r="AN320" s="17">
        <v>134</v>
      </c>
      <c r="BK320" s="17">
        <v>155</v>
      </c>
      <c r="BL320" s="17">
        <v>4</v>
      </c>
      <c r="BM320" t="s">
        <v>24</v>
      </c>
      <c r="CG320" s="30">
        <v>1</v>
      </c>
      <c r="CH320" s="17">
        <v>3</v>
      </c>
      <c r="CI320" s="17">
        <v>87</v>
      </c>
      <c r="CL320" s="43" t="b">
        <v>0</v>
      </c>
      <c r="CM320" s="17">
        <v>5</v>
      </c>
      <c r="CN320" s="17">
        <v>134</v>
      </c>
      <c r="CY320" s="5"/>
    </row>
    <row r="321" spans="1:103">
      <c r="A321" s="17">
        <v>3</v>
      </c>
      <c r="B321" s="17">
        <v>89</v>
      </c>
      <c r="J321" s="8" t="s">
        <v>24</v>
      </c>
      <c r="K321" s="17">
        <v>3</v>
      </c>
      <c r="L321" s="17">
        <v>89</v>
      </c>
      <c r="AL321" s="30">
        <v>0.16</v>
      </c>
      <c r="AM321" s="17">
        <v>3</v>
      </c>
      <c r="AN321" s="17">
        <v>89</v>
      </c>
      <c r="BK321" s="17">
        <v>134</v>
      </c>
      <c r="BL321" s="17">
        <v>5</v>
      </c>
      <c r="BM321" t="s">
        <v>24</v>
      </c>
      <c r="CG321" s="30">
        <v>1</v>
      </c>
      <c r="CH321" s="17">
        <v>4</v>
      </c>
      <c r="CI321" s="17">
        <v>155</v>
      </c>
      <c r="CL321" s="43" t="b">
        <v>0</v>
      </c>
      <c r="CM321" s="17">
        <v>3</v>
      </c>
      <c r="CN321" s="17">
        <v>89</v>
      </c>
      <c r="CY321" s="5"/>
    </row>
    <row r="322" spans="1:103">
      <c r="A322" s="17">
        <v>0</v>
      </c>
      <c r="B322" s="17">
        <v>68</v>
      </c>
      <c r="J322" s="8" t="s">
        <v>24</v>
      </c>
      <c r="K322" s="17">
        <v>0</v>
      </c>
      <c r="L322" s="17">
        <v>68</v>
      </c>
      <c r="AL322" s="30">
        <v>0.18</v>
      </c>
      <c r="AM322" s="17">
        <v>0</v>
      </c>
      <c r="AN322" s="17">
        <v>68</v>
      </c>
      <c r="BK322" s="17">
        <v>89</v>
      </c>
      <c r="BL322" s="17">
        <v>3</v>
      </c>
      <c r="BM322" t="s">
        <v>24</v>
      </c>
      <c r="CG322" s="30">
        <v>1</v>
      </c>
      <c r="CH322" s="17">
        <v>5</v>
      </c>
      <c r="CI322" s="17">
        <v>134</v>
      </c>
      <c r="CL322" s="43" t="b">
        <v>0</v>
      </c>
      <c r="CM322" s="17">
        <v>0</v>
      </c>
      <c r="CN322" s="17">
        <v>68</v>
      </c>
      <c r="CY322" s="5"/>
    </row>
    <row r="323" spans="1:103">
      <c r="A323" s="17">
        <v>4</v>
      </c>
      <c r="B323" s="17">
        <v>48</v>
      </c>
      <c r="J323" s="8" t="s">
        <v>24</v>
      </c>
      <c r="K323" s="17">
        <v>4</v>
      </c>
      <c r="L323" s="17">
        <v>48</v>
      </c>
      <c r="AL323" s="30">
        <v>0.16</v>
      </c>
      <c r="AM323" s="17">
        <v>4</v>
      </c>
      <c r="AN323" s="17">
        <v>48</v>
      </c>
      <c r="BK323" s="17">
        <v>68</v>
      </c>
      <c r="BL323" s="17">
        <v>0</v>
      </c>
      <c r="BM323" t="s">
        <v>24</v>
      </c>
      <c r="CG323" s="30">
        <v>1</v>
      </c>
      <c r="CH323" s="17">
        <v>3</v>
      </c>
      <c r="CI323" s="17">
        <v>89</v>
      </c>
      <c r="CL323" s="43" t="b">
        <v>0</v>
      </c>
      <c r="CM323" s="17">
        <v>4</v>
      </c>
      <c r="CN323" s="17">
        <v>48</v>
      </c>
      <c r="CY323" s="5"/>
    </row>
    <row r="324" spans="1:103">
      <c r="A324" s="17">
        <v>2</v>
      </c>
      <c r="B324" s="17">
        <v>34</v>
      </c>
      <c r="J324" s="8" t="s">
        <v>15</v>
      </c>
      <c r="K324" s="17">
        <v>2</v>
      </c>
      <c r="L324" s="17">
        <v>34</v>
      </c>
      <c r="AL324" s="30">
        <v>0.16</v>
      </c>
      <c r="AM324" s="17">
        <v>2</v>
      </c>
      <c r="AN324" s="17">
        <v>34</v>
      </c>
      <c r="BK324" s="17">
        <v>48</v>
      </c>
      <c r="BL324" s="17">
        <v>4</v>
      </c>
      <c r="BM324" t="s">
        <v>24</v>
      </c>
      <c r="CG324" s="30">
        <v>1</v>
      </c>
      <c r="CH324" s="17">
        <v>0</v>
      </c>
      <c r="CI324" s="17">
        <v>68</v>
      </c>
      <c r="CL324" s="43" t="b">
        <v>0</v>
      </c>
      <c r="CM324" s="17">
        <v>2</v>
      </c>
      <c r="CN324" s="17">
        <v>34</v>
      </c>
      <c r="CY324" s="5"/>
    </row>
    <row r="325" spans="1:103">
      <c r="A325" s="17">
        <v>1</v>
      </c>
      <c r="B325" s="17">
        <v>26</v>
      </c>
      <c r="J325" s="8" t="s">
        <v>15</v>
      </c>
      <c r="K325" s="17">
        <v>1</v>
      </c>
      <c r="L325" s="17">
        <v>26</v>
      </c>
      <c r="AL325" s="30">
        <v>0.18</v>
      </c>
      <c r="AM325" s="17">
        <v>1</v>
      </c>
      <c r="AN325" s="17">
        <v>26</v>
      </c>
      <c r="BK325" s="17">
        <v>34</v>
      </c>
      <c r="BL325" s="17">
        <v>2</v>
      </c>
      <c r="BM325" t="s">
        <v>15</v>
      </c>
      <c r="CG325" s="30">
        <v>1</v>
      </c>
      <c r="CH325" s="17">
        <v>4</v>
      </c>
      <c r="CI325" s="17">
        <v>48</v>
      </c>
      <c r="CL325" s="43" t="b">
        <v>0</v>
      </c>
      <c r="CM325" s="17">
        <v>1</v>
      </c>
      <c r="CN325" s="17">
        <v>26</v>
      </c>
      <c r="CY325" s="5"/>
    </row>
    <row r="326" spans="1:103">
      <c r="A326" s="17">
        <v>3</v>
      </c>
      <c r="B326" s="17">
        <v>25</v>
      </c>
      <c r="J326" s="8" t="s">
        <v>15</v>
      </c>
      <c r="K326" s="17">
        <v>3</v>
      </c>
      <c r="L326" s="17">
        <v>25</v>
      </c>
      <c r="AL326" s="30">
        <v>0.18</v>
      </c>
      <c r="AM326" s="17">
        <v>3</v>
      </c>
      <c r="AN326" s="17">
        <v>25</v>
      </c>
      <c r="BK326" s="17">
        <v>26</v>
      </c>
      <c r="BL326" s="17">
        <v>1</v>
      </c>
      <c r="BM326" t="s">
        <v>15</v>
      </c>
      <c r="CG326" s="30">
        <v>2</v>
      </c>
      <c r="CH326" s="17">
        <v>2</v>
      </c>
      <c r="CI326" s="17">
        <v>34</v>
      </c>
      <c r="CL326" s="43" t="b">
        <v>0</v>
      </c>
      <c r="CM326" s="17">
        <v>3</v>
      </c>
      <c r="CN326" s="17">
        <v>25</v>
      </c>
      <c r="CY326" s="5"/>
    </row>
    <row r="327" spans="1:103">
      <c r="A327" s="17">
        <v>2</v>
      </c>
      <c r="B327" s="17">
        <v>18</v>
      </c>
      <c r="J327" s="8" t="s">
        <v>15</v>
      </c>
      <c r="K327" s="17">
        <v>2</v>
      </c>
      <c r="L327" s="17">
        <v>18</v>
      </c>
      <c r="AL327" s="30">
        <v>0.16</v>
      </c>
      <c r="AM327" s="17">
        <v>2</v>
      </c>
      <c r="AN327" s="17">
        <v>18</v>
      </c>
      <c r="BK327" s="17">
        <v>25</v>
      </c>
      <c r="BL327" s="17">
        <v>3</v>
      </c>
      <c r="BM327" t="s">
        <v>15</v>
      </c>
      <c r="CG327" s="30">
        <v>2</v>
      </c>
      <c r="CH327" s="17">
        <v>1</v>
      </c>
      <c r="CI327" s="17">
        <v>26</v>
      </c>
      <c r="CL327" s="43" t="b">
        <v>0</v>
      </c>
      <c r="CM327" s="17">
        <v>2</v>
      </c>
      <c r="CN327" s="17">
        <v>18</v>
      </c>
      <c r="CY327" s="5"/>
    </row>
    <row r="328" spans="1:103">
      <c r="A328" s="17">
        <v>0</v>
      </c>
      <c r="B328" s="17">
        <v>12</v>
      </c>
      <c r="J328" s="8" t="s">
        <v>15</v>
      </c>
      <c r="K328" s="17">
        <v>0</v>
      </c>
      <c r="L328" s="17">
        <v>12</v>
      </c>
      <c r="AL328" s="30">
        <v>0.16</v>
      </c>
      <c r="AM328" s="17">
        <v>0</v>
      </c>
      <c r="AN328" s="17">
        <v>12</v>
      </c>
      <c r="BK328" s="17">
        <v>18</v>
      </c>
      <c r="BL328" s="17">
        <v>2</v>
      </c>
      <c r="BM328" t="s">
        <v>15</v>
      </c>
      <c r="CG328" s="30">
        <v>1</v>
      </c>
      <c r="CH328" s="17">
        <v>3</v>
      </c>
      <c r="CI328" s="17">
        <v>25</v>
      </c>
      <c r="CL328" s="43" t="b">
        <v>0</v>
      </c>
      <c r="CM328" s="17">
        <v>0</v>
      </c>
      <c r="CN328" s="17">
        <v>12</v>
      </c>
      <c r="CY328" s="5"/>
    </row>
    <row r="329" spans="1:103">
      <c r="A329" s="17">
        <v>1</v>
      </c>
      <c r="B329" s="17">
        <v>7</v>
      </c>
      <c r="J329" s="8" t="s">
        <v>15</v>
      </c>
      <c r="K329" s="17">
        <v>1</v>
      </c>
      <c r="L329" s="17">
        <v>7</v>
      </c>
      <c r="AL329" s="30">
        <v>0.16</v>
      </c>
      <c r="AM329" s="17">
        <v>1</v>
      </c>
      <c r="AN329" s="17">
        <v>7</v>
      </c>
      <c r="BK329" s="17">
        <v>12</v>
      </c>
      <c r="BL329" s="17">
        <v>0</v>
      </c>
      <c r="BM329" t="s">
        <v>15</v>
      </c>
      <c r="CG329" s="30">
        <v>2</v>
      </c>
      <c r="CH329" s="17">
        <v>2</v>
      </c>
      <c r="CI329" s="17">
        <v>18</v>
      </c>
      <c r="CL329" s="43" t="b">
        <v>0</v>
      </c>
      <c r="CM329" s="17">
        <v>1</v>
      </c>
      <c r="CN329" s="17">
        <v>7</v>
      </c>
      <c r="CY329" s="5"/>
    </row>
    <row r="330" spans="1:103">
      <c r="A330" s="17">
        <v>0</v>
      </c>
      <c r="B330" s="17">
        <v>5</v>
      </c>
      <c r="J330" s="8" t="s">
        <v>15</v>
      </c>
      <c r="K330" s="17">
        <v>0</v>
      </c>
      <c r="L330" s="17">
        <v>5</v>
      </c>
      <c r="AL330" s="30">
        <v>0.16</v>
      </c>
      <c r="AM330" s="17">
        <v>0</v>
      </c>
      <c r="AN330" s="17">
        <v>5</v>
      </c>
      <c r="BK330" s="17">
        <v>7</v>
      </c>
      <c r="BL330" s="17">
        <v>1</v>
      </c>
      <c r="BM330" t="s">
        <v>15</v>
      </c>
      <c r="CG330" s="30">
        <v>2</v>
      </c>
      <c r="CH330" s="17">
        <v>0</v>
      </c>
      <c r="CI330" s="17">
        <v>12</v>
      </c>
      <c r="CL330" s="43" t="b">
        <v>0</v>
      </c>
      <c r="CM330" s="17">
        <v>0</v>
      </c>
      <c r="CN330" s="17">
        <v>5</v>
      </c>
      <c r="CY330" s="5"/>
    </row>
    <row r="331" spans="1:103">
      <c r="A331" s="17">
        <v>0</v>
      </c>
      <c r="B331" s="17">
        <v>1</v>
      </c>
      <c r="J331" s="8" t="s">
        <v>15</v>
      </c>
      <c r="K331" s="17">
        <v>0</v>
      </c>
      <c r="L331" s="17">
        <v>1</v>
      </c>
      <c r="AL331" s="30">
        <v>0.16</v>
      </c>
      <c r="AM331" s="17">
        <v>0</v>
      </c>
      <c r="AN331" s="17">
        <v>1</v>
      </c>
      <c r="BK331" s="17">
        <v>5</v>
      </c>
      <c r="BL331" s="17">
        <v>0</v>
      </c>
      <c r="BM331" t="s">
        <v>15</v>
      </c>
      <c r="CG331" s="30">
        <v>2</v>
      </c>
      <c r="CH331" s="17">
        <v>1</v>
      </c>
      <c r="CI331" s="17">
        <v>7</v>
      </c>
      <c r="CL331" s="43" t="b">
        <v>0</v>
      </c>
      <c r="CM331" s="17">
        <v>0</v>
      </c>
      <c r="CN331" s="17">
        <v>1</v>
      </c>
      <c r="CY331" s="5"/>
    </row>
    <row r="332" spans="1:103">
      <c r="A332" s="17">
        <v>1</v>
      </c>
      <c r="B332" s="17">
        <v>2</v>
      </c>
      <c r="J332" s="8" t="s">
        <v>15</v>
      </c>
      <c r="K332" s="17">
        <v>1</v>
      </c>
      <c r="L332" s="17">
        <v>2</v>
      </c>
      <c r="AL332" s="30">
        <v>0.14000000000000001</v>
      </c>
      <c r="AM332" s="17">
        <v>1</v>
      </c>
      <c r="AN332" s="17">
        <v>2</v>
      </c>
      <c r="BK332" s="17">
        <v>1</v>
      </c>
      <c r="BL332" s="17">
        <v>0</v>
      </c>
      <c r="BM332" t="s">
        <v>15</v>
      </c>
      <c r="CG332" s="30">
        <v>2</v>
      </c>
      <c r="CH332" s="17">
        <v>0</v>
      </c>
      <c r="CI332" s="17">
        <v>5</v>
      </c>
      <c r="CL332" s="43" t="b">
        <v>0</v>
      </c>
      <c r="CM332" s="17">
        <v>1</v>
      </c>
      <c r="CN332" s="17">
        <v>2</v>
      </c>
      <c r="CY332" s="5"/>
    </row>
    <row r="333" spans="1:103">
      <c r="A333" s="17">
        <v>1</v>
      </c>
      <c r="B333" s="17">
        <v>9</v>
      </c>
      <c r="J333" s="8" t="s">
        <v>15</v>
      </c>
      <c r="K333" s="17">
        <v>1</v>
      </c>
      <c r="L333" s="17">
        <v>9</v>
      </c>
      <c r="AL333" s="30">
        <v>0.14000000000000001</v>
      </c>
      <c r="AM333" s="17">
        <v>1</v>
      </c>
      <c r="AN333" s="17">
        <v>9</v>
      </c>
      <c r="BK333" s="17">
        <v>2</v>
      </c>
      <c r="BL333" s="17">
        <v>1</v>
      </c>
      <c r="BM333" t="s">
        <v>15</v>
      </c>
      <c r="CG333" s="30">
        <v>1</v>
      </c>
      <c r="CH333" s="17">
        <v>0</v>
      </c>
      <c r="CI333" s="17">
        <v>1</v>
      </c>
      <c r="CL333" s="43" t="b">
        <v>0</v>
      </c>
      <c r="CM333" s="17">
        <v>1</v>
      </c>
      <c r="CN333" s="17">
        <v>9</v>
      </c>
      <c r="CY333" s="5"/>
    </row>
    <row r="334" spans="1:103">
      <c r="A334" s="17">
        <v>1</v>
      </c>
      <c r="B334" s="17">
        <v>22</v>
      </c>
      <c r="J334" s="8" t="s">
        <v>15</v>
      </c>
      <c r="K334" s="17">
        <v>1</v>
      </c>
      <c r="L334" s="17">
        <v>22</v>
      </c>
      <c r="AL334" s="30">
        <v>0.14000000000000001</v>
      </c>
      <c r="AM334" s="17">
        <v>1</v>
      </c>
      <c r="AN334" s="17">
        <v>22</v>
      </c>
      <c r="BK334" s="17">
        <v>9</v>
      </c>
      <c r="BL334" s="17">
        <v>1</v>
      </c>
      <c r="BM334" t="s">
        <v>15</v>
      </c>
      <c r="CG334" s="30">
        <v>1</v>
      </c>
      <c r="CH334" s="17">
        <v>1</v>
      </c>
      <c r="CI334" s="17">
        <v>2</v>
      </c>
      <c r="CL334" s="43" t="b">
        <v>0</v>
      </c>
      <c r="CM334" s="17">
        <v>1</v>
      </c>
      <c r="CN334" s="17">
        <v>22</v>
      </c>
      <c r="CY334" s="5"/>
    </row>
    <row r="335" spans="1:103">
      <c r="A335" s="17">
        <v>2</v>
      </c>
      <c r="B335" s="17">
        <v>31</v>
      </c>
      <c r="J335" s="8" t="s">
        <v>15</v>
      </c>
      <c r="K335" s="17">
        <v>2</v>
      </c>
      <c r="L335" s="17">
        <v>31</v>
      </c>
      <c r="AL335" s="30">
        <v>0.16</v>
      </c>
      <c r="AM335" s="17">
        <v>2</v>
      </c>
      <c r="AN335" s="17">
        <v>31</v>
      </c>
      <c r="BK335" s="17">
        <v>22</v>
      </c>
      <c r="BL335" s="17">
        <v>1</v>
      </c>
      <c r="BM335" t="s">
        <v>15</v>
      </c>
      <c r="CG335" s="30">
        <v>1</v>
      </c>
      <c r="CH335" s="17">
        <v>1</v>
      </c>
      <c r="CI335" s="17">
        <v>9</v>
      </c>
      <c r="CL335" s="43" t="b">
        <v>0</v>
      </c>
      <c r="CM335" s="17">
        <v>2</v>
      </c>
      <c r="CN335" s="17">
        <v>31</v>
      </c>
      <c r="CY335" s="5"/>
    </row>
    <row r="336" spans="1:103">
      <c r="A336" s="17">
        <v>2</v>
      </c>
      <c r="B336" s="17">
        <v>57</v>
      </c>
      <c r="J336" s="8" t="s">
        <v>15</v>
      </c>
      <c r="K336" s="17">
        <v>2</v>
      </c>
      <c r="L336" s="17">
        <v>57</v>
      </c>
      <c r="AL336" s="30">
        <v>0.18</v>
      </c>
      <c r="AM336" s="17">
        <v>2</v>
      </c>
      <c r="AN336" s="17">
        <v>57</v>
      </c>
      <c r="BK336" s="17">
        <v>31</v>
      </c>
      <c r="BL336" s="17">
        <v>2</v>
      </c>
      <c r="BM336" t="s">
        <v>15</v>
      </c>
      <c r="CG336" s="30">
        <v>1</v>
      </c>
      <c r="CH336" s="17">
        <v>1</v>
      </c>
      <c r="CI336" s="17">
        <v>22</v>
      </c>
      <c r="CL336" s="43" t="b">
        <v>0</v>
      </c>
      <c r="CM336" s="17">
        <v>2</v>
      </c>
      <c r="CN336" s="17">
        <v>57</v>
      </c>
      <c r="CY336" s="5"/>
    </row>
    <row r="337" spans="1:103">
      <c r="A337" s="17">
        <v>18</v>
      </c>
      <c r="B337" s="17">
        <v>54</v>
      </c>
      <c r="J337" s="8" t="s">
        <v>15</v>
      </c>
      <c r="K337" s="17">
        <v>18</v>
      </c>
      <c r="L337" s="17">
        <v>54</v>
      </c>
      <c r="AL337" s="30">
        <v>0.2</v>
      </c>
      <c r="AM337" s="17">
        <v>18</v>
      </c>
      <c r="AN337" s="17">
        <v>54</v>
      </c>
      <c r="BK337" s="17">
        <v>57</v>
      </c>
      <c r="BL337" s="17">
        <v>2</v>
      </c>
      <c r="BM337" t="s">
        <v>15</v>
      </c>
      <c r="CG337" s="30">
        <v>1</v>
      </c>
      <c r="CH337" s="17">
        <v>2</v>
      </c>
      <c r="CI337" s="17">
        <v>31</v>
      </c>
      <c r="CL337" s="43" t="b">
        <v>0</v>
      </c>
      <c r="CM337" s="17">
        <v>18</v>
      </c>
      <c r="CN337" s="17">
        <v>54</v>
      </c>
      <c r="CY337" s="5"/>
    </row>
    <row r="338" spans="1:103">
      <c r="A338" s="17">
        <v>15</v>
      </c>
      <c r="B338" s="17">
        <v>74</v>
      </c>
      <c r="J338" s="8" t="s">
        <v>15</v>
      </c>
      <c r="K338" s="17">
        <v>15</v>
      </c>
      <c r="L338" s="17">
        <v>74</v>
      </c>
      <c r="AL338" s="30">
        <v>0.24</v>
      </c>
      <c r="AM338" s="17">
        <v>15</v>
      </c>
      <c r="AN338" s="17">
        <v>74</v>
      </c>
      <c r="BK338" s="17">
        <v>54</v>
      </c>
      <c r="BL338" s="17">
        <v>18</v>
      </c>
      <c r="BM338" t="s">
        <v>15</v>
      </c>
      <c r="CG338" s="30">
        <v>1</v>
      </c>
      <c r="CH338" s="17">
        <v>2</v>
      </c>
      <c r="CI338" s="17">
        <v>57</v>
      </c>
      <c r="CL338" s="43" t="b">
        <v>0</v>
      </c>
      <c r="CM338" s="17">
        <v>15</v>
      </c>
      <c r="CN338" s="17">
        <v>74</v>
      </c>
      <c r="CY338" s="5"/>
    </row>
    <row r="339" spans="1:103">
      <c r="A339" s="17">
        <v>21</v>
      </c>
      <c r="B339" s="17">
        <v>80</v>
      </c>
      <c r="J339" s="8" t="s">
        <v>15</v>
      </c>
      <c r="K339" s="17">
        <v>21</v>
      </c>
      <c r="L339" s="17">
        <v>80</v>
      </c>
      <c r="AL339" s="30">
        <v>0.28000000000000003</v>
      </c>
      <c r="AM339" s="17">
        <v>21</v>
      </c>
      <c r="AN339" s="17">
        <v>80</v>
      </c>
      <c r="BK339" s="17">
        <v>74</v>
      </c>
      <c r="BL339" s="17">
        <v>15</v>
      </c>
      <c r="BM339" t="s">
        <v>15</v>
      </c>
      <c r="CG339" s="30">
        <v>1</v>
      </c>
      <c r="CH339" s="17">
        <v>18</v>
      </c>
      <c r="CI339" s="17">
        <v>54</v>
      </c>
      <c r="CL339" s="43" t="b">
        <v>0</v>
      </c>
      <c r="CM339" s="17">
        <v>21</v>
      </c>
      <c r="CN339" s="17">
        <v>80</v>
      </c>
      <c r="CY339" s="5"/>
    </row>
    <row r="340" spans="1:103">
      <c r="A340" s="17">
        <v>26</v>
      </c>
      <c r="B340" s="17">
        <v>92</v>
      </c>
      <c r="J340" s="8" t="s">
        <v>15</v>
      </c>
      <c r="K340" s="17">
        <v>26</v>
      </c>
      <c r="L340" s="17">
        <v>92</v>
      </c>
      <c r="AL340" s="30">
        <v>0.3</v>
      </c>
      <c r="AM340" s="17">
        <v>26</v>
      </c>
      <c r="AN340" s="17">
        <v>92</v>
      </c>
      <c r="BK340" s="17">
        <v>80</v>
      </c>
      <c r="BL340" s="17">
        <v>21</v>
      </c>
      <c r="BM340" t="s">
        <v>15</v>
      </c>
      <c r="CG340" s="30">
        <v>1</v>
      </c>
      <c r="CH340" s="17">
        <v>15</v>
      </c>
      <c r="CI340" s="17">
        <v>74</v>
      </c>
      <c r="CL340" s="43" t="b">
        <v>0</v>
      </c>
      <c r="CM340" s="17">
        <v>26</v>
      </c>
      <c r="CN340" s="17">
        <v>92</v>
      </c>
      <c r="CY340" s="5"/>
    </row>
    <row r="341" spans="1:103">
      <c r="A341" s="17">
        <v>21</v>
      </c>
      <c r="B341" s="17">
        <v>108</v>
      </c>
      <c r="J341" s="8" t="s">
        <v>15</v>
      </c>
      <c r="K341" s="17">
        <v>21</v>
      </c>
      <c r="L341" s="17">
        <v>108</v>
      </c>
      <c r="AL341" s="30">
        <v>0.32</v>
      </c>
      <c r="AM341" s="17">
        <v>21</v>
      </c>
      <c r="AN341" s="17">
        <v>108</v>
      </c>
      <c r="BK341" s="17">
        <v>92</v>
      </c>
      <c r="BL341" s="17">
        <v>26</v>
      </c>
      <c r="BM341" t="s">
        <v>15</v>
      </c>
      <c r="CG341" s="30">
        <v>1</v>
      </c>
      <c r="CH341" s="17">
        <v>21</v>
      </c>
      <c r="CI341" s="17">
        <v>80</v>
      </c>
      <c r="CL341" s="43" t="b">
        <v>0</v>
      </c>
      <c r="CM341" s="17">
        <v>21</v>
      </c>
      <c r="CN341" s="17">
        <v>108</v>
      </c>
      <c r="CY341" s="5"/>
    </row>
    <row r="342" spans="1:103">
      <c r="A342" s="17">
        <v>33</v>
      </c>
      <c r="B342" s="17">
        <v>95</v>
      </c>
      <c r="J342" s="8" t="s">
        <v>15</v>
      </c>
      <c r="K342" s="17">
        <v>33</v>
      </c>
      <c r="L342" s="17">
        <v>95</v>
      </c>
      <c r="AL342" s="30">
        <v>0.34</v>
      </c>
      <c r="AM342" s="17">
        <v>33</v>
      </c>
      <c r="AN342" s="17">
        <v>95</v>
      </c>
      <c r="BK342" s="17">
        <v>108</v>
      </c>
      <c r="BL342" s="17">
        <v>21</v>
      </c>
      <c r="BM342" t="s">
        <v>15</v>
      </c>
      <c r="CG342" s="30">
        <v>1</v>
      </c>
      <c r="CH342" s="17">
        <v>26</v>
      </c>
      <c r="CI342" s="17">
        <v>92</v>
      </c>
      <c r="CL342" s="43" t="b">
        <v>0</v>
      </c>
      <c r="CM342" s="17">
        <v>33</v>
      </c>
      <c r="CN342" s="17">
        <v>95</v>
      </c>
      <c r="CY342" s="5"/>
    </row>
    <row r="343" spans="1:103">
      <c r="A343" s="17">
        <v>29</v>
      </c>
      <c r="B343" s="17">
        <v>54</v>
      </c>
      <c r="J343" s="8" t="s">
        <v>15</v>
      </c>
      <c r="K343" s="17">
        <v>29</v>
      </c>
      <c r="L343" s="17">
        <v>54</v>
      </c>
      <c r="AL343" s="30">
        <v>0.32</v>
      </c>
      <c r="AM343" s="17">
        <v>29</v>
      </c>
      <c r="AN343" s="17">
        <v>54</v>
      </c>
      <c r="BK343" s="17">
        <v>95</v>
      </c>
      <c r="BL343" s="17">
        <v>33</v>
      </c>
      <c r="BM343" t="s">
        <v>15</v>
      </c>
      <c r="CG343" s="30">
        <v>2</v>
      </c>
      <c r="CH343" s="17">
        <v>21</v>
      </c>
      <c r="CI343" s="17">
        <v>108</v>
      </c>
      <c r="CL343" s="43" t="b">
        <v>0</v>
      </c>
      <c r="CM343" s="17">
        <v>29</v>
      </c>
      <c r="CN343" s="17">
        <v>54</v>
      </c>
      <c r="CY343" s="5"/>
    </row>
    <row r="344" spans="1:103">
      <c r="A344" s="17">
        <v>15</v>
      </c>
      <c r="B344" s="17">
        <v>69</v>
      </c>
      <c r="J344" s="8" t="s">
        <v>15</v>
      </c>
      <c r="K344" s="17">
        <v>15</v>
      </c>
      <c r="L344" s="17">
        <v>69</v>
      </c>
      <c r="AL344" s="30">
        <v>0.3</v>
      </c>
      <c r="AM344" s="17">
        <v>15</v>
      </c>
      <c r="AN344" s="17">
        <v>69</v>
      </c>
      <c r="BK344" s="17">
        <v>54</v>
      </c>
      <c r="BL344" s="17">
        <v>29</v>
      </c>
      <c r="BM344" t="s">
        <v>15</v>
      </c>
      <c r="CG344" s="30">
        <v>2</v>
      </c>
      <c r="CH344" s="17">
        <v>33</v>
      </c>
      <c r="CI344" s="17">
        <v>95</v>
      </c>
      <c r="CL344" s="43" t="b">
        <v>0</v>
      </c>
      <c r="CM344" s="17">
        <v>15</v>
      </c>
      <c r="CN344" s="17">
        <v>69</v>
      </c>
      <c r="CY344" s="5"/>
    </row>
    <row r="345" spans="1:103">
      <c r="A345" s="17">
        <v>14</v>
      </c>
      <c r="B345" s="17">
        <v>60</v>
      </c>
      <c r="J345" s="8" t="s">
        <v>15</v>
      </c>
      <c r="K345" s="17">
        <v>14</v>
      </c>
      <c r="L345" s="17">
        <v>60</v>
      </c>
      <c r="AL345" s="30">
        <v>0.32</v>
      </c>
      <c r="AM345" s="17">
        <v>14</v>
      </c>
      <c r="AN345" s="17">
        <v>60</v>
      </c>
      <c r="BK345" s="17">
        <v>69</v>
      </c>
      <c r="BL345" s="17">
        <v>15</v>
      </c>
      <c r="BM345" t="s">
        <v>15</v>
      </c>
      <c r="CG345" s="30">
        <v>2</v>
      </c>
      <c r="CH345" s="17">
        <v>29</v>
      </c>
      <c r="CI345" s="17">
        <v>54</v>
      </c>
      <c r="CL345" s="43" t="b">
        <v>0</v>
      </c>
      <c r="CM345" s="17">
        <v>14</v>
      </c>
      <c r="CN345" s="17">
        <v>60</v>
      </c>
      <c r="CY345" s="5"/>
    </row>
    <row r="346" spans="1:103">
      <c r="A346" s="17">
        <v>6</v>
      </c>
      <c r="B346" s="17">
        <v>35</v>
      </c>
      <c r="J346" s="8" t="s">
        <v>15</v>
      </c>
      <c r="K346" s="17">
        <v>6</v>
      </c>
      <c r="L346" s="17">
        <v>35</v>
      </c>
      <c r="AL346" s="30">
        <v>0.32</v>
      </c>
      <c r="AM346" s="17">
        <v>6</v>
      </c>
      <c r="AN346" s="17">
        <v>35</v>
      </c>
      <c r="BK346" s="17">
        <v>60</v>
      </c>
      <c r="BL346" s="17">
        <v>14</v>
      </c>
      <c r="BM346" t="s">
        <v>15</v>
      </c>
      <c r="CG346" s="30">
        <v>2</v>
      </c>
      <c r="CH346" s="17">
        <v>15</v>
      </c>
      <c r="CI346" s="17">
        <v>69</v>
      </c>
      <c r="CL346" s="43" t="b">
        <v>0</v>
      </c>
      <c r="CM346" s="17">
        <v>6</v>
      </c>
      <c r="CN346" s="17">
        <v>35</v>
      </c>
      <c r="CY346" s="5"/>
    </row>
    <row r="347" spans="1:103">
      <c r="A347" s="17">
        <v>6</v>
      </c>
      <c r="B347" s="17">
        <v>51</v>
      </c>
      <c r="J347" s="8" t="s">
        <v>15</v>
      </c>
      <c r="K347" s="17">
        <v>6</v>
      </c>
      <c r="L347" s="17">
        <v>51</v>
      </c>
      <c r="AL347" s="30">
        <v>0.32</v>
      </c>
      <c r="AM347" s="17">
        <v>6</v>
      </c>
      <c r="AN347" s="17">
        <v>51</v>
      </c>
      <c r="BK347" s="17">
        <v>35</v>
      </c>
      <c r="BL347" s="17">
        <v>6</v>
      </c>
      <c r="BM347" t="s">
        <v>15</v>
      </c>
      <c r="CG347" s="30">
        <v>2</v>
      </c>
      <c r="CH347" s="17">
        <v>14</v>
      </c>
      <c r="CI347" s="17">
        <v>60</v>
      </c>
      <c r="CL347" s="43" t="b">
        <v>0</v>
      </c>
      <c r="CM347" s="17">
        <v>6</v>
      </c>
      <c r="CN347" s="17">
        <v>51</v>
      </c>
      <c r="CY347" s="5"/>
    </row>
    <row r="348" spans="1:103">
      <c r="A348" s="17">
        <v>0</v>
      </c>
      <c r="B348" s="17">
        <v>26</v>
      </c>
      <c r="J348" s="8" t="s">
        <v>19</v>
      </c>
      <c r="K348" s="17">
        <v>0</v>
      </c>
      <c r="L348" s="17">
        <v>26</v>
      </c>
      <c r="AL348" s="30">
        <v>0.3</v>
      </c>
      <c r="AM348" s="17">
        <v>0</v>
      </c>
      <c r="AN348" s="17">
        <v>26</v>
      </c>
      <c r="BK348" s="17">
        <v>51</v>
      </c>
      <c r="BL348" s="17">
        <v>6</v>
      </c>
      <c r="BM348" t="s">
        <v>15</v>
      </c>
      <c r="CG348" s="30">
        <v>2</v>
      </c>
      <c r="CH348" s="17">
        <v>6</v>
      </c>
      <c r="CI348" s="17">
        <v>35</v>
      </c>
      <c r="CL348" s="43" t="b">
        <v>0</v>
      </c>
      <c r="CM348" s="17">
        <v>0</v>
      </c>
      <c r="CN348" s="17">
        <v>26</v>
      </c>
      <c r="CY348" s="5"/>
    </row>
    <row r="349" spans="1:103">
      <c r="A349" s="17">
        <v>5</v>
      </c>
      <c r="B349" s="17">
        <v>39</v>
      </c>
      <c r="J349" s="8" t="s">
        <v>19</v>
      </c>
      <c r="K349" s="17">
        <v>5</v>
      </c>
      <c r="L349" s="17">
        <v>39</v>
      </c>
      <c r="AL349" s="30">
        <v>0.3</v>
      </c>
      <c r="AM349" s="17">
        <v>5</v>
      </c>
      <c r="AN349" s="17">
        <v>39</v>
      </c>
      <c r="BK349" s="17">
        <v>26</v>
      </c>
      <c r="BL349" s="17">
        <v>0</v>
      </c>
      <c r="BM349" t="s">
        <v>19</v>
      </c>
      <c r="CG349" s="30">
        <v>2</v>
      </c>
      <c r="CH349" s="17">
        <v>6</v>
      </c>
      <c r="CI349" s="17">
        <v>51</v>
      </c>
      <c r="CL349" s="43" t="b">
        <v>0</v>
      </c>
      <c r="CM349" s="17">
        <v>5</v>
      </c>
      <c r="CN349" s="17">
        <v>39</v>
      </c>
      <c r="CY349" s="5"/>
    </row>
    <row r="350" spans="1:103">
      <c r="A350" s="17">
        <v>6</v>
      </c>
      <c r="B350" s="17">
        <v>33</v>
      </c>
      <c r="J350" s="8" t="s">
        <v>19</v>
      </c>
      <c r="K350" s="17">
        <v>6</v>
      </c>
      <c r="L350" s="17">
        <v>33</v>
      </c>
      <c r="AL350" s="30">
        <v>0.26</v>
      </c>
      <c r="AM350" s="17">
        <v>6</v>
      </c>
      <c r="AN350" s="17">
        <v>33</v>
      </c>
      <c r="BK350" s="17">
        <v>39</v>
      </c>
      <c r="BL350" s="17">
        <v>5</v>
      </c>
      <c r="BM350" t="s">
        <v>19</v>
      </c>
      <c r="CG350" s="30">
        <v>2</v>
      </c>
      <c r="CH350" s="17">
        <v>0</v>
      </c>
      <c r="CI350" s="17">
        <v>26</v>
      </c>
      <c r="CL350" s="43" t="b">
        <v>0</v>
      </c>
      <c r="CM350" s="17">
        <v>6</v>
      </c>
      <c r="CN350" s="17">
        <v>33</v>
      </c>
      <c r="CY350" s="5"/>
    </row>
    <row r="351" spans="1:103">
      <c r="A351" s="17">
        <v>4</v>
      </c>
      <c r="B351" s="17">
        <v>19</v>
      </c>
      <c r="J351" s="8" t="s">
        <v>19</v>
      </c>
      <c r="K351" s="17">
        <v>4</v>
      </c>
      <c r="L351" s="17">
        <v>19</v>
      </c>
      <c r="AL351" s="30">
        <v>0.26</v>
      </c>
      <c r="AM351" s="17">
        <v>4</v>
      </c>
      <c r="AN351" s="17">
        <v>19</v>
      </c>
      <c r="BK351" s="17">
        <v>33</v>
      </c>
      <c r="BL351" s="17">
        <v>6</v>
      </c>
      <c r="BM351" t="s">
        <v>19</v>
      </c>
      <c r="CG351" s="30">
        <v>1</v>
      </c>
      <c r="CH351" s="17">
        <v>5</v>
      </c>
      <c r="CI351" s="17">
        <v>39</v>
      </c>
      <c r="CL351" s="43" t="b">
        <v>0</v>
      </c>
      <c r="CM351" s="17">
        <v>4</v>
      </c>
      <c r="CN351" s="17">
        <v>19</v>
      </c>
      <c r="CY351" s="5"/>
    </row>
    <row r="352" spans="1:103">
      <c r="A352" s="17">
        <v>3</v>
      </c>
      <c r="B352" s="17">
        <v>13</v>
      </c>
      <c r="J352" s="8" t="s">
        <v>19</v>
      </c>
      <c r="K352" s="17">
        <v>3</v>
      </c>
      <c r="L352" s="17">
        <v>13</v>
      </c>
      <c r="AL352" s="30">
        <v>0.26</v>
      </c>
      <c r="AM352" s="17">
        <v>3</v>
      </c>
      <c r="AN352" s="17">
        <v>13</v>
      </c>
      <c r="BK352" s="17">
        <v>19</v>
      </c>
      <c r="BL352" s="17">
        <v>4</v>
      </c>
      <c r="BM352" t="s">
        <v>19</v>
      </c>
      <c r="CG352" s="30">
        <v>1</v>
      </c>
      <c r="CH352" s="17">
        <v>6</v>
      </c>
      <c r="CI352" s="17">
        <v>33</v>
      </c>
      <c r="CL352" s="43" t="b">
        <v>0</v>
      </c>
      <c r="CM352" s="17">
        <v>3</v>
      </c>
      <c r="CN352" s="17">
        <v>13</v>
      </c>
      <c r="CY352" s="5"/>
    </row>
    <row r="353" spans="1:103">
      <c r="A353" s="17">
        <v>9</v>
      </c>
      <c r="B353" s="17">
        <v>6</v>
      </c>
      <c r="J353" s="8" t="s">
        <v>19</v>
      </c>
      <c r="K353" s="17">
        <v>9</v>
      </c>
      <c r="L353" s="17">
        <v>6</v>
      </c>
      <c r="AL353" s="30">
        <v>0.22</v>
      </c>
      <c r="AM353" s="17">
        <v>9</v>
      </c>
      <c r="AN353" s="17">
        <v>6</v>
      </c>
      <c r="BK353" s="17">
        <v>13</v>
      </c>
      <c r="BL353" s="17">
        <v>3</v>
      </c>
      <c r="BM353" t="s">
        <v>19</v>
      </c>
      <c r="CG353" s="30">
        <v>1</v>
      </c>
      <c r="CH353" s="17">
        <v>4</v>
      </c>
      <c r="CI353" s="17">
        <v>19</v>
      </c>
      <c r="CL353" s="43" t="b">
        <v>0</v>
      </c>
      <c r="CM353" s="17">
        <v>9</v>
      </c>
      <c r="CN353" s="17">
        <v>6</v>
      </c>
      <c r="CY353" s="5"/>
    </row>
    <row r="354" spans="1:103">
      <c r="A354" s="17">
        <v>0</v>
      </c>
      <c r="B354" s="17">
        <v>1</v>
      </c>
      <c r="J354" s="8" t="s">
        <v>19</v>
      </c>
      <c r="K354" s="17">
        <v>0</v>
      </c>
      <c r="L354" s="17">
        <v>1</v>
      </c>
      <c r="AL354" s="30">
        <v>0.26</v>
      </c>
      <c r="AM354" s="17">
        <v>0</v>
      </c>
      <c r="AN354" s="17">
        <v>1</v>
      </c>
      <c r="BK354" s="17">
        <v>6</v>
      </c>
      <c r="BL354" s="17">
        <v>9</v>
      </c>
      <c r="BM354" t="s">
        <v>19</v>
      </c>
      <c r="CG354" s="30">
        <v>1</v>
      </c>
      <c r="CH354" s="17">
        <v>3</v>
      </c>
      <c r="CI354" s="17">
        <v>13</v>
      </c>
      <c r="CL354" s="43" t="b">
        <v>0</v>
      </c>
      <c r="CM354" s="17">
        <v>0</v>
      </c>
      <c r="CN354" s="17">
        <v>1</v>
      </c>
      <c r="CY354" s="5"/>
    </row>
    <row r="355" spans="1:103">
      <c r="A355" s="17">
        <v>1</v>
      </c>
      <c r="B355" s="17">
        <v>1</v>
      </c>
      <c r="J355" s="8" t="s">
        <v>19</v>
      </c>
      <c r="K355" s="17">
        <v>1</v>
      </c>
      <c r="L355" s="17">
        <v>1</v>
      </c>
      <c r="AL355" s="30">
        <v>0.26</v>
      </c>
      <c r="AM355" s="17">
        <v>1</v>
      </c>
      <c r="AN355" s="17">
        <v>1</v>
      </c>
      <c r="BK355" s="17">
        <v>1</v>
      </c>
      <c r="BL355" s="17">
        <v>0</v>
      </c>
      <c r="BM355" t="s">
        <v>19</v>
      </c>
      <c r="CG355" s="30">
        <v>1</v>
      </c>
      <c r="CH355" s="17">
        <v>9</v>
      </c>
      <c r="CI355" s="17">
        <v>6</v>
      </c>
      <c r="CL355" s="43" t="b">
        <v>0</v>
      </c>
      <c r="CM355" s="17">
        <v>1</v>
      </c>
      <c r="CN355" s="17">
        <v>1</v>
      </c>
      <c r="CY355" s="5"/>
    </row>
    <row r="356" spans="1:103">
      <c r="A356" s="17">
        <v>0</v>
      </c>
      <c r="B356" s="17">
        <v>1</v>
      </c>
      <c r="J356" s="8" t="s">
        <v>19</v>
      </c>
      <c r="K356" s="17">
        <v>0</v>
      </c>
      <c r="L356" s="17">
        <v>1</v>
      </c>
      <c r="AL356" s="30">
        <v>0.26</v>
      </c>
      <c r="AM356" s="17">
        <v>0</v>
      </c>
      <c r="AN356" s="17">
        <v>1</v>
      </c>
      <c r="BK356" s="17">
        <v>1</v>
      </c>
      <c r="BL356" s="17">
        <v>1</v>
      </c>
      <c r="BM356" t="s">
        <v>19</v>
      </c>
      <c r="CG356" s="30">
        <v>1</v>
      </c>
      <c r="CH356" s="17">
        <v>0</v>
      </c>
      <c r="CI356" s="17">
        <v>1</v>
      </c>
      <c r="CL356" s="43" t="b">
        <v>0</v>
      </c>
      <c r="CM356" s="17">
        <v>0</v>
      </c>
      <c r="CN356" s="17">
        <v>1</v>
      </c>
      <c r="CY356" s="5"/>
    </row>
    <row r="357" spans="1:103">
      <c r="A357" s="17">
        <v>0</v>
      </c>
      <c r="B357" s="17">
        <v>3</v>
      </c>
      <c r="J357" s="8" t="s">
        <v>19</v>
      </c>
      <c r="K357" s="17">
        <v>0</v>
      </c>
      <c r="L357" s="17">
        <v>3</v>
      </c>
      <c r="AL357" s="30">
        <v>0.24</v>
      </c>
      <c r="AM357" s="17">
        <v>0</v>
      </c>
      <c r="AN357" s="17">
        <v>3</v>
      </c>
      <c r="BK357" s="17">
        <v>1</v>
      </c>
      <c r="BL357" s="17">
        <v>0</v>
      </c>
      <c r="BM357" t="s">
        <v>19</v>
      </c>
      <c r="CG357" s="30">
        <v>2</v>
      </c>
      <c r="CH357" s="17">
        <v>1</v>
      </c>
      <c r="CI357" s="17">
        <v>1</v>
      </c>
      <c r="CL357" s="43" t="b">
        <v>0</v>
      </c>
      <c r="CM357" s="17">
        <v>0</v>
      </c>
      <c r="CN357" s="17">
        <v>3</v>
      </c>
      <c r="CY357" s="5"/>
    </row>
    <row r="358" spans="1:103">
      <c r="A358" s="17">
        <v>0</v>
      </c>
      <c r="B358" s="17">
        <v>18</v>
      </c>
      <c r="J358" s="8" t="s">
        <v>19</v>
      </c>
      <c r="K358" s="17">
        <v>0</v>
      </c>
      <c r="L358" s="17">
        <v>18</v>
      </c>
      <c r="AL358" s="30">
        <v>0.22</v>
      </c>
      <c r="AM358" s="17">
        <v>0</v>
      </c>
      <c r="AN358" s="17">
        <v>18</v>
      </c>
      <c r="BK358" s="17">
        <v>3</v>
      </c>
      <c r="BL358" s="17">
        <v>0</v>
      </c>
      <c r="BM358" t="s">
        <v>19</v>
      </c>
      <c r="CG358" s="30">
        <v>2</v>
      </c>
      <c r="CH358" s="17">
        <v>0</v>
      </c>
      <c r="CI358" s="17">
        <v>1</v>
      </c>
      <c r="CL358" s="43" t="b">
        <v>0</v>
      </c>
      <c r="CM358" s="17">
        <v>0</v>
      </c>
      <c r="CN358" s="17">
        <v>18</v>
      </c>
      <c r="CY358" s="5"/>
    </row>
    <row r="359" spans="1:103">
      <c r="A359" s="17">
        <v>3</v>
      </c>
      <c r="B359" s="17">
        <v>29</v>
      </c>
      <c r="J359" s="8" t="s">
        <v>19</v>
      </c>
      <c r="K359" s="17">
        <v>3</v>
      </c>
      <c r="L359" s="17">
        <v>29</v>
      </c>
      <c r="AL359" s="30">
        <v>0.22</v>
      </c>
      <c r="AM359" s="17">
        <v>3</v>
      </c>
      <c r="AN359" s="17">
        <v>29</v>
      </c>
      <c r="BK359" s="17">
        <v>18</v>
      </c>
      <c r="BL359" s="17">
        <v>0</v>
      </c>
      <c r="BM359" t="s">
        <v>19</v>
      </c>
      <c r="CG359" s="30">
        <v>2</v>
      </c>
      <c r="CH359" s="17">
        <v>0</v>
      </c>
      <c r="CI359" s="17">
        <v>3</v>
      </c>
      <c r="CL359" s="43" t="b">
        <v>0</v>
      </c>
      <c r="CM359" s="17">
        <v>3</v>
      </c>
      <c r="CN359" s="17">
        <v>29</v>
      </c>
      <c r="CY359" s="5"/>
    </row>
    <row r="360" spans="1:103">
      <c r="A360" s="17">
        <v>8</v>
      </c>
      <c r="B360" s="17">
        <v>71</v>
      </c>
      <c r="J360" s="8" t="s">
        <v>19</v>
      </c>
      <c r="K360" s="17">
        <v>8</v>
      </c>
      <c r="L360" s="17">
        <v>71</v>
      </c>
      <c r="AL360" s="30">
        <v>0.22</v>
      </c>
      <c r="AM360" s="17">
        <v>8</v>
      </c>
      <c r="AN360" s="17">
        <v>71</v>
      </c>
      <c r="BK360" s="17">
        <v>29</v>
      </c>
      <c r="BL360" s="17">
        <v>3</v>
      </c>
      <c r="BM360" t="s">
        <v>19</v>
      </c>
      <c r="CG360" s="30">
        <v>1</v>
      </c>
      <c r="CH360" s="17">
        <v>0</v>
      </c>
      <c r="CI360" s="17">
        <v>18</v>
      </c>
      <c r="CL360" s="43" t="b">
        <v>0</v>
      </c>
      <c r="CM360" s="17">
        <v>8</v>
      </c>
      <c r="CN360" s="17">
        <v>71</v>
      </c>
      <c r="CY360" s="5"/>
    </row>
    <row r="361" spans="1:103">
      <c r="A361" s="17">
        <v>23</v>
      </c>
      <c r="B361" s="17">
        <v>70</v>
      </c>
      <c r="J361" s="8" t="s">
        <v>19</v>
      </c>
      <c r="K361" s="17">
        <v>23</v>
      </c>
      <c r="L361" s="17">
        <v>70</v>
      </c>
      <c r="AL361" s="30">
        <v>0.24</v>
      </c>
      <c r="AM361" s="17">
        <v>23</v>
      </c>
      <c r="AN361" s="17">
        <v>70</v>
      </c>
      <c r="BK361" s="17">
        <v>71</v>
      </c>
      <c r="BL361" s="17">
        <v>8</v>
      </c>
      <c r="BM361" t="s">
        <v>19</v>
      </c>
      <c r="CG361" s="30">
        <v>1</v>
      </c>
      <c r="CH361" s="17">
        <v>3</v>
      </c>
      <c r="CI361" s="17">
        <v>29</v>
      </c>
      <c r="CL361" s="43" t="b">
        <v>0</v>
      </c>
      <c r="CM361" s="17">
        <v>23</v>
      </c>
      <c r="CN361" s="17">
        <v>70</v>
      </c>
      <c r="CY361" s="5"/>
    </row>
    <row r="362" spans="1:103">
      <c r="A362" s="17">
        <v>29</v>
      </c>
      <c r="B362" s="17">
        <v>75</v>
      </c>
      <c r="J362" s="8" t="s">
        <v>19</v>
      </c>
      <c r="K362" s="17">
        <v>29</v>
      </c>
      <c r="L362" s="17">
        <v>75</v>
      </c>
      <c r="AL362" s="30">
        <v>0.24</v>
      </c>
      <c r="AM362" s="17">
        <v>29</v>
      </c>
      <c r="AN362" s="17">
        <v>75</v>
      </c>
      <c r="BK362" s="17">
        <v>70</v>
      </c>
      <c r="BL362" s="17">
        <v>23</v>
      </c>
      <c r="BM362" t="s">
        <v>19</v>
      </c>
      <c r="CG362" s="30">
        <v>1</v>
      </c>
      <c r="CH362" s="17">
        <v>8</v>
      </c>
      <c r="CI362" s="17">
        <v>71</v>
      </c>
      <c r="CL362" s="43" t="b">
        <v>0</v>
      </c>
      <c r="CM362" s="17">
        <v>29</v>
      </c>
      <c r="CN362" s="17">
        <v>75</v>
      </c>
      <c r="CY362" s="5"/>
    </row>
    <row r="363" spans="1:103">
      <c r="A363" s="17">
        <v>23</v>
      </c>
      <c r="B363" s="17">
        <v>95</v>
      </c>
      <c r="J363" s="8" t="s">
        <v>19</v>
      </c>
      <c r="K363" s="17">
        <v>23</v>
      </c>
      <c r="L363" s="17">
        <v>95</v>
      </c>
      <c r="AL363" s="30">
        <v>0.26</v>
      </c>
      <c r="AM363" s="17">
        <v>23</v>
      </c>
      <c r="AN363" s="17">
        <v>95</v>
      </c>
      <c r="BK363" s="17">
        <v>75</v>
      </c>
      <c r="BL363" s="17">
        <v>29</v>
      </c>
      <c r="BM363" t="s">
        <v>19</v>
      </c>
      <c r="CG363" s="30">
        <v>1</v>
      </c>
      <c r="CH363" s="17">
        <v>23</v>
      </c>
      <c r="CI363" s="17">
        <v>70</v>
      </c>
      <c r="CL363" s="43" t="b">
        <v>0</v>
      </c>
      <c r="CM363" s="17">
        <v>23</v>
      </c>
      <c r="CN363" s="17">
        <v>95</v>
      </c>
      <c r="CY363" s="5"/>
    </row>
    <row r="364" spans="1:103">
      <c r="A364" s="17">
        <v>22</v>
      </c>
      <c r="B364" s="17">
        <v>69</v>
      </c>
      <c r="J364" s="8" t="s">
        <v>19</v>
      </c>
      <c r="K364" s="17">
        <v>22</v>
      </c>
      <c r="L364" s="17">
        <v>69</v>
      </c>
      <c r="AL364" s="30">
        <v>0.28000000000000003</v>
      </c>
      <c r="AM364" s="17">
        <v>22</v>
      </c>
      <c r="AN364" s="17">
        <v>69</v>
      </c>
      <c r="BK364" s="17">
        <v>95</v>
      </c>
      <c r="BL364" s="17">
        <v>23</v>
      </c>
      <c r="BM364" t="s">
        <v>19</v>
      </c>
      <c r="CG364" s="30">
        <v>1</v>
      </c>
      <c r="CH364" s="17">
        <v>29</v>
      </c>
      <c r="CI364" s="17">
        <v>75</v>
      </c>
      <c r="CL364" s="43" t="b">
        <v>0</v>
      </c>
      <c r="CM364" s="17">
        <v>22</v>
      </c>
      <c r="CN364" s="17">
        <v>69</v>
      </c>
      <c r="CY364" s="5"/>
    </row>
    <row r="365" spans="1:103">
      <c r="A365" s="17">
        <v>35</v>
      </c>
      <c r="B365" s="17">
        <v>78</v>
      </c>
      <c r="J365" s="8" t="s">
        <v>19</v>
      </c>
      <c r="K365" s="17">
        <v>35</v>
      </c>
      <c r="L365" s="17">
        <v>78</v>
      </c>
      <c r="AL365" s="30">
        <v>0.26</v>
      </c>
      <c r="AM365" s="17">
        <v>35</v>
      </c>
      <c r="AN365" s="17">
        <v>78</v>
      </c>
      <c r="BK365" s="17">
        <v>69</v>
      </c>
      <c r="BL365" s="17">
        <v>22</v>
      </c>
      <c r="BM365" t="s">
        <v>19</v>
      </c>
      <c r="CG365" s="30">
        <v>1</v>
      </c>
      <c r="CH365" s="17">
        <v>23</v>
      </c>
      <c r="CI365" s="17">
        <v>95</v>
      </c>
      <c r="CL365" s="43" t="b">
        <v>0</v>
      </c>
      <c r="CM365" s="17">
        <v>35</v>
      </c>
      <c r="CN365" s="17">
        <v>78</v>
      </c>
      <c r="CY365" s="5"/>
    </row>
    <row r="366" spans="1:103">
      <c r="A366" s="17">
        <v>22</v>
      </c>
      <c r="B366" s="17">
        <v>77</v>
      </c>
      <c r="J366" s="8" t="s">
        <v>19</v>
      </c>
      <c r="K366" s="17">
        <v>22</v>
      </c>
      <c r="L366" s="17">
        <v>77</v>
      </c>
      <c r="AL366" s="30">
        <v>0.24</v>
      </c>
      <c r="AM366" s="17">
        <v>22</v>
      </c>
      <c r="AN366" s="17">
        <v>77</v>
      </c>
      <c r="BK366" s="17">
        <v>78</v>
      </c>
      <c r="BL366" s="17">
        <v>35</v>
      </c>
      <c r="BM366" t="s">
        <v>19</v>
      </c>
      <c r="CG366" s="30">
        <v>1</v>
      </c>
      <c r="CH366" s="17">
        <v>22</v>
      </c>
      <c r="CI366" s="17">
        <v>69</v>
      </c>
      <c r="CL366" s="43" t="b">
        <v>0</v>
      </c>
      <c r="CM366" s="17">
        <v>22</v>
      </c>
      <c r="CN366" s="17">
        <v>77</v>
      </c>
      <c r="CY366" s="5"/>
    </row>
    <row r="367" spans="1:103">
      <c r="A367" s="17">
        <v>23</v>
      </c>
      <c r="B367" s="17">
        <v>82</v>
      </c>
      <c r="J367" s="8" t="s">
        <v>19</v>
      </c>
      <c r="K367" s="17">
        <v>23</v>
      </c>
      <c r="L367" s="17">
        <v>82</v>
      </c>
      <c r="AL367" s="30">
        <v>0.22</v>
      </c>
      <c r="AM367" s="17">
        <v>23</v>
      </c>
      <c r="AN367" s="17">
        <v>82</v>
      </c>
      <c r="BK367" s="17">
        <v>77</v>
      </c>
      <c r="BL367" s="17">
        <v>22</v>
      </c>
      <c r="BM367" t="s">
        <v>19</v>
      </c>
      <c r="CG367" s="30">
        <v>1</v>
      </c>
      <c r="CH367" s="17">
        <v>35</v>
      </c>
      <c r="CI367" s="17">
        <v>78</v>
      </c>
      <c r="CL367" s="43" t="b">
        <v>0</v>
      </c>
      <c r="CM367" s="17">
        <v>23</v>
      </c>
      <c r="CN367" s="17">
        <v>82</v>
      </c>
      <c r="CY367" s="5"/>
    </row>
    <row r="368" spans="1:103">
      <c r="A368" s="17">
        <v>11</v>
      </c>
      <c r="B368" s="17">
        <v>56</v>
      </c>
      <c r="J368" s="8" t="s">
        <v>19</v>
      </c>
      <c r="K368" s="17">
        <v>11</v>
      </c>
      <c r="L368" s="17">
        <v>56</v>
      </c>
      <c r="AL368" s="30">
        <v>0.2</v>
      </c>
      <c r="AM368" s="17">
        <v>11</v>
      </c>
      <c r="AN368" s="17">
        <v>56</v>
      </c>
      <c r="BK368" s="17">
        <v>82</v>
      </c>
      <c r="BL368" s="17">
        <v>23</v>
      </c>
      <c r="BM368" t="s">
        <v>19</v>
      </c>
      <c r="CG368" s="30">
        <v>1</v>
      </c>
      <c r="CH368" s="17">
        <v>22</v>
      </c>
      <c r="CI368" s="17">
        <v>77</v>
      </c>
      <c r="CL368" s="43" t="b">
        <v>0</v>
      </c>
      <c r="CM368" s="17">
        <v>11</v>
      </c>
      <c r="CN368" s="17">
        <v>56</v>
      </c>
      <c r="CY368" s="5"/>
    </row>
    <row r="369" spans="1:103">
      <c r="A369" s="17">
        <v>14</v>
      </c>
      <c r="B369" s="17">
        <v>47</v>
      </c>
      <c r="J369" s="8" t="s">
        <v>19</v>
      </c>
      <c r="K369" s="17">
        <v>14</v>
      </c>
      <c r="L369" s="17">
        <v>47</v>
      </c>
      <c r="AL369" s="30">
        <v>0.18</v>
      </c>
      <c r="AM369" s="17">
        <v>14</v>
      </c>
      <c r="AN369" s="17">
        <v>47</v>
      </c>
      <c r="BK369" s="17">
        <v>56</v>
      </c>
      <c r="BL369" s="17">
        <v>11</v>
      </c>
      <c r="BM369" t="s">
        <v>19</v>
      </c>
      <c r="CG369" s="30">
        <v>1</v>
      </c>
      <c r="CH369" s="17">
        <v>23</v>
      </c>
      <c r="CI369" s="17">
        <v>82</v>
      </c>
      <c r="CL369" s="43" t="b">
        <v>0</v>
      </c>
      <c r="CM369" s="17">
        <v>14</v>
      </c>
      <c r="CN369" s="17">
        <v>47</v>
      </c>
      <c r="CV369" s="5"/>
      <c r="CY369" s="5"/>
    </row>
    <row r="370" spans="1:103">
      <c r="A370" s="17">
        <v>7</v>
      </c>
      <c r="B370" s="17">
        <v>50</v>
      </c>
      <c r="J370" s="8" t="s">
        <v>19</v>
      </c>
      <c r="K370" s="17">
        <v>7</v>
      </c>
      <c r="L370" s="17">
        <v>50</v>
      </c>
      <c r="AL370" s="30">
        <v>0.18</v>
      </c>
      <c r="AM370" s="17">
        <v>7</v>
      </c>
      <c r="AN370" s="17">
        <v>50</v>
      </c>
      <c r="BK370" s="17">
        <v>47</v>
      </c>
      <c r="BL370" s="17">
        <v>14</v>
      </c>
      <c r="BM370" t="s">
        <v>19</v>
      </c>
      <c r="CG370" s="30">
        <v>1</v>
      </c>
      <c r="CH370" s="17">
        <v>11</v>
      </c>
      <c r="CI370" s="17">
        <v>56</v>
      </c>
      <c r="CL370" s="43" t="b">
        <v>0</v>
      </c>
      <c r="CM370" s="17">
        <v>7</v>
      </c>
      <c r="CN370" s="17">
        <v>50</v>
      </c>
      <c r="CV370" s="5"/>
      <c r="CY370" s="5"/>
    </row>
    <row r="371" spans="1:103">
      <c r="A371" s="17">
        <v>6</v>
      </c>
      <c r="B371" s="17">
        <v>22</v>
      </c>
      <c r="J371" s="8" t="s">
        <v>20</v>
      </c>
      <c r="K371" s="17">
        <v>6</v>
      </c>
      <c r="L371" s="17">
        <v>22</v>
      </c>
      <c r="AL371" s="30">
        <v>0.18</v>
      </c>
      <c r="AM371" s="17">
        <v>6</v>
      </c>
      <c r="AN371" s="17">
        <v>22</v>
      </c>
      <c r="BK371" s="17">
        <v>50</v>
      </c>
      <c r="BL371" s="17">
        <v>7</v>
      </c>
      <c r="BM371" t="s">
        <v>19</v>
      </c>
      <c r="CG371" s="30">
        <v>1</v>
      </c>
      <c r="CH371" s="17">
        <v>14</v>
      </c>
      <c r="CI371" s="17">
        <v>47</v>
      </c>
      <c r="CL371" s="43" t="b">
        <v>0</v>
      </c>
      <c r="CM371" s="17">
        <v>6</v>
      </c>
      <c r="CN371" s="17">
        <v>22</v>
      </c>
      <c r="CV371" s="5"/>
      <c r="CY371" s="5"/>
    </row>
    <row r="372" spans="1:103">
      <c r="A372" s="17">
        <v>2</v>
      </c>
      <c r="B372" s="17">
        <v>19</v>
      </c>
      <c r="J372" s="8" t="s">
        <v>20</v>
      </c>
      <c r="K372" s="17">
        <v>2</v>
      </c>
      <c r="L372" s="17">
        <v>19</v>
      </c>
      <c r="AL372" s="30">
        <v>0.2</v>
      </c>
      <c r="AM372" s="17">
        <v>2</v>
      </c>
      <c r="AN372" s="17">
        <v>19</v>
      </c>
      <c r="BK372" s="17">
        <v>22</v>
      </c>
      <c r="BL372" s="17">
        <v>6</v>
      </c>
      <c r="BM372" t="s">
        <v>20</v>
      </c>
      <c r="CG372" s="30">
        <v>1</v>
      </c>
      <c r="CH372" s="17">
        <v>7</v>
      </c>
      <c r="CI372" s="17">
        <v>50</v>
      </c>
      <c r="CL372" s="43" t="b">
        <v>0</v>
      </c>
      <c r="CM372" s="17">
        <v>2</v>
      </c>
      <c r="CN372" s="17">
        <v>19</v>
      </c>
      <c r="CV372" s="5"/>
      <c r="CY372" s="5"/>
    </row>
    <row r="373" spans="1:103">
      <c r="A373" s="17">
        <v>0</v>
      </c>
      <c r="B373" s="17">
        <v>18</v>
      </c>
      <c r="J373" s="8" t="s">
        <v>20</v>
      </c>
      <c r="K373" s="17">
        <v>0</v>
      </c>
      <c r="L373" s="17">
        <v>18</v>
      </c>
      <c r="AL373" s="30">
        <v>0.2</v>
      </c>
      <c r="AM373" s="17">
        <v>0</v>
      </c>
      <c r="AN373" s="17">
        <v>18</v>
      </c>
      <c r="BK373" s="17">
        <v>19</v>
      </c>
      <c r="BL373" s="17">
        <v>2</v>
      </c>
      <c r="BM373" t="s">
        <v>20</v>
      </c>
      <c r="CG373" s="30">
        <v>1</v>
      </c>
      <c r="CH373" s="17">
        <v>6</v>
      </c>
      <c r="CI373" s="17">
        <v>22</v>
      </c>
      <c r="CL373" s="43" t="b">
        <v>0</v>
      </c>
      <c r="CM373" s="17">
        <v>0</v>
      </c>
      <c r="CN373" s="17">
        <v>18</v>
      </c>
      <c r="CV373" s="5"/>
      <c r="CY373" s="5"/>
    </row>
    <row r="374" spans="1:103">
      <c r="A374" s="17">
        <v>1</v>
      </c>
      <c r="B374" s="17">
        <v>16</v>
      </c>
      <c r="J374" s="8" t="s">
        <v>20</v>
      </c>
      <c r="K374" s="17">
        <v>1</v>
      </c>
      <c r="L374" s="17">
        <v>16</v>
      </c>
      <c r="AL374" s="30">
        <v>0.2</v>
      </c>
      <c r="AM374" s="17">
        <v>1</v>
      </c>
      <c r="AN374" s="17">
        <v>16</v>
      </c>
      <c r="BK374" s="17">
        <v>18</v>
      </c>
      <c r="BL374" s="17">
        <v>0</v>
      </c>
      <c r="BM374" t="s">
        <v>20</v>
      </c>
      <c r="CG374" s="30">
        <v>2</v>
      </c>
      <c r="CH374" s="17">
        <v>2</v>
      </c>
      <c r="CI374" s="17">
        <v>19</v>
      </c>
      <c r="CL374" s="43" t="b">
        <v>1</v>
      </c>
      <c r="CM374" s="17">
        <v>1</v>
      </c>
      <c r="CN374" s="17">
        <v>16</v>
      </c>
      <c r="CV374" s="5"/>
      <c r="CY374" s="5"/>
    </row>
    <row r="375" spans="1:103">
      <c r="A375" s="17">
        <v>1</v>
      </c>
      <c r="B375" s="17">
        <v>15</v>
      </c>
      <c r="J375" s="8" t="s">
        <v>20</v>
      </c>
      <c r="K375" s="17">
        <v>1</v>
      </c>
      <c r="L375" s="17">
        <v>15</v>
      </c>
      <c r="AL375" s="30">
        <v>0.2</v>
      </c>
      <c r="AM375" s="17">
        <v>1</v>
      </c>
      <c r="AN375" s="17">
        <v>15</v>
      </c>
      <c r="BK375" s="17">
        <v>16</v>
      </c>
      <c r="BL375" s="17">
        <v>1</v>
      </c>
      <c r="BM375" t="s">
        <v>20</v>
      </c>
      <c r="CG375" s="30">
        <v>2</v>
      </c>
      <c r="CH375" s="17">
        <v>0</v>
      </c>
      <c r="CI375" s="17">
        <v>18</v>
      </c>
      <c r="CL375" s="43" t="b">
        <v>1</v>
      </c>
      <c r="CM375" s="17">
        <v>1</v>
      </c>
      <c r="CN375" s="17">
        <v>15</v>
      </c>
      <c r="CV375" s="5"/>
      <c r="CY375" s="5"/>
    </row>
    <row r="376" spans="1:103">
      <c r="A376" s="17">
        <v>0</v>
      </c>
      <c r="B376" s="17">
        <v>8</v>
      </c>
      <c r="J376" s="8" t="s">
        <v>20</v>
      </c>
      <c r="K376" s="17">
        <v>0</v>
      </c>
      <c r="L376" s="17">
        <v>8</v>
      </c>
      <c r="AL376" s="30">
        <v>0.18</v>
      </c>
      <c r="AM376" s="17">
        <v>0</v>
      </c>
      <c r="AN376" s="17">
        <v>8</v>
      </c>
      <c r="BK376" s="17">
        <v>15</v>
      </c>
      <c r="BL376" s="17">
        <v>1</v>
      </c>
      <c r="BM376" t="s">
        <v>20</v>
      </c>
      <c r="CG376" s="30">
        <v>2</v>
      </c>
      <c r="CH376" s="17">
        <v>1</v>
      </c>
      <c r="CI376" s="17">
        <v>16</v>
      </c>
      <c r="CL376" s="43" t="b">
        <v>1</v>
      </c>
      <c r="CM376" s="17">
        <v>0</v>
      </c>
      <c r="CN376" s="17">
        <v>8</v>
      </c>
      <c r="CV376" s="5"/>
      <c r="CY376" s="5"/>
    </row>
    <row r="377" spans="1:103">
      <c r="A377" s="17">
        <v>0</v>
      </c>
      <c r="B377" s="17">
        <v>2</v>
      </c>
      <c r="J377" s="8" t="s">
        <v>20</v>
      </c>
      <c r="K377" s="17">
        <v>0</v>
      </c>
      <c r="L377" s="17">
        <v>2</v>
      </c>
      <c r="AL377" s="30">
        <v>0.18</v>
      </c>
      <c r="AM377" s="17">
        <v>0</v>
      </c>
      <c r="AN377" s="17">
        <v>2</v>
      </c>
      <c r="BK377" s="17">
        <v>8</v>
      </c>
      <c r="BL377" s="17">
        <v>0</v>
      </c>
      <c r="BM377" t="s">
        <v>20</v>
      </c>
      <c r="CG377" s="30">
        <v>2</v>
      </c>
      <c r="CH377" s="17">
        <v>1</v>
      </c>
      <c r="CI377" s="17">
        <v>15</v>
      </c>
      <c r="CL377" s="43" t="b">
        <v>1</v>
      </c>
      <c r="CM377" s="17">
        <v>0</v>
      </c>
      <c r="CN377" s="17">
        <v>2</v>
      </c>
      <c r="CV377" s="5"/>
      <c r="CY377" s="5"/>
    </row>
    <row r="378" spans="1:103">
      <c r="A378" s="17">
        <v>1</v>
      </c>
      <c r="B378" s="17">
        <v>2</v>
      </c>
      <c r="J378" s="8" t="s">
        <v>20</v>
      </c>
      <c r="K378" s="17">
        <v>1</v>
      </c>
      <c r="L378" s="17">
        <v>2</v>
      </c>
      <c r="AL378" s="30">
        <v>0.18</v>
      </c>
      <c r="AM378" s="17">
        <v>1</v>
      </c>
      <c r="AN378" s="17">
        <v>2</v>
      </c>
      <c r="BK378" s="17">
        <v>2</v>
      </c>
      <c r="BL378" s="17">
        <v>0</v>
      </c>
      <c r="BM378" t="s">
        <v>20</v>
      </c>
      <c r="CG378" s="30">
        <v>2</v>
      </c>
      <c r="CH378" s="17">
        <v>0</v>
      </c>
      <c r="CI378" s="17">
        <v>8</v>
      </c>
      <c r="CL378" s="43" t="b">
        <v>1</v>
      </c>
      <c r="CM378" s="17">
        <v>1</v>
      </c>
      <c r="CN378" s="17">
        <v>2</v>
      </c>
      <c r="CV378" s="5"/>
      <c r="CY378" s="5"/>
    </row>
    <row r="379" spans="1:103">
      <c r="A379" s="17">
        <v>0</v>
      </c>
      <c r="B379" s="17">
        <v>1</v>
      </c>
      <c r="J379" s="8" t="s">
        <v>20</v>
      </c>
      <c r="K379" s="17">
        <v>0</v>
      </c>
      <c r="L379" s="17">
        <v>1</v>
      </c>
      <c r="AL379" s="30">
        <v>0.18</v>
      </c>
      <c r="AM379" s="17">
        <v>0</v>
      </c>
      <c r="AN379" s="17">
        <v>1</v>
      </c>
      <c r="BK379" s="17">
        <v>2</v>
      </c>
      <c r="BL379" s="17">
        <v>1</v>
      </c>
      <c r="BM379" t="s">
        <v>20</v>
      </c>
      <c r="CG379" s="30">
        <v>2</v>
      </c>
      <c r="CH379" s="17">
        <v>0</v>
      </c>
      <c r="CI379" s="17">
        <v>2</v>
      </c>
      <c r="CL379" s="43" t="b">
        <v>1</v>
      </c>
      <c r="CM379" s="17">
        <v>0</v>
      </c>
      <c r="CN379" s="17">
        <v>1</v>
      </c>
      <c r="CV379" s="5"/>
      <c r="CY379" s="5"/>
    </row>
    <row r="380" spans="1:103">
      <c r="A380" s="17">
        <v>0</v>
      </c>
      <c r="B380" s="17">
        <v>5</v>
      </c>
      <c r="J380" s="8" t="s">
        <v>20</v>
      </c>
      <c r="K380" s="17">
        <v>0</v>
      </c>
      <c r="L380" s="17">
        <v>5</v>
      </c>
      <c r="AL380" s="30">
        <v>0.18</v>
      </c>
      <c r="AM380" s="17">
        <v>0</v>
      </c>
      <c r="AN380" s="17">
        <v>5</v>
      </c>
      <c r="BK380" s="17">
        <v>1</v>
      </c>
      <c r="BL380" s="17">
        <v>0</v>
      </c>
      <c r="BM380" t="s">
        <v>20</v>
      </c>
      <c r="CG380" s="30">
        <v>2</v>
      </c>
      <c r="CH380" s="17">
        <v>1</v>
      </c>
      <c r="CI380" s="17">
        <v>2</v>
      </c>
      <c r="CL380" s="43" t="b">
        <v>1</v>
      </c>
      <c r="CM380" s="17">
        <v>0</v>
      </c>
      <c r="CN380" s="17">
        <v>5</v>
      </c>
      <c r="CV380" s="5"/>
      <c r="CY380" s="5"/>
    </row>
    <row r="381" spans="1:103">
      <c r="A381" s="17">
        <v>4</v>
      </c>
      <c r="B381" s="17">
        <v>9</v>
      </c>
      <c r="J381" s="8" t="s">
        <v>20</v>
      </c>
      <c r="K381" s="17">
        <v>4</v>
      </c>
      <c r="L381" s="17">
        <v>9</v>
      </c>
      <c r="AL381" s="30">
        <v>0.16</v>
      </c>
      <c r="AM381" s="17">
        <v>4</v>
      </c>
      <c r="AN381" s="17">
        <v>9</v>
      </c>
      <c r="BK381" s="17">
        <v>5</v>
      </c>
      <c r="BL381" s="17">
        <v>0</v>
      </c>
      <c r="BM381" t="s">
        <v>20</v>
      </c>
      <c r="CG381" s="30">
        <v>2</v>
      </c>
      <c r="CH381" s="17">
        <v>0</v>
      </c>
      <c r="CI381" s="17">
        <v>1</v>
      </c>
      <c r="CL381" s="43" t="b">
        <v>1</v>
      </c>
      <c r="CM381" s="17">
        <v>4</v>
      </c>
      <c r="CN381" s="17">
        <v>9</v>
      </c>
      <c r="CV381" s="5"/>
      <c r="CY381" s="5"/>
    </row>
    <row r="382" spans="1:103">
      <c r="A382" s="17">
        <v>3</v>
      </c>
      <c r="B382" s="17">
        <v>30</v>
      </c>
      <c r="J382" s="8" t="s">
        <v>20</v>
      </c>
      <c r="K382" s="17">
        <v>3</v>
      </c>
      <c r="L382" s="17">
        <v>30</v>
      </c>
      <c r="AL382" s="30">
        <v>0.16</v>
      </c>
      <c r="AM382" s="17">
        <v>3</v>
      </c>
      <c r="AN382" s="17">
        <v>30</v>
      </c>
      <c r="BK382" s="17">
        <v>9</v>
      </c>
      <c r="BL382" s="17">
        <v>4</v>
      </c>
      <c r="BM382" t="s">
        <v>20</v>
      </c>
      <c r="CG382" s="30">
        <v>2</v>
      </c>
      <c r="CH382" s="17">
        <v>0</v>
      </c>
      <c r="CI382" s="17">
        <v>5</v>
      </c>
      <c r="CL382" s="43" t="b">
        <v>1</v>
      </c>
      <c r="CM382" s="17">
        <v>3</v>
      </c>
      <c r="CN382" s="17">
        <v>30</v>
      </c>
      <c r="CV382" s="5"/>
      <c r="CY382" s="5"/>
    </row>
    <row r="383" spans="1:103">
      <c r="A383" s="17">
        <v>8</v>
      </c>
      <c r="B383" s="17">
        <v>39</v>
      </c>
      <c r="J383" s="8" t="s">
        <v>20</v>
      </c>
      <c r="K383" s="17">
        <v>8</v>
      </c>
      <c r="L383" s="17">
        <v>39</v>
      </c>
      <c r="AL383" s="30">
        <v>0.16</v>
      </c>
      <c r="AM383" s="17">
        <v>8</v>
      </c>
      <c r="AN383" s="17">
        <v>39</v>
      </c>
      <c r="BK383" s="17">
        <v>30</v>
      </c>
      <c r="BL383" s="17">
        <v>3</v>
      </c>
      <c r="BM383" t="s">
        <v>20</v>
      </c>
      <c r="CG383" s="30">
        <v>2</v>
      </c>
      <c r="CH383" s="17">
        <v>4</v>
      </c>
      <c r="CI383" s="17">
        <v>9</v>
      </c>
      <c r="CL383" s="43" t="b">
        <v>1</v>
      </c>
      <c r="CM383" s="17">
        <v>8</v>
      </c>
      <c r="CN383" s="17">
        <v>39</v>
      </c>
      <c r="CV383" s="5"/>
      <c r="CY383" s="5"/>
    </row>
    <row r="384" spans="1:103">
      <c r="A384" s="17">
        <v>7</v>
      </c>
      <c r="B384" s="17">
        <v>50</v>
      </c>
      <c r="J384" s="8" t="s">
        <v>20</v>
      </c>
      <c r="K384" s="17">
        <v>7</v>
      </c>
      <c r="L384" s="17">
        <v>50</v>
      </c>
      <c r="AL384" s="30">
        <v>0.16</v>
      </c>
      <c r="AM384" s="17">
        <v>7</v>
      </c>
      <c r="AN384" s="17">
        <v>50</v>
      </c>
      <c r="BK384" s="17">
        <v>39</v>
      </c>
      <c r="BL384" s="17">
        <v>8</v>
      </c>
      <c r="BM384" t="s">
        <v>20</v>
      </c>
      <c r="CG384" s="30">
        <v>2</v>
      </c>
      <c r="CH384" s="17">
        <v>3</v>
      </c>
      <c r="CI384" s="17">
        <v>30</v>
      </c>
      <c r="CL384" s="43" t="b">
        <v>1</v>
      </c>
      <c r="CM384" s="17">
        <v>7</v>
      </c>
      <c r="CN384" s="17">
        <v>50</v>
      </c>
      <c r="CV384" s="5"/>
      <c r="CY384" s="5"/>
    </row>
    <row r="385" spans="1:103">
      <c r="A385" s="17">
        <v>9</v>
      </c>
      <c r="B385" s="17">
        <v>55</v>
      </c>
      <c r="J385" s="8" t="s">
        <v>20</v>
      </c>
      <c r="K385" s="17">
        <v>9</v>
      </c>
      <c r="L385" s="17">
        <v>55</v>
      </c>
      <c r="AL385" s="30">
        <v>0.16</v>
      </c>
      <c r="AM385" s="17">
        <v>9</v>
      </c>
      <c r="AN385" s="17">
        <v>55</v>
      </c>
      <c r="BK385" s="17">
        <v>50</v>
      </c>
      <c r="BL385" s="17">
        <v>7</v>
      </c>
      <c r="BM385" t="s">
        <v>20</v>
      </c>
      <c r="CG385" s="30">
        <v>2</v>
      </c>
      <c r="CH385" s="17">
        <v>8</v>
      </c>
      <c r="CI385" s="17">
        <v>39</v>
      </c>
      <c r="CL385" s="43" t="b">
        <v>1</v>
      </c>
      <c r="CM385" s="17">
        <v>9</v>
      </c>
      <c r="CN385" s="17">
        <v>55</v>
      </c>
      <c r="CV385" s="5"/>
      <c r="CY385" s="5"/>
    </row>
    <row r="386" spans="1:103">
      <c r="A386" s="17">
        <v>10</v>
      </c>
      <c r="B386" s="17">
        <v>70</v>
      </c>
      <c r="J386" s="8" t="s">
        <v>20</v>
      </c>
      <c r="K386" s="17">
        <v>10</v>
      </c>
      <c r="L386" s="17">
        <v>70</v>
      </c>
      <c r="AL386" s="30">
        <v>0.18</v>
      </c>
      <c r="AM386" s="17">
        <v>10</v>
      </c>
      <c r="AN386" s="17">
        <v>70</v>
      </c>
      <c r="BK386" s="17">
        <v>55</v>
      </c>
      <c r="BL386" s="17">
        <v>9</v>
      </c>
      <c r="BM386" t="s">
        <v>20</v>
      </c>
      <c r="CG386" s="30">
        <v>2</v>
      </c>
      <c r="CH386" s="17">
        <v>7</v>
      </c>
      <c r="CI386" s="17">
        <v>50</v>
      </c>
      <c r="CL386" s="43" t="b">
        <v>1</v>
      </c>
      <c r="CM386" s="17">
        <v>10</v>
      </c>
      <c r="CN386" s="17">
        <v>70</v>
      </c>
      <c r="CV386" s="5"/>
      <c r="CY386" s="5"/>
    </row>
    <row r="387" spans="1:103">
      <c r="A387" s="17">
        <v>13</v>
      </c>
      <c r="B387" s="17">
        <v>80</v>
      </c>
      <c r="J387" s="8" t="s">
        <v>20</v>
      </c>
      <c r="K387" s="17">
        <v>13</v>
      </c>
      <c r="L387" s="17">
        <v>80</v>
      </c>
      <c r="AL387" s="30">
        <v>0.18</v>
      </c>
      <c r="AM387" s="17">
        <v>13</v>
      </c>
      <c r="AN387" s="17">
        <v>80</v>
      </c>
      <c r="BK387" s="17">
        <v>70</v>
      </c>
      <c r="BL387" s="17">
        <v>10</v>
      </c>
      <c r="BM387" t="s">
        <v>20</v>
      </c>
      <c r="CG387" s="30">
        <v>2</v>
      </c>
      <c r="CH387" s="17">
        <v>9</v>
      </c>
      <c r="CI387" s="17">
        <v>55</v>
      </c>
      <c r="CL387" s="43" t="b">
        <v>1</v>
      </c>
      <c r="CM387" s="17">
        <v>13</v>
      </c>
      <c r="CN387" s="17">
        <v>80</v>
      </c>
      <c r="CV387" s="5"/>
      <c r="CY387" s="5"/>
    </row>
    <row r="388" spans="1:103">
      <c r="A388" s="17">
        <v>12</v>
      </c>
      <c r="B388" s="17">
        <v>74</v>
      </c>
      <c r="J388" s="8" t="s">
        <v>20</v>
      </c>
      <c r="K388" s="17">
        <v>12</v>
      </c>
      <c r="L388" s="17">
        <v>74</v>
      </c>
      <c r="AL388" s="30">
        <v>0.18</v>
      </c>
      <c r="AM388" s="17">
        <v>12</v>
      </c>
      <c r="AN388" s="17">
        <v>74</v>
      </c>
      <c r="BK388" s="17">
        <v>80</v>
      </c>
      <c r="BL388" s="17">
        <v>13</v>
      </c>
      <c r="BM388" t="s">
        <v>20</v>
      </c>
      <c r="CG388" s="30">
        <v>2</v>
      </c>
      <c r="CH388" s="17">
        <v>10</v>
      </c>
      <c r="CI388" s="17">
        <v>70</v>
      </c>
      <c r="CL388" s="43" t="b">
        <v>1</v>
      </c>
      <c r="CM388" s="17">
        <v>12</v>
      </c>
      <c r="CN388" s="17">
        <v>74</v>
      </c>
      <c r="CV388" s="5"/>
      <c r="CY388" s="5"/>
    </row>
    <row r="389" spans="1:103">
      <c r="A389" s="17">
        <v>21</v>
      </c>
      <c r="B389" s="17">
        <v>72</v>
      </c>
      <c r="J389" s="8" t="s">
        <v>20</v>
      </c>
      <c r="K389" s="17">
        <v>21</v>
      </c>
      <c r="L389" s="17">
        <v>72</v>
      </c>
      <c r="AL389" s="30">
        <v>0.2</v>
      </c>
      <c r="AM389" s="17">
        <v>21</v>
      </c>
      <c r="AN389" s="17">
        <v>72</v>
      </c>
      <c r="BK389" s="17">
        <v>74</v>
      </c>
      <c r="BL389" s="17">
        <v>12</v>
      </c>
      <c r="BM389" t="s">
        <v>20</v>
      </c>
      <c r="CG389" s="30">
        <v>2</v>
      </c>
      <c r="CH389" s="17">
        <v>13</v>
      </c>
      <c r="CI389" s="17">
        <v>80</v>
      </c>
      <c r="CL389" s="43" t="b">
        <v>1</v>
      </c>
      <c r="CM389" s="17">
        <v>21</v>
      </c>
      <c r="CN389" s="17">
        <v>72</v>
      </c>
      <c r="CV389" s="5"/>
      <c r="CY389" s="5"/>
    </row>
    <row r="390" spans="1:103">
      <c r="A390" s="17">
        <v>6</v>
      </c>
      <c r="B390" s="17">
        <v>76</v>
      </c>
      <c r="J390" s="8" t="s">
        <v>20</v>
      </c>
      <c r="K390" s="17">
        <v>6</v>
      </c>
      <c r="L390" s="17">
        <v>76</v>
      </c>
      <c r="AL390" s="30">
        <v>0.2</v>
      </c>
      <c r="AM390" s="17">
        <v>6</v>
      </c>
      <c r="AN390" s="17">
        <v>76</v>
      </c>
      <c r="BK390" s="17">
        <v>72</v>
      </c>
      <c r="BL390" s="17">
        <v>21</v>
      </c>
      <c r="BM390" t="s">
        <v>20</v>
      </c>
      <c r="CG390" s="30">
        <v>2</v>
      </c>
      <c r="CH390" s="17">
        <v>12</v>
      </c>
      <c r="CI390" s="17">
        <v>74</v>
      </c>
      <c r="CL390" s="43" t="b">
        <v>1</v>
      </c>
      <c r="CM390" s="17">
        <v>6</v>
      </c>
      <c r="CN390" s="17">
        <v>76</v>
      </c>
      <c r="CV390" s="5"/>
      <c r="CY390" s="5"/>
    </row>
    <row r="391" spans="1:103">
      <c r="A391" s="17">
        <v>4</v>
      </c>
      <c r="B391" s="17">
        <v>67</v>
      </c>
      <c r="J391" s="8" t="s">
        <v>20</v>
      </c>
      <c r="K391" s="17">
        <v>4</v>
      </c>
      <c r="L391" s="17">
        <v>67</v>
      </c>
      <c r="AL391" s="30">
        <v>0.2</v>
      </c>
      <c r="AM391" s="17">
        <v>4</v>
      </c>
      <c r="AN391" s="17">
        <v>67</v>
      </c>
      <c r="BK391" s="17">
        <v>76</v>
      </c>
      <c r="BL391" s="17">
        <v>6</v>
      </c>
      <c r="BM391" t="s">
        <v>20</v>
      </c>
      <c r="CG391" s="30">
        <v>2</v>
      </c>
      <c r="CH391" s="17">
        <v>21</v>
      </c>
      <c r="CI391" s="17">
        <v>72</v>
      </c>
      <c r="CL391" s="43" t="b">
        <v>1</v>
      </c>
      <c r="CM391" s="17">
        <v>4</v>
      </c>
      <c r="CN391" s="17">
        <v>67</v>
      </c>
      <c r="CV391" s="5"/>
      <c r="CY391" s="5"/>
    </row>
    <row r="392" spans="1:103">
      <c r="A392" s="17">
        <v>7</v>
      </c>
      <c r="B392" s="17">
        <v>85</v>
      </c>
      <c r="J392" s="8" t="s">
        <v>20</v>
      </c>
      <c r="K392" s="17">
        <v>7</v>
      </c>
      <c r="L392" s="17">
        <v>85</v>
      </c>
      <c r="AL392" s="30">
        <v>0.18</v>
      </c>
      <c r="AM392" s="17">
        <v>7</v>
      </c>
      <c r="AN392" s="17">
        <v>85</v>
      </c>
      <c r="BK392" s="17">
        <v>67</v>
      </c>
      <c r="BL392" s="17">
        <v>4</v>
      </c>
      <c r="BM392" t="s">
        <v>20</v>
      </c>
      <c r="CG392" s="30">
        <v>2</v>
      </c>
      <c r="CH392" s="17">
        <v>6</v>
      </c>
      <c r="CI392" s="17">
        <v>76</v>
      </c>
      <c r="CL392" s="43" t="b">
        <v>1</v>
      </c>
      <c r="CM392" s="17">
        <v>7</v>
      </c>
      <c r="CN392" s="17">
        <v>85</v>
      </c>
      <c r="CV392" s="5"/>
      <c r="CY392" s="5"/>
    </row>
    <row r="393" spans="1:103">
      <c r="A393" s="17">
        <v>2</v>
      </c>
      <c r="B393" s="17">
        <v>58</v>
      </c>
      <c r="J393" s="8" t="s">
        <v>21</v>
      </c>
      <c r="K393" s="17">
        <v>2</v>
      </c>
      <c r="L393" s="17">
        <v>58</v>
      </c>
      <c r="AL393" s="30">
        <v>0.18</v>
      </c>
      <c r="AM393" s="17">
        <v>2</v>
      </c>
      <c r="AN393" s="17">
        <v>58</v>
      </c>
      <c r="BK393" s="17">
        <v>85</v>
      </c>
      <c r="BL393" s="17">
        <v>7</v>
      </c>
      <c r="BM393" t="s">
        <v>20</v>
      </c>
      <c r="CG393" s="30">
        <v>1</v>
      </c>
      <c r="CH393" s="17">
        <v>4</v>
      </c>
      <c r="CI393" s="17">
        <v>67</v>
      </c>
      <c r="CL393" s="43" t="b">
        <v>1</v>
      </c>
      <c r="CM393" s="17">
        <v>2</v>
      </c>
      <c r="CN393" s="17">
        <v>58</v>
      </c>
      <c r="CY393" s="5"/>
    </row>
    <row r="394" spans="1:103">
      <c r="A394" s="17">
        <v>4</v>
      </c>
      <c r="B394" s="17">
        <v>29</v>
      </c>
      <c r="J394" s="8" t="s">
        <v>21</v>
      </c>
      <c r="K394" s="17">
        <v>4</v>
      </c>
      <c r="L394" s="17">
        <v>29</v>
      </c>
      <c r="AL394" s="30">
        <v>0.16</v>
      </c>
      <c r="AM394" s="17">
        <v>4</v>
      </c>
      <c r="AN394" s="17">
        <v>29</v>
      </c>
      <c r="BK394" s="17">
        <v>58</v>
      </c>
      <c r="BL394" s="17">
        <v>2</v>
      </c>
      <c r="BM394" t="s">
        <v>21</v>
      </c>
      <c r="CG394" s="30">
        <v>2</v>
      </c>
      <c r="CH394" s="17">
        <v>7</v>
      </c>
      <c r="CI394" s="17">
        <v>85</v>
      </c>
      <c r="CL394" s="43" t="b">
        <v>1</v>
      </c>
      <c r="CM394" s="17">
        <v>4</v>
      </c>
      <c r="CN394" s="17">
        <v>29</v>
      </c>
      <c r="CY394" s="5"/>
    </row>
    <row r="395" spans="1:103">
      <c r="A395" s="17">
        <v>3</v>
      </c>
      <c r="B395" s="17">
        <v>24</v>
      </c>
      <c r="J395" s="8" t="s">
        <v>21</v>
      </c>
      <c r="K395" s="17">
        <v>3</v>
      </c>
      <c r="L395" s="17">
        <v>24</v>
      </c>
      <c r="AL395" s="30">
        <v>0.16</v>
      </c>
      <c r="AM395" s="17">
        <v>3</v>
      </c>
      <c r="AN395" s="17">
        <v>24</v>
      </c>
      <c r="BK395" s="17">
        <v>29</v>
      </c>
      <c r="BL395" s="17">
        <v>4</v>
      </c>
      <c r="BM395" t="s">
        <v>21</v>
      </c>
      <c r="CG395" s="30">
        <v>3</v>
      </c>
      <c r="CH395" s="17">
        <v>2</v>
      </c>
      <c r="CI395" s="17">
        <v>58</v>
      </c>
      <c r="CL395" s="43" t="b">
        <v>1</v>
      </c>
      <c r="CM395" s="17">
        <v>3</v>
      </c>
      <c r="CN395" s="17">
        <v>24</v>
      </c>
      <c r="CY395" s="5"/>
    </row>
    <row r="396" spans="1:103">
      <c r="A396" s="17">
        <v>0</v>
      </c>
      <c r="B396" s="17">
        <v>13</v>
      </c>
      <c r="J396" s="8" t="s">
        <v>21</v>
      </c>
      <c r="K396" s="17">
        <v>0</v>
      </c>
      <c r="L396" s="17">
        <v>13</v>
      </c>
      <c r="AL396" s="30">
        <v>0.14000000000000001</v>
      </c>
      <c r="AM396" s="17">
        <v>0</v>
      </c>
      <c r="AN396" s="17">
        <v>13</v>
      </c>
      <c r="BK396" s="17">
        <v>24</v>
      </c>
      <c r="BL396" s="17">
        <v>3</v>
      </c>
      <c r="BM396" t="s">
        <v>21</v>
      </c>
      <c r="CG396" s="30">
        <v>3</v>
      </c>
      <c r="CH396" s="17">
        <v>4</v>
      </c>
      <c r="CI396" s="17">
        <v>29</v>
      </c>
      <c r="CL396" s="43" t="b">
        <v>1</v>
      </c>
      <c r="CM396" s="17">
        <v>0</v>
      </c>
      <c r="CN396" s="17">
        <v>13</v>
      </c>
      <c r="CY396" s="5"/>
    </row>
    <row r="397" spans="1:103">
      <c r="A397" s="17">
        <v>1</v>
      </c>
      <c r="B397" s="17">
        <v>3</v>
      </c>
      <c r="J397" s="8" t="s">
        <v>21</v>
      </c>
      <c r="K397" s="17">
        <v>1</v>
      </c>
      <c r="L397" s="17">
        <v>3</v>
      </c>
      <c r="AL397" s="30">
        <v>0.16</v>
      </c>
      <c r="AM397" s="17">
        <v>1</v>
      </c>
      <c r="AN397" s="17">
        <v>3</v>
      </c>
      <c r="BK397" s="17">
        <v>13</v>
      </c>
      <c r="BL397" s="17">
        <v>0</v>
      </c>
      <c r="BM397" t="s">
        <v>21</v>
      </c>
      <c r="CG397" s="30">
        <v>3</v>
      </c>
      <c r="CH397" s="17">
        <v>3</v>
      </c>
      <c r="CI397" s="17">
        <v>24</v>
      </c>
      <c r="CL397" s="43" t="b">
        <v>1</v>
      </c>
      <c r="CM397" s="17">
        <v>1</v>
      </c>
      <c r="CN397" s="17">
        <v>3</v>
      </c>
      <c r="CY397" s="5"/>
    </row>
    <row r="398" spans="1:103">
      <c r="A398" s="17">
        <v>0</v>
      </c>
      <c r="B398" s="17">
        <v>3</v>
      </c>
      <c r="J398" s="8" t="s">
        <v>21</v>
      </c>
      <c r="K398" s="17">
        <v>0</v>
      </c>
      <c r="L398" s="17">
        <v>3</v>
      </c>
      <c r="AL398" s="30">
        <v>0.2</v>
      </c>
      <c r="AM398" s="17">
        <v>0</v>
      </c>
      <c r="AN398" s="17">
        <v>3</v>
      </c>
      <c r="BK398" s="17">
        <v>3</v>
      </c>
      <c r="BL398" s="17">
        <v>1</v>
      </c>
      <c r="BM398" t="s">
        <v>21</v>
      </c>
      <c r="CG398" s="30">
        <v>3</v>
      </c>
      <c r="CH398" s="17">
        <v>0</v>
      </c>
      <c r="CI398" s="17">
        <v>13</v>
      </c>
      <c r="CL398" s="43" t="b">
        <v>0</v>
      </c>
      <c r="CM398" s="17">
        <v>0</v>
      </c>
      <c r="CN398" s="17">
        <v>3</v>
      </c>
      <c r="CY398" s="5"/>
    </row>
    <row r="399" spans="1:103">
      <c r="A399" s="17">
        <v>0</v>
      </c>
      <c r="B399" s="17">
        <v>22</v>
      </c>
      <c r="J399" s="8" t="s">
        <v>21</v>
      </c>
      <c r="K399" s="17">
        <v>0</v>
      </c>
      <c r="L399" s="17">
        <v>22</v>
      </c>
      <c r="AL399" s="30">
        <v>0.2</v>
      </c>
      <c r="AM399" s="17">
        <v>0</v>
      </c>
      <c r="AN399" s="17">
        <v>22</v>
      </c>
      <c r="BK399" s="17">
        <v>3</v>
      </c>
      <c r="BL399" s="17">
        <v>0</v>
      </c>
      <c r="BM399" t="s">
        <v>21</v>
      </c>
      <c r="CG399" s="30">
        <v>3</v>
      </c>
      <c r="CH399" s="17">
        <v>1</v>
      </c>
      <c r="CI399" s="17">
        <v>3</v>
      </c>
      <c r="CL399" s="43" t="b">
        <v>0</v>
      </c>
      <c r="CM399" s="17">
        <v>0</v>
      </c>
      <c r="CN399" s="17">
        <v>22</v>
      </c>
      <c r="CY399" s="5"/>
    </row>
    <row r="400" spans="1:103">
      <c r="A400" s="17">
        <v>2</v>
      </c>
      <c r="B400" s="17">
        <v>26</v>
      </c>
      <c r="J400" s="8" t="s">
        <v>21</v>
      </c>
      <c r="K400" s="17">
        <v>2</v>
      </c>
      <c r="L400" s="17">
        <v>26</v>
      </c>
      <c r="AL400" s="30">
        <v>0.22</v>
      </c>
      <c r="AM400" s="17">
        <v>2</v>
      </c>
      <c r="AN400" s="17">
        <v>26</v>
      </c>
      <c r="BK400" s="17">
        <v>22</v>
      </c>
      <c r="BL400" s="17">
        <v>0</v>
      </c>
      <c r="BM400" t="s">
        <v>21</v>
      </c>
      <c r="CG400" s="30">
        <v>2</v>
      </c>
      <c r="CH400" s="17">
        <v>0</v>
      </c>
      <c r="CI400" s="17">
        <v>3</v>
      </c>
      <c r="CL400" s="43" t="b">
        <v>0</v>
      </c>
      <c r="CM400" s="17">
        <v>2</v>
      </c>
      <c r="CN400" s="17">
        <v>26</v>
      </c>
      <c r="CY400" s="5"/>
    </row>
    <row r="401" spans="1:103">
      <c r="A401" s="17">
        <v>3</v>
      </c>
      <c r="B401" s="17">
        <v>32</v>
      </c>
      <c r="J401" s="8" t="s">
        <v>21</v>
      </c>
      <c r="K401" s="17">
        <v>3</v>
      </c>
      <c r="L401" s="17">
        <v>32</v>
      </c>
      <c r="AL401" s="30">
        <v>0.22</v>
      </c>
      <c r="AM401" s="17">
        <v>3</v>
      </c>
      <c r="AN401" s="17">
        <v>32</v>
      </c>
      <c r="BK401" s="17">
        <v>26</v>
      </c>
      <c r="BL401" s="17">
        <v>2</v>
      </c>
      <c r="BM401" t="s">
        <v>21</v>
      </c>
      <c r="CG401" s="30">
        <v>2</v>
      </c>
      <c r="CH401" s="17">
        <v>0</v>
      </c>
      <c r="CI401" s="17">
        <v>22</v>
      </c>
      <c r="CL401" s="43" t="b">
        <v>0</v>
      </c>
      <c r="CM401" s="17">
        <v>3</v>
      </c>
      <c r="CN401" s="17">
        <v>32</v>
      </c>
      <c r="CY401" s="5"/>
    </row>
    <row r="402" spans="1:103">
      <c r="A402" s="17">
        <v>0</v>
      </c>
      <c r="B402" s="17">
        <v>61</v>
      </c>
      <c r="J402" s="8" t="s">
        <v>21</v>
      </c>
      <c r="K402" s="17">
        <v>0</v>
      </c>
      <c r="L402" s="17">
        <v>61</v>
      </c>
      <c r="AL402" s="30">
        <v>0.22</v>
      </c>
      <c r="AM402" s="17">
        <v>0</v>
      </c>
      <c r="AN402" s="17">
        <v>61</v>
      </c>
      <c r="BK402" s="17">
        <v>32</v>
      </c>
      <c r="BL402" s="17">
        <v>3</v>
      </c>
      <c r="BM402" t="s">
        <v>21</v>
      </c>
      <c r="CG402" s="30">
        <v>2</v>
      </c>
      <c r="CH402" s="17">
        <v>2</v>
      </c>
      <c r="CI402" s="17">
        <v>26</v>
      </c>
      <c r="CL402" s="43" t="b">
        <v>0</v>
      </c>
      <c r="CM402" s="17">
        <v>0</v>
      </c>
      <c r="CN402" s="17">
        <v>61</v>
      </c>
      <c r="CY402" s="5"/>
    </row>
    <row r="403" spans="1:103">
      <c r="A403" s="17">
        <v>1</v>
      </c>
      <c r="B403" s="17">
        <v>124</v>
      </c>
      <c r="J403" s="8" t="s">
        <v>21</v>
      </c>
      <c r="K403" s="17">
        <v>1</v>
      </c>
      <c r="L403" s="17">
        <v>124</v>
      </c>
      <c r="AL403" s="30">
        <v>0.22</v>
      </c>
      <c r="AM403" s="17">
        <v>1</v>
      </c>
      <c r="AN403" s="17">
        <v>124</v>
      </c>
      <c r="BK403" s="17">
        <v>61</v>
      </c>
      <c r="BL403" s="17">
        <v>0</v>
      </c>
      <c r="BM403" t="s">
        <v>21</v>
      </c>
      <c r="CG403" s="30">
        <v>2</v>
      </c>
      <c r="CH403" s="17">
        <v>3</v>
      </c>
      <c r="CI403" s="17">
        <v>32</v>
      </c>
      <c r="CL403" s="43" t="b">
        <v>0</v>
      </c>
      <c r="CM403" s="17">
        <v>1</v>
      </c>
      <c r="CN403" s="17">
        <v>124</v>
      </c>
      <c r="CY403" s="5"/>
    </row>
    <row r="404" spans="1:103">
      <c r="A404" s="17">
        <v>1</v>
      </c>
      <c r="B404" s="17">
        <v>132</v>
      </c>
      <c r="J404" s="8" t="s">
        <v>21</v>
      </c>
      <c r="K404" s="17">
        <v>1</v>
      </c>
      <c r="L404" s="17">
        <v>132</v>
      </c>
      <c r="AL404" s="30">
        <v>0.22</v>
      </c>
      <c r="AM404" s="17">
        <v>1</v>
      </c>
      <c r="AN404" s="17">
        <v>132</v>
      </c>
      <c r="BK404" s="17">
        <v>124</v>
      </c>
      <c r="BL404" s="17">
        <v>1</v>
      </c>
      <c r="BM404" t="s">
        <v>21</v>
      </c>
      <c r="CG404" s="30">
        <v>2</v>
      </c>
      <c r="CH404" s="17">
        <v>0</v>
      </c>
      <c r="CI404" s="17">
        <v>61</v>
      </c>
      <c r="CL404" s="43" t="b">
        <v>0</v>
      </c>
      <c r="CM404" s="17">
        <v>1</v>
      </c>
      <c r="CN404" s="17">
        <v>132</v>
      </c>
      <c r="CY404" s="5"/>
    </row>
    <row r="405" spans="1:103">
      <c r="A405" s="17">
        <v>1</v>
      </c>
      <c r="B405" s="17">
        <v>98</v>
      </c>
      <c r="J405" s="8" t="s">
        <v>21</v>
      </c>
      <c r="K405" s="17">
        <v>1</v>
      </c>
      <c r="L405" s="17">
        <v>98</v>
      </c>
      <c r="AL405" s="30">
        <v>0.22</v>
      </c>
      <c r="AM405" s="17">
        <v>1</v>
      </c>
      <c r="AN405" s="17">
        <v>98</v>
      </c>
      <c r="BK405" s="17">
        <v>132</v>
      </c>
      <c r="BL405" s="17">
        <v>1</v>
      </c>
      <c r="BM405" t="s">
        <v>21</v>
      </c>
      <c r="CG405" s="30">
        <v>2</v>
      </c>
      <c r="CH405" s="17">
        <v>1</v>
      </c>
      <c r="CI405" s="17">
        <v>124</v>
      </c>
      <c r="CL405" s="43" t="b">
        <v>0</v>
      </c>
      <c r="CM405" s="17">
        <v>1</v>
      </c>
      <c r="CN405" s="17">
        <v>98</v>
      </c>
      <c r="CY405" s="5"/>
    </row>
    <row r="406" spans="1:103">
      <c r="A406" s="17">
        <v>0</v>
      </c>
      <c r="B406" s="17">
        <v>83</v>
      </c>
      <c r="J406" s="8" t="s">
        <v>21</v>
      </c>
      <c r="K406" s="17">
        <v>0</v>
      </c>
      <c r="L406" s="17">
        <v>83</v>
      </c>
      <c r="AL406" s="30">
        <v>0.22</v>
      </c>
      <c r="AM406" s="17">
        <v>0</v>
      </c>
      <c r="AN406" s="17">
        <v>83</v>
      </c>
      <c r="BK406" s="17">
        <v>98</v>
      </c>
      <c r="BL406" s="17">
        <v>1</v>
      </c>
      <c r="BM406" t="s">
        <v>21</v>
      </c>
      <c r="CG406" s="30">
        <v>2</v>
      </c>
      <c r="CH406" s="17">
        <v>1</v>
      </c>
      <c r="CI406" s="17">
        <v>132</v>
      </c>
      <c r="CL406" s="43" t="b">
        <v>0</v>
      </c>
      <c r="CM406" s="17">
        <v>0</v>
      </c>
      <c r="CN406" s="17">
        <v>83</v>
      </c>
      <c r="CY406" s="5"/>
    </row>
    <row r="407" spans="1:103">
      <c r="A407" s="17">
        <v>0</v>
      </c>
      <c r="B407" s="17">
        <v>41</v>
      </c>
      <c r="J407" s="8" t="s">
        <v>21</v>
      </c>
      <c r="K407" s="17">
        <v>0</v>
      </c>
      <c r="L407" s="17">
        <v>41</v>
      </c>
      <c r="AL407" s="30">
        <v>0.22</v>
      </c>
      <c r="AM407" s="17">
        <v>0</v>
      </c>
      <c r="AN407" s="17">
        <v>41</v>
      </c>
      <c r="BK407" s="17">
        <v>83</v>
      </c>
      <c r="BL407" s="17">
        <v>0</v>
      </c>
      <c r="BM407" t="s">
        <v>21</v>
      </c>
      <c r="CG407" s="30">
        <v>2</v>
      </c>
      <c r="CH407" s="17">
        <v>1</v>
      </c>
      <c r="CI407" s="17">
        <v>98</v>
      </c>
      <c r="CL407" s="43" t="b">
        <v>0</v>
      </c>
      <c r="CM407" s="17">
        <v>0</v>
      </c>
      <c r="CN407" s="17">
        <v>41</v>
      </c>
      <c r="CY407" s="5"/>
    </row>
    <row r="408" spans="1:103">
      <c r="A408" s="17">
        <v>0</v>
      </c>
      <c r="B408" s="17">
        <v>33</v>
      </c>
      <c r="J408" s="8" t="s">
        <v>21</v>
      </c>
      <c r="K408" s="17">
        <v>0</v>
      </c>
      <c r="L408" s="17">
        <v>33</v>
      </c>
      <c r="AL408" s="30">
        <v>0.22</v>
      </c>
      <c r="AM408" s="17">
        <v>0</v>
      </c>
      <c r="AN408" s="17">
        <v>33</v>
      </c>
      <c r="BK408" s="17">
        <v>41</v>
      </c>
      <c r="BL408" s="17">
        <v>0</v>
      </c>
      <c r="BM408" t="s">
        <v>21</v>
      </c>
      <c r="CG408" s="30">
        <v>2</v>
      </c>
      <c r="CH408" s="17">
        <v>0</v>
      </c>
      <c r="CI408" s="17">
        <v>83</v>
      </c>
      <c r="CL408" s="43" t="b">
        <v>0</v>
      </c>
      <c r="CM408" s="17">
        <v>0</v>
      </c>
      <c r="CN408" s="17">
        <v>33</v>
      </c>
      <c r="CY408" s="5"/>
    </row>
    <row r="409" spans="1:103">
      <c r="A409" s="17">
        <v>1</v>
      </c>
      <c r="B409" s="17">
        <v>19</v>
      </c>
      <c r="J409" s="8" t="s">
        <v>21</v>
      </c>
      <c r="K409" s="17">
        <v>1</v>
      </c>
      <c r="L409" s="17">
        <v>19</v>
      </c>
      <c r="AL409" s="30">
        <v>0.22</v>
      </c>
      <c r="AM409" s="17">
        <v>1</v>
      </c>
      <c r="AN409" s="17">
        <v>19</v>
      </c>
      <c r="BK409" s="17">
        <v>33</v>
      </c>
      <c r="BL409" s="17">
        <v>0</v>
      </c>
      <c r="BM409" t="s">
        <v>21</v>
      </c>
      <c r="CG409" s="30">
        <v>2</v>
      </c>
      <c r="CH409" s="17">
        <v>0</v>
      </c>
      <c r="CI409" s="17">
        <v>41</v>
      </c>
      <c r="CL409" s="43" t="b">
        <v>0</v>
      </c>
      <c r="CM409" s="17">
        <v>1</v>
      </c>
      <c r="CN409" s="17">
        <v>19</v>
      </c>
      <c r="CY409" s="5"/>
    </row>
    <row r="410" spans="1:103">
      <c r="A410" s="17">
        <v>0</v>
      </c>
      <c r="B410" s="17">
        <v>3</v>
      </c>
      <c r="J410" s="8" t="s">
        <v>21</v>
      </c>
      <c r="K410" s="17">
        <v>0</v>
      </c>
      <c r="L410" s="17">
        <v>3</v>
      </c>
      <c r="AL410" s="30">
        <v>0.22</v>
      </c>
      <c r="AM410" s="17">
        <v>0</v>
      </c>
      <c r="AN410" s="17">
        <v>3</v>
      </c>
      <c r="BK410" s="17">
        <v>19</v>
      </c>
      <c r="BL410" s="17">
        <v>1</v>
      </c>
      <c r="BM410" t="s">
        <v>21</v>
      </c>
      <c r="CG410" s="30">
        <v>2</v>
      </c>
      <c r="CH410" s="17">
        <v>0</v>
      </c>
      <c r="CI410" s="17">
        <v>33</v>
      </c>
      <c r="CL410" s="43" t="b">
        <v>0</v>
      </c>
      <c r="CM410" s="17">
        <v>0</v>
      </c>
      <c r="CN410" s="17">
        <v>3</v>
      </c>
      <c r="CY410" s="5"/>
    </row>
    <row r="411" spans="1:103">
      <c r="A411" s="17">
        <v>1</v>
      </c>
      <c r="B411" s="17">
        <v>6</v>
      </c>
      <c r="J411" s="8" t="s">
        <v>21</v>
      </c>
      <c r="K411" s="17">
        <v>1</v>
      </c>
      <c r="L411" s="17">
        <v>6</v>
      </c>
      <c r="AL411" s="30">
        <v>0.22</v>
      </c>
      <c r="AM411" s="17">
        <v>1</v>
      </c>
      <c r="AN411" s="17">
        <v>6</v>
      </c>
      <c r="BK411" s="17">
        <v>3</v>
      </c>
      <c r="BL411" s="17">
        <v>0</v>
      </c>
      <c r="BM411" t="s">
        <v>21</v>
      </c>
      <c r="CG411" s="30">
        <v>2</v>
      </c>
      <c r="CH411" s="17">
        <v>1</v>
      </c>
      <c r="CI411" s="17">
        <v>19</v>
      </c>
      <c r="CL411" s="43" t="b">
        <v>0</v>
      </c>
      <c r="CM411" s="17">
        <v>1</v>
      </c>
      <c r="CN411" s="17">
        <v>6</v>
      </c>
      <c r="CY411" s="5"/>
    </row>
    <row r="412" spans="1:103">
      <c r="A412" s="17">
        <v>0</v>
      </c>
      <c r="B412" s="17">
        <v>3</v>
      </c>
      <c r="J412" s="8" t="s">
        <v>21</v>
      </c>
      <c r="K412" s="17">
        <v>0</v>
      </c>
      <c r="L412" s="17">
        <v>3</v>
      </c>
      <c r="AL412" s="30">
        <v>0.22</v>
      </c>
      <c r="AM412" s="17">
        <v>0</v>
      </c>
      <c r="AN412" s="17">
        <v>3</v>
      </c>
      <c r="BK412" s="17">
        <v>6</v>
      </c>
      <c r="BL412" s="17">
        <v>1</v>
      </c>
      <c r="BM412" t="s">
        <v>21</v>
      </c>
      <c r="CG412" s="30">
        <v>2</v>
      </c>
      <c r="CH412" s="17">
        <v>0</v>
      </c>
      <c r="CI412" s="17">
        <v>3</v>
      </c>
      <c r="CL412" s="43" t="b">
        <v>0</v>
      </c>
      <c r="CM412" s="17">
        <v>0</v>
      </c>
      <c r="CN412" s="17">
        <v>3</v>
      </c>
      <c r="CY412" s="5"/>
    </row>
    <row r="413" spans="1:103">
      <c r="A413" s="17">
        <v>1</v>
      </c>
      <c r="B413" s="17">
        <v>1</v>
      </c>
      <c r="J413" s="8" t="s">
        <v>21</v>
      </c>
      <c r="K413" s="17">
        <v>1</v>
      </c>
      <c r="L413" s="17">
        <v>1</v>
      </c>
      <c r="AL413" s="30">
        <v>0.22</v>
      </c>
      <c r="AM413" s="17">
        <v>1</v>
      </c>
      <c r="AN413" s="17">
        <v>1</v>
      </c>
      <c r="BK413" s="17">
        <v>3</v>
      </c>
      <c r="BL413" s="17">
        <v>0</v>
      </c>
      <c r="BM413" t="s">
        <v>21</v>
      </c>
      <c r="CG413" s="30">
        <v>3</v>
      </c>
      <c r="CH413" s="17">
        <v>1</v>
      </c>
      <c r="CI413" s="17">
        <v>6</v>
      </c>
      <c r="CL413" s="43" t="b">
        <v>0</v>
      </c>
      <c r="CM413" s="17">
        <v>1</v>
      </c>
      <c r="CN413" s="17">
        <v>1</v>
      </c>
      <c r="CY413" s="5"/>
    </row>
    <row r="414" spans="1:103">
      <c r="A414" s="17">
        <v>0</v>
      </c>
      <c r="B414" s="17">
        <v>7</v>
      </c>
      <c r="J414" s="8" t="s">
        <v>21</v>
      </c>
      <c r="K414" s="17">
        <v>0</v>
      </c>
      <c r="L414" s="17">
        <v>7</v>
      </c>
      <c r="AL414" s="30">
        <v>0.22</v>
      </c>
      <c r="AM414" s="17">
        <v>0</v>
      </c>
      <c r="AN414" s="17">
        <v>7</v>
      </c>
      <c r="BK414" s="17">
        <v>1</v>
      </c>
      <c r="BL414" s="17">
        <v>1</v>
      </c>
      <c r="BM414" t="s">
        <v>21</v>
      </c>
      <c r="CG414" s="30">
        <v>3</v>
      </c>
      <c r="CH414" s="17">
        <v>0</v>
      </c>
      <c r="CI414" s="17">
        <v>3</v>
      </c>
      <c r="CL414" s="43" t="b">
        <v>0</v>
      </c>
      <c r="CM414" s="17">
        <v>0</v>
      </c>
      <c r="CN414" s="17">
        <v>7</v>
      </c>
      <c r="CY414" s="5"/>
    </row>
    <row r="415" spans="1:103">
      <c r="A415" s="17">
        <v>0</v>
      </c>
      <c r="B415" s="17">
        <v>32</v>
      </c>
      <c r="J415" s="8" t="s">
        <v>21</v>
      </c>
      <c r="K415" s="17">
        <v>0</v>
      </c>
      <c r="L415" s="17">
        <v>32</v>
      </c>
      <c r="AL415" s="30">
        <v>0.22</v>
      </c>
      <c r="AM415" s="17">
        <v>0</v>
      </c>
      <c r="AN415" s="17">
        <v>32</v>
      </c>
      <c r="BK415" s="17">
        <v>7</v>
      </c>
      <c r="BL415" s="17">
        <v>0</v>
      </c>
      <c r="BM415" t="s">
        <v>21</v>
      </c>
      <c r="CG415" s="30">
        <v>3</v>
      </c>
      <c r="CH415" s="17">
        <v>1</v>
      </c>
      <c r="CI415" s="17">
        <v>1</v>
      </c>
      <c r="CL415" s="43" t="b">
        <v>0</v>
      </c>
      <c r="CM415" s="17">
        <v>0</v>
      </c>
      <c r="CN415" s="17">
        <v>32</v>
      </c>
      <c r="CY415" s="5"/>
    </row>
    <row r="416" spans="1:103">
      <c r="A416" s="17">
        <v>1</v>
      </c>
      <c r="B416" s="17">
        <v>89</v>
      </c>
      <c r="J416" s="8" t="s">
        <v>22</v>
      </c>
      <c r="K416" s="17">
        <v>1</v>
      </c>
      <c r="L416" s="17">
        <v>89</v>
      </c>
      <c r="AL416" s="30">
        <v>0.24</v>
      </c>
      <c r="AM416" s="17">
        <v>1</v>
      </c>
      <c r="AN416" s="17">
        <v>89</v>
      </c>
      <c r="BK416" s="17">
        <v>32</v>
      </c>
      <c r="BL416" s="17">
        <v>0</v>
      </c>
      <c r="BM416" t="s">
        <v>21</v>
      </c>
      <c r="CG416" s="30">
        <v>2</v>
      </c>
      <c r="CH416" s="17">
        <v>0</v>
      </c>
      <c r="CI416" s="17">
        <v>7</v>
      </c>
      <c r="CL416" s="43" t="b">
        <v>0</v>
      </c>
      <c r="CM416" s="17">
        <v>1</v>
      </c>
      <c r="CN416" s="17">
        <v>89</v>
      </c>
      <c r="CY416" s="5"/>
    </row>
    <row r="417" spans="1:103">
      <c r="A417" s="17">
        <v>1</v>
      </c>
      <c r="B417" s="17">
        <v>196</v>
      </c>
      <c r="J417" s="8" t="s">
        <v>22</v>
      </c>
      <c r="K417" s="17">
        <v>1</v>
      </c>
      <c r="L417" s="17">
        <v>196</v>
      </c>
      <c r="AL417" s="30">
        <v>0.24</v>
      </c>
      <c r="AM417" s="17">
        <v>1</v>
      </c>
      <c r="AN417" s="17">
        <v>196</v>
      </c>
      <c r="BK417" s="17">
        <v>89</v>
      </c>
      <c r="BL417" s="17">
        <v>1</v>
      </c>
      <c r="BM417" t="s">
        <v>22</v>
      </c>
      <c r="CG417" s="30">
        <v>2</v>
      </c>
      <c r="CH417" s="17">
        <v>0</v>
      </c>
      <c r="CI417" s="17">
        <v>32</v>
      </c>
      <c r="CL417" s="43" t="b">
        <v>0</v>
      </c>
      <c r="CM417" s="17">
        <v>1</v>
      </c>
      <c r="CN417" s="17">
        <v>196</v>
      </c>
      <c r="CY417" s="5"/>
    </row>
    <row r="418" spans="1:103">
      <c r="A418" s="17">
        <v>2</v>
      </c>
      <c r="B418" s="17">
        <v>107</v>
      </c>
      <c r="J418" s="8" t="s">
        <v>22</v>
      </c>
      <c r="K418" s="17">
        <v>2</v>
      </c>
      <c r="L418" s="17">
        <v>107</v>
      </c>
      <c r="AL418" s="30">
        <v>0.24</v>
      </c>
      <c r="AM418" s="17">
        <v>2</v>
      </c>
      <c r="AN418" s="17">
        <v>107</v>
      </c>
      <c r="BK418" s="17">
        <v>196</v>
      </c>
      <c r="BL418" s="17">
        <v>1</v>
      </c>
      <c r="BM418" t="s">
        <v>22</v>
      </c>
      <c r="CG418" s="30">
        <v>2</v>
      </c>
      <c r="CH418" s="17">
        <v>1</v>
      </c>
      <c r="CI418" s="17">
        <v>89</v>
      </c>
      <c r="CL418" s="43" t="b">
        <v>0</v>
      </c>
      <c r="CM418" s="17">
        <v>2</v>
      </c>
      <c r="CN418" s="17">
        <v>107</v>
      </c>
      <c r="CY418" s="5"/>
    </row>
    <row r="419" spans="1:103">
      <c r="A419" s="17">
        <v>1</v>
      </c>
      <c r="B419" s="17">
        <v>46</v>
      </c>
      <c r="J419" s="8" t="s">
        <v>22</v>
      </c>
      <c r="K419" s="17">
        <v>1</v>
      </c>
      <c r="L419" s="17">
        <v>46</v>
      </c>
      <c r="AL419" s="30">
        <v>0.26</v>
      </c>
      <c r="AM419" s="17">
        <v>1</v>
      </c>
      <c r="AN419" s="17">
        <v>46</v>
      </c>
      <c r="BK419" s="17">
        <v>107</v>
      </c>
      <c r="BL419" s="17">
        <v>2</v>
      </c>
      <c r="BM419" t="s">
        <v>22</v>
      </c>
      <c r="CG419" s="30">
        <v>2</v>
      </c>
      <c r="CH419" s="17">
        <v>1</v>
      </c>
      <c r="CI419" s="17">
        <v>196</v>
      </c>
      <c r="CL419" s="43" t="b">
        <v>0</v>
      </c>
      <c r="CM419" s="17">
        <v>1</v>
      </c>
      <c r="CN419" s="17">
        <v>46</v>
      </c>
      <c r="CY419" s="5"/>
    </row>
    <row r="420" spans="1:103">
      <c r="A420" s="17">
        <v>5</v>
      </c>
      <c r="B420" s="17">
        <v>47</v>
      </c>
      <c r="J420" s="8" t="s">
        <v>22</v>
      </c>
      <c r="K420" s="17">
        <v>5</v>
      </c>
      <c r="L420" s="17">
        <v>47</v>
      </c>
      <c r="AL420" s="30">
        <v>0.28000000000000003</v>
      </c>
      <c r="AM420" s="17">
        <v>5</v>
      </c>
      <c r="AN420" s="17">
        <v>47</v>
      </c>
      <c r="BK420" s="17">
        <v>46</v>
      </c>
      <c r="BL420" s="17">
        <v>1</v>
      </c>
      <c r="BM420" t="s">
        <v>22</v>
      </c>
      <c r="CG420" s="30">
        <v>2</v>
      </c>
      <c r="CH420" s="17">
        <v>2</v>
      </c>
      <c r="CI420" s="17">
        <v>107</v>
      </c>
      <c r="CL420" s="43" t="b">
        <v>0</v>
      </c>
      <c r="CM420" s="17">
        <v>5</v>
      </c>
      <c r="CN420" s="17">
        <v>47</v>
      </c>
      <c r="CY420" s="5"/>
    </row>
    <row r="421" spans="1:103">
      <c r="A421" s="17">
        <v>5</v>
      </c>
      <c r="B421" s="17">
        <v>65</v>
      </c>
      <c r="J421" s="8" t="s">
        <v>22</v>
      </c>
      <c r="K421" s="17">
        <v>5</v>
      </c>
      <c r="L421" s="17">
        <v>65</v>
      </c>
      <c r="AL421" s="30">
        <v>0.3</v>
      </c>
      <c r="AM421" s="17">
        <v>5</v>
      </c>
      <c r="AN421" s="17">
        <v>65</v>
      </c>
      <c r="BK421" s="17">
        <v>47</v>
      </c>
      <c r="BL421" s="17">
        <v>5</v>
      </c>
      <c r="BM421" t="s">
        <v>22</v>
      </c>
      <c r="CG421" s="30">
        <v>2</v>
      </c>
      <c r="CH421" s="17">
        <v>1</v>
      </c>
      <c r="CI421" s="17">
        <v>46</v>
      </c>
      <c r="CL421" s="43" t="b">
        <v>0</v>
      </c>
      <c r="CM421" s="17">
        <v>5</v>
      </c>
      <c r="CN421" s="17">
        <v>65</v>
      </c>
      <c r="CY421" s="5"/>
    </row>
    <row r="422" spans="1:103">
      <c r="A422" s="17">
        <v>11</v>
      </c>
      <c r="B422" s="17">
        <v>67</v>
      </c>
      <c r="J422" s="8" t="s">
        <v>22</v>
      </c>
      <c r="K422" s="17">
        <v>11</v>
      </c>
      <c r="L422" s="17">
        <v>67</v>
      </c>
      <c r="AL422" s="30">
        <v>0.4</v>
      </c>
      <c r="AM422" s="17">
        <v>11</v>
      </c>
      <c r="AN422" s="17">
        <v>67</v>
      </c>
      <c r="BK422" s="17">
        <v>65</v>
      </c>
      <c r="BL422" s="17">
        <v>5</v>
      </c>
      <c r="BM422" t="s">
        <v>22</v>
      </c>
      <c r="CG422" s="30">
        <v>2</v>
      </c>
      <c r="CH422" s="17">
        <v>5</v>
      </c>
      <c r="CI422" s="17">
        <v>47</v>
      </c>
      <c r="CL422" s="43" t="b">
        <v>0</v>
      </c>
      <c r="CM422" s="17">
        <v>11</v>
      </c>
      <c r="CN422" s="17">
        <v>67</v>
      </c>
      <c r="CY422" s="5"/>
    </row>
    <row r="423" spans="1:103">
      <c r="A423" s="17">
        <v>7</v>
      </c>
      <c r="B423" s="17">
        <v>68</v>
      </c>
      <c r="J423" s="8" t="s">
        <v>22</v>
      </c>
      <c r="K423" s="17">
        <v>7</v>
      </c>
      <c r="L423" s="17">
        <v>68</v>
      </c>
      <c r="AL423" s="30">
        <v>0.4</v>
      </c>
      <c r="AM423" s="17">
        <v>7</v>
      </c>
      <c r="AN423" s="17">
        <v>68</v>
      </c>
      <c r="BK423" s="17">
        <v>67</v>
      </c>
      <c r="BL423" s="17">
        <v>11</v>
      </c>
      <c r="BM423" t="s">
        <v>22</v>
      </c>
      <c r="CG423" s="30">
        <v>2</v>
      </c>
      <c r="CH423" s="17">
        <v>5</v>
      </c>
      <c r="CI423" s="17">
        <v>65</v>
      </c>
      <c r="CL423" s="43" t="b">
        <v>0</v>
      </c>
      <c r="CM423" s="17">
        <v>7</v>
      </c>
      <c r="CN423" s="17">
        <v>68</v>
      </c>
      <c r="CY423" s="5"/>
    </row>
    <row r="424" spans="1:103">
      <c r="A424" s="17">
        <v>4</v>
      </c>
      <c r="B424" s="17">
        <v>78</v>
      </c>
      <c r="J424" s="8" t="s">
        <v>22</v>
      </c>
      <c r="K424" s="17">
        <v>4</v>
      </c>
      <c r="L424" s="17">
        <v>78</v>
      </c>
      <c r="AL424" s="30">
        <v>0.4</v>
      </c>
      <c r="AM424" s="17">
        <v>4</v>
      </c>
      <c r="AN424" s="17">
        <v>78</v>
      </c>
      <c r="BK424" s="17">
        <v>68</v>
      </c>
      <c r="BL424" s="17">
        <v>7</v>
      </c>
      <c r="BM424" t="s">
        <v>22</v>
      </c>
      <c r="CG424" s="30">
        <v>1</v>
      </c>
      <c r="CH424" s="17">
        <v>11</v>
      </c>
      <c r="CI424" s="17">
        <v>67</v>
      </c>
      <c r="CL424" s="43" t="b">
        <v>0</v>
      </c>
      <c r="CM424" s="17">
        <v>4</v>
      </c>
      <c r="CN424" s="17">
        <v>78</v>
      </c>
      <c r="CY424" s="5"/>
    </row>
    <row r="425" spans="1:103">
      <c r="A425" s="17">
        <v>10</v>
      </c>
      <c r="B425" s="17">
        <v>94</v>
      </c>
      <c r="J425" s="8" t="s">
        <v>22</v>
      </c>
      <c r="K425" s="17">
        <v>10</v>
      </c>
      <c r="L425" s="17">
        <v>94</v>
      </c>
      <c r="AL425" s="30">
        <v>0.38</v>
      </c>
      <c r="AM425" s="17">
        <v>10</v>
      </c>
      <c r="AN425" s="17">
        <v>94</v>
      </c>
      <c r="BK425" s="17">
        <v>78</v>
      </c>
      <c r="BL425" s="17">
        <v>4</v>
      </c>
      <c r="BM425" t="s">
        <v>22</v>
      </c>
      <c r="CG425" s="30">
        <v>1</v>
      </c>
      <c r="CH425" s="17">
        <v>7</v>
      </c>
      <c r="CI425" s="17">
        <v>68</v>
      </c>
      <c r="CL425" s="43" t="b">
        <v>0</v>
      </c>
      <c r="CM425" s="17">
        <v>10</v>
      </c>
      <c r="CN425" s="17">
        <v>94</v>
      </c>
      <c r="CY425" s="5"/>
    </row>
    <row r="426" spans="1:103">
      <c r="A426" s="17">
        <v>7</v>
      </c>
      <c r="B426" s="17">
        <v>190</v>
      </c>
      <c r="J426" s="8" t="s">
        <v>22</v>
      </c>
      <c r="K426" s="17">
        <v>7</v>
      </c>
      <c r="L426" s="17">
        <v>190</v>
      </c>
      <c r="AL426" s="30">
        <v>0.36</v>
      </c>
      <c r="AM426" s="17">
        <v>7</v>
      </c>
      <c r="AN426" s="17">
        <v>190</v>
      </c>
      <c r="BK426" s="17">
        <v>94</v>
      </c>
      <c r="BL426" s="17">
        <v>10</v>
      </c>
      <c r="BM426" t="s">
        <v>22</v>
      </c>
      <c r="CG426" s="30">
        <v>1</v>
      </c>
      <c r="CH426" s="17">
        <v>4</v>
      </c>
      <c r="CI426" s="17">
        <v>78</v>
      </c>
      <c r="CL426" s="43" t="b">
        <v>0</v>
      </c>
      <c r="CM426" s="17">
        <v>7</v>
      </c>
      <c r="CN426" s="17">
        <v>190</v>
      </c>
      <c r="CY426" s="5"/>
    </row>
    <row r="427" spans="1:103">
      <c r="A427" s="17">
        <v>5</v>
      </c>
      <c r="B427" s="17">
        <v>156</v>
      </c>
      <c r="J427" s="8" t="s">
        <v>22</v>
      </c>
      <c r="K427" s="17">
        <v>5</v>
      </c>
      <c r="L427" s="17">
        <v>156</v>
      </c>
      <c r="AL427" s="30">
        <v>0.34</v>
      </c>
      <c r="AM427" s="17">
        <v>5</v>
      </c>
      <c r="AN427" s="17">
        <v>156</v>
      </c>
      <c r="BK427" s="17">
        <v>190</v>
      </c>
      <c r="BL427" s="17">
        <v>7</v>
      </c>
      <c r="BM427" t="s">
        <v>22</v>
      </c>
      <c r="CG427" s="30">
        <v>1</v>
      </c>
      <c r="CH427" s="17">
        <v>10</v>
      </c>
      <c r="CI427" s="17">
        <v>94</v>
      </c>
      <c r="CL427" s="43" t="b">
        <v>0</v>
      </c>
      <c r="CM427" s="17">
        <v>5</v>
      </c>
      <c r="CN427" s="17">
        <v>156</v>
      </c>
      <c r="CY427" s="5"/>
    </row>
    <row r="428" spans="1:103">
      <c r="A428" s="17">
        <v>4</v>
      </c>
      <c r="B428" s="17">
        <v>108</v>
      </c>
      <c r="J428" s="8" t="s">
        <v>22</v>
      </c>
      <c r="K428" s="17">
        <v>4</v>
      </c>
      <c r="L428" s="17">
        <v>108</v>
      </c>
      <c r="AL428" s="30">
        <v>0.32</v>
      </c>
      <c r="AM428" s="17">
        <v>4</v>
      </c>
      <c r="AN428" s="17">
        <v>108</v>
      </c>
      <c r="BK428" s="17">
        <v>156</v>
      </c>
      <c r="BL428" s="17">
        <v>5</v>
      </c>
      <c r="BM428" t="s">
        <v>22</v>
      </c>
      <c r="CG428" s="30">
        <v>1</v>
      </c>
      <c r="CH428" s="17">
        <v>7</v>
      </c>
      <c r="CI428" s="17">
        <v>190</v>
      </c>
      <c r="CL428" s="43" t="b">
        <v>0</v>
      </c>
      <c r="CM428" s="17">
        <v>4</v>
      </c>
      <c r="CN428" s="17">
        <v>108</v>
      </c>
      <c r="CY428" s="5"/>
    </row>
    <row r="429" spans="1:103">
      <c r="A429" s="17">
        <v>2</v>
      </c>
      <c r="B429" s="17">
        <v>74</v>
      </c>
      <c r="J429" s="8" t="s">
        <v>22</v>
      </c>
      <c r="K429" s="17">
        <v>2</v>
      </c>
      <c r="L429" s="17">
        <v>74</v>
      </c>
      <c r="AL429" s="30">
        <v>0.32</v>
      </c>
      <c r="AM429" s="17">
        <v>2</v>
      </c>
      <c r="AN429" s="17">
        <v>74</v>
      </c>
      <c r="BK429" s="17">
        <v>108</v>
      </c>
      <c r="BL429" s="17">
        <v>4</v>
      </c>
      <c r="BM429" t="s">
        <v>22</v>
      </c>
      <c r="CG429" s="30">
        <v>1</v>
      </c>
      <c r="CH429" s="17">
        <v>5</v>
      </c>
      <c r="CI429" s="17">
        <v>156</v>
      </c>
      <c r="CL429" s="43" t="b">
        <v>0</v>
      </c>
      <c r="CM429" s="17">
        <v>2</v>
      </c>
      <c r="CN429" s="17">
        <v>74</v>
      </c>
      <c r="CY429" s="5"/>
    </row>
    <row r="430" spans="1:103">
      <c r="A430" s="17">
        <v>4</v>
      </c>
      <c r="B430" s="17">
        <v>55</v>
      </c>
      <c r="J430" s="8" t="s">
        <v>22</v>
      </c>
      <c r="K430" s="17">
        <v>4</v>
      </c>
      <c r="L430" s="17">
        <v>55</v>
      </c>
      <c r="AL430" s="30">
        <v>0.32</v>
      </c>
      <c r="AM430" s="17">
        <v>4</v>
      </c>
      <c r="AN430" s="17">
        <v>55</v>
      </c>
      <c r="BK430" s="17">
        <v>74</v>
      </c>
      <c r="BL430" s="17">
        <v>2</v>
      </c>
      <c r="BM430" t="s">
        <v>22</v>
      </c>
      <c r="CG430" s="30">
        <v>1</v>
      </c>
      <c r="CH430" s="17">
        <v>4</v>
      </c>
      <c r="CI430" s="17">
        <v>108</v>
      </c>
      <c r="CL430" s="43" t="b">
        <v>0</v>
      </c>
      <c r="CM430" s="17">
        <v>4</v>
      </c>
      <c r="CN430" s="17">
        <v>55</v>
      </c>
      <c r="CY430" s="5"/>
    </row>
    <row r="431" spans="1:103">
      <c r="A431" s="17">
        <v>6</v>
      </c>
      <c r="B431" s="17">
        <v>53</v>
      </c>
      <c r="J431" s="8" t="s">
        <v>22</v>
      </c>
      <c r="K431" s="17">
        <v>6</v>
      </c>
      <c r="L431" s="17">
        <v>53</v>
      </c>
      <c r="AL431" s="30">
        <v>0.3</v>
      </c>
      <c r="AM431" s="17">
        <v>6</v>
      </c>
      <c r="AN431" s="17">
        <v>53</v>
      </c>
      <c r="BK431" s="17">
        <v>55</v>
      </c>
      <c r="BL431" s="17">
        <v>4</v>
      </c>
      <c r="BM431" t="s">
        <v>22</v>
      </c>
      <c r="CG431" s="30">
        <v>1</v>
      </c>
      <c r="CH431" s="17">
        <v>2</v>
      </c>
      <c r="CI431" s="17">
        <v>74</v>
      </c>
      <c r="CL431" s="43" t="b">
        <v>0</v>
      </c>
      <c r="CM431" s="17">
        <v>6</v>
      </c>
      <c r="CN431" s="17">
        <v>53</v>
      </c>
      <c r="CY431" s="5"/>
    </row>
    <row r="432" spans="1:103">
      <c r="A432" s="17">
        <v>1</v>
      </c>
      <c r="B432" s="17">
        <v>27</v>
      </c>
      <c r="J432" s="8" t="s">
        <v>22</v>
      </c>
      <c r="K432" s="17">
        <v>1</v>
      </c>
      <c r="L432" s="17">
        <v>27</v>
      </c>
      <c r="AL432" s="30">
        <v>0.3</v>
      </c>
      <c r="AM432" s="17">
        <v>1</v>
      </c>
      <c r="AN432" s="17">
        <v>27</v>
      </c>
      <c r="BK432" s="17">
        <v>53</v>
      </c>
      <c r="BL432" s="17">
        <v>6</v>
      </c>
      <c r="BM432" t="s">
        <v>22</v>
      </c>
      <c r="CG432" s="30">
        <v>1</v>
      </c>
      <c r="CH432" s="17">
        <v>4</v>
      </c>
      <c r="CI432" s="17">
        <v>55</v>
      </c>
      <c r="CL432" s="43" t="b">
        <v>0</v>
      </c>
      <c r="CM432" s="17">
        <v>1</v>
      </c>
      <c r="CN432" s="17">
        <v>27</v>
      </c>
      <c r="CY432" s="5"/>
    </row>
    <row r="433" spans="1:103">
      <c r="A433" s="17">
        <v>5</v>
      </c>
      <c r="B433" s="17">
        <v>8</v>
      </c>
      <c r="J433" s="8" t="s">
        <v>22</v>
      </c>
      <c r="K433" s="17">
        <v>5</v>
      </c>
      <c r="L433" s="17">
        <v>8</v>
      </c>
      <c r="AL433" s="30">
        <v>0.26</v>
      </c>
      <c r="AM433" s="17">
        <v>5</v>
      </c>
      <c r="AN433" s="17">
        <v>8</v>
      </c>
      <c r="BK433" s="17">
        <v>27</v>
      </c>
      <c r="BL433" s="17">
        <v>1</v>
      </c>
      <c r="BM433" t="s">
        <v>22</v>
      </c>
      <c r="CG433" s="30">
        <v>1</v>
      </c>
      <c r="CH433" s="17">
        <v>6</v>
      </c>
      <c r="CI433" s="17">
        <v>53</v>
      </c>
      <c r="CL433" s="43" t="b">
        <v>0</v>
      </c>
      <c r="CM433" s="17">
        <v>5</v>
      </c>
      <c r="CN433" s="17">
        <v>8</v>
      </c>
      <c r="CY433" s="5"/>
    </row>
    <row r="434" spans="1:103">
      <c r="A434" s="17">
        <v>2</v>
      </c>
      <c r="B434" s="17">
        <v>3</v>
      </c>
      <c r="J434" s="8" t="s">
        <v>22</v>
      </c>
      <c r="K434" s="17">
        <v>2</v>
      </c>
      <c r="L434" s="17">
        <v>3</v>
      </c>
      <c r="AL434" s="30">
        <v>0.26</v>
      </c>
      <c r="AM434" s="17">
        <v>2</v>
      </c>
      <c r="AN434" s="17">
        <v>3</v>
      </c>
      <c r="BK434" s="17">
        <v>8</v>
      </c>
      <c r="BL434" s="17">
        <v>5</v>
      </c>
      <c r="BM434" t="s">
        <v>22</v>
      </c>
      <c r="CG434" s="30">
        <v>1</v>
      </c>
      <c r="CH434" s="17">
        <v>1</v>
      </c>
      <c r="CI434" s="17">
        <v>27</v>
      </c>
      <c r="CL434" s="43" t="b">
        <v>0</v>
      </c>
      <c r="CM434" s="17">
        <v>2</v>
      </c>
      <c r="CN434" s="17">
        <v>3</v>
      </c>
      <c r="CY434" s="5"/>
    </row>
    <row r="435" spans="1:103">
      <c r="A435" s="17">
        <v>0</v>
      </c>
      <c r="B435" s="17">
        <v>2</v>
      </c>
      <c r="J435" s="8" t="s">
        <v>22</v>
      </c>
      <c r="K435" s="17">
        <v>0</v>
      </c>
      <c r="L435" s="17">
        <v>2</v>
      </c>
      <c r="AL435" s="30">
        <v>0.26</v>
      </c>
      <c r="AM435" s="17">
        <v>0</v>
      </c>
      <c r="AN435" s="17">
        <v>2</v>
      </c>
      <c r="BK435" s="17">
        <v>3</v>
      </c>
      <c r="BL435" s="17">
        <v>2</v>
      </c>
      <c r="BM435" t="s">
        <v>22</v>
      </c>
      <c r="CG435" s="30">
        <v>1</v>
      </c>
      <c r="CH435" s="17">
        <v>5</v>
      </c>
      <c r="CI435" s="17">
        <v>8</v>
      </c>
      <c r="CL435" s="43" t="b">
        <v>0</v>
      </c>
      <c r="CM435" s="17">
        <v>0</v>
      </c>
      <c r="CN435" s="17">
        <v>2</v>
      </c>
      <c r="CY435" s="5"/>
    </row>
    <row r="436" spans="1:103">
      <c r="A436" s="17">
        <v>0</v>
      </c>
      <c r="B436" s="17">
        <v>1</v>
      </c>
      <c r="J436" s="8" t="s">
        <v>22</v>
      </c>
      <c r="K436" s="17">
        <v>0</v>
      </c>
      <c r="L436" s="17">
        <v>1</v>
      </c>
      <c r="AL436" s="30">
        <v>0.26</v>
      </c>
      <c r="AM436" s="17">
        <v>0</v>
      </c>
      <c r="AN436" s="17">
        <v>1</v>
      </c>
      <c r="BK436" s="17">
        <v>2</v>
      </c>
      <c r="BL436" s="17">
        <v>0</v>
      </c>
      <c r="BM436" t="s">
        <v>22</v>
      </c>
      <c r="CG436" s="30">
        <v>1</v>
      </c>
      <c r="CH436" s="17">
        <v>2</v>
      </c>
      <c r="CI436" s="17">
        <v>3</v>
      </c>
      <c r="CL436" s="43" t="b">
        <v>0</v>
      </c>
      <c r="CM436" s="17">
        <v>0</v>
      </c>
      <c r="CN436" s="17">
        <v>1</v>
      </c>
      <c r="CY436" s="5"/>
    </row>
    <row r="437" spans="1:103">
      <c r="A437" s="17">
        <v>0</v>
      </c>
      <c r="B437" s="17">
        <v>1</v>
      </c>
      <c r="J437" s="8" t="s">
        <v>22</v>
      </c>
      <c r="K437" s="17">
        <v>0</v>
      </c>
      <c r="L437" s="17">
        <v>1</v>
      </c>
      <c r="AL437" s="30">
        <v>0.26</v>
      </c>
      <c r="AM437" s="17">
        <v>0</v>
      </c>
      <c r="AN437" s="17">
        <v>1</v>
      </c>
      <c r="BK437" s="17">
        <v>1</v>
      </c>
      <c r="BL437" s="17">
        <v>0</v>
      </c>
      <c r="BM437" t="s">
        <v>22</v>
      </c>
      <c r="CG437" s="30">
        <v>1</v>
      </c>
      <c r="CH437" s="17">
        <v>0</v>
      </c>
      <c r="CI437" s="17">
        <v>2</v>
      </c>
      <c r="CL437" s="43" t="b">
        <v>0</v>
      </c>
      <c r="CM437" s="17">
        <v>0</v>
      </c>
      <c r="CN437" s="17">
        <v>1</v>
      </c>
      <c r="CY437" s="5"/>
    </row>
    <row r="438" spans="1:103">
      <c r="A438" s="17">
        <v>0</v>
      </c>
      <c r="B438" s="17">
        <v>6</v>
      </c>
      <c r="J438" s="8" t="s">
        <v>22</v>
      </c>
      <c r="K438" s="17">
        <v>0</v>
      </c>
      <c r="L438" s="17">
        <v>6</v>
      </c>
      <c r="AL438" s="30">
        <v>0.24</v>
      </c>
      <c r="AM438" s="17">
        <v>0</v>
      </c>
      <c r="AN438" s="17">
        <v>6</v>
      </c>
      <c r="BK438" s="17">
        <v>1</v>
      </c>
      <c r="BL438" s="17">
        <v>0</v>
      </c>
      <c r="BM438" t="s">
        <v>22</v>
      </c>
      <c r="CG438" s="30">
        <v>1</v>
      </c>
      <c r="CH438" s="17">
        <v>0</v>
      </c>
      <c r="CI438" s="17">
        <v>1</v>
      </c>
      <c r="CL438" s="43" t="b">
        <v>0</v>
      </c>
      <c r="CM438" s="17">
        <v>0</v>
      </c>
      <c r="CN438" s="17">
        <v>6</v>
      </c>
      <c r="CY438" s="5"/>
    </row>
    <row r="439" spans="1:103">
      <c r="A439" s="17">
        <v>0</v>
      </c>
      <c r="B439" s="17">
        <v>35</v>
      </c>
      <c r="J439" s="8" t="s">
        <v>23</v>
      </c>
      <c r="K439" s="17">
        <v>0</v>
      </c>
      <c r="L439" s="17">
        <v>35</v>
      </c>
      <c r="AL439" s="30">
        <v>0.22</v>
      </c>
      <c r="AM439" s="17">
        <v>0</v>
      </c>
      <c r="AN439" s="17">
        <v>35</v>
      </c>
      <c r="BK439" s="17">
        <v>6</v>
      </c>
      <c r="BL439" s="17">
        <v>0</v>
      </c>
      <c r="BM439" t="s">
        <v>22</v>
      </c>
      <c r="CG439" s="30">
        <v>1</v>
      </c>
      <c r="CH439" s="17">
        <v>0</v>
      </c>
      <c r="CI439" s="17">
        <v>1</v>
      </c>
      <c r="CL439" s="43" t="b">
        <v>0</v>
      </c>
      <c r="CM439" s="17">
        <v>0</v>
      </c>
      <c r="CN439" s="17">
        <v>35</v>
      </c>
      <c r="CY439" s="5"/>
    </row>
    <row r="440" spans="1:103">
      <c r="A440" s="17">
        <v>1</v>
      </c>
      <c r="B440" s="17">
        <v>100</v>
      </c>
      <c r="J440" s="8" t="s">
        <v>23</v>
      </c>
      <c r="K440" s="17">
        <v>1</v>
      </c>
      <c r="L440" s="17">
        <v>100</v>
      </c>
      <c r="AL440" s="30">
        <v>0.22</v>
      </c>
      <c r="AM440" s="17">
        <v>1</v>
      </c>
      <c r="AN440" s="17">
        <v>100</v>
      </c>
      <c r="BK440" s="17">
        <v>35</v>
      </c>
      <c r="BL440" s="17">
        <v>0</v>
      </c>
      <c r="BM440" t="s">
        <v>23</v>
      </c>
      <c r="CG440" s="30">
        <v>1</v>
      </c>
      <c r="CH440" s="17">
        <v>0</v>
      </c>
      <c r="CI440" s="17">
        <v>6</v>
      </c>
      <c r="CL440" s="43" t="b">
        <v>0</v>
      </c>
      <c r="CM440" s="17">
        <v>1</v>
      </c>
      <c r="CN440" s="17">
        <v>100</v>
      </c>
      <c r="CY440" s="5"/>
    </row>
    <row r="441" spans="1:103">
      <c r="A441" s="17">
        <v>2</v>
      </c>
      <c r="B441" s="17">
        <v>247</v>
      </c>
      <c r="J441" s="8" t="s">
        <v>23</v>
      </c>
      <c r="K441" s="17">
        <v>2</v>
      </c>
      <c r="L441" s="17">
        <v>247</v>
      </c>
      <c r="AL441" s="30">
        <v>0.22</v>
      </c>
      <c r="AM441" s="17">
        <v>2</v>
      </c>
      <c r="AN441" s="17">
        <v>247</v>
      </c>
      <c r="BK441" s="17">
        <v>100</v>
      </c>
      <c r="BL441" s="17">
        <v>1</v>
      </c>
      <c r="BM441" t="s">
        <v>23</v>
      </c>
      <c r="CG441" s="30">
        <v>1</v>
      </c>
      <c r="CH441" s="17">
        <v>0</v>
      </c>
      <c r="CI441" s="17">
        <v>35</v>
      </c>
      <c r="CL441" s="43" t="b">
        <v>0</v>
      </c>
      <c r="CM441" s="17">
        <v>2</v>
      </c>
      <c r="CN441" s="17">
        <v>247</v>
      </c>
      <c r="CY441" s="5"/>
    </row>
    <row r="442" spans="1:103">
      <c r="A442" s="17">
        <v>3</v>
      </c>
      <c r="B442" s="17">
        <v>140</v>
      </c>
      <c r="J442" s="8" t="s">
        <v>23</v>
      </c>
      <c r="K442" s="17">
        <v>3</v>
      </c>
      <c r="L442" s="17">
        <v>140</v>
      </c>
      <c r="AL442" s="30">
        <v>0.24</v>
      </c>
      <c r="AM442" s="17">
        <v>3</v>
      </c>
      <c r="AN442" s="17">
        <v>140</v>
      </c>
      <c r="BK442" s="17">
        <v>247</v>
      </c>
      <c r="BL442" s="17">
        <v>2</v>
      </c>
      <c r="BM442" t="s">
        <v>23</v>
      </c>
      <c r="CG442" s="30">
        <v>1</v>
      </c>
      <c r="CH442" s="17">
        <v>1</v>
      </c>
      <c r="CI442" s="17">
        <v>100</v>
      </c>
      <c r="CL442" s="43" t="b">
        <v>0</v>
      </c>
      <c r="CM442" s="17">
        <v>3</v>
      </c>
      <c r="CN442" s="17">
        <v>140</v>
      </c>
      <c r="CY442" s="5"/>
    </row>
    <row r="443" spans="1:103">
      <c r="A443" s="17">
        <v>1</v>
      </c>
      <c r="B443" s="17">
        <v>56</v>
      </c>
      <c r="J443" s="8" t="s">
        <v>23</v>
      </c>
      <c r="K443" s="17">
        <v>1</v>
      </c>
      <c r="L443" s="17">
        <v>56</v>
      </c>
      <c r="AL443" s="30">
        <v>0.26</v>
      </c>
      <c r="AM443" s="17">
        <v>1</v>
      </c>
      <c r="AN443" s="17">
        <v>56</v>
      </c>
      <c r="BK443" s="17">
        <v>140</v>
      </c>
      <c r="BL443" s="17">
        <v>3</v>
      </c>
      <c r="BM443" t="s">
        <v>23</v>
      </c>
      <c r="CG443" s="30">
        <v>1</v>
      </c>
      <c r="CH443" s="17">
        <v>2</v>
      </c>
      <c r="CI443" s="17">
        <v>247</v>
      </c>
      <c r="CL443" s="43" t="b">
        <v>0</v>
      </c>
      <c r="CM443" s="17">
        <v>1</v>
      </c>
      <c r="CN443" s="17">
        <v>56</v>
      </c>
      <c r="CY443" s="5"/>
    </row>
    <row r="444" spans="1:103">
      <c r="A444" s="17">
        <v>5</v>
      </c>
      <c r="B444" s="17">
        <v>63</v>
      </c>
      <c r="J444" s="8" t="s">
        <v>23</v>
      </c>
      <c r="K444" s="17">
        <v>5</v>
      </c>
      <c r="L444" s="17">
        <v>63</v>
      </c>
      <c r="AL444" s="30">
        <v>0.28000000000000003</v>
      </c>
      <c r="AM444" s="17">
        <v>5</v>
      </c>
      <c r="AN444" s="17">
        <v>63</v>
      </c>
      <c r="BK444" s="17">
        <v>56</v>
      </c>
      <c r="BL444" s="17">
        <v>1</v>
      </c>
      <c r="BM444" t="s">
        <v>23</v>
      </c>
      <c r="CG444" s="30">
        <v>2</v>
      </c>
      <c r="CH444" s="17">
        <v>3</v>
      </c>
      <c r="CI444" s="17">
        <v>140</v>
      </c>
      <c r="CL444" s="43" t="b">
        <v>0</v>
      </c>
      <c r="CM444" s="17">
        <v>5</v>
      </c>
      <c r="CN444" s="17">
        <v>63</v>
      </c>
      <c r="CY444" s="5"/>
    </row>
    <row r="445" spans="1:103">
      <c r="A445" s="17">
        <v>7</v>
      </c>
      <c r="B445" s="17">
        <v>77</v>
      </c>
      <c r="J445" s="8" t="s">
        <v>23</v>
      </c>
      <c r="K445" s="17">
        <v>7</v>
      </c>
      <c r="L445" s="17">
        <v>77</v>
      </c>
      <c r="AL445" s="30">
        <v>0.3</v>
      </c>
      <c r="AM445" s="17">
        <v>7</v>
      </c>
      <c r="AN445" s="17">
        <v>77</v>
      </c>
      <c r="BK445" s="17">
        <v>63</v>
      </c>
      <c r="BL445" s="17">
        <v>5</v>
      </c>
      <c r="BM445" t="s">
        <v>23</v>
      </c>
      <c r="CG445" s="30">
        <v>1</v>
      </c>
      <c r="CH445" s="17">
        <v>1</v>
      </c>
      <c r="CI445" s="17">
        <v>56</v>
      </c>
      <c r="CL445" s="43" t="b">
        <v>0</v>
      </c>
      <c r="CM445" s="17">
        <v>7</v>
      </c>
      <c r="CN445" s="17">
        <v>77</v>
      </c>
      <c r="CY445" s="5"/>
    </row>
    <row r="446" spans="1:103">
      <c r="A446" s="17">
        <v>12</v>
      </c>
      <c r="B446" s="17">
        <v>86</v>
      </c>
      <c r="J446" s="8" t="s">
        <v>23</v>
      </c>
      <c r="K446" s="17">
        <v>12</v>
      </c>
      <c r="L446" s="17">
        <v>86</v>
      </c>
      <c r="AL446" s="30">
        <v>0.28000000000000003</v>
      </c>
      <c r="AM446" s="17">
        <v>12</v>
      </c>
      <c r="AN446" s="17">
        <v>86</v>
      </c>
      <c r="BK446" s="17">
        <v>77</v>
      </c>
      <c r="BL446" s="17">
        <v>7</v>
      </c>
      <c r="BM446" t="s">
        <v>23</v>
      </c>
      <c r="CG446" s="30">
        <v>2</v>
      </c>
      <c r="CH446" s="17">
        <v>5</v>
      </c>
      <c r="CI446" s="17">
        <v>63</v>
      </c>
      <c r="CL446" s="43" t="b">
        <v>0</v>
      </c>
      <c r="CM446" s="17">
        <v>12</v>
      </c>
      <c r="CN446" s="17">
        <v>86</v>
      </c>
      <c r="CY446" s="5"/>
    </row>
    <row r="447" spans="1:103">
      <c r="A447" s="17">
        <v>6</v>
      </c>
      <c r="B447" s="17">
        <v>75</v>
      </c>
      <c r="J447" s="8" t="s">
        <v>23</v>
      </c>
      <c r="K447" s="17">
        <v>6</v>
      </c>
      <c r="L447" s="17">
        <v>75</v>
      </c>
      <c r="AL447" s="30">
        <v>0.3</v>
      </c>
      <c r="AM447" s="17">
        <v>6</v>
      </c>
      <c r="AN447" s="17">
        <v>75</v>
      </c>
      <c r="BK447" s="17">
        <v>86</v>
      </c>
      <c r="BL447" s="17">
        <v>12</v>
      </c>
      <c r="BM447" t="s">
        <v>23</v>
      </c>
      <c r="CG447" s="30">
        <v>2</v>
      </c>
      <c r="CH447" s="17">
        <v>7</v>
      </c>
      <c r="CI447" s="17">
        <v>77</v>
      </c>
      <c r="CL447" s="43" t="b">
        <v>0</v>
      </c>
      <c r="CM447" s="17">
        <v>6</v>
      </c>
      <c r="CN447" s="17">
        <v>75</v>
      </c>
      <c r="CY447" s="5"/>
    </row>
    <row r="448" spans="1:103">
      <c r="A448" s="17">
        <v>8</v>
      </c>
      <c r="B448" s="17">
        <v>62</v>
      </c>
      <c r="J448" s="8" t="s">
        <v>23</v>
      </c>
      <c r="K448" s="17">
        <v>8</v>
      </c>
      <c r="L448" s="17">
        <v>62</v>
      </c>
      <c r="AL448" s="30">
        <v>0.32</v>
      </c>
      <c r="AM448" s="17">
        <v>8</v>
      </c>
      <c r="AN448" s="17">
        <v>62</v>
      </c>
      <c r="BK448" s="17">
        <v>75</v>
      </c>
      <c r="BL448" s="17">
        <v>6</v>
      </c>
      <c r="BM448" t="s">
        <v>23</v>
      </c>
      <c r="CG448" s="30">
        <v>2</v>
      </c>
      <c r="CH448" s="17">
        <v>12</v>
      </c>
      <c r="CI448" s="17">
        <v>86</v>
      </c>
      <c r="CL448" s="43" t="b">
        <v>0</v>
      </c>
      <c r="CM448" s="17">
        <v>8</v>
      </c>
      <c r="CN448" s="17">
        <v>62</v>
      </c>
      <c r="CY448" s="5"/>
    </row>
    <row r="449" spans="1:103">
      <c r="A449" s="17">
        <v>8</v>
      </c>
      <c r="B449" s="17">
        <v>83</v>
      </c>
      <c r="J449" s="8" t="s">
        <v>23</v>
      </c>
      <c r="K449" s="17">
        <v>8</v>
      </c>
      <c r="L449" s="17">
        <v>83</v>
      </c>
      <c r="AL449" s="30">
        <v>0.3</v>
      </c>
      <c r="AM449" s="17">
        <v>8</v>
      </c>
      <c r="AN449" s="17">
        <v>83</v>
      </c>
      <c r="BK449" s="17">
        <v>62</v>
      </c>
      <c r="BL449" s="17">
        <v>8</v>
      </c>
      <c r="BM449" t="s">
        <v>23</v>
      </c>
      <c r="CG449" s="30">
        <v>2</v>
      </c>
      <c r="CH449" s="17">
        <v>6</v>
      </c>
      <c r="CI449" s="17">
        <v>75</v>
      </c>
      <c r="CL449" s="43" t="b">
        <v>0</v>
      </c>
      <c r="CM449" s="17">
        <v>8</v>
      </c>
      <c r="CN449" s="17">
        <v>83</v>
      </c>
      <c r="CY449" s="5"/>
    </row>
    <row r="450" spans="1:103">
      <c r="A450" s="17">
        <v>8</v>
      </c>
      <c r="B450" s="17">
        <v>207</v>
      </c>
      <c r="J450" s="8" t="s">
        <v>23</v>
      </c>
      <c r="K450" s="17">
        <v>8</v>
      </c>
      <c r="L450" s="17">
        <v>207</v>
      </c>
      <c r="AL450" s="30">
        <v>0.3</v>
      </c>
      <c r="AM450" s="17">
        <v>8</v>
      </c>
      <c r="AN450" s="17">
        <v>207</v>
      </c>
      <c r="BK450" s="17">
        <v>83</v>
      </c>
      <c r="BL450" s="17">
        <v>8</v>
      </c>
      <c r="BM450" t="s">
        <v>23</v>
      </c>
      <c r="CG450" s="30">
        <v>2</v>
      </c>
      <c r="CH450" s="17">
        <v>8</v>
      </c>
      <c r="CI450" s="17">
        <v>62</v>
      </c>
      <c r="CL450" s="43" t="b">
        <v>0</v>
      </c>
      <c r="CM450" s="17">
        <v>8</v>
      </c>
      <c r="CN450" s="17">
        <v>207</v>
      </c>
      <c r="CY450" s="5"/>
    </row>
    <row r="451" spans="1:103">
      <c r="A451" s="17">
        <v>1</v>
      </c>
      <c r="B451" s="17">
        <v>184</v>
      </c>
      <c r="J451" s="8" t="s">
        <v>23</v>
      </c>
      <c r="K451" s="17">
        <v>1</v>
      </c>
      <c r="L451" s="17">
        <v>184</v>
      </c>
      <c r="AL451" s="30">
        <v>0.26</v>
      </c>
      <c r="AM451" s="17">
        <v>1</v>
      </c>
      <c r="AN451" s="17">
        <v>184</v>
      </c>
      <c r="BK451" s="17">
        <v>207</v>
      </c>
      <c r="BL451" s="17">
        <v>8</v>
      </c>
      <c r="BM451" t="s">
        <v>23</v>
      </c>
      <c r="CG451" s="30">
        <v>2</v>
      </c>
      <c r="CH451" s="17">
        <v>8</v>
      </c>
      <c r="CI451" s="17">
        <v>83</v>
      </c>
      <c r="CL451" s="43" t="b">
        <v>0</v>
      </c>
      <c r="CM451" s="17">
        <v>1</v>
      </c>
      <c r="CN451" s="17">
        <v>184</v>
      </c>
      <c r="CY451" s="5"/>
    </row>
    <row r="452" spans="1:103">
      <c r="A452" s="17">
        <v>6</v>
      </c>
      <c r="B452" s="17">
        <v>146</v>
      </c>
      <c r="J452" s="8" t="s">
        <v>23</v>
      </c>
      <c r="K452" s="17">
        <v>6</v>
      </c>
      <c r="L452" s="17">
        <v>146</v>
      </c>
      <c r="AL452" s="30">
        <v>0.26</v>
      </c>
      <c r="AM452" s="17">
        <v>6</v>
      </c>
      <c r="AN452" s="17">
        <v>146</v>
      </c>
      <c r="BK452" s="17">
        <v>184</v>
      </c>
      <c r="BL452" s="17">
        <v>1</v>
      </c>
      <c r="BM452" t="s">
        <v>23</v>
      </c>
      <c r="CG452" s="30">
        <v>2</v>
      </c>
      <c r="CH452" s="17">
        <v>8</v>
      </c>
      <c r="CI452" s="17">
        <v>207</v>
      </c>
      <c r="CL452" s="43" t="b">
        <v>0</v>
      </c>
      <c r="CM452" s="17">
        <v>6</v>
      </c>
      <c r="CN452" s="17">
        <v>146</v>
      </c>
      <c r="CY452" s="5"/>
    </row>
    <row r="453" spans="1:103">
      <c r="A453" s="17">
        <v>2</v>
      </c>
      <c r="B453" s="17">
        <v>124</v>
      </c>
      <c r="J453" s="8" t="s">
        <v>23</v>
      </c>
      <c r="K453" s="17">
        <v>2</v>
      </c>
      <c r="L453" s="17">
        <v>124</v>
      </c>
      <c r="AL453" s="30">
        <v>0.26</v>
      </c>
      <c r="AM453" s="17">
        <v>2</v>
      </c>
      <c r="AN453" s="17">
        <v>124</v>
      </c>
      <c r="BK453" s="17">
        <v>146</v>
      </c>
      <c r="BL453" s="17">
        <v>6</v>
      </c>
      <c r="BM453" t="s">
        <v>23</v>
      </c>
      <c r="CG453" s="30">
        <v>2</v>
      </c>
      <c r="CH453" s="17">
        <v>1</v>
      </c>
      <c r="CI453" s="17">
        <v>184</v>
      </c>
      <c r="CL453" s="43" t="b">
        <v>0</v>
      </c>
      <c r="CM453" s="17">
        <v>2</v>
      </c>
      <c r="CN453" s="17">
        <v>124</v>
      </c>
      <c r="CY453" s="5"/>
    </row>
    <row r="454" spans="1:103">
      <c r="A454" s="17">
        <v>3</v>
      </c>
      <c r="B454" s="17">
        <v>54</v>
      </c>
      <c r="J454" s="8" t="s">
        <v>23</v>
      </c>
      <c r="K454" s="17">
        <v>3</v>
      </c>
      <c r="L454" s="17">
        <v>54</v>
      </c>
      <c r="AL454" s="30">
        <v>0.24</v>
      </c>
      <c r="AM454" s="17">
        <v>3</v>
      </c>
      <c r="AN454" s="17">
        <v>54</v>
      </c>
      <c r="BK454" s="17">
        <v>124</v>
      </c>
      <c r="BL454" s="17">
        <v>2</v>
      </c>
      <c r="BM454" t="s">
        <v>23</v>
      </c>
      <c r="CG454" s="30">
        <v>1</v>
      </c>
      <c r="CH454" s="17">
        <v>6</v>
      </c>
      <c r="CI454" s="17">
        <v>146</v>
      </c>
      <c r="CL454" s="43" t="b">
        <v>0</v>
      </c>
      <c r="CM454" s="17">
        <v>3</v>
      </c>
      <c r="CN454" s="17">
        <v>54</v>
      </c>
      <c r="CY454" s="5"/>
    </row>
    <row r="455" spans="1:103">
      <c r="A455" s="17">
        <v>0</v>
      </c>
      <c r="B455" s="17">
        <v>56</v>
      </c>
      <c r="J455" s="8" t="s">
        <v>23</v>
      </c>
      <c r="K455" s="17">
        <v>0</v>
      </c>
      <c r="L455" s="17">
        <v>56</v>
      </c>
      <c r="AL455" s="30">
        <v>0.24</v>
      </c>
      <c r="AM455" s="17">
        <v>0</v>
      </c>
      <c r="AN455" s="17">
        <v>56</v>
      </c>
      <c r="BK455" s="17">
        <v>54</v>
      </c>
      <c r="BL455" s="17">
        <v>3</v>
      </c>
      <c r="BM455" t="s">
        <v>23</v>
      </c>
      <c r="CG455" s="30">
        <v>2</v>
      </c>
      <c r="CH455" s="17">
        <v>2</v>
      </c>
      <c r="CI455" s="17">
        <v>124</v>
      </c>
      <c r="CL455" s="43" t="b">
        <v>0</v>
      </c>
      <c r="CM455" s="17">
        <v>0</v>
      </c>
      <c r="CN455" s="17">
        <v>56</v>
      </c>
      <c r="CY455" s="5"/>
    </row>
    <row r="456" spans="1:103">
      <c r="A456" s="17">
        <v>3</v>
      </c>
      <c r="B456" s="17">
        <v>28</v>
      </c>
      <c r="J456" s="8" t="s">
        <v>23</v>
      </c>
      <c r="K456" s="17">
        <v>3</v>
      </c>
      <c r="L456" s="17">
        <v>28</v>
      </c>
      <c r="AL456" s="30">
        <v>0.24</v>
      </c>
      <c r="AM456" s="17">
        <v>3</v>
      </c>
      <c r="AN456" s="17">
        <v>28</v>
      </c>
      <c r="BK456" s="17">
        <v>56</v>
      </c>
      <c r="BL456" s="17">
        <v>0</v>
      </c>
      <c r="BM456" t="s">
        <v>23</v>
      </c>
      <c r="CG456" s="30">
        <v>2</v>
      </c>
      <c r="CH456" s="17">
        <v>3</v>
      </c>
      <c r="CI456" s="17">
        <v>54</v>
      </c>
      <c r="CL456" s="43" t="b">
        <v>0</v>
      </c>
      <c r="CM456" s="17">
        <v>3</v>
      </c>
      <c r="CN456" s="17">
        <v>28</v>
      </c>
      <c r="CY456" s="5"/>
    </row>
    <row r="457" spans="1:103">
      <c r="A457" s="17">
        <v>1</v>
      </c>
      <c r="B457" s="17">
        <v>20</v>
      </c>
      <c r="J457" s="8" t="s">
        <v>23</v>
      </c>
      <c r="K457" s="17">
        <v>1</v>
      </c>
      <c r="L457" s="17">
        <v>20</v>
      </c>
      <c r="AL457" s="30">
        <v>0.24</v>
      </c>
      <c r="AM457" s="17">
        <v>1</v>
      </c>
      <c r="AN457" s="17">
        <v>20</v>
      </c>
      <c r="BK457" s="17">
        <v>28</v>
      </c>
      <c r="BL457" s="17">
        <v>3</v>
      </c>
      <c r="BM457" t="s">
        <v>23</v>
      </c>
      <c r="CG457" s="30">
        <v>2</v>
      </c>
      <c r="CH457" s="17">
        <v>0</v>
      </c>
      <c r="CI457" s="17">
        <v>56</v>
      </c>
      <c r="CL457" s="43" t="b">
        <v>0</v>
      </c>
      <c r="CM457" s="17">
        <v>1</v>
      </c>
      <c r="CN457" s="17">
        <v>20</v>
      </c>
      <c r="CY457" s="5"/>
    </row>
    <row r="458" spans="1:103">
      <c r="A458" s="17">
        <v>0</v>
      </c>
      <c r="B458" s="17">
        <v>6</v>
      </c>
      <c r="J458" s="8" t="s">
        <v>23</v>
      </c>
      <c r="K458" s="17">
        <v>0</v>
      </c>
      <c r="L458" s="17">
        <v>6</v>
      </c>
      <c r="AL458" s="30">
        <v>0.24</v>
      </c>
      <c r="AM458" s="17">
        <v>0</v>
      </c>
      <c r="AN458" s="17">
        <v>6</v>
      </c>
      <c r="BK458" s="17">
        <v>20</v>
      </c>
      <c r="BL458" s="17">
        <v>1</v>
      </c>
      <c r="BM458" t="s">
        <v>23</v>
      </c>
      <c r="CG458" s="30">
        <v>2</v>
      </c>
      <c r="CH458" s="17">
        <v>3</v>
      </c>
      <c r="CI458" s="17">
        <v>28</v>
      </c>
      <c r="CL458" s="43" t="b">
        <v>0</v>
      </c>
      <c r="CM458" s="17">
        <v>0</v>
      </c>
      <c r="CN458" s="17">
        <v>6</v>
      </c>
      <c r="CY458" s="5"/>
    </row>
    <row r="459" spans="1:103">
      <c r="A459" s="17">
        <v>0</v>
      </c>
      <c r="B459" s="17">
        <v>2</v>
      </c>
      <c r="J459" s="8" t="s">
        <v>23</v>
      </c>
      <c r="K459" s="17">
        <v>0</v>
      </c>
      <c r="L459" s="17">
        <v>2</v>
      </c>
      <c r="AL459" s="30">
        <v>0.24</v>
      </c>
      <c r="AM459" s="17">
        <v>0</v>
      </c>
      <c r="AN459" s="17">
        <v>2</v>
      </c>
      <c r="BK459" s="17">
        <v>6</v>
      </c>
      <c r="BL459" s="17">
        <v>0</v>
      </c>
      <c r="BM459" t="s">
        <v>23</v>
      </c>
      <c r="CG459" s="30">
        <v>2</v>
      </c>
      <c r="CH459" s="17">
        <v>1</v>
      </c>
      <c r="CI459" s="17">
        <v>20</v>
      </c>
      <c r="CL459" s="43" t="b">
        <v>0</v>
      </c>
      <c r="CM459" s="17">
        <v>0</v>
      </c>
      <c r="CN459" s="17">
        <v>2</v>
      </c>
      <c r="CY459" s="5"/>
    </row>
    <row r="460" spans="1:103">
      <c r="A460" s="17">
        <v>0</v>
      </c>
      <c r="B460" s="17">
        <v>1</v>
      </c>
      <c r="J460" s="8" t="s">
        <v>23</v>
      </c>
      <c r="K460" s="17">
        <v>0</v>
      </c>
      <c r="L460" s="17">
        <v>1</v>
      </c>
      <c r="AL460" s="30">
        <v>0.22</v>
      </c>
      <c r="AM460" s="17">
        <v>0</v>
      </c>
      <c r="AN460" s="17">
        <v>1</v>
      </c>
      <c r="BK460" s="17">
        <v>2</v>
      </c>
      <c r="BL460" s="17">
        <v>0</v>
      </c>
      <c r="BM460" t="s">
        <v>23</v>
      </c>
      <c r="CG460" s="30">
        <v>2</v>
      </c>
      <c r="CH460" s="17">
        <v>0</v>
      </c>
      <c r="CI460" s="17">
        <v>6</v>
      </c>
      <c r="CL460" s="43" t="b">
        <v>0</v>
      </c>
      <c r="CM460" s="17">
        <v>0</v>
      </c>
      <c r="CN460" s="17">
        <v>1</v>
      </c>
      <c r="CY460" s="5"/>
    </row>
    <row r="461" spans="1:103">
      <c r="A461" s="17">
        <v>0</v>
      </c>
      <c r="B461" s="17">
        <v>1</v>
      </c>
      <c r="J461" s="8" t="s">
        <v>23</v>
      </c>
      <c r="K461" s="17">
        <v>0</v>
      </c>
      <c r="L461" s="17">
        <v>1</v>
      </c>
      <c r="AL461" s="30">
        <v>0.22</v>
      </c>
      <c r="AM461" s="17">
        <v>0</v>
      </c>
      <c r="AN461" s="17">
        <v>1</v>
      </c>
      <c r="BK461" s="17">
        <v>1</v>
      </c>
      <c r="BL461" s="17">
        <v>0</v>
      </c>
      <c r="BM461" t="s">
        <v>23</v>
      </c>
      <c r="CG461" s="30">
        <v>3</v>
      </c>
      <c r="CH461" s="17">
        <v>0</v>
      </c>
      <c r="CI461" s="17">
        <v>2</v>
      </c>
      <c r="CL461" s="43" t="b">
        <v>0</v>
      </c>
      <c r="CM461" s="17">
        <v>0</v>
      </c>
      <c r="CN461" s="17">
        <v>1</v>
      </c>
      <c r="CY461" s="5"/>
    </row>
    <row r="462" spans="1:103">
      <c r="A462" s="17">
        <v>1</v>
      </c>
      <c r="B462" s="17">
        <v>4</v>
      </c>
      <c r="J462" s="8" t="s">
        <v>24</v>
      </c>
      <c r="K462" s="17">
        <v>1</v>
      </c>
      <c r="L462" s="17">
        <v>4</v>
      </c>
      <c r="AL462" s="30">
        <v>0.24</v>
      </c>
      <c r="AM462" s="17">
        <v>1</v>
      </c>
      <c r="AN462" s="17">
        <v>4</v>
      </c>
      <c r="BK462" s="17">
        <v>1</v>
      </c>
      <c r="BL462" s="17">
        <v>0</v>
      </c>
      <c r="BM462" t="s">
        <v>23</v>
      </c>
      <c r="CG462" s="30">
        <v>3</v>
      </c>
      <c r="CH462" s="17">
        <v>0</v>
      </c>
      <c r="CI462" s="17">
        <v>1</v>
      </c>
      <c r="CL462" s="43" t="b">
        <v>0</v>
      </c>
      <c r="CM462" s="17">
        <v>1</v>
      </c>
      <c r="CN462" s="17">
        <v>4</v>
      </c>
      <c r="CY462" s="5"/>
    </row>
    <row r="463" spans="1:103">
      <c r="A463" s="17">
        <v>0</v>
      </c>
      <c r="B463" s="17">
        <v>27</v>
      </c>
      <c r="J463" s="8" t="s">
        <v>24</v>
      </c>
      <c r="K463" s="17">
        <v>0</v>
      </c>
      <c r="L463" s="17">
        <v>27</v>
      </c>
      <c r="AL463" s="30">
        <v>0.22</v>
      </c>
      <c r="AM463" s="17">
        <v>0</v>
      </c>
      <c r="AN463" s="17">
        <v>27</v>
      </c>
      <c r="BK463" s="17">
        <v>4</v>
      </c>
      <c r="BL463" s="17">
        <v>1</v>
      </c>
      <c r="BM463" t="s">
        <v>24</v>
      </c>
      <c r="CG463" s="30">
        <v>2</v>
      </c>
      <c r="CH463" s="17">
        <v>0</v>
      </c>
      <c r="CI463" s="17">
        <v>1</v>
      </c>
      <c r="CL463" s="43" t="b">
        <v>0</v>
      </c>
      <c r="CM463" s="17">
        <v>0</v>
      </c>
      <c r="CN463" s="17">
        <v>27</v>
      </c>
      <c r="CY463" s="5"/>
    </row>
    <row r="464" spans="1:103">
      <c r="A464" s="17">
        <v>2</v>
      </c>
      <c r="B464" s="17">
        <v>66</v>
      </c>
      <c r="J464" s="8" t="s">
        <v>24</v>
      </c>
      <c r="K464" s="17">
        <v>2</v>
      </c>
      <c r="L464" s="17">
        <v>66</v>
      </c>
      <c r="AL464" s="30">
        <v>0.2</v>
      </c>
      <c r="AM464" s="17">
        <v>2</v>
      </c>
      <c r="AN464" s="17">
        <v>66</v>
      </c>
      <c r="BK464" s="17">
        <v>27</v>
      </c>
      <c r="BL464" s="17">
        <v>0</v>
      </c>
      <c r="BM464" t="s">
        <v>24</v>
      </c>
      <c r="CG464" s="30">
        <v>1</v>
      </c>
      <c r="CH464" s="17">
        <v>1</v>
      </c>
      <c r="CI464" s="17">
        <v>4</v>
      </c>
      <c r="CL464" s="43" t="b">
        <v>0</v>
      </c>
      <c r="CM464" s="17">
        <v>2</v>
      </c>
      <c r="CN464" s="17">
        <v>66</v>
      </c>
      <c r="CY464" s="5"/>
    </row>
    <row r="465" spans="1:103">
      <c r="A465" s="17">
        <v>7</v>
      </c>
      <c r="B465" s="17">
        <v>210</v>
      </c>
      <c r="J465" s="8" t="s">
        <v>24</v>
      </c>
      <c r="K465" s="17">
        <v>7</v>
      </c>
      <c r="L465" s="17">
        <v>210</v>
      </c>
      <c r="AL465" s="30">
        <v>0.2</v>
      </c>
      <c r="AM465" s="17">
        <v>7</v>
      </c>
      <c r="AN465" s="17">
        <v>210</v>
      </c>
      <c r="BK465" s="17">
        <v>66</v>
      </c>
      <c r="BL465" s="17">
        <v>2</v>
      </c>
      <c r="BM465" t="s">
        <v>24</v>
      </c>
      <c r="CG465" s="30">
        <v>1</v>
      </c>
      <c r="CH465" s="17">
        <v>0</v>
      </c>
      <c r="CI465" s="17">
        <v>27</v>
      </c>
      <c r="CL465" s="43" t="b">
        <v>0</v>
      </c>
      <c r="CM465" s="17">
        <v>7</v>
      </c>
      <c r="CN465" s="17">
        <v>210</v>
      </c>
      <c r="CY465" s="5"/>
    </row>
    <row r="466" spans="1:103">
      <c r="A466" s="17">
        <v>7</v>
      </c>
      <c r="B466" s="17">
        <v>159</v>
      </c>
      <c r="J466" s="8" t="s">
        <v>24</v>
      </c>
      <c r="K466" s="17">
        <v>7</v>
      </c>
      <c r="L466" s="17">
        <v>159</v>
      </c>
      <c r="AL466" s="30">
        <v>0.2</v>
      </c>
      <c r="AM466" s="17">
        <v>7</v>
      </c>
      <c r="AN466" s="17">
        <v>159</v>
      </c>
      <c r="BK466" s="17">
        <v>210</v>
      </c>
      <c r="BL466" s="17">
        <v>7</v>
      </c>
      <c r="BM466" t="s">
        <v>24</v>
      </c>
      <c r="CG466" s="30">
        <v>1</v>
      </c>
      <c r="CH466" s="17">
        <v>2</v>
      </c>
      <c r="CI466" s="17">
        <v>66</v>
      </c>
      <c r="CL466" s="43" t="b">
        <v>0</v>
      </c>
      <c r="CM466" s="17">
        <v>7</v>
      </c>
      <c r="CN466" s="17">
        <v>159</v>
      </c>
      <c r="CY466" s="5"/>
    </row>
    <row r="467" spans="1:103">
      <c r="A467" s="17">
        <v>6</v>
      </c>
      <c r="B467" s="17">
        <v>57</v>
      </c>
      <c r="J467" s="8" t="s">
        <v>24</v>
      </c>
      <c r="K467" s="17">
        <v>6</v>
      </c>
      <c r="L467" s="17">
        <v>57</v>
      </c>
      <c r="AL467" s="30">
        <v>0.2</v>
      </c>
      <c r="AM467" s="17">
        <v>6</v>
      </c>
      <c r="AN467" s="17">
        <v>57</v>
      </c>
      <c r="BK467" s="17">
        <v>159</v>
      </c>
      <c r="BL467" s="17">
        <v>7</v>
      </c>
      <c r="BM467" t="s">
        <v>24</v>
      </c>
      <c r="CG467" s="30">
        <v>1</v>
      </c>
      <c r="CH467" s="17">
        <v>7</v>
      </c>
      <c r="CI467" s="17">
        <v>210</v>
      </c>
      <c r="CL467" s="43" t="b">
        <v>0</v>
      </c>
      <c r="CM467" s="17">
        <v>6</v>
      </c>
      <c r="CN467" s="17">
        <v>57</v>
      </c>
      <c r="CY467" s="5"/>
    </row>
    <row r="468" spans="1:103">
      <c r="A468" s="17">
        <v>6</v>
      </c>
      <c r="B468" s="17">
        <v>53</v>
      </c>
      <c r="J468" s="8" t="s">
        <v>24</v>
      </c>
      <c r="K468" s="17">
        <v>6</v>
      </c>
      <c r="L468" s="17">
        <v>53</v>
      </c>
      <c r="AL468" s="30">
        <v>0.22</v>
      </c>
      <c r="AM468" s="17">
        <v>6</v>
      </c>
      <c r="AN468" s="17">
        <v>53</v>
      </c>
      <c r="BK468" s="17">
        <v>57</v>
      </c>
      <c r="BL468" s="17">
        <v>6</v>
      </c>
      <c r="BM468" t="s">
        <v>24</v>
      </c>
      <c r="CG468" s="30">
        <v>1</v>
      </c>
      <c r="CH468" s="17">
        <v>7</v>
      </c>
      <c r="CI468" s="17">
        <v>159</v>
      </c>
      <c r="CL468" s="43" t="b">
        <v>0</v>
      </c>
      <c r="CM468" s="17">
        <v>6</v>
      </c>
      <c r="CN468" s="17">
        <v>53</v>
      </c>
      <c r="CY468" s="5"/>
    </row>
    <row r="469" spans="1:103">
      <c r="A469" s="17">
        <v>11</v>
      </c>
      <c r="B469" s="17">
        <v>67</v>
      </c>
      <c r="J469" s="8" t="s">
        <v>24</v>
      </c>
      <c r="K469" s="17">
        <v>11</v>
      </c>
      <c r="L469" s="17">
        <v>67</v>
      </c>
      <c r="AL469" s="30">
        <v>0.22</v>
      </c>
      <c r="AM469" s="17">
        <v>11</v>
      </c>
      <c r="AN469" s="17">
        <v>67</v>
      </c>
      <c r="BK469" s="17">
        <v>53</v>
      </c>
      <c r="BL469" s="17">
        <v>6</v>
      </c>
      <c r="BM469" t="s">
        <v>24</v>
      </c>
      <c r="CG469" s="30">
        <v>1</v>
      </c>
      <c r="CH469" s="17">
        <v>6</v>
      </c>
      <c r="CI469" s="17">
        <v>57</v>
      </c>
      <c r="CL469" s="43" t="b">
        <v>0</v>
      </c>
      <c r="CM469" s="17">
        <v>11</v>
      </c>
      <c r="CN469" s="17">
        <v>67</v>
      </c>
      <c r="CY469" s="5"/>
    </row>
    <row r="470" spans="1:103">
      <c r="A470" s="17">
        <v>8</v>
      </c>
      <c r="B470" s="17">
        <v>65</v>
      </c>
      <c r="J470" s="8" t="s">
        <v>24</v>
      </c>
      <c r="K470" s="17">
        <v>8</v>
      </c>
      <c r="L470" s="17">
        <v>65</v>
      </c>
      <c r="AL470" s="30">
        <v>0.2</v>
      </c>
      <c r="AM470" s="17">
        <v>8</v>
      </c>
      <c r="AN470" s="17">
        <v>65</v>
      </c>
      <c r="BK470" s="17">
        <v>67</v>
      </c>
      <c r="BL470" s="17">
        <v>11</v>
      </c>
      <c r="BM470" t="s">
        <v>24</v>
      </c>
      <c r="CG470" s="30">
        <v>1</v>
      </c>
      <c r="CH470" s="17">
        <v>6</v>
      </c>
      <c r="CI470" s="17">
        <v>53</v>
      </c>
      <c r="CL470" s="43" t="b">
        <v>0</v>
      </c>
      <c r="CM470" s="17">
        <v>8</v>
      </c>
      <c r="CN470" s="17">
        <v>65</v>
      </c>
      <c r="CY470" s="5"/>
    </row>
    <row r="471" spans="1:103">
      <c r="A471" s="17">
        <v>6</v>
      </c>
      <c r="B471" s="17">
        <v>56</v>
      </c>
      <c r="J471" s="8" t="s">
        <v>24</v>
      </c>
      <c r="K471" s="17">
        <v>6</v>
      </c>
      <c r="L471" s="17">
        <v>56</v>
      </c>
      <c r="AL471" s="30">
        <v>0.2</v>
      </c>
      <c r="AM471" s="17">
        <v>6</v>
      </c>
      <c r="AN471" s="17">
        <v>56</v>
      </c>
      <c r="BK471" s="17">
        <v>65</v>
      </c>
      <c r="BL471" s="17">
        <v>8</v>
      </c>
      <c r="BM471" t="s">
        <v>24</v>
      </c>
      <c r="CG471" s="30">
        <v>1</v>
      </c>
      <c r="CH471" s="17">
        <v>11</v>
      </c>
      <c r="CI471" s="17">
        <v>67</v>
      </c>
      <c r="CL471" s="43" t="b">
        <v>0</v>
      </c>
      <c r="CM471" s="17">
        <v>6</v>
      </c>
      <c r="CN471" s="17">
        <v>56</v>
      </c>
      <c r="CY471" s="5"/>
    </row>
    <row r="472" spans="1:103">
      <c r="A472" s="17">
        <v>4</v>
      </c>
      <c r="B472" s="17">
        <v>61</v>
      </c>
      <c r="J472" s="8" t="s">
        <v>24</v>
      </c>
      <c r="K472" s="17">
        <v>4</v>
      </c>
      <c r="L472" s="17">
        <v>61</v>
      </c>
      <c r="AL472" s="30">
        <v>0.16</v>
      </c>
      <c r="AM472" s="17">
        <v>4</v>
      </c>
      <c r="AN472" s="17">
        <v>61</v>
      </c>
      <c r="BK472" s="17">
        <v>56</v>
      </c>
      <c r="BL472" s="17">
        <v>6</v>
      </c>
      <c r="BM472" t="s">
        <v>24</v>
      </c>
      <c r="CG472" s="30">
        <v>1</v>
      </c>
      <c r="CH472" s="17">
        <v>8</v>
      </c>
      <c r="CI472" s="17">
        <v>65</v>
      </c>
      <c r="CL472" s="43" t="b">
        <v>0</v>
      </c>
      <c r="CM472" s="17">
        <v>4</v>
      </c>
      <c r="CN472" s="17">
        <v>61</v>
      </c>
      <c r="CY472" s="5"/>
    </row>
    <row r="473" spans="1:103">
      <c r="A473" s="17">
        <v>0</v>
      </c>
      <c r="B473" s="17">
        <v>97</v>
      </c>
      <c r="J473" s="8" t="s">
        <v>24</v>
      </c>
      <c r="K473" s="17">
        <v>0</v>
      </c>
      <c r="L473" s="17">
        <v>97</v>
      </c>
      <c r="AL473" s="30">
        <v>0.16</v>
      </c>
      <c r="AM473" s="17">
        <v>0</v>
      </c>
      <c r="AN473" s="17">
        <v>97</v>
      </c>
      <c r="BK473" s="17">
        <v>61</v>
      </c>
      <c r="BL473" s="17">
        <v>4</v>
      </c>
      <c r="BM473" t="s">
        <v>24</v>
      </c>
      <c r="CG473" s="30">
        <v>1</v>
      </c>
      <c r="CH473" s="17">
        <v>6</v>
      </c>
      <c r="CI473" s="17">
        <v>56</v>
      </c>
      <c r="CL473" s="43" t="b">
        <v>0</v>
      </c>
      <c r="CM473" s="17">
        <v>0</v>
      </c>
      <c r="CN473" s="17">
        <v>97</v>
      </c>
      <c r="CY473" s="5"/>
    </row>
    <row r="474" spans="1:103">
      <c r="A474" s="17">
        <v>10</v>
      </c>
      <c r="B474" s="17">
        <v>151</v>
      </c>
      <c r="J474" s="8" t="s">
        <v>24</v>
      </c>
      <c r="K474" s="17">
        <v>10</v>
      </c>
      <c r="L474" s="17">
        <v>151</v>
      </c>
      <c r="AL474" s="30">
        <v>0.14000000000000001</v>
      </c>
      <c r="AM474" s="17">
        <v>10</v>
      </c>
      <c r="AN474" s="17">
        <v>151</v>
      </c>
      <c r="BK474" s="17">
        <v>97</v>
      </c>
      <c r="BL474" s="17">
        <v>0</v>
      </c>
      <c r="BM474" t="s">
        <v>24</v>
      </c>
      <c r="CG474" s="30">
        <v>1</v>
      </c>
      <c r="CH474" s="17">
        <v>4</v>
      </c>
      <c r="CI474" s="17">
        <v>61</v>
      </c>
      <c r="CL474" s="43" t="b">
        <v>0</v>
      </c>
      <c r="CM474" s="17">
        <v>10</v>
      </c>
      <c r="CN474" s="17">
        <v>151</v>
      </c>
      <c r="CY474" s="5"/>
    </row>
    <row r="475" spans="1:103">
      <c r="A475" s="17">
        <v>1</v>
      </c>
      <c r="B475" s="17">
        <v>119</v>
      </c>
      <c r="J475" s="8" t="s">
        <v>24</v>
      </c>
      <c r="K475" s="17">
        <v>1</v>
      </c>
      <c r="L475" s="17">
        <v>119</v>
      </c>
      <c r="AL475" s="30">
        <v>0.12</v>
      </c>
      <c r="AM475" s="17">
        <v>1</v>
      </c>
      <c r="AN475" s="17">
        <v>119</v>
      </c>
      <c r="BK475" s="17">
        <v>151</v>
      </c>
      <c r="BL475" s="17">
        <v>10</v>
      </c>
      <c r="BM475" t="s">
        <v>24</v>
      </c>
      <c r="CG475" s="30">
        <v>1</v>
      </c>
      <c r="CH475" s="17">
        <v>0</v>
      </c>
      <c r="CI475" s="17">
        <v>97</v>
      </c>
      <c r="CL475" s="43" t="b">
        <v>0</v>
      </c>
      <c r="CM475" s="17">
        <v>1</v>
      </c>
      <c r="CN475" s="17">
        <v>119</v>
      </c>
      <c r="CY475" s="5"/>
    </row>
    <row r="476" spans="1:103">
      <c r="A476" s="17">
        <v>3</v>
      </c>
      <c r="B476" s="17">
        <v>93</v>
      </c>
      <c r="J476" s="8" t="s">
        <v>24</v>
      </c>
      <c r="K476" s="17">
        <v>3</v>
      </c>
      <c r="L476" s="17">
        <v>93</v>
      </c>
      <c r="AL476" s="30">
        <v>0.12</v>
      </c>
      <c r="AM476" s="17">
        <v>3</v>
      </c>
      <c r="AN476" s="17">
        <v>93</v>
      </c>
      <c r="BK476" s="17">
        <v>119</v>
      </c>
      <c r="BL476" s="17">
        <v>1</v>
      </c>
      <c r="BM476" t="s">
        <v>24</v>
      </c>
      <c r="CG476" s="30">
        <v>1</v>
      </c>
      <c r="CH476" s="17">
        <v>10</v>
      </c>
      <c r="CI476" s="17">
        <v>151</v>
      </c>
      <c r="CL476" s="43" t="b">
        <v>0</v>
      </c>
      <c r="CM476" s="17">
        <v>3</v>
      </c>
      <c r="CN476" s="17">
        <v>93</v>
      </c>
      <c r="CY476" s="5"/>
    </row>
    <row r="477" spans="1:103">
      <c r="A477" s="17">
        <v>1</v>
      </c>
      <c r="B477" s="17">
        <v>52</v>
      </c>
      <c r="J477" s="8" t="s">
        <v>24</v>
      </c>
      <c r="K477" s="17">
        <v>1</v>
      </c>
      <c r="L477" s="17">
        <v>52</v>
      </c>
      <c r="AL477" s="30">
        <v>0.1</v>
      </c>
      <c r="AM477" s="17">
        <v>1</v>
      </c>
      <c r="AN477" s="17">
        <v>52</v>
      </c>
      <c r="BK477" s="17">
        <v>93</v>
      </c>
      <c r="BL477" s="17">
        <v>3</v>
      </c>
      <c r="BM477" t="s">
        <v>24</v>
      </c>
      <c r="CG477" s="30">
        <v>1</v>
      </c>
      <c r="CH477" s="17">
        <v>1</v>
      </c>
      <c r="CI477" s="17">
        <v>119</v>
      </c>
      <c r="CL477" s="43" t="b">
        <v>0</v>
      </c>
      <c r="CM477" s="17">
        <v>1</v>
      </c>
      <c r="CN477" s="17">
        <v>52</v>
      </c>
      <c r="CY477" s="5"/>
    </row>
    <row r="478" spans="1:103">
      <c r="A478" s="17">
        <v>0</v>
      </c>
      <c r="B478" s="17">
        <v>41</v>
      </c>
      <c r="J478" s="8" t="s">
        <v>24</v>
      </c>
      <c r="K478" s="17">
        <v>0</v>
      </c>
      <c r="L478" s="17">
        <v>41</v>
      </c>
      <c r="AL478" s="30">
        <v>0.08</v>
      </c>
      <c r="AM478" s="17">
        <v>0</v>
      </c>
      <c r="AN478" s="17">
        <v>41</v>
      </c>
      <c r="BK478" s="17">
        <v>52</v>
      </c>
      <c r="BL478" s="17">
        <v>1</v>
      </c>
      <c r="BM478" t="s">
        <v>24</v>
      </c>
      <c r="CG478" s="30">
        <v>1</v>
      </c>
      <c r="CH478" s="17">
        <v>3</v>
      </c>
      <c r="CI478" s="17">
        <v>93</v>
      </c>
      <c r="CL478" s="43" t="b">
        <v>0</v>
      </c>
      <c r="CM478" s="17">
        <v>0</v>
      </c>
      <c r="CN478" s="17">
        <v>41</v>
      </c>
      <c r="CY478" s="5"/>
    </row>
    <row r="479" spans="1:103">
      <c r="A479" s="17">
        <v>1</v>
      </c>
      <c r="B479" s="17">
        <v>33</v>
      </c>
      <c r="J479" s="8" t="s">
        <v>24</v>
      </c>
      <c r="K479" s="17">
        <v>1</v>
      </c>
      <c r="L479" s="17">
        <v>33</v>
      </c>
      <c r="AL479" s="30">
        <v>0.06</v>
      </c>
      <c r="AM479" s="17">
        <v>1</v>
      </c>
      <c r="AN479" s="17">
        <v>33</v>
      </c>
      <c r="BK479" s="17">
        <v>41</v>
      </c>
      <c r="BL479" s="17">
        <v>0</v>
      </c>
      <c r="BM479" t="s">
        <v>24</v>
      </c>
      <c r="CG479" s="30">
        <v>1</v>
      </c>
      <c r="CH479" s="17">
        <v>1</v>
      </c>
      <c r="CI479" s="17">
        <v>52</v>
      </c>
      <c r="CL479" s="43" t="b">
        <v>0</v>
      </c>
      <c r="CM479" s="17">
        <v>1</v>
      </c>
      <c r="CN479" s="17">
        <v>33</v>
      </c>
      <c r="CY479" s="5"/>
    </row>
    <row r="480" spans="1:103">
      <c r="A480" s="17">
        <v>0</v>
      </c>
      <c r="B480" s="17">
        <v>27</v>
      </c>
      <c r="J480" s="8" t="s">
        <v>24</v>
      </c>
      <c r="K480" s="17">
        <v>0</v>
      </c>
      <c r="L480" s="17">
        <v>27</v>
      </c>
      <c r="AL480" s="30">
        <v>0.06</v>
      </c>
      <c r="AM480" s="17">
        <v>0</v>
      </c>
      <c r="AN480" s="17">
        <v>27</v>
      </c>
      <c r="BK480" s="17">
        <v>33</v>
      </c>
      <c r="BL480" s="17">
        <v>1</v>
      </c>
      <c r="BM480" t="s">
        <v>24</v>
      </c>
      <c r="CG480" s="30">
        <v>1</v>
      </c>
      <c r="CH480" s="17">
        <v>0</v>
      </c>
      <c r="CI480" s="17">
        <v>41</v>
      </c>
      <c r="CL480" s="43" t="b">
        <v>0</v>
      </c>
      <c r="CM480" s="17">
        <v>0</v>
      </c>
      <c r="CN480" s="17">
        <v>27</v>
      </c>
      <c r="CY480" s="5"/>
    </row>
    <row r="481" spans="1:103">
      <c r="A481" s="17">
        <v>0</v>
      </c>
      <c r="B481" s="17">
        <v>13</v>
      </c>
      <c r="J481" s="8" t="s">
        <v>24</v>
      </c>
      <c r="K481" s="17">
        <v>0</v>
      </c>
      <c r="L481" s="17">
        <v>13</v>
      </c>
      <c r="AL481" s="30">
        <v>0.04</v>
      </c>
      <c r="AM481" s="17">
        <v>0</v>
      </c>
      <c r="AN481" s="17">
        <v>13</v>
      </c>
      <c r="BK481" s="17">
        <v>27</v>
      </c>
      <c r="BL481" s="17">
        <v>0</v>
      </c>
      <c r="BM481" t="s">
        <v>24</v>
      </c>
      <c r="CG481" s="30">
        <v>1</v>
      </c>
      <c r="CH481" s="17">
        <v>1</v>
      </c>
      <c r="CI481" s="17">
        <v>33</v>
      </c>
      <c r="CL481" s="43" t="b">
        <v>0</v>
      </c>
      <c r="CM481" s="17">
        <v>0</v>
      </c>
      <c r="CN481" s="17">
        <v>13</v>
      </c>
      <c r="CY481" s="5"/>
    </row>
    <row r="482" spans="1:103">
      <c r="A482" s="17">
        <v>3</v>
      </c>
      <c r="B482" s="17">
        <v>9</v>
      </c>
      <c r="J482" s="8" t="s">
        <v>24</v>
      </c>
      <c r="K482" s="17">
        <v>3</v>
      </c>
      <c r="L482" s="17">
        <v>9</v>
      </c>
      <c r="AL482" s="30">
        <v>0.04</v>
      </c>
      <c r="AM482" s="17">
        <v>3</v>
      </c>
      <c r="AN482" s="17">
        <v>9</v>
      </c>
      <c r="BK482" s="17">
        <v>13</v>
      </c>
      <c r="BL482" s="17">
        <v>0</v>
      </c>
      <c r="BM482" t="s">
        <v>24</v>
      </c>
      <c r="CG482" s="30">
        <v>1</v>
      </c>
      <c r="CH482" s="17">
        <v>0</v>
      </c>
      <c r="CI482" s="17">
        <v>27</v>
      </c>
      <c r="CL482" s="43" t="b">
        <v>0</v>
      </c>
      <c r="CM482" s="17">
        <v>3</v>
      </c>
      <c r="CN482" s="17">
        <v>9</v>
      </c>
      <c r="CY482" s="5"/>
    </row>
    <row r="483" spans="1:103">
      <c r="A483" s="17">
        <v>0</v>
      </c>
      <c r="B483" s="17">
        <v>11</v>
      </c>
      <c r="J483" s="8" t="s">
        <v>24</v>
      </c>
      <c r="K483" s="17">
        <v>0</v>
      </c>
      <c r="L483" s="17">
        <v>11</v>
      </c>
      <c r="AL483" s="30">
        <v>0.04</v>
      </c>
      <c r="AM483" s="17">
        <v>0</v>
      </c>
      <c r="AN483" s="17">
        <v>11</v>
      </c>
      <c r="BK483" s="17">
        <v>9</v>
      </c>
      <c r="BL483" s="17">
        <v>3</v>
      </c>
      <c r="BM483" t="s">
        <v>24</v>
      </c>
      <c r="CG483" s="30">
        <v>1</v>
      </c>
      <c r="CH483" s="17">
        <v>0</v>
      </c>
      <c r="CI483" s="17">
        <v>13</v>
      </c>
      <c r="CL483" s="43" t="b">
        <v>0</v>
      </c>
      <c r="CM483" s="17">
        <v>0</v>
      </c>
      <c r="CN483" s="17">
        <v>11</v>
      </c>
      <c r="CY483" s="5"/>
    </row>
    <row r="484" spans="1:103">
      <c r="A484" s="17">
        <v>1</v>
      </c>
      <c r="B484" s="17">
        <v>6</v>
      </c>
      <c r="J484" s="8" t="s">
        <v>24</v>
      </c>
      <c r="K484" s="17">
        <v>1</v>
      </c>
      <c r="L484" s="17">
        <v>6</v>
      </c>
      <c r="AL484" s="30">
        <v>0.04</v>
      </c>
      <c r="AM484" s="17">
        <v>1</v>
      </c>
      <c r="AN484" s="17">
        <v>6</v>
      </c>
      <c r="BK484" s="17">
        <v>11</v>
      </c>
      <c r="BL484" s="17">
        <v>0</v>
      </c>
      <c r="BM484" t="s">
        <v>24</v>
      </c>
      <c r="CG484" s="30">
        <v>2</v>
      </c>
      <c r="CH484" s="17">
        <v>3</v>
      </c>
      <c r="CI484" s="17">
        <v>9</v>
      </c>
      <c r="CL484" s="43" t="b">
        <v>0</v>
      </c>
      <c r="CM484" s="17">
        <v>1</v>
      </c>
      <c r="CN484" s="17">
        <v>6</v>
      </c>
      <c r="CY484" s="5"/>
    </row>
    <row r="485" spans="1:103">
      <c r="A485" s="17">
        <v>0</v>
      </c>
      <c r="B485" s="17">
        <v>3</v>
      </c>
      <c r="J485" s="8" t="s">
        <v>15</v>
      </c>
      <c r="K485" s="17">
        <v>0</v>
      </c>
      <c r="L485" s="17">
        <v>3</v>
      </c>
      <c r="AL485" s="30">
        <v>0.02</v>
      </c>
      <c r="AM485" s="17">
        <v>0</v>
      </c>
      <c r="AN485" s="17">
        <v>3</v>
      </c>
      <c r="BK485" s="17">
        <v>6</v>
      </c>
      <c r="BL485" s="17">
        <v>1</v>
      </c>
      <c r="BM485" t="s">
        <v>24</v>
      </c>
      <c r="CG485" s="30">
        <v>2</v>
      </c>
      <c r="CH485" s="17">
        <v>0</v>
      </c>
      <c r="CI485" s="17">
        <v>11</v>
      </c>
      <c r="CL485" s="43" t="b">
        <v>0</v>
      </c>
      <c r="CM485" s="17">
        <v>0</v>
      </c>
      <c r="CN485" s="17">
        <v>3</v>
      </c>
      <c r="CY485" s="5"/>
    </row>
    <row r="486" spans="1:103">
      <c r="A486" s="17">
        <v>0</v>
      </c>
      <c r="B486" s="17">
        <v>2</v>
      </c>
      <c r="J486" s="8" t="s">
        <v>15</v>
      </c>
      <c r="K486" s="17">
        <v>0</v>
      </c>
      <c r="L486" s="17">
        <v>2</v>
      </c>
      <c r="AL486" s="30">
        <v>0.02</v>
      </c>
      <c r="AM486" s="17">
        <v>0</v>
      </c>
      <c r="AN486" s="17">
        <v>2</v>
      </c>
      <c r="BK486" s="17">
        <v>3</v>
      </c>
      <c r="BL486" s="17">
        <v>0</v>
      </c>
      <c r="BM486" t="s">
        <v>15</v>
      </c>
      <c r="CG486" s="30">
        <v>2</v>
      </c>
      <c r="CH486" s="17">
        <v>1</v>
      </c>
      <c r="CI486" s="17">
        <v>6</v>
      </c>
      <c r="CL486" s="43" t="b">
        <v>0</v>
      </c>
      <c r="CM486" s="17">
        <v>0</v>
      </c>
      <c r="CN486" s="17">
        <v>2</v>
      </c>
      <c r="CY486" s="5"/>
    </row>
    <row r="487" spans="1:103">
      <c r="A487" s="17">
        <v>0</v>
      </c>
      <c r="B487" s="17">
        <v>8</v>
      </c>
      <c r="J487" s="8" t="s">
        <v>15</v>
      </c>
      <c r="K487" s="17">
        <v>0</v>
      </c>
      <c r="L487" s="17">
        <v>8</v>
      </c>
      <c r="AL487" s="30">
        <v>0.02</v>
      </c>
      <c r="AM487" s="17">
        <v>0</v>
      </c>
      <c r="AN487" s="17">
        <v>8</v>
      </c>
      <c r="BK487" s="17">
        <v>2</v>
      </c>
      <c r="BL487" s="17">
        <v>0</v>
      </c>
      <c r="BM487" t="s">
        <v>15</v>
      </c>
      <c r="CG487" s="30">
        <v>2</v>
      </c>
      <c r="CH487" s="17">
        <v>0</v>
      </c>
      <c r="CI487" s="17">
        <v>3</v>
      </c>
      <c r="CL487" s="43" t="b">
        <v>0</v>
      </c>
      <c r="CM487" s="17">
        <v>0</v>
      </c>
      <c r="CN487" s="17">
        <v>8</v>
      </c>
      <c r="CY487" s="5"/>
    </row>
    <row r="488" spans="1:103">
      <c r="A488" s="17">
        <v>1</v>
      </c>
      <c r="B488" s="17">
        <v>26</v>
      </c>
      <c r="J488" s="8" t="s">
        <v>15</v>
      </c>
      <c r="K488" s="17">
        <v>1</v>
      </c>
      <c r="L488" s="17">
        <v>26</v>
      </c>
      <c r="AL488" s="30">
        <v>0.02</v>
      </c>
      <c r="AM488" s="17">
        <v>1</v>
      </c>
      <c r="AN488" s="17">
        <v>26</v>
      </c>
      <c r="BK488" s="17">
        <v>8</v>
      </c>
      <c r="BL488" s="17">
        <v>0</v>
      </c>
      <c r="BM488" t="s">
        <v>15</v>
      </c>
      <c r="CG488" s="30">
        <v>2</v>
      </c>
      <c r="CH488" s="17">
        <v>0</v>
      </c>
      <c r="CI488" s="17">
        <v>2</v>
      </c>
      <c r="CL488" s="43" t="b">
        <v>0</v>
      </c>
      <c r="CM488" s="17">
        <v>1</v>
      </c>
      <c r="CN488" s="17">
        <v>26</v>
      </c>
      <c r="CY488" s="5"/>
    </row>
    <row r="489" spans="1:103">
      <c r="A489" s="17">
        <v>3</v>
      </c>
      <c r="B489" s="17">
        <v>37</v>
      </c>
      <c r="J489" s="8" t="s">
        <v>15</v>
      </c>
      <c r="K489" s="17">
        <v>3</v>
      </c>
      <c r="L489" s="17">
        <v>37</v>
      </c>
      <c r="AL489" s="30">
        <v>0.04</v>
      </c>
      <c r="AM489" s="17">
        <v>3</v>
      </c>
      <c r="AN489" s="17">
        <v>37</v>
      </c>
      <c r="BK489" s="17">
        <v>26</v>
      </c>
      <c r="BL489" s="17">
        <v>1</v>
      </c>
      <c r="BM489" t="s">
        <v>15</v>
      </c>
      <c r="CG489" s="30">
        <v>1</v>
      </c>
      <c r="CH489" s="17">
        <v>0</v>
      </c>
      <c r="CI489" s="17">
        <v>8</v>
      </c>
      <c r="CL489" s="43" t="b">
        <v>0</v>
      </c>
      <c r="CM489" s="17">
        <v>3</v>
      </c>
      <c r="CN489" s="17">
        <v>37</v>
      </c>
      <c r="CY489" s="5"/>
    </row>
    <row r="490" spans="1:103">
      <c r="A490" s="17">
        <v>3</v>
      </c>
      <c r="B490" s="17">
        <v>50</v>
      </c>
      <c r="J490" s="8" t="s">
        <v>15</v>
      </c>
      <c r="K490" s="17">
        <v>3</v>
      </c>
      <c r="L490" s="17">
        <v>50</v>
      </c>
      <c r="AL490" s="30">
        <v>0.04</v>
      </c>
      <c r="AM490" s="17">
        <v>3</v>
      </c>
      <c r="AN490" s="17">
        <v>50</v>
      </c>
      <c r="BK490" s="17">
        <v>37</v>
      </c>
      <c r="BL490" s="17">
        <v>3</v>
      </c>
      <c r="BM490" t="s">
        <v>15</v>
      </c>
      <c r="CG490" s="30">
        <v>1</v>
      </c>
      <c r="CH490" s="17">
        <v>1</v>
      </c>
      <c r="CI490" s="17">
        <v>26</v>
      </c>
      <c r="CL490" s="43" t="b">
        <v>0</v>
      </c>
      <c r="CM490" s="17">
        <v>3</v>
      </c>
      <c r="CN490" s="17">
        <v>50</v>
      </c>
      <c r="CY490" s="5"/>
    </row>
    <row r="491" spans="1:103">
      <c r="A491" s="17">
        <v>4</v>
      </c>
      <c r="B491" s="17">
        <v>59</v>
      </c>
      <c r="J491" s="8" t="s">
        <v>15</v>
      </c>
      <c r="K491" s="17">
        <v>4</v>
      </c>
      <c r="L491" s="17">
        <v>59</v>
      </c>
      <c r="AL491" s="30">
        <v>0.06</v>
      </c>
      <c r="AM491" s="17">
        <v>4</v>
      </c>
      <c r="AN491" s="17">
        <v>59</v>
      </c>
      <c r="BK491" s="17">
        <v>50</v>
      </c>
      <c r="BL491" s="17">
        <v>3</v>
      </c>
      <c r="BM491" t="s">
        <v>15</v>
      </c>
      <c r="CG491" s="30">
        <v>1</v>
      </c>
      <c r="CH491" s="17">
        <v>3</v>
      </c>
      <c r="CI491" s="17">
        <v>37</v>
      </c>
      <c r="CL491" s="43" t="b">
        <v>0</v>
      </c>
      <c r="CM491" s="17">
        <v>4</v>
      </c>
      <c r="CN491" s="17">
        <v>59</v>
      </c>
      <c r="CY491" s="5"/>
    </row>
    <row r="492" spans="1:103">
      <c r="A492" s="17">
        <v>10</v>
      </c>
      <c r="B492" s="17">
        <v>60</v>
      </c>
      <c r="J492" s="8" t="s">
        <v>15</v>
      </c>
      <c r="K492" s="17">
        <v>10</v>
      </c>
      <c r="L492" s="17">
        <v>60</v>
      </c>
      <c r="AL492" s="30">
        <v>0.06</v>
      </c>
      <c r="AM492" s="17">
        <v>10</v>
      </c>
      <c r="AN492" s="17">
        <v>60</v>
      </c>
      <c r="BK492" s="17">
        <v>59</v>
      </c>
      <c r="BL492" s="17">
        <v>4</v>
      </c>
      <c r="BM492" t="s">
        <v>15</v>
      </c>
      <c r="CG492" s="30">
        <v>2</v>
      </c>
      <c r="CH492" s="17">
        <v>3</v>
      </c>
      <c r="CI492" s="17">
        <v>50</v>
      </c>
      <c r="CL492" s="43" t="b">
        <v>0</v>
      </c>
      <c r="CM492" s="17">
        <v>10</v>
      </c>
      <c r="CN492" s="17">
        <v>60</v>
      </c>
      <c r="CY492" s="5"/>
    </row>
    <row r="493" spans="1:103">
      <c r="A493" s="17">
        <v>12</v>
      </c>
      <c r="B493" s="17">
        <v>72</v>
      </c>
      <c r="J493" s="8" t="s">
        <v>15</v>
      </c>
      <c r="K493" s="17">
        <v>12</v>
      </c>
      <c r="L493" s="17">
        <v>72</v>
      </c>
      <c r="AL493" s="30">
        <v>0.08</v>
      </c>
      <c r="AM493" s="17">
        <v>12</v>
      </c>
      <c r="AN493" s="17">
        <v>72</v>
      </c>
      <c r="BK493" s="17">
        <v>60</v>
      </c>
      <c r="BL493" s="17">
        <v>10</v>
      </c>
      <c r="BM493" t="s">
        <v>15</v>
      </c>
      <c r="CG493" s="30">
        <v>2</v>
      </c>
      <c r="CH493" s="17">
        <v>4</v>
      </c>
      <c r="CI493" s="17">
        <v>59</v>
      </c>
      <c r="CL493" s="43" t="b">
        <v>0</v>
      </c>
      <c r="CM493" s="17">
        <v>12</v>
      </c>
      <c r="CN493" s="17">
        <v>72</v>
      </c>
      <c r="CY493" s="5"/>
    </row>
    <row r="494" spans="1:103">
      <c r="A494" s="17">
        <v>11</v>
      </c>
      <c r="B494" s="17">
        <v>64</v>
      </c>
      <c r="J494" s="8" t="s">
        <v>15</v>
      </c>
      <c r="K494" s="17">
        <v>11</v>
      </c>
      <c r="L494" s="17">
        <v>64</v>
      </c>
      <c r="AL494" s="30">
        <v>0.1</v>
      </c>
      <c r="AM494" s="17">
        <v>11</v>
      </c>
      <c r="AN494" s="17">
        <v>64</v>
      </c>
      <c r="BK494" s="17">
        <v>72</v>
      </c>
      <c r="BL494" s="17">
        <v>12</v>
      </c>
      <c r="BM494" t="s">
        <v>15</v>
      </c>
      <c r="CG494" s="30">
        <v>2</v>
      </c>
      <c r="CH494" s="17">
        <v>10</v>
      </c>
      <c r="CI494" s="17">
        <v>60</v>
      </c>
      <c r="CL494" s="43" t="b">
        <v>0</v>
      </c>
      <c r="CM494" s="17">
        <v>11</v>
      </c>
      <c r="CN494" s="17">
        <v>64</v>
      </c>
      <c r="CY494" s="5"/>
    </row>
    <row r="495" spans="1:103">
      <c r="A495" s="17">
        <v>10</v>
      </c>
      <c r="B495" s="17">
        <v>93</v>
      </c>
      <c r="J495" s="8" t="s">
        <v>15</v>
      </c>
      <c r="K495" s="17">
        <v>10</v>
      </c>
      <c r="L495" s="17">
        <v>93</v>
      </c>
      <c r="AL495" s="30">
        <v>0.12</v>
      </c>
      <c r="AM495" s="17">
        <v>10</v>
      </c>
      <c r="AN495" s="17">
        <v>93</v>
      </c>
      <c r="BK495" s="17">
        <v>64</v>
      </c>
      <c r="BL495" s="17">
        <v>11</v>
      </c>
      <c r="BM495" t="s">
        <v>15</v>
      </c>
      <c r="CG495" s="30">
        <v>1</v>
      </c>
      <c r="CH495" s="17">
        <v>12</v>
      </c>
      <c r="CI495" s="17">
        <v>72</v>
      </c>
      <c r="CL495" s="43" t="b">
        <v>0</v>
      </c>
      <c r="CM495" s="17">
        <v>10</v>
      </c>
      <c r="CN495" s="17">
        <v>93</v>
      </c>
      <c r="CY495" s="5"/>
    </row>
    <row r="496" spans="1:103">
      <c r="A496" s="17">
        <v>11</v>
      </c>
      <c r="B496" s="17">
        <v>72</v>
      </c>
      <c r="J496" s="8" t="s">
        <v>15</v>
      </c>
      <c r="K496" s="17">
        <v>11</v>
      </c>
      <c r="L496" s="17">
        <v>72</v>
      </c>
      <c r="AL496" s="30">
        <v>0.12</v>
      </c>
      <c r="AM496" s="17">
        <v>11</v>
      </c>
      <c r="AN496" s="17">
        <v>72</v>
      </c>
      <c r="BK496" s="17">
        <v>93</v>
      </c>
      <c r="BL496" s="17">
        <v>10</v>
      </c>
      <c r="BM496" t="s">
        <v>15</v>
      </c>
      <c r="CG496" s="30">
        <v>1</v>
      </c>
      <c r="CH496" s="17">
        <v>11</v>
      </c>
      <c r="CI496" s="17">
        <v>64</v>
      </c>
      <c r="CL496" s="43" t="b">
        <v>0</v>
      </c>
      <c r="CM496" s="17">
        <v>11</v>
      </c>
      <c r="CN496" s="17">
        <v>72</v>
      </c>
      <c r="CY496" s="5"/>
    </row>
    <row r="497" spans="1:103">
      <c r="A497" s="17">
        <v>8</v>
      </c>
      <c r="B497" s="17">
        <v>59</v>
      </c>
      <c r="J497" s="8" t="s">
        <v>15</v>
      </c>
      <c r="K497" s="17">
        <v>8</v>
      </c>
      <c r="L497" s="17">
        <v>59</v>
      </c>
      <c r="AL497" s="30">
        <v>0.12</v>
      </c>
      <c r="AM497" s="17">
        <v>8</v>
      </c>
      <c r="AN497" s="17">
        <v>59</v>
      </c>
      <c r="BK497" s="17">
        <v>72</v>
      </c>
      <c r="BL497" s="17">
        <v>11</v>
      </c>
      <c r="BM497" t="s">
        <v>15</v>
      </c>
      <c r="CG497" s="30">
        <v>1</v>
      </c>
      <c r="CH497" s="17">
        <v>10</v>
      </c>
      <c r="CI497" s="17">
        <v>93</v>
      </c>
      <c r="CL497" s="43" t="b">
        <v>0</v>
      </c>
      <c r="CM497" s="17">
        <v>8</v>
      </c>
      <c r="CN497" s="17">
        <v>59</v>
      </c>
      <c r="CY497" s="5"/>
    </row>
    <row r="498" spans="1:103">
      <c r="A498" s="17">
        <v>0</v>
      </c>
      <c r="B498" s="17">
        <v>54</v>
      </c>
      <c r="J498" s="8" t="s">
        <v>15</v>
      </c>
      <c r="K498" s="17">
        <v>0</v>
      </c>
      <c r="L498" s="17">
        <v>54</v>
      </c>
      <c r="AL498" s="30">
        <v>0.08</v>
      </c>
      <c r="AM498" s="17">
        <v>0</v>
      </c>
      <c r="AN498" s="17">
        <v>54</v>
      </c>
      <c r="BK498" s="17">
        <v>59</v>
      </c>
      <c r="BL498" s="17">
        <v>8</v>
      </c>
      <c r="BM498" t="s">
        <v>15</v>
      </c>
      <c r="CG498" s="30">
        <v>1</v>
      </c>
      <c r="CH498" s="17">
        <v>11</v>
      </c>
      <c r="CI498" s="17">
        <v>72</v>
      </c>
      <c r="CL498" s="43" t="b">
        <v>0</v>
      </c>
      <c r="CM498" s="17">
        <v>0</v>
      </c>
      <c r="CN498" s="17">
        <v>54</v>
      </c>
      <c r="CY498" s="5"/>
    </row>
    <row r="499" spans="1:103">
      <c r="A499" s="17">
        <v>6</v>
      </c>
      <c r="B499" s="17">
        <v>53</v>
      </c>
      <c r="J499" s="8" t="s">
        <v>15</v>
      </c>
      <c r="K499" s="17">
        <v>6</v>
      </c>
      <c r="L499" s="17">
        <v>53</v>
      </c>
      <c r="AL499" s="30">
        <v>0.08</v>
      </c>
      <c r="AM499" s="17">
        <v>6</v>
      </c>
      <c r="AN499" s="17">
        <v>53</v>
      </c>
      <c r="BK499" s="17">
        <v>54</v>
      </c>
      <c r="BL499" s="17">
        <v>0</v>
      </c>
      <c r="BM499" t="s">
        <v>15</v>
      </c>
      <c r="CG499" s="30">
        <v>1</v>
      </c>
      <c r="CH499" s="17">
        <v>8</v>
      </c>
      <c r="CI499" s="17">
        <v>59</v>
      </c>
      <c r="CL499" s="43" t="b">
        <v>0</v>
      </c>
      <c r="CM499" s="17">
        <v>6</v>
      </c>
      <c r="CN499" s="17">
        <v>53</v>
      </c>
      <c r="CY499" s="5"/>
    </row>
    <row r="500" spans="1:103">
      <c r="A500" s="17">
        <v>1</v>
      </c>
      <c r="B500" s="17">
        <v>44</v>
      </c>
      <c r="J500" s="8" t="s">
        <v>15</v>
      </c>
      <c r="K500" s="17">
        <v>1</v>
      </c>
      <c r="L500" s="17">
        <v>44</v>
      </c>
      <c r="AL500" s="30">
        <v>0.06</v>
      </c>
      <c r="AM500" s="17">
        <v>1</v>
      </c>
      <c r="AN500" s="17">
        <v>44</v>
      </c>
      <c r="BK500" s="17">
        <v>53</v>
      </c>
      <c r="BL500" s="17">
        <v>6</v>
      </c>
      <c r="BM500" t="s">
        <v>15</v>
      </c>
      <c r="CG500" s="30">
        <v>1</v>
      </c>
      <c r="CH500" s="17">
        <v>0</v>
      </c>
      <c r="CI500" s="17">
        <v>54</v>
      </c>
      <c r="CL500" s="43" t="b">
        <v>0</v>
      </c>
      <c r="CM500" s="17">
        <v>1</v>
      </c>
      <c r="CN500" s="17">
        <v>44</v>
      </c>
      <c r="CY500" s="5"/>
    </row>
    <row r="501" spans="1:103">
      <c r="A501" s="17">
        <v>0</v>
      </c>
      <c r="B501" s="17">
        <v>39</v>
      </c>
      <c r="J501" s="8" t="s">
        <v>15</v>
      </c>
      <c r="K501" s="17">
        <v>0</v>
      </c>
      <c r="L501" s="17">
        <v>39</v>
      </c>
      <c r="AL501" s="30">
        <v>0.06</v>
      </c>
      <c r="AM501" s="17">
        <v>0</v>
      </c>
      <c r="AN501" s="17">
        <v>39</v>
      </c>
      <c r="BK501" s="17">
        <v>44</v>
      </c>
      <c r="BL501" s="17">
        <v>1</v>
      </c>
      <c r="BM501" t="s">
        <v>15</v>
      </c>
      <c r="CG501" s="30">
        <v>1</v>
      </c>
      <c r="CH501" s="17">
        <v>6</v>
      </c>
      <c r="CI501" s="17">
        <v>53</v>
      </c>
      <c r="CL501" s="43" t="b">
        <v>0</v>
      </c>
      <c r="CM501" s="17">
        <v>0</v>
      </c>
      <c r="CN501" s="17">
        <v>39</v>
      </c>
      <c r="CY501" s="5"/>
    </row>
    <row r="502" spans="1:103">
      <c r="A502" s="17">
        <v>7</v>
      </c>
      <c r="B502" s="17">
        <v>23</v>
      </c>
      <c r="J502" s="8" t="s">
        <v>15</v>
      </c>
      <c r="K502" s="17">
        <v>7</v>
      </c>
      <c r="L502" s="17">
        <v>23</v>
      </c>
      <c r="AL502" s="30">
        <v>0.06</v>
      </c>
      <c r="AM502" s="17">
        <v>7</v>
      </c>
      <c r="AN502" s="17">
        <v>23</v>
      </c>
      <c r="BK502" s="17">
        <v>39</v>
      </c>
      <c r="BL502" s="17">
        <v>0</v>
      </c>
      <c r="BM502" t="s">
        <v>15</v>
      </c>
      <c r="CG502" s="30">
        <v>1</v>
      </c>
      <c r="CH502" s="17">
        <v>1</v>
      </c>
      <c r="CI502" s="17">
        <v>44</v>
      </c>
      <c r="CL502" s="43" t="b">
        <v>0</v>
      </c>
      <c r="CM502" s="17">
        <v>7</v>
      </c>
      <c r="CN502" s="17">
        <v>23</v>
      </c>
      <c r="CY502" s="5"/>
    </row>
    <row r="503" spans="1:103">
      <c r="A503" s="17">
        <v>2</v>
      </c>
      <c r="B503" s="17">
        <v>31</v>
      </c>
      <c r="J503" s="8" t="s">
        <v>15</v>
      </c>
      <c r="K503" s="17">
        <v>2</v>
      </c>
      <c r="L503" s="17">
        <v>31</v>
      </c>
      <c r="AL503" s="30">
        <v>0.04</v>
      </c>
      <c r="AM503" s="17">
        <v>2</v>
      </c>
      <c r="AN503" s="17">
        <v>31</v>
      </c>
      <c r="BK503" s="17">
        <v>23</v>
      </c>
      <c r="BL503" s="17">
        <v>7</v>
      </c>
      <c r="BM503" t="s">
        <v>15</v>
      </c>
      <c r="CG503" s="30">
        <v>1</v>
      </c>
      <c r="CH503" s="17">
        <v>0</v>
      </c>
      <c r="CI503" s="17">
        <v>39</v>
      </c>
      <c r="CL503" s="43" t="b">
        <v>0</v>
      </c>
      <c r="CM503" s="17">
        <v>2</v>
      </c>
      <c r="CN503" s="17">
        <v>31</v>
      </c>
      <c r="CY503" s="5"/>
    </row>
    <row r="504" spans="1:103">
      <c r="A504" s="17">
        <v>2</v>
      </c>
      <c r="B504" s="17">
        <v>20</v>
      </c>
      <c r="J504" s="8" t="s">
        <v>15</v>
      </c>
      <c r="K504" s="17">
        <v>2</v>
      </c>
      <c r="L504" s="17">
        <v>20</v>
      </c>
      <c r="AL504" s="30">
        <v>0.04</v>
      </c>
      <c r="AM504" s="17">
        <v>2</v>
      </c>
      <c r="AN504" s="17">
        <v>20</v>
      </c>
      <c r="BK504" s="17">
        <v>31</v>
      </c>
      <c r="BL504" s="17">
        <v>2</v>
      </c>
      <c r="BM504" t="s">
        <v>15</v>
      </c>
      <c r="CG504" s="30">
        <v>1</v>
      </c>
      <c r="CH504" s="17">
        <v>7</v>
      </c>
      <c r="CI504" s="17">
        <v>23</v>
      </c>
      <c r="CL504" s="43" t="b">
        <v>0</v>
      </c>
      <c r="CM504" s="17">
        <v>2</v>
      </c>
      <c r="CN504" s="17">
        <v>20</v>
      </c>
      <c r="CY504" s="5"/>
    </row>
    <row r="505" spans="1:103">
      <c r="A505" s="17">
        <v>1</v>
      </c>
      <c r="B505" s="17">
        <v>12</v>
      </c>
      <c r="J505" s="8" t="s">
        <v>15</v>
      </c>
      <c r="K505" s="17">
        <v>1</v>
      </c>
      <c r="L505" s="17">
        <v>12</v>
      </c>
      <c r="AL505" s="30">
        <v>0.04</v>
      </c>
      <c r="AM505" s="17">
        <v>1</v>
      </c>
      <c r="AN505" s="17">
        <v>12</v>
      </c>
      <c r="BK505" s="17">
        <v>20</v>
      </c>
      <c r="BL505" s="17">
        <v>2</v>
      </c>
      <c r="BM505" t="s">
        <v>15</v>
      </c>
      <c r="CG505" s="30">
        <v>1</v>
      </c>
      <c r="CH505" s="17">
        <v>2</v>
      </c>
      <c r="CI505" s="17">
        <v>31</v>
      </c>
      <c r="CL505" s="43" t="b">
        <v>0</v>
      </c>
      <c r="CM505" s="17">
        <v>1</v>
      </c>
      <c r="CN505" s="17">
        <v>12</v>
      </c>
      <c r="CY505" s="5"/>
    </row>
    <row r="506" spans="1:103">
      <c r="A506" s="17">
        <v>3</v>
      </c>
      <c r="B506" s="17">
        <v>15</v>
      </c>
      <c r="J506" s="8" t="s">
        <v>15</v>
      </c>
      <c r="K506" s="17">
        <v>3</v>
      </c>
      <c r="L506" s="17">
        <v>15</v>
      </c>
      <c r="AL506" s="30">
        <v>0.02</v>
      </c>
      <c r="AM506" s="17">
        <v>3</v>
      </c>
      <c r="AN506" s="17">
        <v>15</v>
      </c>
      <c r="BK506" s="17">
        <v>12</v>
      </c>
      <c r="BL506" s="17">
        <v>1</v>
      </c>
      <c r="BM506" t="s">
        <v>15</v>
      </c>
      <c r="CG506" s="30">
        <v>1</v>
      </c>
      <c r="CH506" s="17">
        <v>2</v>
      </c>
      <c r="CI506" s="17">
        <v>20</v>
      </c>
      <c r="CL506" s="43" t="b">
        <v>0</v>
      </c>
      <c r="CM506" s="17">
        <v>3</v>
      </c>
      <c r="CN506" s="17">
        <v>15</v>
      </c>
      <c r="CY506" s="5"/>
    </row>
    <row r="507" spans="1:103">
      <c r="A507" s="17">
        <v>1</v>
      </c>
      <c r="B507" s="17">
        <v>4</v>
      </c>
      <c r="J507" s="8" t="s">
        <v>15</v>
      </c>
      <c r="K507" s="17">
        <v>1</v>
      </c>
      <c r="L507" s="17">
        <v>4</v>
      </c>
      <c r="AL507" s="30">
        <v>0.02</v>
      </c>
      <c r="AM507" s="17">
        <v>1</v>
      </c>
      <c r="AN507" s="17">
        <v>4</v>
      </c>
      <c r="BK507" s="17">
        <v>15</v>
      </c>
      <c r="BL507" s="17">
        <v>3</v>
      </c>
      <c r="BM507" t="s">
        <v>15</v>
      </c>
      <c r="CG507" s="30">
        <v>1</v>
      </c>
      <c r="CH507" s="17">
        <v>1</v>
      </c>
      <c r="CI507" s="17">
        <v>12</v>
      </c>
      <c r="CL507" s="43" t="b">
        <v>0</v>
      </c>
      <c r="CM507" s="17">
        <v>1</v>
      </c>
      <c r="CN507" s="17">
        <v>4</v>
      </c>
      <c r="CY507" s="5"/>
    </row>
    <row r="508" spans="1:103">
      <c r="A508" s="17">
        <v>0</v>
      </c>
      <c r="B508" s="17">
        <v>3</v>
      </c>
      <c r="J508" s="8" t="s">
        <v>15</v>
      </c>
      <c r="K508" s="17">
        <v>0</v>
      </c>
      <c r="L508" s="17">
        <v>3</v>
      </c>
      <c r="AL508" s="30">
        <v>0.04</v>
      </c>
      <c r="AM508" s="17">
        <v>0</v>
      </c>
      <c r="AN508" s="17">
        <v>3</v>
      </c>
      <c r="BK508" s="17">
        <v>4</v>
      </c>
      <c r="BL508" s="17">
        <v>1</v>
      </c>
      <c r="BM508" t="s">
        <v>15</v>
      </c>
      <c r="CG508" s="30">
        <v>1</v>
      </c>
      <c r="CH508" s="17">
        <v>3</v>
      </c>
      <c r="CI508" s="17">
        <v>15</v>
      </c>
      <c r="CL508" s="43" t="b">
        <v>0</v>
      </c>
      <c r="CM508" s="17">
        <v>0</v>
      </c>
      <c r="CN508" s="17">
        <v>3</v>
      </c>
      <c r="CY508" s="5"/>
    </row>
    <row r="509" spans="1:103">
      <c r="A509" s="17">
        <v>0</v>
      </c>
      <c r="B509" s="17">
        <v>1</v>
      </c>
      <c r="J509" s="8" t="s">
        <v>19</v>
      </c>
      <c r="K509" s="17">
        <v>0</v>
      </c>
      <c r="L509" s="17">
        <v>1</v>
      </c>
      <c r="AL509" s="30">
        <v>0.04</v>
      </c>
      <c r="AM509" s="17">
        <v>0</v>
      </c>
      <c r="AN509" s="17">
        <v>1</v>
      </c>
      <c r="BK509" s="17">
        <v>3</v>
      </c>
      <c r="BL509" s="17">
        <v>0</v>
      </c>
      <c r="BM509" t="s">
        <v>15</v>
      </c>
      <c r="CG509" s="30">
        <v>1</v>
      </c>
      <c r="CH509" s="17">
        <v>1</v>
      </c>
      <c r="CI509" s="17">
        <v>4</v>
      </c>
      <c r="CL509" s="43" t="b">
        <v>0</v>
      </c>
      <c r="CM509" s="17">
        <v>0</v>
      </c>
      <c r="CN509" s="17">
        <v>1</v>
      </c>
      <c r="CY509" s="5"/>
    </row>
    <row r="510" spans="1:103">
      <c r="A510" s="17">
        <v>1</v>
      </c>
      <c r="B510" s="17">
        <v>1</v>
      </c>
      <c r="J510" s="8" t="s">
        <v>19</v>
      </c>
      <c r="K510" s="17">
        <v>1</v>
      </c>
      <c r="L510" s="17">
        <v>1</v>
      </c>
      <c r="AL510" s="30">
        <v>0.08</v>
      </c>
      <c r="AM510" s="17">
        <v>1</v>
      </c>
      <c r="AN510" s="17">
        <v>1</v>
      </c>
      <c r="BK510" s="17">
        <v>1</v>
      </c>
      <c r="BL510" s="17">
        <v>0</v>
      </c>
      <c r="BM510" t="s">
        <v>19</v>
      </c>
      <c r="CG510" s="30">
        <v>2</v>
      </c>
      <c r="CH510" s="17">
        <v>0</v>
      </c>
      <c r="CI510" s="17">
        <v>3</v>
      </c>
      <c r="CL510" s="43" t="b">
        <v>0</v>
      </c>
      <c r="CM510" s="17">
        <v>1</v>
      </c>
      <c r="CN510" s="17">
        <v>1</v>
      </c>
      <c r="CY510" s="5"/>
    </row>
    <row r="511" spans="1:103">
      <c r="A511" s="17">
        <v>2</v>
      </c>
      <c r="B511" s="17">
        <v>17</v>
      </c>
      <c r="J511" s="8" t="s">
        <v>19</v>
      </c>
      <c r="K511" s="17">
        <v>2</v>
      </c>
      <c r="L511" s="17">
        <v>17</v>
      </c>
      <c r="AL511" s="30">
        <v>0.06</v>
      </c>
      <c r="AM511" s="17">
        <v>2</v>
      </c>
      <c r="AN511" s="17">
        <v>17</v>
      </c>
      <c r="BK511" s="17">
        <v>1</v>
      </c>
      <c r="BL511" s="17">
        <v>1</v>
      </c>
      <c r="BM511" t="s">
        <v>19</v>
      </c>
      <c r="CG511" s="30">
        <v>2</v>
      </c>
      <c r="CH511" s="17">
        <v>0</v>
      </c>
      <c r="CI511" s="17">
        <v>1</v>
      </c>
      <c r="CL511" s="43" t="b">
        <v>0</v>
      </c>
      <c r="CM511" s="17">
        <v>2</v>
      </c>
      <c r="CN511" s="17">
        <v>17</v>
      </c>
      <c r="CY511" s="5"/>
    </row>
    <row r="512" spans="1:103">
      <c r="A512" s="17">
        <v>3</v>
      </c>
      <c r="B512" s="17">
        <v>25</v>
      </c>
      <c r="J512" s="8" t="s">
        <v>19</v>
      </c>
      <c r="K512" s="17">
        <v>3</v>
      </c>
      <c r="L512" s="17">
        <v>25</v>
      </c>
      <c r="AL512" s="30">
        <v>0.1</v>
      </c>
      <c r="AM512" s="17">
        <v>3</v>
      </c>
      <c r="AN512" s="17">
        <v>25</v>
      </c>
      <c r="BK512" s="17">
        <v>17</v>
      </c>
      <c r="BL512" s="17">
        <v>2</v>
      </c>
      <c r="BM512" t="s">
        <v>19</v>
      </c>
      <c r="CG512" s="30">
        <v>1</v>
      </c>
      <c r="CH512" s="17">
        <v>1</v>
      </c>
      <c r="CI512" s="17">
        <v>1</v>
      </c>
      <c r="CL512" s="43" t="b">
        <v>0</v>
      </c>
      <c r="CM512" s="17">
        <v>3</v>
      </c>
      <c r="CN512" s="17">
        <v>25</v>
      </c>
      <c r="CY512" s="5"/>
    </row>
    <row r="513" spans="1:103">
      <c r="A513" s="17">
        <v>7</v>
      </c>
      <c r="B513" s="17">
        <v>51</v>
      </c>
      <c r="J513" s="8" t="s">
        <v>19</v>
      </c>
      <c r="K513" s="17">
        <v>7</v>
      </c>
      <c r="L513" s="17">
        <v>51</v>
      </c>
      <c r="AL513" s="30">
        <v>0.14000000000000001</v>
      </c>
      <c r="AM513" s="17">
        <v>7</v>
      </c>
      <c r="AN513" s="17">
        <v>51</v>
      </c>
      <c r="BK513" s="17">
        <v>25</v>
      </c>
      <c r="BL513" s="17">
        <v>3</v>
      </c>
      <c r="BM513" t="s">
        <v>19</v>
      </c>
      <c r="CG513" s="30">
        <v>1</v>
      </c>
      <c r="CH513" s="17">
        <v>2</v>
      </c>
      <c r="CI513" s="17">
        <v>17</v>
      </c>
      <c r="CL513" s="43" t="b">
        <v>0</v>
      </c>
      <c r="CM513" s="17">
        <v>7</v>
      </c>
      <c r="CN513" s="17">
        <v>51</v>
      </c>
      <c r="CY513" s="5"/>
    </row>
    <row r="514" spans="1:103">
      <c r="A514" s="17">
        <v>22</v>
      </c>
      <c r="B514" s="17">
        <v>77</v>
      </c>
      <c r="J514" s="8" t="s">
        <v>19</v>
      </c>
      <c r="K514" s="17">
        <v>22</v>
      </c>
      <c r="L514" s="17">
        <v>77</v>
      </c>
      <c r="AL514" s="30">
        <v>0.14000000000000001</v>
      </c>
      <c r="AM514" s="17">
        <v>22</v>
      </c>
      <c r="AN514" s="17">
        <v>77</v>
      </c>
      <c r="BK514" s="17">
        <v>51</v>
      </c>
      <c r="BL514" s="17">
        <v>7</v>
      </c>
      <c r="BM514" t="s">
        <v>19</v>
      </c>
      <c r="CG514" s="30">
        <v>1</v>
      </c>
      <c r="CH514" s="17">
        <v>3</v>
      </c>
      <c r="CI514" s="17">
        <v>25</v>
      </c>
      <c r="CL514" s="43" t="b">
        <v>0</v>
      </c>
      <c r="CM514" s="17">
        <v>22</v>
      </c>
      <c r="CN514" s="17">
        <v>77</v>
      </c>
      <c r="CY514" s="5"/>
    </row>
    <row r="515" spans="1:103">
      <c r="A515" s="17">
        <v>24</v>
      </c>
      <c r="B515" s="17">
        <v>92</v>
      </c>
      <c r="J515" s="8" t="s">
        <v>19</v>
      </c>
      <c r="K515" s="17">
        <v>24</v>
      </c>
      <c r="L515" s="17">
        <v>92</v>
      </c>
      <c r="AL515" s="30">
        <v>0.16</v>
      </c>
      <c r="AM515" s="17">
        <v>24</v>
      </c>
      <c r="AN515" s="17">
        <v>92</v>
      </c>
      <c r="BK515" s="17">
        <v>77</v>
      </c>
      <c r="BL515" s="17">
        <v>22</v>
      </c>
      <c r="BM515" t="s">
        <v>19</v>
      </c>
      <c r="CG515" s="30">
        <v>1</v>
      </c>
      <c r="CH515" s="17">
        <v>7</v>
      </c>
      <c r="CI515" s="17">
        <v>51</v>
      </c>
      <c r="CL515" s="43" t="b">
        <v>0</v>
      </c>
      <c r="CM515" s="17">
        <v>24</v>
      </c>
      <c r="CN515" s="17">
        <v>92</v>
      </c>
      <c r="CY515" s="5"/>
    </row>
    <row r="516" spans="1:103">
      <c r="A516" s="17">
        <v>12</v>
      </c>
      <c r="B516" s="17">
        <v>75</v>
      </c>
      <c r="J516" s="8" t="s">
        <v>19</v>
      </c>
      <c r="K516" s="17">
        <v>12</v>
      </c>
      <c r="L516" s="17">
        <v>75</v>
      </c>
      <c r="AL516" s="30">
        <v>0.14000000000000001</v>
      </c>
      <c r="AM516" s="17">
        <v>12</v>
      </c>
      <c r="AN516" s="17">
        <v>75</v>
      </c>
      <c r="BK516" s="17">
        <v>92</v>
      </c>
      <c r="BL516" s="17">
        <v>24</v>
      </c>
      <c r="BM516" t="s">
        <v>19</v>
      </c>
      <c r="CG516" s="30">
        <v>1</v>
      </c>
      <c r="CH516" s="17">
        <v>22</v>
      </c>
      <c r="CI516" s="17">
        <v>77</v>
      </c>
      <c r="CL516" s="43" t="b">
        <v>0</v>
      </c>
      <c r="CM516" s="17">
        <v>12</v>
      </c>
      <c r="CN516" s="17">
        <v>75</v>
      </c>
      <c r="CY516" s="5"/>
    </row>
    <row r="517" spans="1:103">
      <c r="A517" s="17">
        <v>17</v>
      </c>
      <c r="B517" s="17">
        <v>93</v>
      </c>
      <c r="J517" s="8" t="s">
        <v>19</v>
      </c>
      <c r="K517" s="17">
        <v>17</v>
      </c>
      <c r="L517" s="17">
        <v>93</v>
      </c>
      <c r="AL517" s="30">
        <v>0.16</v>
      </c>
      <c r="AM517" s="17">
        <v>17</v>
      </c>
      <c r="AN517" s="17">
        <v>93</v>
      </c>
      <c r="BK517" s="17">
        <v>75</v>
      </c>
      <c r="BL517" s="17">
        <v>12</v>
      </c>
      <c r="BM517" t="s">
        <v>19</v>
      </c>
      <c r="CG517" s="30">
        <v>1</v>
      </c>
      <c r="CH517" s="17">
        <v>24</v>
      </c>
      <c r="CI517" s="17">
        <v>92</v>
      </c>
      <c r="CL517" s="43" t="b">
        <v>0</v>
      </c>
      <c r="CM517" s="17">
        <v>17</v>
      </c>
      <c r="CN517" s="17">
        <v>93</v>
      </c>
      <c r="CY517" s="5"/>
    </row>
    <row r="518" spans="1:103">
      <c r="A518" s="17">
        <v>13</v>
      </c>
      <c r="B518" s="17">
        <v>64</v>
      </c>
      <c r="J518" s="8" t="s">
        <v>19</v>
      </c>
      <c r="K518" s="17">
        <v>13</v>
      </c>
      <c r="L518" s="17">
        <v>64</v>
      </c>
      <c r="AL518" s="30">
        <v>0.16</v>
      </c>
      <c r="AM518" s="17">
        <v>13</v>
      </c>
      <c r="AN518" s="17">
        <v>64</v>
      </c>
      <c r="BK518" s="17">
        <v>93</v>
      </c>
      <c r="BL518" s="17">
        <v>17</v>
      </c>
      <c r="BM518" t="s">
        <v>19</v>
      </c>
      <c r="CG518" s="30">
        <v>1</v>
      </c>
      <c r="CH518" s="17">
        <v>12</v>
      </c>
      <c r="CI518" s="17">
        <v>75</v>
      </c>
      <c r="CL518" s="43" t="b">
        <v>0</v>
      </c>
      <c r="CM518" s="17">
        <v>13</v>
      </c>
      <c r="CN518" s="17">
        <v>64</v>
      </c>
      <c r="CY518" s="5"/>
    </row>
    <row r="519" spans="1:103">
      <c r="A519" s="17">
        <v>9</v>
      </c>
      <c r="B519" s="17">
        <v>56</v>
      </c>
      <c r="J519" s="8" t="s">
        <v>19</v>
      </c>
      <c r="K519" s="17">
        <v>9</v>
      </c>
      <c r="L519" s="17">
        <v>56</v>
      </c>
      <c r="AL519" s="30">
        <v>0.16</v>
      </c>
      <c r="AM519" s="17">
        <v>9</v>
      </c>
      <c r="AN519" s="17">
        <v>56</v>
      </c>
      <c r="BK519" s="17">
        <v>64</v>
      </c>
      <c r="BL519" s="17">
        <v>13</v>
      </c>
      <c r="BM519" t="s">
        <v>19</v>
      </c>
      <c r="CG519" s="30">
        <v>1</v>
      </c>
      <c r="CH519" s="17">
        <v>17</v>
      </c>
      <c r="CI519" s="17">
        <v>93</v>
      </c>
      <c r="CL519" s="43" t="b">
        <v>0</v>
      </c>
      <c r="CM519" s="17">
        <v>9</v>
      </c>
      <c r="CN519" s="17">
        <v>56</v>
      </c>
      <c r="CY519" s="5"/>
    </row>
    <row r="520" spans="1:103">
      <c r="A520" s="17">
        <v>5</v>
      </c>
      <c r="B520" s="17">
        <v>50</v>
      </c>
      <c r="J520" s="8" t="s">
        <v>19</v>
      </c>
      <c r="K520" s="17">
        <v>5</v>
      </c>
      <c r="L520" s="17">
        <v>50</v>
      </c>
      <c r="AL520" s="30">
        <v>0.14000000000000001</v>
      </c>
      <c r="AM520" s="17">
        <v>5</v>
      </c>
      <c r="AN520" s="17">
        <v>50</v>
      </c>
      <c r="BK520" s="17">
        <v>56</v>
      </c>
      <c r="BL520" s="17">
        <v>9</v>
      </c>
      <c r="BM520" t="s">
        <v>19</v>
      </c>
      <c r="CG520" s="30">
        <v>1</v>
      </c>
      <c r="CH520" s="17">
        <v>13</v>
      </c>
      <c r="CI520" s="17">
        <v>64</v>
      </c>
      <c r="CL520" s="43" t="b">
        <v>0</v>
      </c>
      <c r="CM520" s="17">
        <v>5</v>
      </c>
      <c r="CN520" s="17">
        <v>50</v>
      </c>
      <c r="CY520" s="5"/>
    </row>
    <row r="521" spans="1:103">
      <c r="A521" s="17">
        <v>5</v>
      </c>
      <c r="B521" s="17">
        <v>44</v>
      </c>
      <c r="J521" s="8" t="s">
        <v>19</v>
      </c>
      <c r="K521" s="17">
        <v>5</v>
      </c>
      <c r="L521" s="17">
        <v>44</v>
      </c>
      <c r="AL521" s="30">
        <v>0.12</v>
      </c>
      <c r="AM521" s="17">
        <v>5</v>
      </c>
      <c r="AN521" s="17">
        <v>44</v>
      </c>
      <c r="BK521" s="17">
        <v>50</v>
      </c>
      <c r="BL521" s="17">
        <v>5</v>
      </c>
      <c r="BM521" t="s">
        <v>19</v>
      </c>
      <c r="CG521" s="30">
        <v>1</v>
      </c>
      <c r="CH521" s="17">
        <v>9</v>
      </c>
      <c r="CI521" s="17">
        <v>56</v>
      </c>
      <c r="CL521" s="43" t="b">
        <v>0</v>
      </c>
      <c r="CM521" s="17">
        <v>5</v>
      </c>
      <c r="CN521" s="17">
        <v>44</v>
      </c>
      <c r="CY521" s="5"/>
    </row>
    <row r="522" spans="1:103">
      <c r="A522" s="17">
        <v>5</v>
      </c>
      <c r="B522" s="17">
        <v>45</v>
      </c>
      <c r="J522" s="8" t="s">
        <v>19</v>
      </c>
      <c r="K522" s="17">
        <v>5</v>
      </c>
      <c r="L522" s="17">
        <v>45</v>
      </c>
      <c r="AL522" s="30">
        <v>0.12</v>
      </c>
      <c r="AM522" s="17">
        <v>5</v>
      </c>
      <c r="AN522" s="17">
        <v>45</v>
      </c>
      <c r="BK522" s="17">
        <v>44</v>
      </c>
      <c r="BL522" s="17">
        <v>5</v>
      </c>
      <c r="BM522" t="s">
        <v>19</v>
      </c>
      <c r="CG522" s="30">
        <v>1</v>
      </c>
      <c r="CH522" s="17">
        <v>5</v>
      </c>
      <c r="CI522" s="17">
        <v>50</v>
      </c>
      <c r="CL522" s="43" t="b">
        <v>0</v>
      </c>
      <c r="CM522" s="17">
        <v>5</v>
      </c>
      <c r="CN522" s="17">
        <v>45</v>
      </c>
      <c r="CY522" s="5"/>
    </row>
    <row r="523" spans="1:103">
      <c r="A523" s="17">
        <v>4</v>
      </c>
      <c r="B523" s="17">
        <v>31</v>
      </c>
      <c r="J523" s="8" t="s">
        <v>19</v>
      </c>
      <c r="K523" s="17">
        <v>4</v>
      </c>
      <c r="L523" s="17">
        <v>31</v>
      </c>
      <c r="AL523" s="30">
        <v>0.1</v>
      </c>
      <c r="AM523" s="17">
        <v>4</v>
      </c>
      <c r="AN523" s="17">
        <v>31</v>
      </c>
      <c r="BK523" s="17">
        <v>45</v>
      </c>
      <c r="BL523" s="17">
        <v>5</v>
      </c>
      <c r="BM523" t="s">
        <v>19</v>
      </c>
      <c r="CG523" s="30">
        <v>1</v>
      </c>
      <c r="CH523" s="17">
        <v>5</v>
      </c>
      <c r="CI523" s="17">
        <v>44</v>
      </c>
      <c r="CL523" s="43" t="b">
        <v>0</v>
      </c>
      <c r="CM523" s="17">
        <v>4</v>
      </c>
      <c r="CN523" s="17">
        <v>31</v>
      </c>
      <c r="CY523" s="5"/>
    </row>
    <row r="524" spans="1:103">
      <c r="A524" s="17">
        <v>5</v>
      </c>
      <c r="B524" s="17">
        <v>20</v>
      </c>
      <c r="J524" s="8" t="s">
        <v>19</v>
      </c>
      <c r="K524" s="17">
        <v>5</v>
      </c>
      <c r="L524" s="17">
        <v>20</v>
      </c>
      <c r="AL524" s="30">
        <v>0.1</v>
      </c>
      <c r="AM524" s="17">
        <v>5</v>
      </c>
      <c r="AN524" s="17">
        <v>20</v>
      </c>
      <c r="BK524" s="17">
        <v>31</v>
      </c>
      <c r="BL524" s="17">
        <v>4</v>
      </c>
      <c r="BM524" t="s">
        <v>19</v>
      </c>
      <c r="CG524" s="30">
        <v>1</v>
      </c>
      <c r="CH524" s="17">
        <v>5</v>
      </c>
      <c r="CI524" s="17">
        <v>45</v>
      </c>
      <c r="CL524" s="43" t="b">
        <v>0</v>
      </c>
      <c r="CM524" s="17">
        <v>5</v>
      </c>
      <c r="CN524" s="17">
        <v>20</v>
      </c>
      <c r="CY524" s="5"/>
    </row>
    <row r="525" spans="1:103">
      <c r="A525" s="17">
        <v>5</v>
      </c>
      <c r="B525" s="17">
        <v>23</v>
      </c>
      <c r="J525" s="8" t="s">
        <v>19</v>
      </c>
      <c r="K525" s="17">
        <v>5</v>
      </c>
      <c r="L525" s="17">
        <v>23</v>
      </c>
      <c r="AL525" s="30">
        <v>0.08</v>
      </c>
      <c r="AM525" s="17">
        <v>5</v>
      </c>
      <c r="AN525" s="17">
        <v>23</v>
      </c>
      <c r="BK525" s="17">
        <v>20</v>
      </c>
      <c r="BL525" s="17">
        <v>5</v>
      </c>
      <c r="BM525" t="s">
        <v>19</v>
      </c>
      <c r="CG525" s="30">
        <v>1</v>
      </c>
      <c r="CH525" s="17">
        <v>4</v>
      </c>
      <c r="CI525" s="17">
        <v>31</v>
      </c>
      <c r="CL525" s="43" t="b">
        <v>0</v>
      </c>
      <c r="CM525" s="17">
        <v>5</v>
      </c>
      <c r="CN525" s="17">
        <v>23</v>
      </c>
      <c r="CY525" s="5"/>
    </row>
    <row r="526" spans="1:103">
      <c r="A526" s="17">
        <v>4</v>
      </c>
      <c r="B526" s="17">
        <v>17</v>
      </c>
      <c r="J526" s="8" t="s">
        <v>19</v>
      </c>
      <c r="K526" s="17">
        <v>4</v>
      </c>
      <c r="L526" s="17">
        <v>17</v>
      </c>
      <c r="AL526" s="30">
        <v>0.06</v>
      </c>
      <c r="AM526" s="17">
        <v>4</v>
      </c>
      <c r="AN526" s="17">
        <v>17</v>
      </c>
      <c r="BK526" s="17">
        <v>23</v>
      </c>
      <c r="BL526" s="17">
        <v>5</v>
      </c>
      <c r="BM526" t="s">
        <v>19</v>
      </c>
      <c r="CG526" s="30">
        <v>1</v>
      </c>
      <c r="CH526" s="17">
        <v>5</v>
      </c>
      <c r="CI526" s="17">
        <v>20</v>
      </c>
      <c r="CL526" s="43" t="b">
        <v>0</v>
      </c>
      <c r="CM526" s="17">
        <v>4</v>
      </c>
      <c r="CN526" s="17">
        <v>17</v>
      </c>
      <c r="CY526" s="5"/>
    </row>
    <row r="527" spans="1:103">
      <c r="A527" s="17">
        <v>0</v>
      </c>
      <c r="B527" s="17">
        <v>7</v>
      </c>
      <c r="J527" s="8" t="s">
        <v>19</v>
      </c>
      <c r="K527" s="17">
        <v>0</v>
      </c>
      <c r="L527" s="17">
        <v>7</v>
      </c>
      <c r="AL527" s="30">
        <v>0.06</v>
      </c>
      <c r="AM527" s="17">
        <v>0</v>
      </c>
      <c r="AN527" s="17">
        <v>7</v>
      </c>
      <c r="BK527" s="17">
        <v>17</v>
      </c>
      <c r="BL527" s="17">
        <v>4</v>
      </c>
      <c r="BM527" t="s">
        <v>19</v>
      </c>
      <c r="CG527" s="30">
        <v>1</v>
      </c>
      <c r="CH527" s="17">
        <v>5</v>
      </c>
      <c r="CI527" s="17">
        <v>23</v>
      </c>
      <c r="CL527" s="43" t="b">
        <v>0</v>
      </c>
      <c r="CM527" s="17">
        <v>0</v>
      </c>
      <c r="CN527" s="17">
        <v>7</v>
      </c>
      <c r="CY527" s="5"/>
    </row>
    <row r="528" spans="1:103">
      <c r="A528" s="17">
        <v>0</v>
      </c>
      <c r="B528" s="17">
        <v>1</v>
      </c>
      <c r="J528" s="8" t="s">
        <v>19</v>
      </c>
      <c r="K528" s="17">
        <v>0</v>
      </c>
      <c r="L528" s="17">
        <v>1</v>
      </c>
      <c r="AL528" s="30">
        <v>0.04</v>
      </c>
      <c r="AM528" s="17">
        <v>0</v>
      </c>
      <c r="AN528" s="17">
        <v>1</v>
      </c>
      <c r="BK528" s="17">
        <v>7</v>
      </c>
      <c r="BL528" s="17">
        <v>0</v>
      </c>
      <c r="BM528" t="s">
        <v>19</v>
      </c>
      <c r="CG528" s="30">
        <v>1</v>
      </c>
      <c r="CH528" s="17">
        <v>4</v>
      </c>
      <c r="CI528" s="17">
        <v>17</v>
      </c>
      <c r="CL528" s="43" t="b">
        <v>0</v>
      </c>
      <c r="CM528" s="17">
        <v>0</v>
      </c>
      <c r="CN528" s="17">
        <v>1</v>
      </c>
      <c r="CY528" s="5"/>
    </row>
    <row r="529" spans="1:103">
      <c r="A529" s="17">
        <v>0</v>
      </c>
      <c r="B529" s="17">
        <v>1</v>
      </c>
      <c r="J529" s="8" t="s">
        <v>19</v>
      </c>
      <c r="K529" s="17">
        <v>0</v>
      </c>
      <c r="L529" s="17">
        <v>1</v>
      </c>
      <c r="AL529" s="30">
        <v>0.04</v>
      </c>
      <c r="AM529" s="17">
        <v>0</v>
      </c>
      <c r="AN529" s="17">
        <v>1</v>
      </c>
      <c r="BK529" s="17">
        <v>1</v>
      </c>
      <c r="BL529" s="17">
        <v>0</v>
      </c>
      <c r="BM529" t="s">
        <v>19</v>
      </c>
      <c r="CG529" s="30">
        <v>1</v>
      </c>
      <c r="CH529" s="17">
        <v>0</v>
      </c>
      <c r="CI529" s="17">
        <v>7</v>
      </c>
      <c r="CL529" s="43" t="b">
        <v>0</v>
      </c>
      <c r="CM529" s="17">
        <v>0</v>
      </c>
      <c r="CN529" s="17">
        <v>1</v>
      </c>
      <c r="CY529" s="5"/>
    </row>
    <row r="530" spans="1:103">
      <c r="A530" s="17">
        <v>0</v>
      </c>
      <c r="B530" s="17">
        <v>1</v>
      </c>
      <c r="J530" s="8" t="s">
        <v>19</v>
      </c>
      <c r="K530" s="17">
        <v>0</v>
      </c>
      <c r="L530" s="17">
        <v>1</v>
      </c>
      <c r="AL530" s="30">
        <v>0.02</v>
      </c>
      <c r="AM530" s="17">
        <v>0</v>
      </c>
      <c r="AN530" s="17">
        <v>1</v>
      </c>
      <c r="BK530" s="17">
        <v>1</v>
      </c>
      <c r="BL530" s="17">
        <v>0</v>
      </c>
      <c r="BM530" t="s">
        <v>19</v>
      </c>
      <c r="CG530" s="30">
        <v>1</v>
      </c>
      <c r="CH530" s="17">
        <v>0</v>
      </c>
      <c r="CI530" s="17">
        <v>1</v>
      </c>
      <c r="CL530" s="43" t="b">
        <v>0</v>
      </c>
      <c r="CM530" s="17">
        <v>0</v>
      </c>
      <c r="CN530" s="17">
        <v>1</v>
      </c>
      <c r="CY530" s="5"/>
    </row>
    <row r="531" spans="1:103">
      <c r="A531" s="17">
        <v>0</v>
      </c>
      <c r="B531" s="17">
        <v>5</v>
      </c>
      <c r="J531" s="8" t="s">
        <v>19</v>
      </c>
      <c r="K531" s="17">
        <v>0</v>
      </c>
      <c r="L531" s="17">
        <v>5</v>
      </c>
      <c r="AL531" s="30">
        <v>0.02</v>
      </c>
      <c r="AM531" s="17">
        <v>0</v>
      </c>
      <c r="AN531" s="17">
        <v>5</v>
      </c>
      <c r="BK531" s="17">
        <v>1</v>
      </c>
      <c r="BL531" s="17">
        <v>0</v>
      </c>
      <c r="BM531" t="s">
        <v>19</v>
      </c>
      <c r="CG531" s="30">
        <v>1</v>
      </c>
      <c r="CH531" s="17">
        <v>0</v>
      </c>
      <c r="CI531" s="17">
        <v>1</v>
      </c>
      <c r="CL531" s="43" t="b">
        <v>0</v>
      </c>
      <c r="CM531" s="17">
        <v>0</v>
      </c>
      <c r="CN531" s="17">
        <v>5</v>
      </c>
      <c r="CY531" s="5"/>
    </row>
    <row r="532" spans="1:103">
      <c r="A532" s="17">
        <v>0</v>
      </c>
      <c r="B532" s="17">
        <v>15</v>
      </c>
      <c r="J532" s="8" t="s">
        <v>20</v>
      </c>
      <c r="K532" s="17">
        <v>0</v>
      </c>
      <c r="L532" s="17">
        <v>15</v>
      </c>
      <c r="AL532" s="30">
        <v>0.02</v>
      </c>
      <c r="AM532" s="17">
        <v>0</v>
      </c>
      <c r="AN532" s="17">
        <v>15</v>
      </c>
      <c r="BK532" s="17">
        <v>5</v>
      </c>
      <c r="BL532" s="17">
        <v>0</v>
      </c>
      <c r="BM532" t="s">
        <v>19</v>
      </c>
      <c r="CG532" s="30">
        <v>1</v>
      </c>
      <c r="CH532" s="17">
        <v>0</v>
      </c>
      <c r="CI532" s="17">
        <v>1</v>
      </c>
      <c r="CL532" s="43" t="b">
        <v>0</v>
      </c>
      <c r="CM532" s="17">
        <v>0</v>
      </c>
      <c r="CN532" s="17">
        <v>15</v>
      </c>
      <c r="CY532" s="5"/>
    </row>
    <row r="533" spans="1:103">
      <c r="A533" s="17">
        <v>5</v>
      </c>
      <c r="B533" s="17">
        <v>79</v>
      </c>
      <c r="J533" s="8" t="s">
        <v>20</v>
      </c>
      <c r="K533" s="17">
        <v>5</v>
      </c>
      <c r="L533" s="17">
        <v>79</v>
      </c>
      <c r="AL533" s="30">
        <v>0.02</v>
      </c>
      <c r="AM533" s="17">
        <v>5</v>
      </c>
      <c r="AN533" s="17">
        <v>79</v>
      </c>
      <c r="BK533" s="17">
        <v>15</v>
      </c>
      <c r="BL533" s="17">
        <v>0</v>
      </c>
      <c r="BM533" t="s">
        <v>20</v>
      </c>
      <c r="CG533" s="30">
        <v>1</v>
      </c>
      <c r="CH533" s="17">
        <v>0</v>
      </c>
      <c r="CI533" s="17">
        <v>5</v>
      </c>
      <c r="CL533" s="43" t="b">
        <v>0</v>
      </c>
      <c r="CM533" s="17">
        <v>5</v>
      </c>
      <c r="CN533" s="17">
        <v>79</v>
      </c>
      <c r="CY533" s="5"/>
    </row>
    <row r="534" spans="1:103">
      <c r="A534" s="17">
        <v>6</v>
      </c>
      <c r="B534" s="17">
        <v>171</v>
      </c>
      <c r="J534" s="8" t="s">
        <v>20</v>
      </c>
      <c r="K534" s="17">
        <v>6</v>
      </c>
      <c r="L534" s="17">
        <v>171</v>
      </c>
      <c r="AL534" s="30">
        <v>0.04</v>
      </c>
      <c r="AM534" s="17">
        <v>6</v>
      </c>
      <c r="AN534" s="17">
        <v>171</v>
      </c>
      <c r="BK534" s="17">
        <v>79</v>
      </c>
      <c r="BL534" s="17">
        <v>5</v>
      </c>
      <c r="BM534" t="s">
        <v>20</v>
      </c>
      <c r="CG534" s="30">
        <v>1</v>
      </c>
      <c r="CH534" s="17">
        <v>0</v>
      </c>
      <c r="CI534" s="17">
        <v>15</v>
      </c>
      <c r="CL534" s="43" t="b">
        <v>0</v>
      </c>
      <c r="CM534" s="17">
        <v>6</v>
      </c>
      <c r="CN534" s="17">
        <v>171</v>
      </c>
      <c r="CY534" s="5"/>
    </row>
    <row r="535" spans="1:103">
      <c r="A535" s="17">
        <v>4</v>
      </c>
      <c r="B535" s="17">
        <v>98</v>
      </c>
      <c r="J535" s="8" t="s">
        <v>20</v>
      </c>
      <c r="K535" s="17">
        <v>4</v>
      </c>
      <c r="L535" s="17">
        <v>98</v>
      </c>
      <c r="AL535" s="30">
        <v>0.06</v>
      </c>
      <c r="AM535" s="17">
        <v>4</v>
      </c>
      <c r="AN535" s="17">
        <v>98</v>
      </c>
      <c r="BK535" s="17">
        <v>171</v>
      </c>
      <c r="BL535" s="17">
        <v>6</v>
      </c>
      <c r="BM535" t="s">
        <v>20</v>
      </c>
      <c r="CG535" s="30">
        <v>1</v>
      </c>
      <c r="CH535" s="17">
        <v>5</v>
      </c>
      <c r="CI535" s="17">
        <v>79</v>
      </c>
      <c r="CL535" s="43" t="b">
        <v>0</v>
      </c>
      <c r="CM535" s="17">
        <v>4</v>
      </c>
      <c r="CN535" s="17">
        <v>98</v>
      </c>
      <c r="CY535" s="5"/>
    </row>
    <row r="536" spans="1:103">
      <c r="A536" s="17">
        <v>6</v>
      </c>
      <c r="B536" s="17">
        <v>34</v>
      </c>
      <c r="J536" s="8" t="s">
        <v>20</v>
      </c>
      <c r="K536" s="17">
        <v>6</v>
      </c>
      <c r="L536" s="17">
        <v>34</v>
      </c>
      <c r="AL536" s="30">
        <v>0.1</v>
      </c>
      <c r="AM536" s="17">
        <v>6</v>
      </c>
      <c r="AN536" s="17">
        <v>34</v>
      </c>
      <c r="BK536" s="17">
        <v>98</v>
      </c>
      <c r="BL536" s="17">
        <v>4</v>
      </c>
      <c r="BM536" t="s">
        <v>20</v>
      </c>
      <c r="CG536" s="30">
        <v>1</v>
      </c>
      <c r="CH536" s="17">
        <v>6</v>
      </c>
      <c r="CI536" s="17">
        <v>171</v>
      </c>
      <c r="CL536" s="43" t="b">
        <v>0</v>
      </c>
      <c r="CM536" s="17">
        <v>6</v>
      </c>
      <c r="CN536" s="17">
        <v>34</v>
      </c>
      <c r="CY536" s="5"/>
    </row>
    <row r="537" spans="1:103">
      <c r="A537" s="17">
        <v>3</v>
      </c>
      <c r="B537" s="17">
        <v>43</v>
      </c>
      <c r="J537" s="8" t="s">
        <v>20</v>
      </c>
      <c r="K537" s="17">
        <v>3</v>
      </c>
      <c r="L537" s="17">
        <v>43</v>
      </c>
      <c r="AL537" s="30">
        <v>0.1</v>
      </c>
      <c r="AM537" s="17">
        <v>3</v>
      </c>
      <c r="AN537" s="17">
        <v>43</v>
      </c>
      <c r="BK537" s="17">
        <v>34</v>
      </c>
      <c r="BL537" s="17">
        <v>6</v>
      </c>
      <c r="BM537" t="s">
        <v>20</v>
      </c>
      <c r="CG537" s="30">
        <v>1</v>
      </c>
      <c r="CH537" s="17">
        <v>4</v>
      </c>
      <c r="CI537" s="17">
        <v>98</v>
      </c>
      <c r="CL537" s="43" t="b">
        <v>0</v>
      </c>
      <c r="CM537" s="17">
        <v>3</v>
      </c>
      <c r="CN537" s="17">
        <v>43</v>
      </c>
      <c r="CY537" s="5"/>
    </row>
    <row r="538" spans="1:103">
      <c r="A538" s="17">
        <v>11</v>
      </c>
      <c r="B538" s="17">
        <v>52</v>
      </c>
      <c r="J538" s="8" t="s">
        <v>20</v>
      </c>
      <c r="K538" s="17">
        <v>11</v>
      </c>
      <c r="L538" s="17">
        <v>52</v>
      </c>
      <c r="AL538" s="30">
        <v>0.12</v>
      </c>
      <c r="AM538" s="17">
        <v>11</v>
      </c>
      <c r="AN538" s="17">
        <v>52</v>
      </c>
      <c r="BK538" s="17">
        <v>43</v>
      </c>
      <c r="BL538" s="17">
        <v>3</v>
      </c>
      <c r="BM538" t="s">
        <v>20</v>
      </c>
      <c r="CG538" s="30">
        <v>1</v>
      </c>
      <c r="CH538" s="17">
        <v>6</v>
      </c>
      <c r="CI538" s="17">
        <v>34</v>
      </c>
      <c r="CL538" s="43" t="b">
        <v>0</v>
      </c>
      <c r="CM538" s="17">
        <v>11</v>
      </c>
      <c r="CN538" s="17">
        <v>52</v>
      </c>
      <c r="CY538" s="5"/>
    </row>
    <row r="539" spans="1:103">
      <c r="A539" s="17">
        <v>6</v>
      </c>
      <c r="B539" s="17">
        <v>54</v>
      </c>
      <c r="J539" s="8" t="s">
        <v>20</v>
      </c>
      <c r="K539" s="17">
        <v>6</v>
      </c>
      <c r="L539" s="17">
        <v>54</v>
      </c>
      <c r="AL539" s="30">
        <v>0.14000000000000001</v>
      </c>
      <c r="AM539" s="17">
        <v>6</v>
      </c>
      <c r="AN539" s="17">
        <v>54</v>
      </c>
      <c r="BK539" s="17">
        <v>52</v>
      </c>
      <c r="BL539" s="17">
        <v>11</v>
      </c>
      <c r="BM539" t="s">
        <v>20</v>
      </c>
      <c r="CG539" s="30">
        <v>1</v>
      </c>
      <c r="CH539" s="17">
        <v>3</v>
      </c>
      <c r="CI539" s="17">
        <v>43</v>
      </c>
      <c r="CL539" s="43" t="b">
        <v>0</v>
      </c>
      <c r="CM539" s="17">
        <v>6</v>
      </c>
      <c r="CN539" s="17">
        <v>54</v>
      </c>
      <c r="CY539" s="5"/>
    </row>
    <row r="540" spans="1:103">
      <c r="A540" s="17">
        <v>2</v>
      </c>
      <c r="B540" s="17">
        <v>43</v>
      </c>
      <c r="J540" s="8" t="s">
        <v>20</v>
      </c>
      <c r="K540" s="17">
        <v>2</v>
      </c>
      <c r="L540" s="17">
        <v>43</v>
      </c>
      <c r="AL540" s="30">
        <v>0.14000000000000001</v>
      </c>
      <c r="AM540" s="17">
        <v>2</v>
      </c>
      <c r="AN540" s="17">
        <v>43</v>
      </c>
      <c r="BK540" s="17">
        <v>54</v>
      </c>
      <c r="BL540" s="17">
        <v>6</v>
      </c>
      <c r="BM540" t="s">
        <v>20</v>
      </c>
      <c r="CG540" s="30">
        <v>2</v>
      </c>
      <c r="CH540" s="17">
        <v>11</v>
      </c>
      <c r="CI540" s="17">
        <v>52</v>
      </c>
      <c r="CL540" s="43" t="b">
        <v>0</v>
      </c>
      <c r="CM540" s="17">
        <v>2</v>
      </c>
      <c r="CN540" s="17">
        <v>43</v>
      </c>
      <c r="CY540" s="5"/>
    </row>
    <row r="541" spans="1:103">
      <c r="A541" s="17">
        <v>7</v>
      </c>
      <c r="B541" s="17">
        <v>50</v>
      </c>
      <c r="J541" s="8" t="s">
        <v>20</v>
      </c>
      <c r="K541" s="17">
        <v>7</v>
      </c>
      <c r="L541" s="17">
        <v>50</v>
      </c>
      <c r="AL541" s="30">
        <v>0.16</v>
      </c>
      <c r="AM541" s="17">
        <v>7</v>
      </c>
      <c r="AN541" s="17">
        <v>50</v>
      </c>
      <c r="BK541" s="17">
        <v>43</v>
      </c>
      <c r="BL541" s="17">
        <v>2</v>
      </c>
      <c r="BM541" t="s">
        <v>20</v>
      </c>
      <c r="CG541" s="30">
        <v>2</v>
      </c>
      <c r="CH541" s="17">
        <v>6</v>
      </c>
      <c r="CI541" s="17">
        <v>54</v>
      </c>
      <c r="CL541" s="43" t="b">
        <v>0</v>
      </c>
      <c r="CM541" s="17">
        <v>7</v>
      </c>
      <c r="CN541" s="17">
        <v>50</v>
      </c>
      <c r="CY541" s="5"/>
    </row>
    <row r="542" spans="1:103">
      <c r="A542" s="17">
        <v>4</v>
      </c>
      <c r="B542" s="17">
        <v>66</v>
      </c>
      <c r="J542" s="8" t="s">
        <v>20</v>
      </c>
      <c r="K542" s="17">
        <v>4</v>
      </c>
      <c r="L542" s="17">
        <v>66</v>
      </c>
      <c r="AL542" s="30">
        <v>0.16</v>
      </c>
      <c r="AM542" s="17">
        <v>4</v>
      </c>
      <c r="AN542" s="17">
        <v>66</v>
      </c>
      <c r="BK542" s="17">
        <v>50</v>
      </c>
      <c r="BL542" s="17">
        <v>7</v>
      </c>
      <c r="BM542" t="s">
        <v>20</v>
      </c>
      <c r="CG542" s="30">
        <v>2</v>
      </c>
      <c r="CH542" s="17">
        <v>2</v>
      </c>
      <c r="CI542" s="17">
        <v>43</v>
      </c>
      <c r="CL542" s="43" t="b">
        <v>0</v>
      </c>
      <c r="CM542" s="17">
        <v>4</v>
      </c>
      <c r="CN542" s="17">
        <v>66</v>
      </c>
      <c r="CY542" s="5"/>
    </row>
    <row r="543" spans="1:103">
      <c r="A543" s="17">
        <v>6</v>
      </c>
      <c r="B543" s="17">
        <v>178</v>
      </c>
      <c r="J543" s="8" t="s">
        <v>20</v>
      </c>
      <c r="K543" s="17">
        <v>6</v>
      </c>
      <c r="L543" s="17">
        <v>178</v>
      </c>
      <c r="AL543" s="30">
        <v>0.14000000000000001</v>
      </c>
      <c r="AM543" s="17">
        <v>6</v>
      </c>
      <c r="AN543" s="17">
        <v>178</v>
      </c>
      <c r="BK543" s="17">
        <v>66</v>
      </c>
      <c r="BL543" s="17">
        <v>4</v>
      </c>
      <c r="BM543" t="s">
        <v>20</v>
      </c>
      <c r="CG543" s="30">
        <v>1</v>
      </c>
      <c r="CH543" s="17">
        <v>7</v>
      </c>
      <c r="CI543" s="17">
        <v>50</v>
      </c>
      <c r="CL543" s="43" t="b">
        <v>0</v>
      </c>
      <c r="CM543" s="17">
        <v>6</v>
      </c>
      <c r="CN543" s="17">
        <v>178</v>
      </c>
      <c r="CY543" s="5"/>
    </row>
    <row r="544" spans="1:103">
      <c r="A544" s="17">
        <v>8</v>
      </c>
      <c r="B544" s="17">
        <v>145</v>
      </c>
      <c r="J544" s="8" t="s">
        <v>20</v>
      </c>
      <c r="K544" s="17">
        <v>8</v>
      </c>
      <c r="L544" s="17">
        <v>145</v>
      </c>
      <c r="AL544" s="30">
        <v>0.14000000000000001</v>
      </c>
      <c r="AM544" s="17">
        <v>8</v>
      </c>
      <c r="AN544" s="17">
        <v>145</v>
      </c>
      <c r="BK544" s="17">
        <v>178</v>
      </c>
      <c r="BL544" s="17">
        <v>6</v>
      </c>
      <c r="BM544" t="s">
        <v>20</v>
      </c>
      <c r="CG544" s="30">
        <v>1</v>
      </c>
      <c r="CH544" s="17">
        <v>4</v>
      </c>
      <c r="CI544" s="17">
        <v>66</v>
      </c>
      <c r="CL544" s="43" t="b">
        <v>0</v>
      </c>
      <c r="CM544" s="17">
        <v>8</v>
      </c>
      <c r="CN544" s="17">
        <v>145</v>
      </c>
      <c r="CY544" s="5"/>
    </row>
    <row r="545" spans="1:103">
      <c r="A545" s="17">
        <v>5</v>
      </c>
      <c r="B545" s="17">
        <v>101</v>
      </c>
      <c r="J545" s="8" t="s">
        <v>20</v>
      </c>
      <c r="K545" s="17">
        <v>5</v>
      </c>
      <c r="L545" s="17">
        <v>101</v>
      </c>
      <c r="AL545" s="30">
        <v>0.14000000000000001</v>
      </c>
      <c r="AM545" s="17">
        <v>5</v>
      </c>
      <c r="AN545" s="17">
        <v>101</v>
      </c>
      <c r="BK545" s="17">
        <v>145</v>
      </c>
      <c r="BL545" s="17">
        <v>8</v>
      </c>
      <c r="BM545" t="s">
        <v>20</v>
      </c>
      <c r="CG545" s="30">
        <v>1</v>
      </c>
      <c r="CH545" s="17">
        <v>6</v>
      </c>
      <c r="CI545" s="17">
        <v>178</v>
      </c>
      <c r="CL545" s="43" t="b">
        <v>0</v>
      </c>
      <c r="CM545" s="17">
        <v>5</v>
      </c>
      <c r="CN545" s="17">
        <v>101</v>
      </c>
      <c r="CY545" s="5"/>
    </row>
    <row r="546" spans="1:103">
      <c r="A546" s="17">
        <v>1</v>
      </c>
      <c r="B546" s="17">
        <v>80</v>
      </c>
      <c r="J546" s="8" t="s">
        <v>20</v>
      </c>
      <c r="K546" s="17">
        <v>1</v>
      </c>
      <c r="L546" s="17">
        <v>80</v>
      </c>
      <c r="AL546" s="30">
        <v>0.14000000000000001</v>
      </c>
      <c r="AM546" s="17">
        <v>1</v>
      </c>
      <c r="AN546" s="17">
        <v>80</v>
      </c>
      <c r="BK546" s="17">
        <v>101</v>
      </c>
      <c r="BL546" s="17">
        <v>5</v>
      </c>
      <c r="BM546" t="s">
        <v>20</v>
      </c>
      <c r="CG546" s="30">
        <v>1</v>
      </c>
      <c r="CH546" s="17">
        <v>8</v>
      </c>
      <c r="CI546" s="17">
        <v>145</v>
      </c>
      <c r="CL546" s="43" t="b">
        <v>0</v>
      </c>
      <c r="CM546" s="17">
        <v>1</v>
      </c>
      <c r="CN546" s="17">
        <v>80</v>
      </c>
      <c r="CY546" s="5"/>
    </row>
    <row r="547" spans="1:103">
      <c r="A547" s="17">
        <v>6</v>
      </c>
      <c r="B547" s="17">
        <v>53</v>
      </c>
      <c r="J547" s="8" t="s">
        <v>20</v>
      </c>
      <c r="K547" s="17">
        <v>6</v>
      </c>
      <c r="L547" s="17">
        <v>53</v>
      </c>
      <c r="AL547" s="30">
        <v>0.14000000000000001</v>
      </c>
      <c r="AM547" s="17">
        <v>6</v>
      </c>
      <c r="AN547" s="17">
        <v>53</v>
      </c>
      <c r="BK547" s="17">
        <v>80</v>
      </c>
      <c r="BL547" s="17">
        <v>1</v>
      </c>
      <c r="BM547" t="s">
        <v>20</v>
      </c>
      <c r="CG547" s="30">
        <v>1</v>
      </c>
      <c r="CH547" s="17">
        <v>5</v>
      </c>
      <c r="CI547" s="17">
        <v>101</v>
      </c>
      <c r="CL547" s="43" t="b">
        <v>0</v>
      </c>
      <c r="CM547" s="17">
        <v>6</v>
      </c>
      <c r="CN547" s="17">
        <v>53</v>
      </c>
      <c r="CY547" s="5"/>
    </row>
    <row r="548" spans="1:103">
      <c r="A548" s="17">
        <v>3</v>
      </c>
      <c r="B548" s="17">
        <v>32</v>
      </c>
      <c r="J548" s="8" t="s">
        <v>20</v>
      </c>
      <c r="K548" s="17">
        <v>3</v>
      </c>
      <c r="L548" s="17">
        <v>32</v>
      </c>
      <c r="AL548" s="30">
        <v>0.14000000000000001</v>
      </c>
      <c r="AM548" s="17">
        <v>3</v>
      </c>
      <c r="AN548" s="17">
        <v>32</v>
      </c>
      <c r="BK548" s="17">
        <v>53</v>
      </c>
      <c r="BL548" s="17">
        <v>6</v>
      </c>
      <c r="BM548" t="s">
        <v>20</v>
      </c>
      <c r="CG548" s="30">
        <v>1</v>
      </c>
      <c r="CH548" s="17">
        <v>1</v>
      </c>
      <c r="CI548" s="17">
        <v>80</v>
      </c>
      <c r="CL548" s="43" t="b">
        <v>0</v>
      </c>
      <c r="CM548" s="17">
        <v>3</v>
      </c>
      <c r="CN548" s="17">
        <v>32</v>
      </c>
      <c r="CY548" s="5"/>
    </row>
    <row r="549" spans="1:103">
      <c r="A549" s="17">
        <v>3</v>
      </c>
      <c r="B549" s="17">
        <v>21</v>
      </c>
      <c r="J549" s="8" t="s">
        <v>20</v>
      </c>
      <c r="K549" s="17">
        <v>3</v>
      </c>
      <c r="L549" s="17">
        <v>21</v>
      </c>
      <c r="AL549" s="30">
        <v>0.16</v>
      </c>
      <c r="AM549" s="17">
        <v>3</v>
      </c>
      <c r="AN549" s="17">
        <v>21</v>
      </c>
      <c r="BK549" s="17">
        <v>32</v>
      </c>
      <c r="BL549" s="17">
        <v>3</v>
      </c>
      <c r="BM549" t="s">
        <v>20</v>
      </c>
      <c r="CG549" s="30">
        <v>1</v>
      </c>
      <c r="CH549" s="17">
        <v>6</v>
      </c>
      <c r="CI549" s="17">
        <v>53</v>
      </c>
      <c r="CL549" s="43" t="b">
        <v>0</v>
      </c>
      <c r="CM549" s="17">
        <v>3</v>
      </c>
      <c r="CN549" s="17">
        <v>21</v>
      </c>
      <c r="CY549" s="5"/>
    </row>
    <row r="550" spans="1:103">
      <c r="A550" s="17">
        <v>3</v>
      </c>
      <c r="B550" s="17">
        <v>6</v>
      </c>
      <c r="J550" s="8" t="s">
        <v>20</v>
      </c>
      <c r="K550" s="17">
        <v>3</v>
      </c>
      <c r="L550" s="17">
        <v>6</v>
      </c>
      <c r="AL550" s="30">
        <v>0.16</v>
      </c>
      <c r="AM550" s="17">
        <v>3</v>
      </c>
      <c r="AN550" s="17">
        <v>6</v>
      </c>
      <c r="BK550" s="17">
        <v>21</v>
      </c>
      <c r="BL550" s="17">
        <v>3</v>
      </c>
      <c r="BM550" t="s">
        <v>20</v>
      </c>
      <c r="CG550" s="30">
        <v>2</v>
      </c>
      <c r="CH550" s="17">
        <v>3</v>
      </c>
      <c r="CI550" s="17">
        <v>32</v>
      </c>
      <c r="CL550" s="43" t="b">
        <v>0</v>
      </c>
      <c r="CM550" s="17">
        <v>3</v>
      </c>
      <c r="CN550" s="17">
        <v>6</v>
      </c>
      <c r="CY550" s="5"/>
    </row>
    <row r="551" spans="1:103">
      <c r="A551" s="17">
        <v>0</v>
      </c>
      <c r="B551" s="17">
        <v>5</v>
      </c>
      <c r="J551" s="8" t="s">
        <v>20</v>
      </c>
      <c r="K551" s="17">
        <v>0</v>
      </c>
      <c r="L551" s="17">
        <v>5</v>
      </c>
      <c r="AL551" s="30">
        <v>0.16</v>
      </c>
      <c r="AM551" s="17">
        <v>0</v>
      </c>
      <c r="AN551" s="17">
        <v>5</v>
      </c>
      <c r="BK551" s="17">
        <v>6</v>
      </c>
      <c r="BL551" s="17">
        <v>3</v>
      </c>
      <c r="BM551" t="s">
        <v>20</v>
      </c>
      <c r="CG551" s="30">
        <v>2</v>
      </c>
      <c r="CH551" s="17">
        <v>3</v>
      </c>
      <c r="CI551" s="17">
        <v>21</v>
      </c>
      <c r="CL551" s="43" t="b">
        <v>0</v>
      </c>
      <c r="CM551" s="17">
        <v>0</v>
      </c>
      <c r="CN551" s="17">
        <v>5</v>
      </c>
      <c r="CY551" s="5"/>
    </row>
    <row r="552" spans="1:103">
      <c r="A552" s="17">
        <v>0</v>
      </c>
      <c r="B552" s="17">
        <v>2</v>
      </c>
      <c r="J552" s="8" t="s">
        <v>20</v>
      </c>
      <c r="K552" s="17">
        <v>0</v>
      </c>
      <c r="L552" s="17">
        <v>2</v>
      </c>
      <c r="AL552" s="30">
        <v>0.16</v>
      </c>
      <c r="AM552" s="17">
        <v>0</v>
      </c>
      <c r="AN552" s="17">
        <v>2</v>
      </c>
      <c r="BK552" s="17">
        <v>5</v>
      </c>
      <c r="BL552" s="17">
        <v>0</v>
      </c>
      <c r="BM552" t="s">
        <v>20</v>
      </c>
      <c r="CG552" s="30">
        <v>2</v>
      </c>
      <c r="CH552" s="17">
        <v>3</v>
      </c>
      <c r="CI552" s="17">
        <v>6</v>
      </c>
      <c r="CL552" s="43" t="b">
        <v>0</v>
      </c>
      <c r="CM552" s="17">
        <v>0</v>
      </c>
      <c r="CN552" s="17">
        <v>2</v>
      </c>
      <c r="CY552" s="5"/>
    </row>
    <row r="553" spans="1:103">
      <c r="A553" s="17">
        <v>0</v>
      </c>
      <c r="B553" s="17">
        <v>1</v>
      </c>
      <c r="J553" s="8" t="s">
        <v>20</v>
      </c>
      <c r="K553" s="17">
        <v>0</v>
      </c>
      <c r="L553" s="17">
        <v>1</v>
      </c>
      <c r="AL553" s="30">
        <v>0.14000000000000001</v>
      </c>
      <c r="AM553" s="17">
        <v>0</v>
      </c>
      <c r="AN553" s="17">
        <v>1</v>
      </c>
      <c r="BK553" s="17">
        <v>2</v>
      </c>
      <c r="BL553" s="17">
        <v>0</v>
      </c>
      <c r="BM553" t="s">
        <v>20</v>
      </c>
      <c r="CG553" s="30">
        <v>2</v>
      </c>
      <c r="CH553" s="17">
        <v>0</v>
      </c>
      <c r="CI553" s="17">
        <v>5</v>
      </c>
      <c r="CL553" s="43" t="b">
        <v>0</v>
      </c>
      <c r="CM553" s="17">
        <v>0</v>
      </c>
      <c r="CN553" s="17">
        <v>1</v>
      </c>
      <c r="CY553" s="5"/>
    </row>
    <row r="554" spans="1:103">
      <c r="A554" s="17">
        <v>0</v>
      </c>
      <c r="B554" s="17">
        <v>9</v>
      </c>
      <c r="J554" s="8" t="s">
        <v>21</v>
      </c>
      <c r="K554" s="17">
        <v>0</v>
      </c>
      <c r="L554" s="17">
        <v>9</v>
      </c>
      <c r="AL554" s="30">
        <v>0.14000000000000001</v>
      </c>
      <c r="AM554" s="17">
        <v>0</v>
      </c>
      <c r="AN554" s="17">
        <v>9</v>
      </c>
      <c r="BK554" s="17">
        <v>1</v>
      </c>
      <c r="BL554" s="17">
        <v>0</v>
      </c>
      <c r="BM554" t="s">
        <v>20</v>
      </c>
      <c r="CG554" s="30">
        <v>1</v>
      </c>
      <c r="CH554" s="17">
        <v>0</v>
      </c>
      <c r="CI554" s="17">
        <v>2</v>
      </c>
      <c r="CL554" s="43" t="b">
        <v>0</v>
      </c>
      <c r="CM554" s="17">
        <v>0</v>
      </c>
      <c r="CN554" s="17">
        <v>9</v>
      </c>
      <c r="CY554" s="5"/>
    </row>
    <row r="555" spans="1:103">
      <c r="A555" s="17">
        <v>1</v>
      </c>
      <c r="B555" s="17">
        <v>35</v>
      </c>
      <c r="J555" s="8" t="s">
        <v>21</v>
      </c>
      <c r="K555" s="17">
        <v>1</v>
      </c>
      <c r="L555" s="17">
        <v>35</v>
      </c>
      <c r="AL555" s="30">
        <v>0.16</v>
      </c>
      <c r="AM555" s="17">
        <v>1</v>
      </c>
      <c r="AN555" s="17">
        <v>35</v>
      </c>
      <c r="BK555" s="17">
        <v>9</v>
      </c>
      <c r="BL555" s="17">
        <v>0</v>
      </c>
      <c r="BM555" t="s">
        <v>21</v>
      </c>
      <c r="CG555" s="30">
        <v>1</v>
      </c>
      <c r="CH555" s="17">
        <v>0</v>
      </c>
      <c r="CI555" s="17">
        <v>1</v>
      </c>
      <c r="CL555" s="43" t="b">
        <v>0</v>
      </c>
      <c r="CM555" s="17">
        <v>1</v>
      </c>
      <c r="CN555" s="17">
        <v>35</v>
      </c>
      <c r="CY555" s="5"/>
    </row>
    <row r="556" spans="1:103">
      <c r="A556" s="17">
        <v>5</v>
      </c>
      <c r="B556" s="17">
        <v>103</v>
      </c>
      <c r="J556" s="8" t="s">
        <v>21</v>
      </c>
      <c r="K556" s="17">
        <v>5</v>
      </c>
      <c r="L556" s="17">
        <v>103</v>
      </c>
      <c r="AL556" s="30">
        <v>0.16</v>
      </c>
      <c r="AM556" s="17">
        <v>5</v>
      </c>
      <c r="AN556" s="17">
        <v>103</v>
      </c>
      <c r="BK556" s="17">
        <v>35</v>
      </c>
      <c r="BL556" s="17">
        <v>1</v>
      </c>
      <c r="BM556" t="s">
        <v>21</v>
      </c>
      <c r="CG556" s="30">
        <v>1</v>
      </c>
      <c r="CH556" s="17">
        <v>0</v>
      </c>
      <c r="CI556" s="17">
        <v>9</v>
      </c>
      <c r="CL556" s="43" t="b">
        <v>0</v>
      </c>
      <c r="CM556" s="17">
        <v>5</v>
      </c>
      <c r="CN556" s="17">
        <v>103</v>
      </c>
      <c r="CY556" s="5"/>
    </row>
    <row r="557" spans="1:103">
      <c r="A557" s="17">
        <v>5</v>
      </c>
      <c r="B557" s="17">
        <v>233</v>
      </c>
      <c r="J557" s="8" t="s">
        <v>21</v>
      </c>
      <c r="K557" s="17">
        <v>5</v>
      </c>
      <c r="L557" s="17">
        <v>233</v>
      </c>
      <c r="AL557" s="30">
        <v>0.16</v>
      </c>
      <c r="AM557" s="17">
        <v>5</v>
      </c>
      <c r="AN557" s="17">
        <v>233</v>
      </c>
      <c r="BK557" s="17">
        <v>103</v>
      </c>
      <c r="BL557" s="17">
        <v>5</v>
      </c>
      <c r="BM557" t="s">
        <v>21</v>
      </c>
      <c r="CG557" s="30">
        <v>1</v>
      </c>
      <c r="CH557" s="17">
        <v>1</v>
      </c>
      <c r="CI557" s="17">
        <v>35</v>
      </c>
      <c r="CL557" s="43" t="b">
        <v>0</v>
      </c>
      <c r="CM557" s="17">
        <v>5</v>
      </c>
      <c r="CN557" s="17">
        <v>233</v>
      </c>
      <c r="CY557" s="5"/>
    </row>
    <row r="558" spans="1:103">
      <c r="A558" s="17">
        <v>10</v>
      </c>
      <c r="B558" s="17">
        <v>134</v>
      </c>
      <c r="J558" s="8" t="s">
        <v>21</v>
      </c>
      <c r="K558" s="17">
        <v>10</v>
      </c>
      <c r="L558" s="17">
        <v>134</v>
      </c>
      <c r="AL558" s="30">
        <v>0.2</v>
      </c>
      <c r="AM558" s="17">
        <v>10</v>
      </c>
      <c r="AN558" s="17">
        <v>134</v>
      </c>
      <c r="BK558" s="17">
        <v>233</v>
      </c>
      <c r="BL558" s="17">
        <v>5</v>
      </c>
      <c r="BM558" t="s">
        <v>21</v>
      </c>
      <c r="CG558" s="30">
        <v>1</v>
      </c>
      <c r="CH558" s="17">
        <v>5</v>
      </c>
      <c r="CI558" s="17">
        <v>103</v>
      </c>
      <c r="CL558" s="43" t="b">
        <v>0</v>
      </c>
      <c r="CM558" s="17">
        <v>10</v>
      </c>
      <c r="CN558" s="17">
        <v>134</v>
      </c>
      <c r="CY558" s="5"/>
    </row>
    <row r="559" spans="1:103">
      <c r="A559" s="17">
        <v>6</v>
      </c>
      <c r="B559" s="17">
        <v>49</v>
      </c>
      <c r="J559" s="8" t="s">
        <v>21</v>
      </c>
      <c r="K559" s="17">
        <v>6</v>
      </c>
      <c r="L559" s="17">
        <v>49</v>
      </c>
      <c r="AL559" s="30">
        <v>0.22</v>
      </c>
      <c r="AM559" s="17">
        <v>6</v>
      </c>
      <c r="AN559" s="17">
        <v>49</v>
      </c>
      <c r="BK559" s="17">
        <v>134</v>
      </c>
      <c r="BL559" s="17">
        <v>10</v>
      </c>
      <c r="BM559" t="s">
        <v>21</v>
      </c>
      <c r="CG559" s="30">
        <v>2</v>
      </c>
      <c r="CH559" s="17">
        <v>5</v>
      </c>
      <c r="CI559" s="17">
        <v>233</v>
      </c>
      <c r="CL559" s="43" t="b">
        <v>0</v>
      </c>
      <c r="CM559" s="17">
        <v>6</v>
      </c>
      <c r="CN559" s="17">
        <v>49</v>
      </c>
      <c r="CY559" s="5"/>
    </row>
    <row r="560" spans="1:103">
      <c r="A560" s="17">
        <v>6</v>
      </c>
      <c r="B560" s="17">
        <v>55</v>
      </c>
      <c r="J560" s="8" t="s">
        <v>21</v>
      </c>
      <c r="K560" s="17">
        <v>6</v>
      </c>
      <c r="L560" s="17">
        <v>55</v>
      </c>
      <c r="AL560" s="30">
        <v>0.24</v>
      </c>
      <c r="AM560" s="17">
        <v>6</v>
      </c>
      <c r="AN560" s="17">
        <v>55</v>
      </c>
      <c r="BK560" s="17">
        <v>49</v>
      </c>
      <c r="BL560" s="17">
        <v>6</v>
      </c>
      <c r="BM560" t="s">
        <v>21</v>
      </c>
      <c r="CG560" s="30">
        <v>2</v>
      </c>
      <c r="CH560" s="17">
        <v>10</v>
      </c>
      <c r="CI560" s="17">
        <v>134</v>
      </c>
      <c r="CL560" s="43" t="b">
        <v>0</v>
      </c>
      <c r="CM560" s="17">
        <v>6</v>
      </c>
      <c r="CN560" s="17">
        <v>55</v>
      </c>
      <c r="CY560" s="5"/>
    </row>
    <row r="561" spans="1:103">
      <c r="A561" s="17">
        <v>21</v>
      </c>
      <c r="B561" s="17">
        <v>85</v>
      </c>
      <c r="J561" s="8" t="s">
        <v>21</v>
      </c>
      <c r="K561" s="17">
        <v>21</v>
      </c>
      <c r="L561" s="17">
        <v>85</v>
      </c>
      <c r="AL561" s="30">
        <v>0.26</v>
      </c>
      <c r="AM561" s="17">
        <v>21</v>
      </c>
      <c r="AN561" s="17">
        <v>85</v>
      </c>
      <c r="BK561" s="17">
        <v>55</v>
      </c>
      <c r="BL561" s="17">
        <v>6</v>
      </c>
      <c r="BM561" t="s">
        <v>21</v>
      </c>
      <c r="CG561" s="30">
        <v>2</v>
      </c>
      <c r="CH561" s="17">
        <v>6</v>
      </c>
      <c r="CI561" s="17">
        <v>49</v>
      </c>
      <c r="CL561" s="43" t="b">
        <v>0</v>
      </c>
      <c r="CM561" s="17">
        <v>21</v>
      </c>
      <c r="CN561" s="17">
        <v>85</v>
      </c>
      <c r="CY561" s="5"/>
    </row>
    <row r="562" spans="1:103">
      <c r="A562" s="17">
        <v>21</v>
      </c>
      <c r="B562" s="17">
        <v>72</v>
      </c>
      <c r="J562" s="8" t="s">
        <v>21</v>
      </c>
      <c r="K562" s="17">
        <v>21</v>
      </c>
      <c r="L562" s="17">
        <v>72</v>
      </c>
      <c r="AL562" s="30">
        <v>0.26</v>
      </c>
      <c r="AM562" s="17">
        <v>21</v>
      </c>
      <c r="AN562" s="17">
        <v>72</v>
      </c>
      <c r="BK562" s="17">
        <v>85</v>
      </c>
      <c r="BL562" s="17">
        <v>21</v>
      </c>
      <c r="BM562" t="s">
        <v>21</v>
      </c>
      <c r="CG562" s="30">
        <v>2</v>
      </c>
      <c r="CH562" s="17">
        <v>6</v>
      </c>
      <c r="CI562" s="17">
        <v>55</v>
      </c>
      <c r="CL562" s="43" t="b">
        <v>0</v>
      </c>
      <c r="CM562" s="17">
        <v>21</v>
      </c>
      <c r="CN562" s="17">
        <v>72</v>
      </c>
      <c r="CY562" s="5"/>
    </row>
    <row r="563" spans="1:103">
      <c r="A563" s="17">
        <v>11</v>
      </c>
      <c r="B563" s="17">
        <v>57</v>
      </c>
      <c r="J563" s="8" t="s">
        <v>21</v>
      </c>
      <c r="K563" s="17">
        <v>11</v>
      </c>
      <c r="L563" s="17">
        <v>57</v>
      </c>
      <c r="AL563" s="30">
        <v>0.3</v>
      </c>
      <c r="AM563" s="17">
        <v>11</v>
      </c>
      <c r="AN563" s="17">
        <v>57</v>
      </c>
      <c r="BK563" s="17">
        <v>72</v>
      </c>
      <c r="BL563" s="17">
        <v>21</v>
      </c>
      <c r="BM563" t="s">
        <v>21</v>
      </c>
      <c r="CG563" s="30">
        <v>2</v>
      </c>
      <c r="CH563" s="17">
        <v>21</v>
      </c>
      <c r="CI563" s="17">
        <v>85</v>
      </c>
      <c r="CL563" s="43" t="b">
        <v>0</v>
      </c>
      <c r="CM563" s="17">
        <v>11</v>
      </c>
      <c r="CN563" s="17">
        <v>57</v>
      </c>
      <c r="CY563" s="5"/>
    </row>
    <row r="564" spans="1:103">
      <c r="A564" s="17">
        <v>21</v>
      </c>
      <c r="B564" s="17">
        <v>63</v>
      </c>
      <c r="J564" s="8" t="s">
        <v>21</v>
      </c>
      <c r="K564" s="17">
        <v>21</v>
      </c>
      <c r="L564" s="17">
        <v>63</v>
      </c>
      <c r="AL564" s="30">
        <v>0.32</v>
      </c>
      <c r="AM564" s="17">
        <v>21</v>
      </c>
      <c r="AN564" s="17">
        <v>63</v>
      </c>
      <c r="BK564" s="17">
        <v>57</v>
      </c>
      <c r="BL564" s="17">
        <v>11</v>
      </c>
      <c r="BM564" t="s">
        <v>21</v>
      </c>
      <c r="CG564" s="30">
        <v>2</v>
      </c>
      <c r="CH564" s="17">
        <v>21</v>
      </c>
      <c r="CI564" s="17">
        <v>72</v>
      </c>
      <c r="CL564" s="43" t="b">
        <v>0</v>
      </c>
      <c r="CM564" s="17">
        <v>21</v>
      </c>
      <c r="CN564" s="17">
        <v>63</v>
      </c>
      <c r="CY564" s="5"/>
    </row>
    <row r="565" spans="1:103">
      <c r="A565" s="17">
        <v>14</v>
      </c>
      <c r="B565" s="17">
        <v>102</v>
      </c>
      <c r="J565" s="8" t="s">
        <v>21</v>
      </c>
      <c r="K565" s="17">
        <v>14</v>
      </c>
      <c r="L565" s="17">
        <v>102</v>
      </c>
      <c r="AL565" s="30">
        <v>0.32</v>
      </c>
      <c r="AM565" s="17">
        <v>14</v>
      </c>
      <c r="AN565" s="17">
        <v>102</v>
      </c>
      <c r="BK565" s="17">
        <v>63</v>
      </c>
      <c r="BL565" s="17">
        <v>21</v>
      </c>
      <c r="BM565" t="s">
        <v>21</v>
      </c>
      <c r="CG565" s="30">
        <v>2</v>
      </c>
      <c r="CH565" s="17">
        <v>11</v>
      </c>
      <c r="CI565" s="17">
        <v>57</v>
      </c>
      <c r="CL565" s="43" t="b">
        <v>0</v>
      </c>
      <c r="CM565" s="17">
        <v>14</v>
      </c>
      <c r="CN565" s="17">
        <v>102</v>
      </c>
      <c r="CY565" s="5"/>
    </row>
    <row r="566" spans="1:103">
      <c r="A566" s="17">
        <v>14</v>
      </c>
      <c r="B566" s="17">
        <v>208</v>
      </c>
      <c r="J566" s="8" t="s">
        <v>21</v>
      </c>
      <c r="K566" s="17">
        <v>14</v>
      </c>
      <c r="L566" s="17">
        <v>208</v>
      </c>
      <c r="AL566" s="30">
        <v>0.3</v>
      </c>
      <c r="AM566" s="17">
        <v>14</v>
      </c>
      <c r="AN566" s="17">
        <v>208</v>
      </c>
      <c r="BK566" s="17">
        <v>102</v>
      </c>
      <c r="BL566" s="17">
        <v>14</v>
      </c>
      <c r="BM566" t="s">
        <v>21</v>
      </c>
      <c r="CG566" s="30">
        <v>2</v>
      </c>
      <c r="CH566" s="17">
        <v>21</v>
      </c>
      <c r="CI566" s="17">
        <v>63</v>
      </c>
      <c r="CL566" s="43" t="b">
        <v>0</v>
      </c>
      <c r="CM566" s="17">
        <v>14</v>
      </c>
      <c r="CN566" s="17">
        <v>208</v>
      </c>
      <c r="CY566" s="5"/>
    </row>
    <row r="567" spans="1:103">
      <c r="A567" s="17">
        <v>7</v>
      </c>
      <c r="B567" s="17">
        <v>218</v>
      </c>
      <c r="J567" s="8" t="s">
        <v>21</v>
      </c>
      <c r="K567" s="17">
        <v>7</v>
      </c>
      <c r="L567" s="17">
        <v>218</v>
      </c>
      <c r="AL567" s="30">
        <v>0.3</v>
      </c>
      <c r="AM567" s="17">
        <v>7</v>
      </c>
      <c r="AN567" s="17">
        <v>218</v>
      </c>
      <c r="BK567" s="17">
        <v>208</v>
      </c>
      <c r="BL567" s="17">
        <v>14</v>
      </c>
      <c r="BM567" t="s">
        <v>21</v>
      </c>
      <c r="CG567" s="30">
        <v>2</v>
      </c>
      <c r="CH567" s="17">
        <v>14</v>
      </c>
      <c r="CI567" s="17">
        <v>102</v>
      </c>
      <c r="CL567" s="43" t="b">
        <v>0</v>
      </c>
      <c r="CM567" s="17">
        <v>7</v>
      </c>
      <c r="CN567" s="17">
        <v>218</v>
      </c>
      <c r="CY567" s="5"/>
    </row>
    <row r="568" spans="1:103">
      <c r="A568" s="17">
        <v>13</v>
      </c>
      <c r="B568" s="17">
        <v>133</v>
      </c>
      <c r="J568" s="8" t="s">
        <v>21</v>
      </c>
      <c r="K568" s="17">
        <v>13</v>
      </c>
      <c r="L568" s="17">
        <v>133</v>
      </c>
      <c r="AL568" s="30">
        <v>0.26</v>
      </c>
      <c r="AM568" s="17">
        <v>13</v>
      </c>
      <c r="AN568" s="17">
        <v>133</v>
      </c>
      <c r="BK568" s="17">
        <v>218</v>
      </c>
      <c r="BL568" s="17">
        <v>7</v>
      </c>
      <c r="BM568" t="s">
        <v>21</v>
      </c>
      <c r="CG568" s="30">
        <v>1</v>
      </c>
      <c r="CH568" s="17">
        <v>14</v>
      </c>
      <c r="CI568" s="17">
        <v>208</v>
      </c>
      <c r="CL568" s="43" t="b">
        <v>0</v>
      </c>
      <c r="CM568" s="17">
        <v>13</v>
      </c>
      <c r="CN568" s="17">
        <v>133</v>
      </c>
      <c r="CY568" s="5"/>
    </row>
    <row r="569" spans="1:103">
      <c r="A569" s="17">
        <v>16</v>
      </c>
      <c r="B569" s="17">
        <v>103</v>
      </c>
      <c r="J569" s="8" t="s">
        <v>21</v>
      </c>
      <c r="K569" s="17">
        <v>16</v>
      </c>
      <c r="L569" s="17">
        <v>103</v>
      </c>
      <c r="AL569" s="30">
        <v>0.24</v>
      </c>
      <c r="AM569" s="17">
        <v>16</v>
      </c>
      <c r="AN569" s="17">
        <v>103</v>
      </c>
      <c r="BK569" s="17">
        <v>133</v>
      </c>
      <c r="BL569" s="17">
        <v>13</v>
      </c>
      <c r="BM569" t="s">
        <v>21</v>
      </c>
      <c r="CG569" s="30">
        <v>2</v>
      </c>
      <c r="CH569" s="17">
        <v>7</v>
      </c>
      <c r="CI569" s="17">
        <v>218</v>
      </c>
      <c r="CL569" s="43" t="b">
        <v>0</v>
      </c>
      <c r="CM569" s="17">
        <v>16</v>
      </c>
      <c r="CN569" s="17">
        <v>103</v>
      </c>
      <c r="CY569" s="5"/>
    </row>
    <row r="570" spans="1:103">
      <c r="A570" s="17">
        <v>5</v>
      </c>
      <c r="B570" s="17">
        <v>40</v>
      </c>
      <c r="J570" s="8" t="s">
        <v>21</v>
      </c>
      <c r="K570" s="17">
        <v>5</v>
      </c>
      <c r="L570" s="17">
        <v>40</v>
      </c>
      <c r="AL570" s="30">
        <v>0.24</v>
      </c>
      <c r="AM570" s="17">
        <v>5</v>
      </c>
      <c r="AN570" s="17">
        <v>40</v>
      </c>
      <c r="BK570" s="17">
        <v>103</v>
      </c>
      <c r="BL570" s="17">
        <v>16</v>
      </c>
      <c r="BM570" t="s">
        <v>21</v>
      </c>
      <c r="CG570" s="30">
        <v>2</v>
      </c>
      <c r="CH570" s="17">
        <v>13</v>
      </c>
      <c r="CI570" s="17">
        <v>133</v>
      </c>
      <c r="CL570" s="43" t="b">
        <v>0</v>
      </c>
      <c r="CM570" s="17">
        <v>5</v>
      </c>
      <c r="CN570" s="17">
        <v>40</v>
      </c>
      <c r="CY570" s="5"/>
    </row>
    <row r="571" spans="1:103">
      <c r="A571" s="17">
        <v>4</v>
      </c>
      <c r="B571" s="17">
        <v>49</v>
      </c>
      <c r="J571" s="8" t="s">
        <v>21</v>
      </c>
      <c r="K571" s="17">
        <v>4</v>
      </c>
      <c r="L571" s="17">
        <v>49</v>
      </c>
      <c r="AL571" s="30">
        <v>0.22</v>
      </c>
      <c r="AM571" s="17">
        <v>4</v>
      </c>
      <c r="AN571" s="17">
        <v>49</v>
      </c>
      <c r="BK571" s="17">
        <v>40</v>
      </c>
      <c r="BL571" s="17">
        <v>5</v>
      </c>
      <c r="BM571" t="s">
        <v>21</v>
      </c>
      <c r="CG571" s="30">
        <v>1</v>
      </c>
      <c r="CH571" s="17">
        <v>16</v>
      </c>
      <c r="CI571" s="17">
        <v>103</v>
      </c>
      <c r="CL571" s="43" t="b">
        <v>0</v>
      </c>
      <c r="CM571" s="17">
        <v>4</v>
      </c>
      <c r="CN571" s="17">
        <v>49</v>
      </c>
      <c r="CY571" s="5"/>
    </row>
    <row r="572" spans="1:103">
      <c r="A572" s="17">
        <v>3</v>
      </c>
      <c r="B572" s="17">
        <v>37</v>
      </c>
      <c r="J572" s="8" t="s">
        <v>21</v>
      </c>
      <c r="K572" s="17">
        <v>3</v>
      </c>
      <c r="L572" s="17">
        <v>37</v>
      </c>
      <c r="AL572" s="30">
        <v>0.22</v>
      </c>
      <c r="AM572" s="17">
        <v>3</v>
      </c>
      <c r="AN572" s="17">
        <v>37</v>
      </c>
      <c r="BK572" s="17">
        <v>49</v>
      </c>
      <c r="BL572" s="17">
        <v>4</v>
      </c>
      <c r="BM572" t="s">
        <v>21</v>
      </c>
      <c r="CG572" s="30">
        <v>1</v>
      </c>
      <c r="CH572" s="17">
        <v>5</v>
      </c>
      <c r="CI572" s="17">
        <v>40</v>
      </c>
      <c r="CL572" s="43" t="b">
        <v>0</v>
      </c>
      <c r="CM572" s="17">
        <v>3</v>
      </c>
      <c r="CN572" s="17">
        <v>37</v>
      </c>
      <c r="CY572" s="5"/>
    </row>
    <row r="573" spans="1:103">
      <c r="A573" s="17">
        <v>3</v>
      </c>
      <c r="B573" s="17">
        <v>14</v>
      </c>
      <c r="J573" s="8" t="s">
        <v>21</v>
      </c>
      <c r="K573" s="17">
        <v>3</v>
      </c>
      <c r="L573" s="17">
        <v>14</v>
      </c>
      <c r="AL573" s="30">
        <v>0.22</v>
      </c>
      <c r="AM573" s="17">
        <v>3</v>
      </c>
      <c r="AN573" s="17">
        <v>14</v>
      </c>
      <c r="BK573" s="17">
        <v>37</v>
      </c>
      <c r="BL573" s="17">
        <v>3</v>
      </c>
      <c r="BM573" t="s">
        <v>21</v>
      </c>
      <c r="CG573" s="30">
        <v>1</v>
      </c>
      <c r="CH573" s="17">
        <v>4</v>
      </c>
      <c r="CI573" s="17">
        <v>49</v>
      </c>
      <c r="CL573" s="43" t="b">
        <v>0</v>
      </c>
      <c r="CM573" s="17">
        <v>3</v>
      </c>
      <c r="CN573" s="17">
        <v>14</v>
      </c>
      <c r="CY573" s="5"/>
    </row>
    <row r="574" spans="1:103">
      <c r="A574" s="17">
        <v>0</v>
      </c>
      <c r="B574" s="17">
        <v>5</v>
      </c>
      <c r="J574" s="8" t="s">
        <v>21</v>
      </c>
      <c r="K574" s="17">
        <v>0</v>
      </c>
      <c r="L574" s="17">
        <v>5</v>
      </c>
      <c r="AL574" s="30">
        <v>0.24</v>
      </c>
      <c r="AM574" s="17">
        <v>0</v>
      </c>
      <c r="AN574" s="17">
        <v>5</v>
      </c>
      <c r="BK574" s="17">
        <v>14</v>
      </c>
      <c r="BL574" s="17">
        <v>3</v>
      </c>
      <c r="BM574" t="s">
        <v>21</v>
      </c>
      <c r="CG574" s="30">
        <v>2</v>
      </c>
      <c r="CH574" s="17">
        <v>3</v>
      </c>
      <c r="CI574" s="17">
        <v>37</v>
      </c>
      <c r="CL574" s="43" t="b">
        <v>0</v>
      </c>
      <c r="CM574" s="17">
        <v>0</v>
      </c>
      <c r="CN574" s="17">
        <v>5</v>
      </c>
      <c r="CY574" s="5"/>
    </row>
    <row r="575" spans="1:103">
      <c r="A575" s="17">
        <v>3</v>
      </c>
      <c r="B575" s="17">
        <v>7</v>
      </c>
      <c r="J575" s="8" t="s">
        <v>21</v>
      </c>
      <c r="K575" s="17">
        <v>3</v>
      </c>
      <c r="L575" s="17">
        <v>7</v>
      </c>
      <c r="AL575" s="30">
        <v>0.22</v>
      </c>
      <c r="AM575" s="17">
        <v>3</v>
      </c>
      <c r="AN575" s="17">
        <v>7</v>
      </c>
      <c r="BK575" s="17">
        <v>5</v>
      </c>
      <c r="BL575" s="17">
        <v>0</v>
      </c>
      <c r="BM575" t="s">
        <v>21</v>
      </c>
      <c r="CG575" s="30">
        <v>2</v>
      </c>
      <c r="CH575" s="17">
        <v>3</v>
      </c>
      <c r="CI575" s="17">
        <v>14</v>
      </c>
      <c r="CL575" s="43" t="b">
        <v>0</v>
      </c>
      <c r="CM575" s="17">
        <v>3</v>
      </c>
      <c r="CN575" s="17">
        <v>7</v>
      </c>
      <c r="CY575" s="5"/>
    </row>
    <row r="576" spans="1:103">
      <c r="A576" s="17">
        <v>0</v>
      </c>
      <c r="B576" s="17">
        <v>1</v>
      </c>
      <c r="J576" s="8" t="s">
        <v>21</v>
      </c>
      <c r="K576" s="17">
        <v>0</v>
      </c>
      <c r="L576" s="17">
        <v>1</v>
      </c>
      <c r="AL576" s="30">
        <v>0.2</v>
      </c>
      <c r="AM576" s="17">
        <v>0</v>
      </c>
      <c r="AN576" s="17">
        <v>1</v>
      </c>
      <c r="BK576" s="17">
        <v>7</v>
      </c>
      <c r="BL576" s="17">
        <v>3</v>
      </c>
      <c r="BM576" t="s">
        <v>21</v>
      </c>
      <c r="CG576" s="30">
        <v>2</v>
      </c>
      <c r="CH576" s="17">
        <v>0</v>
      </c>
      <c r="CI576" s="17">
        <v>5</v>
      </c>
      <c r="CL576" s="43" t="b">
        <v>0</v>
      </c>
      <c r="CM576" s="17">
        <v>0</v>
      </c>
      <c r="CN576" s="17">
        <v>1</v>
      </c>
      <c r="CY576" s="5"/>
    </row>
    <row r="577" spans="1:103">
      <c r="A577" s="17">
        <v>0</v>
      </c>
      <c r="B577" s="17">
        <v>8</v>
      </c>
      <c r="J577" s="8" t="s">
        <v>22</v>
      </c>
      <c r="K577" s="17">
        <v>0</v>
      </c>
      <c r="L577" s="17">
        <v>8</v>
      </c>
      <c r="AL577" s="30">
        <v>0.2</v>
      </c>
      <c r="AM577" s="17">
        <v>0</v>
      </c>
      <c r="AN577" s="17">
        <v>8</v>
      </c>
      <c r="BK577" s="17">
        <v>1</v>
      </c>
      <c r="BL577" s="17">
        <v>0</v>
      </c>
      <c r="BM577" t="s">
        <v>21</v>
      </c>
      <c r="CG577" s="30">
        <v>3</v>
      </c>
      <c r="CH577" s="17">
        <v>3</v>
      </c>
      <c r="CI577" s="17">
        <v>7</v>
      </c>
      <c r="CL577" s="43" t="b">
        <v>0</v>
      </c>
      <c r="CM577" s="17">
        <v>0</v>
      </c>
      <c r="CN577" s="17">
        <v>8</v>
      </c>
      <c r="CY577" s="5"/>
    </row>
    <row r="578" spans="1:103">
      <c r="A578" s="17">
        <v>1</v>
      </c>
      <c r="B578" s="17">
        <v>29</v>
      </c>
      <c r="J578" s="8" t="s">
        <v>22</v>
      </c>
      <c r="K578" s="17">
        <v>1</v>
      </c>
      <c r="L578" s="17">
        <v>29</v>
      </c>
      <c r="AL578" s="30">
        <v>0.22</v>
      </c>
      <c r="AM578" s="17">
        <v>1</v>
      </c>
      <c r="AN578" s="17">
        <v>29</v>
      </c>
      <c r="BK578" s="17">
        <v>8</v>
      </c>
      <c r="BL578" s="17">
        <v>0</v>
      </c>
      <c r="BM578" t="s">
        <v>22</v>
      </c>
      <c r="CG578" s="30">
        <v>3</v>
      </c>
      <c r="CH578" s="17">
        <v>0</v>
      </c>
      <c r="CI578" s="17">
        <v>1</v>
      </c>
      <c r="CL578" s="43" t="b">
        <v>0</v>
      </c>
      <c r="CM578" s="17">
        <v>1</v>
      </c>
      <c r="CN578" s="17">
        <v>29</v>
      </c>
      <c r="CY578" s="5"/>
    </row>
    <row r="579" spans="1:103">
      <c r="A579" s="17">
        <v>3</v>
      </c>
      <c r="B579" s="17">
        <v>69</v>
      </c>
      <c r="J579" s="8" t="s">
        <v>22</v>
      </c>
      <c r="K579" s="17">
        <v>3</v>
      </c>
      <c r="L579" s="17">
        <v>69</v>
      </c>
      <c r="AL579" s="30">
        <v>0.22</v>
      </c>
      <c r="AM579" s="17">
        <v>3</v>
      </c>
      <c r="AN579" s="17">
        <v>69</v>
      </c>
      <c r="BK579" s="17">
        <v>29</v>
      </c>
      <c r="BL579" s="17">
        <v>1</v>
      </c>
      <c r="BM579" t="s">
        <v>22</v>
      </c>
      <c r="CG579" s="30">
        <v>3</v>
      </c>
      <c r="CH579" s="17">
        <v>0</v>
      </c>
      <c r="CI579" s="17">
        <v>8</v>
      </c>
      <c r="CL579" s="43" t="b">
        <v>0</v>
      </c>
      <c r="CM579" s="17">
        <v>3</v>
      </c>
      <c r="CN579" s="17">
        <v>69</v>
      </c>
      <c r="CY579" s="5"/>
    </row>
    <row r="580" spans="1:103">
      <c r="A580" s="17">
        <v>3</v>
      </c>
      <c r="B580" s="17">
        <v>55</v>
      </c>
      <c r="J580" s="8" t="s">
        <v>22</v>
      </c>
      <c r="K580" s="17">
        <v>3</v>
      </c>
      <c r="L580" s="17">
        <v>55</v>
      </c>
      <c r="AL580" s="30">
        <v>0.22</v>
      </c>
      <c r="AM580" s="17">
        <v>3</v>
      </c>
      <c r="AN580" s="17">
        <v>55</v>
      </c>
      <c r="BK580" s="17">
        <v>69</v>
      </c>
      <c r="BL580" s="17">
        <v>3</v>
      </c>
      <c r="BM580" t="s">
        <v>22</v>
      </c>
      <c r="CG580" s="30">
        <v>3</v>
      </c>
      <c r="CH580" s="17">
        <v>1</v>
      </c>
      <c r="CI580" s="17">
        <v>29</v>
      </c>
      <c r="CL580" s="43" t="b">
        <v>0</v>
      </c>
      <c r="CM580" s="17">
        <v>3</v>
      </c>
      <c r="CN580" s="17">
        <v>55</v>
      </c>
      <c r="CY580" s="5"/>
    </row>
    <row r="581" spans="1:103">
      <c r="A581" s="17">
        <v>2</v>
      </c>
      <c r="B581" s="17">
        <v>26</v>
      </c>
      <c r="J581" s="8" t="s">
        <v>22</v>
      </c>
      <c r="K581" s="17">
        <v>2</v>
      </c>
      <c r="L581" s="17">
        <v>26</v>
      </c>
      <c r="AL581" s="30">
        <v>0.22</v>
      </c>
      <c r="AM581" s="17">
        <v>2</v>
      </c>
      <c r="AN581" s="17">
        <v>26</v>
      </c>
      <c r="BK581" s="17">
        <v>55</v>
      </c>
      <c r="BL581" s="17">
        <v>3</v>
      </c>
      <c r="BM581" t="s">
        <v>22</v>
      </c>
      <c r="CG581" s="30">
        <v>3</v>
      </c>
      <c r="CH581" s="17">
        <v>3</v>
      </c>
      <c r="CI581" s="17">
        <v>69</v>
      </c>
      <c r="CL581" s="43" t="b">
        <v>0</v>
      </c>
      <c r="CM581" s="17">
        <v>2</v>
      </c>
      <c r="CN581" s="17">
        <v>26</v>
      </c>
      <c r="CY581" s="5"/>
    </row>
    <row r="582" spans="1:103">
      <c r="A582" s="17">
        <v>6</v>
      </c>
      <c r="B582" s="17">
        <v>35</v>
      </c>
      <c r="J582" s="8" t="s">
        <v>22</v>
      </c>
      <c r="K582" s="17">
        <v>6</v>
      </c>
      <c r="L582" s="17">
        <v>35</v>
      </c>
      <c r="AL582" s="30">
        <v>0.22</v>
      </c>
      <c r="AM582" s="17">
        <v>6</v>
      </c>
      <c r="AN582" s="17">
        <v>35</v>
      </c>
      <c r="BK582" s="17">
        <v>26</v>
      </c>
      <c r="BL582" s="17">
        <v>2</v>
      </c>
      <c r="BM582" t="s">
        <v>22</v>
      </c>
      <c r="CG582" s="30">
        <v>3</v>
      </c>
      <c r="CH582" s="17">
        <v>3</v>
      </c>
      <c r="CI582" s="17">
        <v>55</v>
      </c>
      <c r="CL582" s="43" t="b">
        <v>0</v>
      </c>
      <c r="CM582" s="17">
        <v>6</v>
      </c>
      <c r="CN582" s="17">
        <v>35</v>
      </c>
      <c r="CY582" s="5"/>
    </row>
    <row r="583" spans="1:103">
      <c r="A583" s="17">
        <v>7</v>
      </c>
      <c r="B583" s="17">
        <v>41</v>
      </c>
      <c r="J583" s="8" t="s">
        <v>22</v>
      </c>
      <c r="K583" s="17">
        <v>7</v>
      </c>
      <c r="L583" s="17">
        <v>41</v>
      </c>
      <c r="AL583" s="30">
        <v>0.22</v>
      </c>
      <c r="AM583" s="17">
        <v>7</v>
      </c>
      <c r="AN583" s="17">
        <v>41</v>
      </c>
      <c r="BK583" s="17">
        <v>35</v>
      </c>
      <c r="BL583" s="17">
        <v>6</v>
      </c>
      <c r="BM583" t="s">
        <v>22</v>
      </c>
      <c r="CG583" s="30">
        <v>3</v>
      </c>
      <c r="CH583" s="17">
        <v>2</v>
      </c>
      <c r="CI583" s="17">
        <v>26</v>
      </c>
      <c r="CL583" s="43" t="b">
        <v>0</v>
      </c>
      <c r="CM583" s="17">
        <v>7</v>
      </c>
      <c r="CN583" s="17">
        <v>41</v>
      </c>
      <c r="CY583" s="5"/>
    </row>
    <row r="584" spans="1:103">
      <c r="A584" s="17">
        <v>4</v>
      </c>
      <c r="B584" s="17">
        <v>43</v>
      </c>
      <c r="J584" s="8" t="s">
        <v>22</v>
      </c>
      <c r="K584" s="17">
        <v>4</v>
      </c>
      <c r="L584" s="17">
        <v>43</v>
      </c>
      <c r="AL584" s="30">
        <v>0.22</v>
      </c>
      <c r="AM584" s="17">
        <v>4</v>
      </c>
      <c r="AN584" s="17">
        <v>43</v>
      </c>
      <c r="BK584" s="17">
        <v>41</v>
      </c>
      <c r="BL584" s="17">
        <v>7</v>
      </c>
      <c r="BM584" t="s">
        <v>22</v>
      </c>
      <c r="CG584" s="30">
        <v>3</v>
      </c>
      <c r="CH584" s="17">
        <v>6</v>
      </c>
      <c r="CI584" s="17">
        <v>35</v>
      </c>
      <c r="CL584" s="43" t="b">
        <v>0</v>
      </c>
      <c r="CM584" s="17">
        <v>4</v>
      </c>
      <c r="CN584" s="17">
        <v>43</v>
      </c>
      <c r="CY584" s="5"/>
    </row>
    <row r="585" spans="1:103">
      <c r="A585" s="17">
        <v>0</v>
      </c>
      <c r="B585" s="17">
        <v>36</v>
      </c>
      <c r="J585" s="8" t="s">
        <v>22</v>
      </c>
      <c r="K585" s="17">
        <v>0</v>
      </c>
      <c r="L585" s="17">
        <v>36</v>
      </c>
      <c r="AL585" s="30">
        <v>0.22</v>
      </c>
      <c r="AM585" s="17">
        <v>0</v>
      </c>
      <c r="AN585" s="17">
        <v>36</v>
      </c>
      <c r="BK585" s="17">
        <v>43</v>
      </c>
      <c r="BL585" s="17">
        <v>4</v>
      </c>
      <c r="BM585" t="s">
        <v>22</v>
      </c>
      <c r="CG585" s="30">
        <v>3</v>
      </c>
      <c r="CH585" s="17">
        <v>7</v>
      </c>
      <c r="CI585" s="17">
        <v>41</v>
      </c>
      <c r="CL585" s="43" t="b">
        <v>0</v>
      </c>
      <c r="CM585" s="17">
        <v>0</v>
      </c>
      <c r="CN585" s="17">
        <v>36</v>
      </c>
      <c r="CY585" s="5"/>
    </row>
    <row r="586" spans="1:103">
      <c r="A586" s="17">
        <v>1</v>
      </c>
      <c r="B586" s="17">
        <v>42</v>
      </c>
      <c r="J586" s="8" t="s">
        <v>22</v>
      </c>
      <c r="K586" s="17">
        <v>1</v>
      </c>
      <c r="L586" s="17">
        <v>42</v>
      </c>
      <c r="AL586" s="30">
        <v>0.22</v>
      </c>
      <c r="AM586" s="17">
        <v>1</v>
      </c>
      <c r="AN586" s="17">
        <v>42</v>
      </c>
      <c r="BK586" s="17">
        <v>36</v>
      </c>
      <c r="BL586" s="17">
        <v>0</v>
      </c>
      <c r="BM586" t="s">
        <v>22</v>
      </c>
      <c r="CG586" s="30">
        <v>3</v>
      </c>
      <c r="CH586" s="17">
        <v>4</v>
      </c>
      <c r="CI586" s="17">
        <v>43</v>
      </c>
      <c r="CL586" s="43" t="b">
        <v>0</v>
      </c>
      <c r="CM586" s="17">
        <v>1</v>
      </c>
      <c r="CN586" s="17">
        <v>42</v>
      </c>
      <c r="CY586" s="5"/>
    </row>
    <row r="587" spans="1:103">
      <c r="A587" s="17">
        <v>1</v>
      </c>
      <c r="B587" s="17">
        <v>35</v>
      </c>
      <c r="J587" s="8" t="s">
        <v>22</v>
      </c>
      <c r="K587" s="17">
        <v>1</v>
      </c>
      <c r="L587" s="17">
        <v>35</v>
      </c>
      <c r="AL587" s="30">
        <v>0.22</v>
      </c>
      <c r="AM587" s="17">
        <v>1</v>
      </c>
      <c r="AN587" s="17">
        <v>35</v>
      </c>
      <c r="BK587" s="17">
        <v>42</v>
      </c>
      <c r="BL587" s="17">
        <v>1</v>
      </c>
      <c r="BM587" t="s">
        <v>22</v>
      </c>
      <c r="CG587" s="30">
        <v>3</v>
      </c>
      <c r="CH587" s="17">
        <v>0</v>
      </c>
      <c r="CI587" s="17">
        <v>36</v>
      </c>
      <c r="CL587" s="43" t="b">
        <v>0</v>
      </c>
      <c r="CM587" s="17">
        <v>1</v>
      </c>
      <c r="CN587" s="17">
        <v>35</v>
      </c>
      <c r="CY587" s="5"/>
    </row>
    <row r="588" spans="1:103">
      <c r="A588" s="17">
        <v>0</v>
      </c>
      <c r="B588" s="17">
        <v>26</v>
      </c>
      <c r="J588" s="8" t="s">
        <v>22</v>
      </c>
      <c r="K588" s="17">
        <v>0</v>
      </c>
      <c r="L588" s="17">
        <v>26</v>
      </c>
      <c r="AL588" s="30">
        <v>0.2</v>
      </c>
      <c r="AM588" s="17">
        <v>0</v>
      </c>
      <c r="AN588" s="17">
        <v>26</v>
      </c>
      <c r="BK588" s="17">
        <v>35</v>
      </c>
      <c r="BL588" s="17">
        <v>1</v>
      </c>
      <c r="BM588" t="s">
        <v>22</v>
      </c>
      <c r="CG588" s="30">
        <v>3</v>
      </c>
      <c r="CH588" s="17">
        <v>1</v>
      </c>
      <c r="CI588" s="17">
        <v>42</v>
      </c>
      <c r="CL588" s="43" t="b">
        <v>0</v>
      </c>
      <c r="CM588" s="17">
        <v>0</v>
      </c>
      <c r="CN588" s="17">
        <v>26</v>
      </c>
      <c r="CY588" s="5"/>
    </row>
    <row r="589" spans="1:103">
      <c r="A589" s="17">
        <v>1</v>
      </c>
      <c r="B589" s="17">
        <v>23</v>
      </c>
      <c r="J589" s="8" t="s">
        <v>22</v>
      </c>
      <c r="K589" s="17">
        <v>1</v>
      </c>
      <c r="L589" s="17">
        <v>23</v>
      </c>
      <c r="AL589" s="30">
        <v>0.22</v>
      </c>
      <c r="AM589" s="17">
        <v>1</v>
      </c>
      <c r="AN589" s="17">
        <v>23</v>
      </c>
      <c r="BK589" s="17">
        <v>26</v>
      </c>
      <c r="BL589" s="17">
        <v>0</v>
      </c>
      <c r="BM589" t="s">
        <v>22</v>
      </c>
      <c r="CG589" s="30">
        <v>4</v>
      </c>
      <c r="CH589" s="17">
        <v>1</v>
      </c>
      <c r="CI589" s="17">
        <v>35</v>
      </c>
      <c r="CL589" s="43" t="b">
        <v>0</v>
      </c>
      <c r="CM589" s="17">
        <v>1</v>
      </c>
      <c r="CN589" s="17">
        <v>23</v>
      </c>
      <c r="CY589" s="5"/>
    </row>
    <row r="590" spans="1:103">
      <c r="A590" s="17">
        <v>2</v>
      </c>
      <c r="B590" s="17">
        <v>82</v>
      </c>
      <c r="J590" s="8" t="s">
        <v>22</v>
      </c>
      <c r="K590" s="17">
        <v>2</v>
      </c>
      <c r="L590" s="17">
        <v>82</v>
      </c>
      <c r="AL590" s="30">
        <v>0.22</v>
      </c>
      <c r="AM590" s="17">
        <v>2</v>
      </c>
      <c r="AN590" s="17">
        <v>82</v>
      </c>
      <c r="BK590" s="17">
        <v>23</v>
      </c>
      <c r="BL590" s="17">
        <v>1</v>
      </c>
      <c r="BM590" t="s">
        <v>22</v>
      </c>
      <c r="CG590" s="30">
        <v>3</v>
      </c>
      <c r="CH590" s="17">
        <v>0</v>
      </c>
      <c r="CI590" s="17">
        <v>26</v>
      </c>
      <c r="CL590" s="43" t="b">
        <v>0</v>
      </c>
      <c r="CM590" s="17">
        <v>2</v>
      </c>
      <c r="CN590" s="17">
        <v>82</v>
      </c>
      <c r="CY590" s="5"/>
    </row>
    <row r="591" spans="1:103">
      <c r="A591" s="17">
        <v>3</v>
      </c>
      <c r="B591" s="17">
        <v>101</v>
      </c>
      <c r="J591" s="8" t="s">
        <v>22</v>
      </c>
      <c r="K591" s="17">
        <v>3</v>
      </c>
      <c r="L591" s="17">
        <v>101</v>
      </c>
      <c r="AL591" s="30">
        <v>0.2</v>
      </c>
      <c r="AM591" s="17">
        <v>3</v>
      </c>
      <c r="AN591" s="17">
        <v>101</v>
      </c>
      <c r="BK591" s="17">
        <v>82</v>
      </c>
      <c r="BL591" s="17">
        <v>2</v>
      </c>
      <c r="BM591" t="s">
        <v>22</v>
      </c>
      <c r="CG591" s="30">
        <v>1</v>
      </c>
      <c r="CH591" s="17">
        <v>1</v>
      </c>
      <c r="CI591" s="17">
        <v>23</v>
      </c>
      <c r="CL591" s="43" t="b">
        <v>0</v>
      </c>
      <c r="CM591" s="17">
        <v>3</v>
      </c>
      <c r="CN591" s="17">
        <v>101</v>
      </c>
      <c r="CY591" s="5"/>
    </row>
    <row r="592" spans="1:103">
      <c r="A592" s="17">
        <v>3</v>
      </c>
      <c r="B592" s="17">
        <v>76</v>
      </c>
      <c r="J592" s="8" t="s">
        <v>22</v>
      </c>
      <c r="K592" s="17">
        <v>3</v>
      </c>
      <c r="L592" s="17">
        <v>76</v>
      </c>
      <c r="AL592" s="30">
        <v>0.2</v>
      </c>
      <c r="AM592" s="17">
        <v>3</v>
      </c>
      <c r="AN592" s="17">
        <v>76</v>
      </c>
      <c r="BK592" s="17">
        <v>101</v>
      </c>
      <c r="BL592" s="17">
        <v>3</v>
      </c>
      <c r="BM592" t="s">
        <v>22</v>
      </c>
      <c r="CG592" s="30">
        <v>1</v>
      </c>
      <c r="CH592" s="17">
        <v>2</v>
      </c>
      <c r="CI592" s="17">
        <v>82</v>
      </c>
      <c r="CL592" s="43" t="b">
        <v>0</v>
      </c>
      <c r="CM592" s="17">
        <v>3</v>
      </c>
      <c r="CN592" s="17">
        <v>76</v>
      </c>
      <c r="CY592" s="5"/>
    </row>
    <row r="593" spans="1:103">
      <c r="A593" s="17">
        <v>4</v>
      </c>
      <c r="B593" s="17">
        <v>55</v>
      </c>
      <c r="J593" s="8" t="s">
        <v>22</v>
      </c>
      <c r="K593" s="17">
        <v>4</v>
      </c>
      <c r="L593" s="17">
        <v>55</v>
      </c>
      <c r="AL593" s="30">
        <v>0.18</v>
      </c>
      <c r="AM593" s="17">
        <v>4</v>
      </c>
      <c r="AN593" s="17">
        <v>55</v>
      </c>
      <c r="BK593" s="17">
        <v>76</v>
      </c>
      <c r="BL593" s="17">
        <v>3</v>
      </c>
      <c r="BM593" t="s">
        <v>22</v>
      </c>
      <c r="CG593" s="30">
        <v>1</v>
      </c>
      <c r="CH593" s="17">
        <v>3</v>
      </c>
      <c r="CI593" s="17">
        <v>101</v>
      </c>
      <c r="CL593" s="43" t="b">
        <v>0</v>
      </c>
      <c r="CM593" s="17">
        <v>4</v>
      </c>
      <c r="CN593" s="17">
        <v>55</v>
      </c>
      <c r="CY593" s="5"/>
    </row>
    <row r="594" spans="1:103">
      <c r="A594" s="17">
        <v>2</v>
      </c>
      <c r="B594" s="17">
        <v>36</v>
      </c>
      <c r="J594" s="8" t="s">
        <v>22</v>
      </c>
      <c r="K594" s="17">
        <v>2</v>
      </c>
      <c r="L594" s="17">
        <v>36</v>
      </c>
      <c r="AL594" s="30">
        <v>0.18</v>
      </c>
      <c r="AM594" s="17">
        <v>2</v>
      </c>
      <c r="AN594" s="17">
        <v>36</v>
      </c>
      <c r="BK594" s="17">
        <v>55</v>
      </c>
      <c r="BL594" s="17">
        <v>4</v>
      </c>
      <c r="BM594" t="s">
        <v>22</v>
      </c>
      <c r="CG594" s="30">
        <v>1</v>
      </c>
      <c r="CH594" s="17">
        <v>3</v>
      </c>
      <c r="CI594" s="17">
        <v>76</v>
      </c>
      <c r="CL594" s="43" t="b">
        <v>0</v>
      </c>
      <c r="CM594" s="17">
        <v>2</v>
      </c>
      <c r="CN594" s="17">
        <v>36</v>
      </c>
      <c r="CY594" s="5"/>
    </row>
    <row r="595" spans="1:103">
      <c r="A595" s="17">
        <v>0</v>
      </c>
      <c r="B595" s="17">
        <v>27</v>
      </c>
      <c r="J595" s="8" t="s">
        <v>22</v>
      </c>
      <c r="K595" s="17">
        <v>0</v>
      </c>
      <c r="L595" s="17">
        <v>27</v>
      </c>
      <c r="AL595" s="30">
        <v>0.18</v>
      </c>
      <c r="AM595" s="17">
        <v>0</v>
      </c>
      <c r="AN595" s="17">
        <v>27</v>
      </c>
      <c r="BK595" s="17">
        <v>36</v>
      </c>
      <c r="BL595" s="17">
        <v>2</v>
      </c>
      <c r="BM595" t="s">
        <v>22</v>
      </c>
      <c r="CG595" s="30">
        <v>1</v>
      </c>
      <c r="CH595" s="17">
        <v>4</v>
      </c>
      <c r="CI595" s="17">
        <v>55</v>
      </c>
      <c r="CL595" s="43" t="b">
        <v>0</v>
      </c>
      <c r="CM595" s="17">
        <v>0</v>
      </c>
      <c r="CN595" s="17">
        <v>27</v>
      </c>
      <c r="CY595" s="5"/>
    </row>
    <row r="596" spans="1:103">
      <c r="A596" s="17">
        <v>0</v>
      </c>
      <c r="B596" s="17">
        <v>16</v>
      </c>
      <c r="J596" s="8" t="s">
        <v>22</v>
      </c>
      <c r="K596" s="17">
        <v>0</v>
      </c>
      <c r="L596" s="17">
        <v>16</v>
      </c>
      <c r="AL596" s="30">
        <v>0.18</v>
      </c>
      <c r="AM596" s="17">
        <v>0</v>
      </c>
      <c r="AN596" s="17">
        <v>16</v>
      </c>
      <c r="BK596" s="17">
        <v>27</v>
      </c>
      <c r="BL596" s="17">
        <v>0</v>
      </c>
      <c r="BM596" t="s">
        <v>22</v>
      </c>
      <c r="CG596" s="30">
        <v>1</v>
      </c>
      <c r="CH596" s="17">
        <v>2</v>
      </c>
      <c r="CI596" s="17">
        <v>36</v>
      </c>
      <c r="CL596" s="43" t="b">
        <v>0</v>
      </c>
      <c r="CM596" s="17">
        <v>0</v>
      </c>
      <c r="CN596" s="17">
        <v>16</v>
      </c>
      <c r="CY596" s="5"/>
    </row>
    <row r="597" spans="1:103">
      <c r="A597" s="17">
        <v>0</v>
      </c>
      <c r="B597" s="17">
        <v>9</v>
      </c>
      <c r="J597" s="8" t="s">
        <v>22</v>
      </c>
      <c r="K597" s="17">
        <v>0</v>
      </c>
      <c r="L597" s="17">
        <v>9</v>
      </c>
      <c r="AL597" s="30">
        <v>0.2</v>
      </c>
      <c r="AM597" s="17">
        <v>0</v>
      </c>
      <c r="AN597" s="17">
        <v>9</v>
      </c>
      <c r="BK597" s="17">
        <v>16</v>
      </c>
      <c r="BL597" s="17">
        <v>0</v>
      </c>
      <c r="BM597" t="s">
        <v>22</v>
      </c>
      <c r="CG597" s="30">
        <v>1</v>
      </c>
      <c r="CH597" s="17">
        <v>0</v>
      </c>
      <c r="CI597" s="17">
        <v>27</v>
      </c>
      <c r="CL597" s="43" t="b">
        <v>0</v>
      </c>
      <c r="CM597" s="17">
        <v>0</v>
      </c>
      <c r="CN597" s="17">
        <v>9</v>
      </c>
      <c r="CY597" s="5"/>
    </row>
    <row r="598" spans="1:103">
      <c r="A598" s="17">
        <v>1</v>
      </c>
      <c r="B598" s="17">
        <v>2</v>
      </c>
      <c r="J598" s="8" t="s">
        <v>22</v>
      </c>
      <c r="K598" s="17">
        <v>1</v>
      </c>
      <c r="L598" s="17">
        <v>2</v>
      </c>
      <c r="AL598" s="30">
        <v>0.2</v>
      </c>
      <c r="AM598" s="17">
        <v>1</v>
      </c>
      <c r="AN598" s="17">
        <v>2</v>
      </c>
      <c r="BK598" s="17">
        <v>9</v>
      </c>
      <c r="BL598" s="17">
        <v>0</v>
      </c>
      <c r="BM598" t="s">
        <v>22</v>
      </c>
      <c r="CG598" s="30">
        <v>1</v>
      </c>
      <c r="CH598" s="17">
        <v>0</v>
      </c>
      <c r="CI598" s="17">
        <v>16</v>
      </c>
      <c r="CL598" s="43" t="b">
        <v>0</v>
      </c>
      <c r="CM598" s="17">
        <v>1</v>
      </c>
      <c r="CN598" s="17">
        <v>2</v>
      </c>
      <c r="CY598" s="5"/>
    </row>
    <row r="599" spans="1:103">
      <c r="A599" s="17">
        <v>0</v>
      </c>
      <c r="B599" s="17">
        <v>2</v>
      </c>
      <c r="J599" s="8" t="s">
        <v>22</v>
      </c>
      <c r="K599" s="17">
        <v>0</v>
      </c>
      <c r="L599" s="17">
        <v>2</v>
      </c>
      <c r="AL599" s="30">
        <v>0.2</v>
      </c>
      <c r="AM599" s="17">
        <v>0</v>
      </c>
      <c r="AN599" s="17">
        <v>2</v>
      </c>
      <c r="BK599" s="17">
        <v>2</v>
      </c>
      <c r="BL599" s="17">
        <v>1</v>
      </c>
      <c r="BM599" t="s">
        <v>22</v>
      </c>
      <c r="CG599" s="30">
        <v>2</v>
      </c>
      <c r="CH599" s="17">
        <v>0</v>
      </c>
      <c r="CI599" s="17">
        <v>9</v>
      </c>
      <c r="CL599" s="43" t="b">
        <v>0</v>
      </c>
      <c r="CM599" s="17">
        <v>0</v>
      </c>
      <c r="CN599" s="17">
        <v>2</v>
      </c>
      <c r="CY599" s="5"/>
    </row>
    <row r="600" spans="1:103">
      <c r="A600" s="17">
        <v>1</v>
      </c>
      <c r="B600" s="17">
        <v>0</v>
      </c>
      <c r="J600" s="8" t="s">
        <v>23</v>
      </c>
      <c r="K600" s="17">
        <v>1</v>
      </c>
      <c r="L600" s="17">
        <v>0</v>
      </c>
      <c r="AL600" s="30">
        <v>0.2</v>
      </c>
      <c r="AM600" s="17">
        <v>1</v>
      </c>
      <c r="AN600" s="17">
        <v>0</v>
      </c>
      <c r="BK600" s="17">
        <v>2</v>
      </c>
      <c r="BL600" s="17">
        <v>0</v>
      </c>
      <c r="BM600" t="s">
        <v>22</v>
      </c>
      <c r="CG600" s="30">
        <v>2</v>
      </c>
      <c r="CH600" s="17">
        <v>1</v>
      </c>
      <c r="CI600" s="17">
        <v>2</v>
      </c>
      <c r="CL600" s="43" t="b">
        <v>0</v>
      </c>
      <c r="CM600" s="17">
        <v>1</v>
      </c>
      <c r="CN600" s="17">
        <v>0</v>
      </c>
      <c r="CY600" s="5"/>
    </row>
    <row r="601" spans="1:103">
      <c r="A601" s="17">
        <v>0</v>
      </c>
      <c r="B601" s="17">
        <v>4</v>
      </c>
      <c r="J601" s="8" t="s">
        <v>23</v>
      </c>
      <c r="K601" s="17">
        <v>0</v>
      </c>
      <c r="L601" s="17">
        <v>4</v>
      </c>
      <c r="AL601" s="30">
        <v>0.18</v>
      </c>
      <c r="AM601" s="17">
        <v>0</v>
      </c>
      <c r="AN601" s="17">
        <v>4</v>
      </c>
      <c r="BK601" s="17">
        <v>0</v>
      </c>
      <c r="BL601" s="17">
        <v>1</v>
      </c>
      <c r="BM601" t="s">
        <v>23</v>
      </c>
      <c r="CG601" s="30">
        <v>2</v>
      </c>
      <c r="CH601" s="17">
        <v>0</v>
      </c>
      <c r="CI601" s="17">
        <v>2</v>
      </c>
      <c r="CL601" s="43" t="b">
        <v>0</v>
      </c>
      <c r="CM601" s="17">
        <v>0</v>
      </c>
      <c r="CN601" s="17">
        <v>4</v>
      </c>
      <c r="CY601" s="5"/>
    </row>
    <row r="602" spans="1:103">
      <c r="A602" s="17">
        <v>0</v>
      </c>
      <c r="B602" s="17">
        <v>16</v>
      </c>
      <c r="J602" s="8" t="s">
        <v>23</v>
      </c>
      <c r="K602" s="17">
        <v>0</v>
      </c>
      <c r="L602" s="17">
        <v>16</v>
      </c>
      <c r="AL602" s="30">
        <v>0.18</v>
      </c>
      <c r="AM602" s="17">
        <v>0</v>
      </c>
      <c r="AN602" s="17">
        <v>16</v>
      </c>
      <c r="BK602" s="17">
        <v>4</v>
      </c>
      <c r="BL602" s="17">
        <v>0</v>
      </c>
      <c r="BM602" t="s">
        <v>23</v>
      </c>
      <c r="CG602" s="30">
        <v>2</v>
      </c>
      <c r="CH602" s="17">
        <v>1</v>
      </c>
      <c r="CI602" s="17">
        <v>0</v>
      </c>
      <c r="CL602" s="43" t="b">
        <v>0</v>
      </c>
      <c r="CM602" s="17">
        <v>0</v>
      </c>
      <c r="CN602" s="17">
        <v>16</v>
      </c>
      <c r="CY602" s="5"/>
    </row>
    <row r="603" spans="1:103">
      <c r="A603" s="17">
        <v>2</v>
      </c>
      <c r="B603" s="17">
        <v>58</v>
      </c>
      <c r="J603" s="8" t="s">
        <v>23</v>
      </c>
      <c r="K603" s="17">
        <v>2</v>
      </c>
      <c r="L603" s="17">
        <v>58</v>
      </c>
      <c r="AL603" s="30">
        <v>0.16</v>
      </c>
      <c r="AM603" s="17">
        <v>2</v>
      </c>
      <c r="AN603" s="17">
        <v>58</v>
      </c>
      <c r="BK603" s="17">
        <v>16</v>
      </c>
      <c r="BL603" s="17">
        <v>0</v>
      </c>
      <c r="BM603" t="s">
        <v>23</v>
      </c>
      <c r="CG603" s="30">
        <v>2</v>
      </c>
      <c r="CH603" s="17">
        <v>0</v>
      </c>
      <c r="CI603" s="17">
        <v>4</v>
      </c>
      <c r="CL603" s="43" t="b">
        <v>0</v>
      </c>
      <c r="CM603" s="17">
        <v>2</v>
      </c>
      <c r="CN603" s="17">
        <v>58</v>
      </c>
      <c r="CY603" s="5"/>
    </row>
    <row r="604" spans="1:103">
      <c r="A604" s="17">
        <v>2</v>
      </c>
      <c r="B604" s="17">
        <v>155</v>
      </c>
      <c r="J604" s="8" t="s">
        <v>23</v>
      </c>
      <c r="K604" s="17">
        <v>2</v>
      </c>
      <c r="L604" s="17">
        <v>155</v>
      </c>
      <c r="AL604" s="30">
        <v>0.16</v>
      </c>
      <c r="AM604" s="17">
        <v>2</v>
      </c>
      <c r="AN604" s="17">
        <v>155</v>
      </c>
      <c r="BK604" s="17">
        <v>58</v>
      </c>
      <c r="BL604" s="17">
        <v>2</v>
      </c>
      <c r="BM604" t="s">
        <v>23</v>
      </c>
      <c r="CG604" s="30">
        <v>2</v>
      </c>
      <c r="CH604" s="17">
        <v>0</v>
      </c>
      <c r="CI604" s="17">
        <v>16</v>
      </c>
      <c r="CL604" s="43" t="b">
        <v>0</v>
      </c>
      <c r="CM604" s="17">
        <v>2</v>
      </c>
      <c r="CN604" s="17">
        <v>155</v>
      </c>
      <c r="CY604" s="5"/>
    </row>
    <row r="605" spans="1:103">
      <c r="A605" s="17">
        <v>6</v>
      </c>
      <c r="B605" s="17">
        <v>95</v>
      </c>
      <c r="J605" s="8" t="s">
        <v>23</v>
      </c>
      <c r="K605" s="17">
        <v>6</v>
      </c>
      <c r="L605" s="17">
        <v>95</v>
      </c>
      <c r="AL605" s="30">
        <v>0.18</v>
      </c>
      <c r="AM605" s="17">
        <v>6</v>
      </c>
      <c r="AN605" s="17">
        <v>95</v>
      </c>
      <c r="BK605" s="17">
        <v>155</v>
      </c>
      <c r="BL605" s="17">
        <v>2</v>
      </c>
      <c r="BM605" t="s">
        <v>23</v>
      </c>
      <c r="CG605" s="30">
        <v>2</v>
      </c>
      <c r="CH605" s="17">
        <v>2</v>
      </c>
      <c r="CI605" s="17">
        <v>58</v>
      </c>
      <c r="CL605" s="43" t="b">
        <v>0</v>
      </c>
      <c r="CM605" s="17">
        <v>6</v>
      </c>
      <c r="CN605" s="17">
        <v>95</v>
      </c>
      <c r="CY605" s="5"/>
    </row>
    <row r="606" spans="1:103">
      <c r="A606" s="17">
        <v>0</v>
      </c>
      <c r="B606" s="17">
        <v>49</v>
      </c>
      <c r="J606" s="8" t="s">
        <v>23</v>
      </c>
      <c r="K606" s="17">
        <v>0</v>
      </c>
      <c r="L606" s="17">
        <v>49</v>
      </c>
      <c r="AL606" s="30">
        <v>0.18</v>
      </c>
      <c r="AM606" s="17">
        <v>0</v>
      </c>
      <c r="AN606" s="17">
        <v>49</v>
      </c>
      <c r="BK606" s="17">
        <v>95</v>
      </c>
      <c r="BL606" s="17">
        <v>6</v>
      </c>
      <c r="BM606" t="s">
        <v>23</v>
      </c>
      <c r="CG606" s="30">
        <v>2</v>
      </c>
      <c r="CH606" s="17">
        <v>2</v>
      </c>
      <c r="CI606" s="17">
        <v>155</v>
      </c>
      <c r="CL606" s="43" t="b">
        <v>0</v>
      </c>
      <c r="CM606" s="17">
        <v>0</v>
      </c>
      <c r="CN606" s="17">
        <v>49</v>
      </c>
      <c r="CY606" s="5"/>
    </row>
    <row r="607" spans="1:103">
      <c r="A607" s="17">
        <v>0</v>
      </c>
      <c r="B607" s="17">
        <v>30</v>
      </c>
      <c r="J607" s="8" t="s">
        <v>23</v>
      </c>
      <c r="K607" s="17">
        <v>0</v>
      </c>
      <c r="L607" s="17">
        <v>30</v>
      </c>
      <c r="AL607" s="30">
        <v>0.18</v>
      </c>
      <c r="AM607" s="17">
        <v>0</v>
      </c>
      <c r="AN607" s="17">
        <v>30</v>
      </c>
      <c r="BK607" s="17">
        <v>49</v>
      </c>
      <c r="BL607" s="17">
        <v>0</v>
      </c>
      <c r="BM607" t="s">
        <v>23</v>
      </c>
      <c r="CG607" s="30">
        <v>3</v>
      </c>
      <c r="CH607" s="17">
        <v>6</v>
      </c>
      <c r="CI607" s="17">
        <v>95</v>
      </c>
      <c r="CL607" s="43" t="b">
        <v>0</v>
      </c>
      <c r="CM607" s="17">
        <v>0</v>
      </c>
      <c r="CN607" s="17">
        <v>30</v>
      </c>
      <c r="CY607" s="5"/>
    </row>
    <row r="608" spans="1:103">
      <c r="A608" s="17">
        <v>1</v>
      </c>
      <c r="B608" s="17">
        <v>28</v>
      </c>
      <c r="J608" s="8" t="s">
        <v>23</v>
      </c>
      <c r="K608" s="17">
        <v>1</v>
      </c>
      <c r="L608" s="17">
        <v>28</v>
      </c>
      <c r="AL608" s="30">
        <v>0.18</v>
      </c>
      <c r="AM608" s="17">
        <v>1</v>
      </c>
      <c r="AN608" s="17">
        <v>28</v>
      </c>
      <c r="BK608" s="17">
        <v>30</v>
      </c>
      <c r="BL608" s="17">
        <v>0</v>
      </c>
      <c r="BM608" t="s">
        <v>23</v>
      </c>
      <c r="CG608" s="30">
        <v>3</v>
      </c>
      <c r="CH608" s="17">
        <v>0</v>
      </c>
      <c r="CI608" s="17">
        <v>49</v>
      </c>
      <c r="CL608" s="43" t="b">
        <v>0</v>
      </c>
      <c r="CM608" s="17">
        <v>1</v>
      </c>
      <c r="CN608" s="17">
        <v>28</v>
      </c>
      <c r="CY608" s="5"/>
    </row>
    <row r="609" spans="1:103">
      <c r="A609" s="17">
        <v>0</v>
      </c>
      <c r="B609" s="17">
        <v>31</v>
      </c>
      <c r="J609" s="8" t="s">
        <v>23</v>
      </c>
      <c r="K609" s="17">
        <v>0</v>
      </c>
      <c r="L609" s="17">
        <v>31</v>
      </c>
      <c r="AL609" s="30">
        <v>0.18</v>
      </c>
      <c r="AM609" s="17">
        <v>0</v>
      </c>
      <c r="AN609" s="17">
        <v>31</v>
      </c>
      <c r="BK609" s="17">
        <v>28</v>
      </c>
      <c r="BL609" s="17">
        <v>1</v>
      </c>
      <c r="BM609" t="s">
        <v>23</v>
      </c>
      <c r="CG609" s="30">
        <v>3</v>
      </c>
      <c r="CH609" s="17">
        <v>0</v>
      </c>
      <c r="CI609" s="17">
        <v>30</v>
      </c>
      <c r="CL609" s="43" t="b">
        <v>0</v>
      </c>
      <c r="CM609" s="17">
        <v>0</v>
      </c>
      <c r="CN609" s="17">
        <v>31</v>
      </c>
      <c r="CY609" s="5"/>
    </row>
    <row r="610" spans="1:103">
      <c r="A610" s="17">
        <v>2</v>
      </c>
      <c r="B610" s="17">
        <v>36</v>
      </c>
      <c r="J610" s="8" t="s">
        <v>23</v>
      </c>
      <c r="K610" s="17">
        <v>2</v>
      </c>
      <c r="L610" s="17">
        <v>36</v>
      </c>
      <c r="AL610" s="30">
        <v>0.22</v>
      </c>
      <c r="AM610" s="17">
        <v>2</v>
      </c>
      <c r="AN610" s="17">
        <v>36</v>
      </c>
      <c r="BK610" s="17">
        <v>31</v>
      </c>
      <c r="BL610" s="17">
        <v>0</v>
      </c>
      <c r="BM610" t="s">
        <v>23</v>
      </c>
      <c r="CG610" s="30">
        <v>3</v>
      </c>
      <c r="CH610" s="17">
        <v>1</v>
      </c>
      <c r="CI610" s="17">
        <v>28</v>
      </c>
      <c r="CL610" s="43" t="b">
        <v>0</v>
      </c>
      <c r="CM610" s="17">
        <v>2</v>
      </c>
      <c r="CN610" s="17">
        <v>36</v>
      </c>
      <c r="CY610" s="5"/>
    </row>
    <row r="611" spans="1:103">
      <c r="A611" s="17">
        <v>1</v>
      </c>
      <c r="B611" s="17">
        <v>40</v>
      </c>
      <c r="J611" s="8" t="s">
        <v>23</v>
      </c>
      <c r="K611" s="17">
        <v>1</v>
      </c>
      <c r="L611" s="17">
        <v>40</v>
      </c>
      <c r="AL611" s="30">
        <v>0.2</v>
      </c>
      <c r="AM611" s="17">
        <v>1</v>
      </c>
      <c r="AN611" s="17">
        <v>40</v>
      </c>
      <c r="BK611" s="17">
        <v>36</v>
      </c>
      <c r="BL611" s="17">
        <v>2</v>
      </c>
      <c r="BM611" t="s">
        <v>23</v>
      </c>
      <c r="CG611" s="30">
        <v>3</v>
      </c>
      <c r="CH611" s="17">
        <v>0</v>
      </c>
      <c r="CI611" s="17">
        <v>31</v>
      </c>
      <c r="CL611" s="43" t="b">
        <v>0</v>
      </c>
      <c r="CM611" s="17">
        <v>1</v>
      </c>
      <c r="CN611" s="17">
        <v>40</v>
      </c>
      <c r="CY611" s="5"/>
    </row>
    <row r="612" spans="1:103">
      <c r="A612" s="8">
        <v>10</v>
      </c>
      <c r="B612" s="8">
        <v>70</v>
      </c>
      <c r="J612" s="17" t="s">
        <v>24</v>
      </c>
      <c r="K612" s="8">
        <v>10</v>
      </c>
      <c r="L612" s="8">
        <v>70</v>
      </c>
      <c r="AL612" s="8">
        <v>0.22</v>
      </c>
      <c r="AM612" s="8">
        <v>10</v>
      </c>
      <c r="AN612" s="8">
        <v>70</v>
      </c>
      <c r="BK612" s="17">
        <v>40</v>
      </c>
      <c r="BL612" s="17">
        <v>1</v>
      </c>
      <c r="BM612" t="s">
        <v>23</v>
      </c>
      <c r="CG612" s="30">
        <v>3</v>
      </c>
      <c r="CH612" s="17">
        <v>2</v>
      </c>
      <c r="CI612" s="17">
        <v>36</v>
      </c>
      <c r="CL612" s="8" t="b">
        <v>0</v>
      </c>
      <c r="CM612" s="8">
        <v>10</v>
      </c>
      <c r="CN612" s="8">
        <v>70</v>
      </c>
      <c r="CY612" s="5"/>
    </row>
    <row r="613" spans="1:103">
      <c r="A613" s="8">
        <v>2</v>
      </c>
      <c r="B613" s="8">
        <v>147</v>
      </c>
      <c r="J613" s="17" t="s">
        <v>24</v>
      </c>
      <c r="K613" s="8">
        <v>2</v>
      </c>
      <c r="L613" s="8">
        <v>147</v>
      </c>
      <c r="AL613" s="8">
        <v>0.24</v>
      </c>
      <c r="AM613" s="8">
        <v>2</v>
      </c>
      <c r="AN613" s="8">
        <v>147</v>
      </c>
      <c r="BK613" s="8">
        <v>70</v>
      </c>
      <c r="BL613" s="8">
        <v>10</v>
      </c>
      <c r="BM613" t="s">
        <v>24</v>
      </c>
      <c r="CG613" s="30">
        <v>2</v>
      </c>
      <c r="CH613" s="17">
        <v>1</v>
      </c>
      <c r="CI613" s="17">
        <v>40</v>
      </c>
      <c r="CL613" s="8" t="b">
        <v>0</v>
      </c>
      <c r="CM613" s="8">
        <v>2</v>
      </c>
      <c r="CN613" s="8">
        <v>147</v>
      </c>
    </row>
    <row r="614" spans="1:103">
      <c r="A614" s="8">
        <v>2</v>
      </c>
      <c r="B614" s="8">
        <v>107</v>
      </c>
      <c r="J614" s="17" t="s">
        <v>24</v>
      </c>
      <c r="K614" s="8">
        <v>2</v>
      </c>
      <c r="L614" s="8">
        <v>107</v>
      </c>
      <c r="AL614" s="8">
        <v>0.24</v>
      </c>
      <c r="AM614" s="8">
        <v>2</v>
      </c>
      <c r="AN614" s="8">
        <v>107</v>
      </c>
      <c r="BK614" s="8">
        <v>147</v>
      </c>
      <c r="BL614" s="8">
        <v>2</v>
      </c>
      <c r="BM614" t="s">
        <v>24</v>
      </c>
      <c r="CG614" s="8">
        <v>1</v>
      </c>
      <c r="CH614" s="8">
        <v>10</v>
      </c>
      <c r="CI614" s="8">
        <v>70</v>
      </c>
      <c r="CL614" s="8" t="b">
        <v>0</v>
      </c>
      <c r="CM614" s="8">
        <v>2</v>
      </c>
      <c r="CN614" s="8">
        <v>107</v>
      </c>
    </row>
    <row r="615" spans="1:103">
      <c r="A615" s="8">
        <v>5</v>
      </c>
      <c r="B615" s="8">
        <v>84</v>
      </c>
      <c r="J615" s="17" t="s">
        <v>24</v>
      </c>
      <c r="K615" s="8">
        <v>5</v>
      </c>
      <c r="L615" s="8">
        <v>84</v>
      </c>
      <c r="AL615" s="8">
        <v>0.24</v>
      </c>
      <c r="AM615" s="8">
        <v>5</v>
      </c>
      <c r="AN615" s="8">
        <v>84</v>
      </c>
      <c r="BK615" s="8">
        <v>107</v>
      </c>
      <c r="BL615" s="8">
        <v>2</v>
      </c>
      <c r="BM615" t="s">
        <v>24</v>
      </c>
      <c r="CG615" s="8">
        <v>1</v>
      </c>
      <c r="CH615" s="8">
        <v>2</v>
      </c>
      <c r="CI615" s="8">
        <v>147</v>
      </c>
      <c r="CL615" s="8" t="b">
        <v>0</v>
      </c>
      <c r="CM615" s="8">
        <v>5</v>
      </c>
      <c r="CN615" s="8">
        <v>84</v>
      </c>
    </row>
    <row r="616" spans="1:103">
      <c r="A616" s="8">
        <v>1</v>
      </c>
      <c r="B616" s="8">
        <v>61</v>
      </c>
      <c r="J616" s="17" t="s">
        <v>24</v>
      </c>
      <c r="K616" s="8">
        <v>1</v>
      </c>
      <c r="L616" s="8">
        <v>61</v>
      </c>
      <c r="AL616" s="8">
        <v>0.24</v>
      </c>
      <c r="AM616" s="8">
        <v>1</v>
      </c>
      <c r="AN616" s="8">
        <v>61</v>
      </c>
      <c r="BK616" s="8">
        <v>84</v>
      </c>
      <c r="BL616" s="8">
        <v>5</v>
      </c>
      <c r="BM616" t="s">
        <v>24</v>
      </c>
      <c r="CG616" s="8">
        <v>1</v>
      </c>
      <c r="CH616" s="8">
        <v>2</v>
      </c>
      <c r="CI616" s="8">
        <v>107</v>
      </c>
      <c r="CL616" s="8" t="b">
        <v>0</v>
      </c>
      <c r="CM616" s="8">
        <v>1</v>
      </c>
      <c r="CN616" s="8">
        <v>61</v>
      </c>
    </row>
    <row r="617" spans="1:103">
      <c r="A617" s="8">
        <v>1</v>
      </c>
      <c r="B617" s="8">
        <v>57</v>
      </c>
      <c r="J617" s="17" t="s">
        <v>24</v>
      </c>
      <c r="K617" s="8">
        <v>1</v>
      </c>
      <c r="L617" s="8">
        <v>57</v>
      </c>
      <c r="AL617" s="8">
        <v>0.22</v>
      </c>
      <c r="AM617" s="8">
        <v>1</v>
      </c>
      <c r="AN617" s="8">
        <v>57</v>
      </c>
      <c r="BK617" s="8">
        <v>61</v>
      </c>
      <c r="BL617" s="8">
        <v>1</v>
      </c>
      <c r="BM617" t="s">
        <v>24</v>
      </c>
      <c r="CG617" s="8">
        <v>2</v>
      </c>
      <c r="CH617" s="8">
        <v>5</v>
      </c>
      <c r="CI617" s="8">
        <v>84</v>
      </c>
      <c r="CL617" s="8" t="b">
        <v>0</v>
      </c>
      <c r="CM617" s="8">
        <v>1</v>
      </c>
      <c r="CN617" s="8">
        <v>57</v>
      </c>
    </row>
    <row r="618" spans="1:103">
      <c r="A618" s="8">
        <v>0</v>
      </c>
      <c r="B618" s="8">
        <v>26</v>
      </c>
      <c r="J618" s="17" t="s">
        <v>24</v>
      </c>
      <c r="K618" s="8">
        <v>0</v>
      </c>
      <c r="L618" s="8">
        <v>26</v>
      </c>
      <c r="AL618" s="8">
        <v>0.24</v>
      </c>
      <c r="AM618" s="8">
        <v>0</v>
      </c>
      <c r="AN618" s="8">
        <v>26</v>
      </c>
      <c r="BK618" s="8">
        <v>57</v>
      </c>
      <c r="BL618" s="8">
        <v>1</v>
      </c>
      <c r="BM618" t="s">
        <v>24</v>
      </c>
      <c r="CG618" s="8">
        <v>2</v>
      </c>
      <c r="CH618" s="8">
        <v>1</v>
      </c>
      <c r="CI618" s="8">
        <v>61</v>
      </c>
      <c r="CL618" s="8" t="b">
        <v>0</v>
      </c>
      <c r="CM618" s="8">
        <v>0</v>
      </c>
      <c r="CN618" s="8">
        <v>26</v>
      </c>
    </row>
    <row r="619" spans="1:103">
      <c r="A619" s="8">
        <v>1</v>
      </c>
      <c r="B619" s="8">
        <v>22</v>
      </c>
      <c r="J619" s="17" t="s">
        <v>24</v>
      </c>
      <c r="K619" s="8">
        <v>1</v>
      </c>
      <c r="L619" s="8">
        <v>22</v>
      </c>
      <c r="AL619" s="8">
        <v>0.24</v>
      </c>
      <c r="AM619" s="8">
        <v>1</v>
      </c>
      <c r="AN619" s="8">
        <v>22</v>
      </c>
      <c r="BK619" s="8">
        <v>26</v>
      </c>
      <c r="BL619" s="8">
        <v>0</v>
      </c>
      <c r="BM619" t="s">
        <v>24</v>
      </c>
      <c r="CG619" s="8">
        <v>2</v>
      </c>
      <c r="CH619" s="8">
        <v>1</v>
      </c>
      <c r="CI619" s="8">
        <v>57</v>
      </c>
      <c r="CL619" s="8" t="b">
        <v>0</v>
      </c>
      <c r="CM619" s="8">
        <v>1</v>
      </c>
      <c r="CN619" s="8">
        <v>22</v>
      </c>
    </row>
    <row r="620" spans="1:103">
      <c r="A620" s="8">
        <v>2</v>
      </c>
      <c r="B620" s="8">
        <v>26</v>
      </c>
      <c r="J620" s="8" t="s">
        <v>15</v>
      </c>
      <c r="K620" s="8">
        <v>2</v>
      </c>
      <c r="L620" s="8">
        <v>26</v>
      </c>
      <c r="AL620" s="8">
        <v>0.22</v>
      </c>
      <c r="AM620" s="8">
        <v>2</v>
      </c>
      <c r="AN620" s="8">
        <v>26</v>
      </c>
      <c r="BK620" s="8">
        <v>22</v>
      </c>
      <c r="BL620" s="8">
        <v>1</v>
      </c>
      <c r="BM620" t="s">
        <v>24</v>
      </c>
      <c r="CG620" s="8">
        <v>1</v>
      </c>
      <c r="CH620" s="8">
        <v>0</v>
      </c>
      <c r="CI620" s="8">
        <v>26</v>
      </c>
      <c r="CL620" s="8" t="b">
        <v>0</v>
      </c>
      <c r="CM620" s="8">
        <v>2</v>
      </c>
      <c r="CN620" s="8">
        <v>26</v>
      </c>
    </row>
    <row r="621" spans="1:103">
      <c r="A621" s="8">
        <v>0</v>
      </c>
      <c r="B621" s="8">
        <v>20</v>
      </c>
      <c r="J621" s="8" t="s">
        <v>15</v>
      </c>
      <c r="K621" s="8">
        <v>0</v>
      </c>
      <c r="L621" s="8">
        <v>20</v>
      </c>
      <c r="AL621" s="8">
        <v>0.22</v>
      </c>
      <c r="AM621" s="8">
        <v>0</v>
      </c>
      <c r="AN621" s="8">
        <v>20</v>
      </c>
      <c r="BK621" s="8">
        <v>26</v>
      </c>
      <c r="BL621" s="8">
        <v>2</v>
      </c>
      <c r="BM621" t="s">
        <v>15</v>
      </c>
      <c r="CG621" s="8">
        <v>1</v>
      </c>
      <c r="CH621" s="8">
        <v>1</v>
      </c>
      <c r="CI621" s="8">
        <v>22</v>
      </c>
      <c r="CL621" s="8" t="b">
        <v>0</v>
      </c>
      <c r="CM621" s="8">
        <v>0</v>
      </c>
      <c r="CN621" s="8">
        <v>20</v>
      </c>
    </row>
    <row r="622" spans="1:103">
      <c r="A622" s="8">
        <v>0</v>
      </c>
      <c r="B622" s="8">
        <v>15</v>
      </c>
      <c r="J622" s="8" t="s">
        <v>15</v>
      </c>
      <c r="K622" s="8">
        <v>0</v>
      </c>
      <c r="L622" s="8">
        <v>15</v>
      </c>
      <c r="AL622" s="8">
        <v>0.22</v>
      </c>
      <c r="AM622" s="8">
        <v>0</v>
      </c>
      <c r="AN622" s="8">
        <v>15</v>
      </c>
      <c r="BK622" s="8">
        <v>20</v>
      </c>
      <c r="BL622" s="8">
        <v>0</v>
      </c>
      <c r="BM622" t="s">
        <v>15</v>
      </c>
      <c r="CG622" s="8">
        <v>1</v>
      </c>
      <c r="CH622" s="8">
        <v>2</v>
      </c>
      <c r="CI622" s="8">
        <v>26</v>
      </c>
      <c r="CL622" s="8" t="b">
        <v>0</v>
      </c>
      <c r="CM622" s="8">
        <v>0</v>
      </c>
      <c r="CN622" s="8">
        <v>15</v>
      </c>
    </row>
    <row r="623" spans="1:103">
      <c r="A623" s="8">
        <v>3</v>
      </c>
      <c r="B623" s="8">
        <v>5</v>
      </c>
      <c r="J623" s="8" t="s">
        <v>15</v>
      </c>
      <c r="K623" s="8">
        <v>3</v>
      </c>
      <c r="L623" s="8">
        <v>5</v>
      </c>
      <c r="AL623" s="8">
        <v>0.2</v>
      </c>
      <c r="AM623" s="8">
        <v>3</v>
      </c>
      <c r="AN623" s="8">
        <v>5</v>
      </c>
      <c r="BK623" s="8">
        <v>15</v>
      </c>
      <c r="BL623" s="8">
        <v>0</v>
      </c>
      <c r="BM623" t="s">
        <v>15</v>
      </c>
      <c r="CG623" s="8">
        <v>1</v>
      </c>
      <c r="CH623" s="8">
        <v>0</v>
      </c>
      <c r="CI623" s="8">
        <v>20</v>
      </c>
      <c r="CL623" s="8" t="b">
        <v>0</v>
      </c>
      <c r="CM623" s="8">
        <v>3</v>
      </c>
      <c r="CN623" s="8">
        <v>5</v>
      </c>
    </row>
    <row r="624" spans="1:103">
      <c r="A624" s="8">
        <v>1</v>
      </c>
      <c r="B624" s="8">
        <v>2</v>
      </c>
      <c r="J624" s="8" t="s">
        <v>15</v>
      </c>
      <c r="K624" s="8">
        <v>1</v>
      </c>
      <c r="L624" s="8">
        <v>2</v>
      </c>
      <c r="AL624" s="8">
        <v>0.16</v>
      </c>
      <c r="AM624" s="8">
        <v>1</v>
      </c>
      <c r="AN624" s="8">
        <v>2</v>
      </c>
      <c r="BK624" s="8">
        <v>5</v>
      </c>
      <c r="BL624" s="8">
        <v>3</v>
      </c>
      <c r="BM624" t="s">
        <v>15</v>
      </c>
      <c r="CG624" s="8">
        <v>1</v>
      </c>
      <c r="CH624" s="8">
        <v>0</v>
      </c>
      <c r="CI624" s="8">
        <v>15</v>
      </c>
      <c r="CL624" s="8" t="b">
        <v>0</v>
      </c>
      <c r="CM624" s="8">
        <v>1</v>
      </c>
      <c r="CN624" s="8">
        <v>2</v>
      </c>
    </row>
    <row r="625" spans="1:92">
      <c r="A625" s="8">
        <v>0</v>
      </c>
      <c r="B625" s="8">
        <v>2</v>
      </c>
      <c r="J625" s="8" t="s">
        <v>15</v>
      </c>
      <c r="K625" s="8">
        <v>0</v>
      </c>
      <c r="L625" s="8">
        <v>2</v>
      </c>
      <c r="AL625" s="8">
        <v>0.16</v>
      </c>
      <c r="AM625" s="8">
        <v>0</v>
      </c>
      <c r="AN625" s="8">
        <v>2</v>
      </c>
      <c r="BK625" s="8">
        <v>2</v>
      </c>
      <c r="BL625" s="8">
        <v>1</v>
      </c>
      <c r="BM625" t="s">
        <v>15</v>
      </c>
      <c r="CG625" s="8">
        <v>1</v>
      </c>
      <c r="CH625" s="8">
        <v>3</v>
      </c>
      <c r="CI625" s="8">
        <v>5</v>
      </c>
      <c r="CL625" s="8" t="b">
        <v>0</v>
      </c>
      <c r="CM625" s="8">
        <v>0</v>
      </c>
      <c r="CN625" s="8">
        <v>2</v>
      </c>
    </row>
    <row r="626" spans="1:92">
      <c r="A626" s="8">
        <v>1</v>
      </c>
      <c r="B626" s="8">
        <v>4</v>
      </c>
      <c r="J626" s="8" t="s">
        <v>15</v>
      </c>
      <c r="K626" s="8">
        <v>1</v>
      </c>
      <c r="L626" s="8">
        <v>4</v>
      </c>
      <c r="AL626" s="8">
        <v>0.16</v>
      </c>
      <c r="AM626" s="8">
        <v>1</v>
      </c>
      <c r="AN626" s="8">
        <v>4</v>
      </c>
      <c r="BK626" s="8">
        <v>2</v>
      </c>
      <c r="BL626" s="8">
        <v>0</v>
      </c>
      <c r="BM626" t="s">
        <v>15</v>
      </c>
      <c r="CG626" s="8">
        <v>1</v>
      </c>
      <c r="CH626" s="8">
        <v>1</v>
      </c>
      <c r="CI626" s="8">
        <v>2</v>
      </c>
      <c r="CL626" s="8" t="b">
        <v>0</v>
      </c>
      <c r="CM626" s="8">
        <v>1</v>
      </c>
      <c r="CN626" s="8">
        <v>4</v>
      </c>
    </row>
    <row r="627" spans="1:92">
      <c r="A627" s="8">
        <v>3</v>
      </c>
      <c r="B627" s="8">
        <v>31</v>
      </c>
      <c r="J627" s="8" t="s">
        <v>15</v>
      </c>
      <c r="K627" s="8">
        <v>3</v>
      </c>
      <c r="L627" s="8">
        <v>31</v>
      </c>
      <c r="AL627" s="8">
        <v>0.18</v>
      </c>
      <c r="AM627" s="8">
        <v>3</v>
      </c>
      <c r="AN627" s="8">
        <v>31</v>
      </c>
      <c r="BK627" s="8">
        <v>4</v>
      </c>
      <c r="BL627" s="8">
        <v>1</v>
      </c>
      <c r="BM627" t="s">
        <v>15</v>
      </c>
      <c r="CG627" s="8">
        <v>1</v>
      </c>
      <c r="CH627" s="8">
        <v>0</v>
      </c>
      <c r="CI627" s="8">
        <v>2</v>
      </c>
      <c r="CL627" s="8" t="b">
        <v>0</v>
      </c>
      <c r="CM627" s="8">
        <v>3</v>
      </c>
      <c r="CN627" s="8">
        <v>31</v>
      </c>
    </row>
    <row r="628" spans="1:92">
      <c r="A628" s="8">
        <v>0</v>
      </c>
      <c r="B628" s="8">
        <v>34</v>
      </c>
      <c r="J628" s="8" t="s">
        <v>15</v>
      </c>
      <c r="K628" s="8">
        <v>0</v>
      </c>
      <c r="L628" s="8">
        <v>34</v>
      </c>
      <c r="AL628" s="8">
        <v>0.18</v>
      </c>
      <c r="AM628" s="8">
        <v>0</v>
      </c>
      <c r="AN628" s="8">
        <v>34</v>
      </c>
      <c r="BK628" s="8">
        <v>31</v>
      </c>
      <c r="BL628" s="8">
        <v>3</v>
      </c>
      <c r="BM628" t="s">
        <v>15</v>
      </c>
      <c r="CG628" s="8">
        <v>1</v>
      </c>
      <c r="CH628" s="8">
        <v>1</v>
      </c>
      <c r="CI628" s="8">
        <v>4</v>
      </c>
      <c r="CL628" s="8" t="b">
        <v>0</v>
      </c>
      <c r="CM628" s="8">
        <v>0</v>
      </c>
      <c r="CN628" s="8">
        <v>34</v>
      </c>
    </row>
    <row r="629" spans="1:92">
      <c r="A629" s="8">
        <v>4</v>
      </c>
      <c r="B629" s="8">
        <v>51</v>
      </c>
      <c r="J629" s="8" t="s">
        <v>15</v>
      </c>
      <c r="K629" s="8">
        <v>4</v>
      </c>
      <c r="L629" s="8">
        <v>51</v>
      </c>
      <c r="AL629" s="8">
        <v>0.18</v>
      </c>
      <c r="AM629" s="8">
        <v>4</v>
      </c>
      <c r="AN629" s="8">
        <v>51</v>
      </c>
      <c r="BK629" s="8">
        <v>34</v>
      </c>
      <c r="BL629" s="8">
        <v>0</v>
      </c>
      <c r="BM629" t="s">
        <v>15</v>
      </c>
      <c r="CG629" s="8">
        <v>1</v>
      </c>
      <c r="CH629" s="8">
        <v>3</v>
      </c>
      <c r="CI629" s="8">
        <v>31</v>
      </c>
      <c r="CL629" s="8" t="b">
        <v>0</v>
      </c>
      <c r="CM629" s="8">
        <v>4</v>
      </c>
      <c r="CN629" s="8">
        <v>51</v>
      </c>
    </row>
    <row r="630" spans="1:92">
      <c r="A630" s="8">
        <v>4</v>
      </c>
      <c r="B630" s="8">
        <v>60</v>
      </c>
      <c r="J630" s="8" t="s">
        <v>15</v>
      </c>
      <c r="K630" s="8">
        <v>4</v>
      </c>
      <c r="L630" s="8">
        <v>60</v>
      </c>
      <c r="AL630" s="8">
        <v>0.18</v>
      </c>
      <c r="AM630" s="8">
        <v>4</v>
      </c>
      <c r="AN630" s="8">
        <v>60</v>
      </c>
      <c r="BK630" s="8">
        <v>51</v>
      </c>
      <c r="BL630" s="8">
        <v>4</v>
      </c>
      <c r="BM630" t="s">
        <v>15</v>
      </c>
      <c r="CG630" s="8">
        <v>1</v>
      </c>
      <c r="CH630" s="8">
        <v>0</v>
      </c>
      <c r="CI630" s="8">
        <v>34</v>
      </c>
      <c r="CL630" s="8" t="b">
        <v>0</v>
      </c>
      <c r="CM630" s="8">
        <v>4</v>
      </c>
      <c r="CN630" s="8">
        <v>60</v>
      </c>
    </row>
    <row r="631" spans="1:92">
      <c r="A631" s="8">
        <v>12</v>
      </c>
      <c r="B631" s="8">
        <v>66</v>
      </c>
      <c r="J631" s="8" t="s">
        <v>15</v>
      </c>
      <c r="K631" s="8">
        <v>12</v>
      </c>
      <c r="L631" s="8">
        <v>66</v>
      </c>
      <c r="AL631" s="8">
        <v>0.2</v>
      </c>
      <c r="AM631" s="8">
        <v>12</v>
      </c>
      <c r="AN631" s="8">
        <v>66</v>
      </c>
      <c r="BK631" s="8">
        <v>60</v>
      </c>
      <c r="BL631" s="8">
        <v>4</v>
      </c>
      <c r="BM631" t="s">
        <v>15</v>
      </c>
      <c r="CG631" s="8">
        <v>2</v>
      </c>
      <c r="CH631" s="8">
        <v>4</v>
      </c>
      <c r="CI631" s="8">
        <v>51</v>
      </c>
      <c r="CL631" s="8" t="b">
        <v>0</v>
      </c>
      <c r="CM631" s="8">
        <v>12</v>
      </c>
      <c r="CN631" s="8">
        <v>66</v>
      </c>
    </row>
    <row r="632" spans="1:92">
      <c r="A632" s="8">
        <v>9</v>
      </c>
      <c r="B632" s="8">
        <v>56</v>
      </c>
      <c r="J632" s="8" t="s">
        <v>15</v>
      </c>
      <c r="K632" s="8">
        <v>9</v>
      </c>
      <c r="L632" s="8">
        <v>56</v>
      </c>
      <c r="AL632" s="8">
        <v>0.22</v>
      </c>
      <c r="AM632" s="8">
        <v>9</v>
      </c>
      <c r="AN632" s="8">
        <v>56</v>
      </c>
      <c r="BK632" s="8">
        <v>66</v>
      </c>
      <c r="BL632" s="8">
        <v>12</v>
      </c>
      <c r="BM632" t="s">
        <v>15</v>
      </c>
      <c r="CG632" s="8">
        <v>2</v>
      </c>
      <c r="CH632" s="8">
        <v>4</v>
      </c>
      <c r="CI632" s="8">
        <v>60</v>
      </c>
      <c r="CL632" s="8" t="b">
        <v>0</v>
      </c>
      <c r="CM632" s="8">
        <v>9</v>
      </c>
      <c r="CN632" s="8">
        <v>56</v>
      </c>
    </row>
    <row r="633" spans="1:92">
      <c r="A633" s="8">
        <v>10</v>
      </c>
      <c r="B633" s="8">
        <v>89</v>
      </c>
      <c r="J633" s="8" t="s">
        <v>15</v>
      </c>
      <c r="K633" s="8">
        <v>10</v>
      </c>
      <c r="L633" s="8">
        <v>89</v>
      </c>
      <c r="AL633" s="8">
        <v>0.22</v>
      </c>
      <c r="AM633" s="8">
        <v>10</v>
      </c>
      <c r="AN633" s="8">
        <v>89</v>
      </c>
      <c r="BK633" s="8">
        <v>56</v>
      </c>
      <c r="BL633" s="8">
        <v>9</v>
      </c>
      <c r="BM633" t="s">
        <v>15</v>
      </c>
      <c r="CG633" s="8">
        <v>2</v>
      </c>
      <c r="CH633" s="8">
        <v>12</v>
      </c>
      <c r="CI633" s="8">
        <v>66</v>
      </c>
      <c r="CL633" s="8" t="b">
        <v>0</v>
      </c>
      <c r="CM633" s="8">
        <v>10</v>
      </c>
      <c r="CN633" s="8">
        <v>89</v>
      </c>
    </row>
    <row r="634" spans="1:92">
      <c r="A634" s="8">
        <v>22</v>
      </c>
      <c r="B634" s="8">
        <v>98</v>
      </c>
      <c r="J634" s="8" t="s">
        <v>15</v>
      </c>
      <c r="K634" s="8">
        <v>22</v>
      </c>
      <c r="L634" s="8">
        <v>98</v>
      </c>
      <c r="AL634" s="8">
        <v>0.22</v>
      </c>
      <c r="AM634" s="8">
        <v>22</v>
      </c>
      <c r="AN634" s="8">
        <v>98</v>
      </c>
      <c r="BK634" s="8">
        <v>89</v>
      </c>
      <c r="BL634" s="8">
        <v>10</v>
      </c>
      <c r="BM634" t="s">
        <v>15</v>
      </c>
      <c r="CG634" s="8">
        <v>2</v>
      </c>
      <c r="CH634" s="8">
        <v>9</v>
      </c>
      <c r="CI634" s="8">
        <v>56</v>
      </c>
      <c r="CL634" s="8" t="b">
        <v>0</v>
      </c>
      <c r="CM634" s="8">
        <v>22</v>
      </c>
      <c r="CN634" s="8">
        <v>98</v>
      </c>
    </row>
    <row r="635" spans="1:92">
      <c r="A635" s="8">
        <v>19</v>
      </c>
      <c r="B635" s="8">
        <v>88</v>
      </c>
      <c r="J635" s="8" t="s">
        <v>15</v>
      </c>
      <c r="K635" s="8">
        <v>19</v>
      </c>
      <c r="L635" s="8">
        <v>88</v>
      </c>
      <c r="AL635" s="8">
        <v>0.24</v>
      </c>
      <c r="AM635" s="8">
        <v>19</v>
      </c>
      <c r="AN635" s="8">
        <v>88</v>
      </c>
      <c r="BK635" s="8">
        <v>98</v>
      </c>
      <c r="BL635" s="8">
        <v>22</v>
      </c>
      <c r="BM635" t="s">
        <v>15</v>
      </c>
      <c r="CG635" s="8">
        <v>2</v>
      </c>
      <c r="CH635" s="8">
        <v>10</v>
      </c>
      <c r="CI635" s="8">
        <v>89</v>
      </c>
      <c r="CL635" s="8" t="b">
        <v>0</v>
      </c>
      <c r="CM635" s="8">
        <v>19</v>
      </c>
      <c r="CN635" s="8">
        <v>88</v>
      </c>
    </row>
    <row r="636" spans="1:92">
      <c r="A636" s="8">
        <v>9</v>
      </c>
      <c r="B636" s="8">
        <v>82</v>
      </c>
      <c r="J636" s="8" t="s">
        <v>15</v>
      </c>
      <c r="K636" s="8">
        <v>9</v>
      </c>
      <c r="L636" s="8">
        <v>82</v>
      </c>
      <c r="AL636" s="8">
        <v>0.24</v>
      </c>
      <c r="AM636" s="8">
        <v>9</v>
      </c>
      <c r="AN636" s="8">
        <v>82</v>
      </c>
      <c r="BK636" s="8">
        <v>88</v>
      </c>
      <c r="BL636" s="8">
        <v>19</v>
      </c>
      <c r="BM636" t="s">
        <v>15</v>
      </c>
      <c r="CG636" s="8">
        <v>1</v>
      </c>
      <c r="CH636" s="8">
        <v>22</v>
      </c>
      <c r="CI636" s="8">
        <v>98</v>
      </c>
      <c r="CL636" s="8" t="b">
        <v>0</v>
      </c>
      <c r="CM636" s="8">
        <v>9</v>
      </c>
      <c r="CN636" s="8">
        <v>82</v>
      </c>
    </row>
    <row r="637" spans="1:92">
      <c r="A637" s="8">
        <v>9</v>
      </c>
      <c r="B637" s="8">
        <v>59</v>
      </c>
      <c r="J637" s="8" t="s">
        <v>15</v>
      </c>
      <c r="K637" s="8">
        <v>9</v>
      </c>
      <c r="L637" s="8">
        <v>59</v>
      </c>
      <c r="AL637" s="8">
        <v>0.22</v>
      </c>
      <c r="AM637" s="8">
        <v>9</v>
      </c>
      <c r="AN637" s="8">
        <v>59</v>
      </c>
      <c r="BK637" s="8">
        <v>82</v>
      </c>
      <c r="BL637" s="8">
        <v>9</v>
      </c>
      <c r="BM637" t="s">
        <v>15</v>
      </c>
      <c r="CG637" s="8">
        <v>1</v>
      </c>
      <c r="CH637" s="8">
        <v>19</v>
      </c>
      <c r="CI637" s="8">
        <v>88</v>
      </c>
      <c r="CL637" s="8" t="b">
        <v>0</v>
      </c>
      <c r="CM637" s="8">
        <v>9</v>
      </c>
      <c r="CN637" s="8">
        <v>59</v>
      </c>
    </row>
    <row r="638" spans="1:92">
      <c r="A638" s="8">
        <v>6</v>
      </c>
      <c r="B638" s="8">
        <v>52</v>
      </c>
      <c r="J638" s="8" t="s">
        <v>15</v>
      </c>
      <c r="K638" s="8">
        <v>6</v>
      </c>
      <c r="L638" s="8">
        <v>52</v>
      </c>
      <c r="AL638" s="8">
        <v>0.22</v>
      </c>
      <c r="AM638" s="8">
        <v>6</v>
      </c>
      <c r="AN638" s="8">
        <v>52</v>
      </c>
      <c r="BK638" s="8">
        <v>59</v>
      </c>
      <c r="BL638" s="8">
        <v>9</v>
      </c>
      <c r="BM638" t="s">
        <v>15</v>
      </c>
      <c r="CG638" s="8">
        <v>1</v>
      </c>
      <c r="CH638" s="8">
        <v>9</v>
      </c>
      <c r="CI638" s="8">
        <v>82</v>
      </c>
      <c r="CL638" s="8" t="b">
        <v>0</v>
      </c>
      <c r="CM638" s="8">
        <v>6</v>
      </c>
      <c r="CN638" s="8">
        <v>52</v>
      </c>
    </row>
    <row r="639" spans="1:92">
      <c r="A639" s="8">
        <v>1</v>
      </c>
      <c r="B639" s="8">
        <v>42</v>
      </c>
      <c r="J639" s="8" t="s">
        <v>15</v>
      </c>
      <c r="K639" s="8">
        <v>1</v>
      </c>
      <c r="L639" s="8">
        <v>42</v>
      </c>
      <c r="AL639" s="8">
        <v>0.18</v>
      </c>
      <c r="AM639" s="8">
        <v>1</v>
      </c>
      <c r="AN639" s="8">
        <v>42</v>
      </c>
      <c r="BK639" s="8">
        <v>52</v>
      </c>
      <c r="BL639" s="8">
        <v>6</v>
      </c>
      <c r="BM639" t="s">
        <v>15</v>
      </c>
      <c r="CG639" s="8">
        <v>1</v>
      </c>
      <c r="CH639" s="8">
        <v>9</v>
      </c>
      <c r="CI639" s="8">
        <v>59</v>
      </c>
      <c r="CL639" s="8" t="b">
        <v>0</v>
      </c>
      <c r="CM639" s="8">
        <v>1</v>
      </c>
      <c r="CN639" s="8">
        <v>42</v>
      </c>
    </row>
    <row r="640" spans="1:92">
      <c r="A640" s="8">
        <v>1</v>
      </c>
      <c r="B640" s="8">
        <v>35</v>
      </c>
      <c r="J640" s="8" t="s">
        <v>15</v>
      </c>
      <c r="K640" s="8">
        <v>1</v>
      </c>
      <c r="L640" s="8">
        <v>35</v>
      </c>
      <c r="AL640" s="8">
        <v>0.18</v>
      </c>
      <c r="AM640" s="8">
        <v>1</v>
      </c>
      <c r="AN640" s="8">
        <v>35</v>
      </c>
      <c r="BK640" s="8">
        <v>42</v>
      </c>
      <c r="BL640" s="8">
        <v>1</v>
      </c>
      <c r="BM640" t="s">
        <v>15</v>
      </c>
      <c r="CG640" s="8">
        <v>2</v>
      </c>
      <c r="CH640" s="8">
        <v>6</v>
      </c>
      <c r="CI640" s="8">
        <v>52</v>
      </c>
      <c r="CL640" s="8" t="b">
        <v>0</v>
      </c>
      <c r="CM640" s="8">
        <v>1</v>
      </c>
      <c r="CN640" s="8">
        <v>35</v>
      </c>
    </row>
    <row r="641" spans="1:92">
      <c r="A641" s="8">
        <v>4</v>
      </c>
      <c r="B641" s="8">
        <v>28</v>
      </c>
      <c r="J641" s="8" t="s">
        <v>15</v>
      </c>
      <c r="K641" s="8">
        <v>4</v>
      </c>
      <c r="L641" s="8">
        <v>28</v>
      </c>
      <c r="AL641" s="8">
        <v>0.16</v>
      </c>
      <c r="AM641" s="8">
        <v>4</v>
      </c>
      <c r="AN641" s="8">
        <v>28</v>
      </c>
      <c r="BK641" s="8">
        <v>35</v>
      </c>
      <c r="BL641" s="8">
        <v>1</v>
      </c>
      <c r="BM641" t="s">
        <v>15</v>
      </c>
      <c r="CG641" s="8">
        <v>1</v>
      </c>
      <c r="CH641" s="8">
        <v>1</v>
      </c>
      <c r="CI641" s="8">
        <v>42</v>
      </c>
      <c r="CL641" s="8" t="b">
        <v>0</v>
      </c>
      <c r="CM641" s="8">
        <v>4</v>
      </c>
      <c r="CN641" s="8">
        <v>28</v>
      </c>
    </row>
    <row r="642" spans="1:92">
      <c r="A642" s="8">
        <v>3</v>
      </c>
      <c r="B642" s="8">
        <v>30</v>
      </c>
      <c r="J642" s="8" t="s">
        <v>15</v>
      </c>
      <c r="K642" s="8">
        <v>3</v>
      </c>
      <c r="L642" s="8">
        <v>30</v>
      </c>
      <c r="AL642" s="8">
        <v>0.16</v>
      </c>
      <c r="AM642" s="8">
        <v>3</v>
      </c>
      <c r="AN642" s="8">
        <v>30</v>
      </c>
      <c r="BK642" s="8">
        <v>28</v>
      </c>
      <c r="BL642" s="8">
        <v>4</v>
      </c>
      <c r="BM642" t="s">
        <v>15</v>
      </c>
      <c r="CG642" s="8">
        <v>1</v>
      </c>
      <c r="CH642" s="8">
        <v>1</v>
      </c>
      <c r="CI642" s="8">
        <v>35</v>
      </c>
      <c r="CL642" s="8" t="b">
        <v>0</v>
      </c>
      <c r="CM642" s="8">
        <v>3</v>
      </c>
      <c r="CN642" s="8">
        <v>30</v>
      </c>
    </row>
    <row r="643" spans="1:92">
      <c r="A643" s="8">
        <v>0</v>
      </c>
      <c r="B643" s="8">
        <v>33</v>
      </c>
      <c r="J643" s="54" t="s">
        <v>19</v>
      </c>
      <c r="K643" s="8">
        <v>0</v>
      </c>
      <c r="L643" s="8">
        <v>33</v>
      </c>
      <c r="AL643" s="8">
        <v>0.16</v>
      </c>
      <c r="AM643" s="8">
        <v>0</v>
      </c>
      <c r="AN643" s="8">
        <v>33</v>
      </c>
      <c r="BK643" s="8">
        <v>30</v>
      </c>
      <c r="BL643" s="8">
        <v>3</v>
      </c>
      <c r="BM643" t="s">
        <v>15</v>
      </c>
      <c r="CG643" s="8">
        <v>1</v>
      </c>
      <c r="CH643" s="8">
        <v>4</v>
      </c>
      <c r="CI643" s="8">
        <v>28</v>
      </c>
      <c r="CL643" s="8" t="b">
        <v>0</v>
      </c>
      <c r="CM643" s="8">
        <v>0</v>
      </c>
      <c r="CN643" s="8">
        <v>33</v>
      </c>
    </row>
    <row r="644" spans="1:92">
      <c r="A644" s="8">
        <v>7</v>
      </c>
      <c r="B644" s="8">
        <v>22</v>
      </c>
      <c r="J644" s="17" t="s">
        <v>19</v>
      </c>
      <c r="K644" s="8">
        <v>7</v>
      </c>
      <c r="L644" s="8">
        <v>22</v>
      </c>
      <c r="AL644" s="8">
        <v>0.14000000000000001</v>
      </c>
      <c r="AM644" s="8">
        <v>7</v>
      </c>
      <c r="AN644" s="8">
        <v>22</v>
      </c>
      <c r="BK644" s="8">
        <v>33</v>
      </c>
      <c r="BL644" s="8">
        <v>0</v>
      </c>
      <c r="BM644" t="s">
        <v>19</v>
      </c>
      <c r="CG644" s="8">
        <v>1</v>
      </c>
      <c r="CH644" s="8">
        <v>3</v>
      </c>
      <c r="CI644" s="8">
        <v>30</v>
      </c>
      <c r="CL644" s="8" t="b">
        <v>0</v>
      </c>
      <c r="CM644" s="8">
        <v>7</v>
      </c>
      <c r="CN644" s="8">
        <v>22</v>
      </c>
    </row>
    <row r="645" spans="1:92">
      <c r="A645" s="8">
        <v>1</v>
      </c>
      <c r="B645" s="8">
        <v>10</v>
      </c>
      <c r="J645" s="54" t="s">
        <v>19</v>
      </c>
      <c r="K645" s="8">
        <v>1</v>
      </c>
      <c r="L645" s="8">
        <v>10</v>
      </c>
      <c r="AL645" s="8">
        <v>0.16</v>
      </c>
      <c r="AM645" s="8">
        <v>1</v>
      </c>
      <c r="AN645" s="8">
        <v>10</v>
      </c>
      <c r="BK645" s="8">
        <v>22</v>
      </c>
      <c r="BL645" s="8">
        <v>7</v>
      </c>
      <c r="BM645" t="s">
        <v>19</v>
      </c>
      <c r="CG645" s="8">
        <v>1</v>
      </c>
      <c r="CH645" s="8">
        <v>0</v>
      </c>
      <c r="CI645" s="8">
        <v>33</v>
      </c>
      <c r="CL645" s="8" t="b">
        <v>0</v>
      </c>
      <c r="CM645" s="8">
        <v>1</v>
      </c>
      <c r="CN645" s="8">
        <v>10</v>
      </c>
    </row>
    <row r="646" spans="1:92">
      <c r="A646" s="8">
        <v>1</v>
      </c>
      <c r="B646" s="8">
        <v>7</v>
      </c>
      <c r="J646" s="17" t="s">
        <v>19</v>
      </c>
      <c r="K646" s="8">
        <v>1</v>
      </c>
      <c r="L646" s="8">
        <v>7</v>
      </c>
      <c r="AL646" s="8">
        <v>0.14000000000000001</v>
      </c>
      <c r="AM646" s="8">
        <v>1</v>
      </c>
      <c r="AN646" s="8">
        <v>7</v>
      </c>
      <c r="BK646" s="8">
        <v>10</v>
      </c>
      <c r="BL646" s="8">
        <v>1</v>
      </c>
      <c r="BM646" t="s">
        <v>19</v>
      </c>
      <c r="CG646" s="8">
        <v>1</v>
      </c>
      <c r="CH646" s="8">
        <v>7</v>
      </c>
      <c r="CI646" s="8">
        <v>22</v>
      </c>
      <c r="CL646" s="8" t="b">
        <v>0</v>
      </c>
      <c r="CM646" s="8">
        <v>1</v>
      </c>
      <c r="CN646" s="8">
        <v>7</v>
      </c>
    </row>
    <row r="647" spans="1:92">
      <c r="A647" s="8">
        <v>0</v>
      </c>
      <c r="B647" s="8">
        <v>1</v>
      </c>
      <c r="J647" s="54" t="s">
        <v>19</v>
      </c>
      <c r="K647" s="8">
        <v>0</v>
      </c>
      <c r="L647" s="8">
        <v>1</v>
      </c>
      <c r="AL647" s="8">
        <v>0.14000000000000001</v>
      </c>
      <c r="AM647" s="8">
        <v>0</v>
      </c>
      <c r="AN647" s="8">
        <v>1</v>
      </c>
      <c r="BK647" s="8">
        <v>7</v>
      </c>
      <c r="BL647" s="8">
        <v>1</v>
      </c>
      <c r="BM647" t="s">
        <v>19</v>
      </c>
      <c r="CG647" s="8">
        <v>1</v>
      </c>
      <c r="CH647" s="8">
        <v>1</v>
      </c>
      <c r="CI647" s="8">
        <v>10</v>
      </c>
      <c r="CL647" s="8" t="b">
        <v>0</v>
      </c>
      <c r="CM647" s="8">
        <v>0</v>
      </c>
      <c r="CN647" s="8">
        <v>1</v>
      </c>
    </row>
    <row r="648" spans="1:92">
      <c r="A648" s="8">
        <v>0</v>
      </c>
      <c r="B648" s="8">
        <v>3</v>
      </c>
      <c r="J648" s="17" t="s">
        <v>19</v>
      </c>
      <c r="K648" s="8">
        <v>0</v>
      </c>
      <c r="L648" s="8">
        <v>3</v>
      </c>
      <c r="AL648" s="8">
        <v>0.14000000000000001</v>
      </c>
      <c r="AM648" s="8">
        <v>0</v>
      </c>
      <c r="AN648" s="8">
        <v>3</v>
      </c>
      <c r="BK648" s="8">
        <v>1</v>
      </c>
      <c r="BL648" s="8">
        <v>0</v>
      </c>
      <c r="BM648" t="s">
        <v>19</v>
      </c>
      <c r="CG648" s="8">
        <v>1</v>
      </c>
      <c r="CH648" s="8">
        <v>1</v>
      </c>
      <c r="CI648" s="8">
        <v>7</v>
      </c>
      <c r="CL648" s="8" t="b">
        <v>0</v>
      </c>
      <c r="CM648" s="8">
        <v>0</v>
      </c>
      <c r="CN648" s="8">
        <v>3</v>
      </c>
    </row>
    <row r="649" spans="1:92">
      <c r="A649" s="8">
        <v>0</v>
      </c>
      <c r="B649" s="8">
        <v>3</v>
      </c>
      <c r="J649" s="54" t="s">
        <v>19</v>
      </c>
      <c r="K649" s="8">
        <v>0</v>
      </c>
      <c r="L649" s="8">
        <v>3</v>
      </c>
      <c r="AL649" s="8">
        <v>0.14000000000000001</v>
      </c>
      <c r="AM649" s="8">
        <v>0</v>
      </c>
      <c r="AN649" s="8">
        <v>3</v>
      </c>
      <c r="BK649" s="8">
        <v>3</v>
      </c>
      <c r="BL649" s="8">
        <v>0</v>
      </c>
      <c r="BM649" t="s">
        <v>19</v>
      </c>
      <c r="CG649" s="8">
        <v>1</v>
      </c>
      <c r="CH649" s="8">
        <v>0</v>
      </c>
      <c r="CI649" s="8">
        <v>1</v>
      </c>
      <c r="CL649" s="8" t="b">
        <v>0</v>
      </c>
      <c r="CM649" s="8">
        <v>0</v>
      </c>
      <c r="CN649" s="8">
        <v>3</v>
      </c>
    </row>
    <row r="650" spans="1:92">
      <c r="A650" s="8">
        <v>1</v>
      </c>
      <c r="B650" s="8">
        <v>11</v>
      </c>
      <c r="J650" s="17" t="s">
        <v>19</v>
      </c>
      <c r="K650" s="8">
        <v>1</v>
      </c>
      <c r="L650" s="8">
        <v>11</v>
      </c>
      <c r="AL650" s="8">
        <v>0.14000000000000001</v>
      </c>
      <c r="AM650" s="8">
        <v>1</v>
      </c>
      <c r="AN650" s="8">
        <v>11</v>
      </c>
      <c r="BK650" s="8">
        <v>3</v>
      </c>
      <c r="BL650" s="8">
        <v>0</v>
      </c>
      <c r="BM650" t="s">
        <v>19</v>
      </c>
      <c r="CG650" s="8">
        <v>1</v>
      </c>
      <c r="CH650" s="8">
        <v>0</v>
      </c>
      <c r="CI650" s="8">
        <v>3</v>
      </c>
      <c r="CL650" s="8" t="b">
        <v>0</v>
      </c>
      <c r="CM650" s="8">
        <v>1</v>
      </c>
      <c r="CN650" s="8">
        <v>11</v>
      </c>
    </row>
    <row r="651" spans="1:92">
      <c r="A651" s="8">
        <v>4</v>
      </c>
      <c r="B651" s="8">
        <v>34</v>
      </c>
      <c r="J651" s="54" t="s">
        <v>19</v>
      </c>
      <c r="K651" s="8">
        <v>4</v>
      </c>
      <c r="L651" s="8">
        <v>34</v>
      </c>
      <c r="AL651" s="8">
        <v>0.16</v>
      </c>
      <c r="AM651" s="8">
        <v>4</v>
      </c>
      <c r="AN651" s="8">
        <v>34</v>
      </c>
      <c r="BK651" s="8">
        <v>11</v>
      </c>
      <c r="BL651" s="8">
        <v>1</v>
      </c>
      <c r="BM651" t="s">
        <v>19</v>
      </c>
      <c r="CG651" s="8">
        <v>1</v>
      </c>
      <c r="CH651" s="8">
        <v>0</v>
      </c>
      <c r="CI651" s="8">
        <v>3</v>
      </c>
      <c r="CL651" s="8" t="b">
        <v>0</v>
      </c>
      <c r="CM651" s="8">
        <v>4</v>
      </c>
      <c r="CN651" s="8">
        <v>34</v>
      </c>
    </row>
    <row r="652" spans="1:92">
      <c r="A652" s="8">
        <v>7</v>
      </c>
      <c r="B652" s="8">
        <v>57</v>
      </c>
      <c r="J652" s="17" t="s">
        <v>19</v>
      </c>
      <c r="K652" s="8">
        <v>7</v>
      </c>
      <c r="L652" s="8">
        <v>57</v>
      </c>
      <c r="AL652" s="8">
        <v>0.18</v>
      </c>
      <c r="AM652" s="8">
        <v>7</v>
      </c>
      <c r="AN652" s="8">
        <v>57</v>
      </c>
      <c r="BK652" s="8">
        <v>34</v>
      </c>
      <c r="BL652" s="8">
        <v>4</v>
      </c>
      <c r="BM652" t="s">
        <v>19</v>
      </c>
      <c r="CG652" s="8">
        <v>2</v>
      </c>
      <c r="CH652" s="8">
        <v>1</v>
      </c>
      <c r="CI652" s="8">
        <v>11</v>
      </c>
      <c r="CL652" s="8" t="b">
        <v>0</v>
      </c>
      <c r="CM652" s="8">
        <v>7</v>
      </c>
      <c r="CN652" s="8">
        <v>57</v>
      </c>
    </row>
    <row r="653" spans="1:92">
      <c r="A653" s="8">
        <v>9</v>
      </c>
      <c r="B653" s="8">
        <v>50</v>
      </c>
      <c r="J653" s="54" t="s">
        <v>19</v>
      </c>
      <c r="K653" s="8">
        <v>9</v>
      </c>
      <c r="L653" s="8">
        <v>50</v>
      </c>
      <c r="AL653" s="8">
        <v>0.22</v>
      </c>
      <c r="AM653" s="8">
        <v>9</v>
      </c>
      <c r="AN653" s="8">
        <v>50</v>
      </c>
      <c r="BK653" s="8">
        <v>57</v>
      </c>
      <c r="BL653" s="8">
        <v>7</v>
      </c>
      <c r="BM653" t="s">
        <v>19</v>
      </c>
      <c r="CG653" s="8">
        <v>2</v>
      </c>
      <c r="CH653" s="8">
        <v>4</v>
      </c>
      <c r="CI653" s="8">
        <v>34</v>
      </c>
      <c r="CL653" s="8" t="b">
        <v>0</v>
      </c>
      <c r="CM653" s="8">
        <v>9</v>
      </c>
      <c r="CN653" s="8">
        <v>50</v>
      </c>
    </row>
    <row r="654" spans="1:92">
      <c r="A654" s="8">
        <v>10</v>
      </c>
      <c r="B654" s="8">
        <v>87</v>
      </c>
      <c r="J654" s="17" t="s">
        <v>19</v>
      </c>
      <c r="K654" s="8">
        <v>10</v>
      </c>
      <c r="L654" s="8">
        <v>87</v>
      </c>
      <c r="AL654" s="8">
        <v>0.3</v>
      </c>
      <c r="AM654" s="8">
        <v>10</v>
      </c>
      <c r="AN654" s="8">
        <v>87</v>
      </c>
      <c r="BK654" s="8">
        <v>50</v>
      </c>
      <c r="BL654" s="8">
        <v>9</v>
      </c>
      <c r="BM654" t="s">
        <v>19</v>
      </c>
      <c r="CG654" s="8">
        <v>2</v>
      </c>
      <c r="CH654" s="8">
        <v>7</v>
      </c>
      <c r="CI654" s="8">
        <v>57</v>
      </c>
      <c r="CL654" s="8" t="b">
        <v>0</v>
      </c>
      <c r="CM654" s="8">
        <v>10</v>
      </c>
      <c r="CN654" s="8">
        <v>87</v>
      </c>
    </row>
    <row r="655" spans="1:92">
      <c r="A655" s="8">
        <v>13</v>
      </c>
      <c r="B655" s="8">
        <v>71</v>
      </c>
      <c r="J655" s="54" t="s">
        <v>19</v>
      </c>
      <c r="K655" s="8">
        <v>13</v>
      </c>
      <c r="L655" s="8">
        <v>71</v>
      </c>
      <c r="AL655" s="8">
        <v>0.28000000000000003</v>
      </c>
      <c r="AM655" s="8">
        <v>13</v>
      </c>
      <c r="AN655" s="8">
        <v>71</v>
      </c>
      <c r="BK655" s="8">
        <v>87</v>
      </c>
      <c r="BL655" s="8">
        <v>10</v>
      </c>
      <c r="BM655" t="s">
        <v>19</v>
      </c>
      <c r="CG655" s="8">
        <v>1</v>
      </c>
      <c r="CH655" s="8">
        <v>9</v>
      </c>
      <c r="CI655" s="8">
        <v>50</v>
      </c>
      <c r="CL655" s="8" t="b">
        <v>0</v>
      </c>
      <c r="CM655" s="8">
        <v>13</v>
      </c>
      <c r="CN655" s="8">
        <v>71</v>
      </c>
    </row>
    <row r="656" spans="1:92">
      <c r="A656" s="8">
        <v>18</v>
      </c>
      <c r="B656" s="8">
        <v>104</v>
      </c>
      <c r="J656" s="17" t="s">
        <v>19</v>
      </c>
      <c r="K656" s="8">
        <v>18</v>
      </c>
      <c r="L656" s="8">
        <v>104</v>
      </c>
      <c r="AL656" s="8">
        <v>0.28000000000000003</v>
      </c>
      <c r="AM656" s="8">
        <v>18</v>
      </c>
      <c r="AN656" s="8">
        <v>104</v>
      </c>
      <c r="BK656" s="8">
        <v>71</v>
      </c>
      <c r="BL656" s="8">
        <v>13</v>
      </c>
      <c r="BM656" t="s">
        <v>19</v>
      </c>
      <c r="CG656" s="8">
        <v>1</v>
      </c>
      <c r="CH656" s="8">
        <v>10</v>
      </c>
      <c r="CI656" s="8">
        <v>87</v>
      </c>
      <c r="CL656" s="8" t="b">
        <v>0</v>
      </c>
      <c r="CM656" s="8">
        <v>18</v>
      </c>
      <c r="CN656" s="8">
        <v>104</v>
      </c>
    </row>
    <row r="657" spans="1:92">
      <c r="A657" s="8">
        <v>14</v>
      </c>
      <c r="B657" s="8">
        <v>95</v>
      </c>
      <c r="J657" s="54" t="s">
        <v>19</v>
      </c>
      <c r="K657" s="8">
        <v>14</v>
      </c>
      <c r="L657" s="8">
        <v>95</v>
      </c>
      <c r="AL657" s="8">
        <v>0.3</v>
      </c>
      <c r="AM657" s="8">
        <v>14</v>
      </c>
      <c r="AN657" s="8">
        <v>95</v>
      </c>
      <c r="BK657" s="8">
        <v>104</v>
      </c>
      <c r="BL657" s="8">
        <v>18</v>
      </c>
      <c r="BM657" t="s">
        <v>19</v>
      </c>
      <c r="CG657" s="8">
        <v>1</v>
      </c>
      <c r="CH657" s="8">
        <v>13</v>
      </c>
      <c r="CI657" s="8">
        <v>71</v>
      </c>
      <c r="CL657" s="8" t="b">
        <v>0</v>
      </c>
      <c r="CM657" s="8">
        <v>14</v>
      </c>
      <c r="CN657" s="8">
        <v>95</v>
      </c>
    </row>
    <row r="658" spans="1:92">
      <c r="A658" s="8">
        <v>19</v>
      </c>
      <c r="B658" s="8">
        <v>104</v>
      </c>
      <c r="J658" s="17" t="s">
        <v>19</v>
      </c>
      <c r="K658" s="8">
        <v>19</v>
      </c>
      <c r="L658" s="8">
        <v>104</v>
      </c>
      <c r="AL658" s="8">
        <v>0.3</v>
      </c>
      <c r="AM658" s="8">
        <v>19</v>
      </c>
      <c r="AN658" s="8">
        <v>104</v>
      </c>
      <c r="BK658" s="8">
        <v>95</v>
      </c>
      <c r="BL658" s="8">
        <v>14</v>
      </c>
      <c r="BM658" t="s">
        <v>19</v>
      </c>
      <c r="CG658" s="8">
        <v>1</v>
      </c>
      <c r="CH658" s="8">
        <v>18</v>
      </c>
      <c r="CI658" s="8">
        <v>104</v>
      </c>
      <c r="CL658" s="8" t="b">
        <v>0</v>
      </c>
      <c r="CM658" s="8">
        <v>19</v>
      </c>
      <c r="CN658" s="8">
        <v>104</v>
      </c>
    </row>
    <row r="659" spans="1:92">
      <c r="A659" s="8">
        <v>6</v>
      </c>
      <c r="B659" s="8">
        <v>71</v>
      </c>
      <c r="J659" s="54" t="s">
        <v>19</v>
      </c>
      <c r="K659" s="8">
        <v>6</v>
      </c>
      <c r="L659" s="8">
        <v>71</v>
      </c>
      <c r="AL659" s="8">
        <v>0.3</v>
      </c>
      <c r="AM659" s="8">
        <v>6</v>
      </c>
      <c r="AN659" s="8">
        <v>71</v>
      </c>
      <c r="BK659" s="8">
        <v>104</v>
      </c>
      <c r="BL659" s="8">
        <v>19</v>
      </c>
      <c r="BM659" t="s">
        <v>19</v>
      </c>
      <c r="CG659" s="8">
        <v>1</v>
      </c>
      <c r="CH659" s="8">
        <v>14</v>
      </c>
      <c r="CI659" s="8">
        <v>95</v>
      </c>
      <c r="CL659" s="8" t="b">
        <v>0</v>
      </c>
      <c r="CM659" s="8">
        <v>6</v>
      </c>
      <c r="CN659" s="8">
        <v>71</v>
      </c>
    </row>
    <row r="660" spans="1:92">
      <c r="A660" s="8">
        <v>8</v>
      </c>
      <c r="B660" s="8">
        <v>57</v>
      </c>
      <c r="J660" s="17" t="s">
        <v>19</v>
      </c>
      <c r="K660" s="8">
        <v>8</v>
      </c>
      <c r="L660" s="8">
        <v>57</v>
      </c>
      <c r="AL660" s="8">
        <v>0.26</v>
      </c>
      <c r="AM660" s="8">
        <v>8</v>
      </c>
      <c r="AN660" s="8">
        <v>57</v>
      </c>
      <c r="BK660" s="8">
        <v>71</v>
      </c>
      <c r="BL660" s="8">
        <v>6</v>
      </c>
      <c r="BM660" t="s">
        <v>19</v>
      </c>
      <c r="CG660" s="8">
        <v>1</v>
      </c>
      <c r="CH660" s="8">
        <v>19</v>
      </c>
      <c r="CI660" s="8">
        <v>104</v>
      </c>
      <c r="CL660" s="8" t="b">
        <v>0</v>
      </c>
      <c r="CM660" s="8">
        <v>8</v>
      </c>
      <c r="CN660" s="8">
        <v>57</v>
      </c>
    </row>
    <row r="661" spans="1:92">
      <c r="A661" s="8">
        <v>9</v>
      </c>
      <c r="B661" s="8">
        <v>46</v>
      </c>
      <c r="J661" s="54" t="s">
        <v>19</v>
      </c>
      <c r="K661" s="8">
        <v>9</v>
      </c>
      <c r="L661" s="8">
        <v>46</v>
      </c>
      <c r="AL661" s="8">
        <v>0.26</v>
      </c>
      <c r="AM661" s="8">
        <v>9</v>
      </c>
      <c r="AN661" s="8">
        <v>46</v>
      </c>
      <c r="BK661" s="8">
        <v>57</v>
      </c>
      <c r="BL661" s="8">
        <v>8</v>
      </c>
      <c r="BM661" t="s">
        <v>19</v>
      </c>
      <c r="CG661" s="8">
        <v>1</v>
      </c>
      <c r="CH661" s="8">
        <v>6</v>
      </c>
      <c r="CI661" s="8">
        <v>71</v>
      </c>
      <c r="CL661" s="8" t="b">
        <v>0</v>
      </c>
      <c r="CM661" s="8">
        <v>9</v>
      </c>
      <c r="CN661" s="8">
        <v>46</v>
      </c>
    </row>
    <row r="662" spans="1:92">
      <c r="A662" s="8">
        <v>3</v>
      </c>
      <c r="B662" s="8">
        <v>30</v>
      </c>
      <c r="J662" s="17" t="s">
        <v>19</v>
      </c>
      <c r="K662" s="8">
        <v>3</v>
      </c>
      <c r="L662" s="8">
        <v>30</v>
      </c>
      <c r="AL662" s="8">
        <v>0.26</v>
      </c>
      <c r="AM662" s="8">
        <v>3</v>
      </c>
      <c r="AN662" s="8">
        <v>30</v>
      </c>
      <c r="BK662" s="8">
        <v>46</v>
      </c>
      <c r="BL662" s="8">
        <v>9</v>
      </c>
      <c r="BM662" t="s">
        <v>19</v>
      </c>
      <c r="CG662" s="8">
        <v>1</v>
      </c>
      <c r="CH662" s="8">
        <v>8</v>
      </c>
      <c r="CI662" s="8">
        <v>57</v>
      </c>
      <c r="CL662" s="8" t="b">
        <v>0</v>
      </c>
      <c r="CM662" s="8">
        <v>3</v>
      </c>
      <c r="CN662" s="8">
        <v>30</v>
      </c>
    </row>
    <row r="663" spans="1:92">
      <c r="A663" s="8">
        <v>3</v>
      </c>
      <c r="B663" s="8">
        <v>25</v>
      </c>
      <c r="J663" s="54" t="s">
        <v>19</v>
      </c>
      <c r="K663" s="8">
        <v>3</v>
      </c>
      <c r="L663" s="8">
        <v>25</v>
      </c>
      <c r="AL663" s="8">
        <v>0.24</v>
      </c>
      <c r="AM663" s="8">
        <v>3</v>
      </c>
      <c r="AN663" s="8">
        <v>25</v>
      </c>
      <c r="BK663" s="8">
        <v>30</v>
      </c>
      <c r="BL663" s="8">
        <v>3</v>
      </c>
      <c r="BM663" t="s">
        <v>19</v>
      </c>
      <c r="CG663" s="8">
        <v>1</v>
      </c>
      <c r="CH663" s="8">
        <v>9</v>
      </c>
      <c r="CI663" s="8">
        <v>46</v>
      </c>
      <c r="CL663" s="8" t="b">
        <v>0</v>
      </c>
      <c r="CM663" s="8">
        <v>3</v>
      </c>
      <c r="CN663" s="8">
        <v>25</v>
      </c>
    </row>
    <row r="664" spans="1:92">
      <c r="A664" s="8">
        <v>2</v>
      </c>
      <c r="B664" s="8">
        <v>19</v>
      </c>
      <c r="J664" s="17" t="s">
        <v>19</v>
      </c>
      <c r="K664" s="8">
        <v>2</v>
      </c>
      <c r="L664" s="8">
        <v>19</v>
      </c>
      <c r="AL664" s="8">
        <v>0.24</v>
      </c>
      <c r="AM664" s="8">
        <v>2</v>
      </c>
      <c r="AN664" s="8">
        <v>19</v>
      </c>
      <c r="BK664" s="8">
        <v>25</v>
      </c>
      <c r="BL664" s="8">
        <v>3</v>
      </c>
      <c r="BM664" t="s">
        <v>19</v>
      </c>
      <c r="CG664" s="8">
        <v>2</v>
      </c>
      <c r="CH664" s="8">
        <v>3</v>
      </c>
      <c r="CI664" s="8">
        <v>30</v>
      </c>
      <c r="CL664" s="8" t="b">
        <v>0</v>
      </c>
      <c r="CM664" s="8">
        <v>2</v>
      </c>
      <c r="CN664" s="8">
        <v>19</v>
      </c>
    </row>
    <row r="665" spans="1:92">
      <c r="A665" s="8">
        <v>5</v>
      </c>
      <c r="B665" s="8">
        <v>16</v>
      </c>
      <c r="J665" s="54" t="s">
        <v>19</v>
      </c>
      <c r="K665" s="8">
        <v>5</v>
      </c>
      <c r="L665" s="8">
        <v>16</v>
      </c>
      <c r="AL665" s="8">
        <v>0.24</v>
      </c>
      <c r="AM665" s="8">
        <v>5</v>
      </c>
      <c r="AN665" s="8">
        <v>16</v>
      </c>
      <c r="BK665" s="8">
        <v>19</v>
      </c>
      <c r="BL665" s="8">
        <v>2</v>
      </c>
      <c r="BM665" t="s">
        <v>19</v>
      </c>
      <c r="CG665" s="8">
        <v>2</v>
      </c>
      <c r="CH665" s="8">
        <v>3</v>
      </c>
      <c r="CI665" s="8">
        <v>25</v>
      </c>
      <c r="CL665" s="8" t="b">
        <v>0</v>
      </c>
      <c r="CM665" s="8">
        <v>5</v>
      </c>
      <c r="CN665" s="8">
        <v>16</v>
      </c>
    </row>
    <row r="666" spans="1:92">
      <c r="A666" s="8">
        <v>1</v>
      </c>
      <c r="B666" s="8">
        <v>6</v>
      </c>
      <c r="J666" s="17" t="s">
        <v>20</v>
      </c>
      <c r="K666" s="8">
        <v>1</v>
      </c>
      <c r="L666" s="8">
        <v>6</v>
      </c>
      <c r="AL666" s="8">
        <v>0.24</v>
      </c>
      <c r="AM666" s="8">
        <v>1</v>
      </c>
      <c r="AN666" s="8">
        <v>6</v>
      </c>
      <c r="BK666" s="8">
        <v>16</v>
      </c>
      <c r="BL666" s="8">
        <v>5</v>
      </c>
      <c r="BM666" t="s">
        <v>19</v>
      </c>
      <c r="CG666" s="8">
        <v>2</v>
      </c>
      <c r="CH666" s="8">
        <v>2</v>
      </c>
      <c r="CI666" s="8">
        <v>19</v>
      </c>
      <c r="CL666" s="8" t="b">
        <v>0</v>
      </c>
      <c r="CM666" s="8">
        <v>1</v>
      </c>
      <c r="CN666" s="8">
        <v>6</v>
      </c>
    </row>
    <row r="667" spans="1:92">
      <c r="A667" s="8">
        <v>2</v>
      </c>
      <c r="B667" s="8">
        <v>5</v>
      </c>
      <c r="J667" s="54" t="s">
        <v>20</v>
      </c>
      <c r="K667" s="8">
        <v>2</v>
      </c>
      <c r="L667" s="8">
        <v>5</v>
      </c>
      <c r="AL667" s="8">
        <v>0.22</v>
      </c>
      <c r="AM667" s="8">
        <v>2</v>
      </c>
      <c r="AN667" s="8">
        <v>5</v>
      </c>
      <c r="BK667" s="8">
        <v>6</v>
      </c>
      <c r="BL667" s="8">
        <v>1</v>
      </c>
      <c r="BM667" t="s">
        <v>20</v>
      </c>
      <c r="CG667" s="8">
        <v>2</v>
      </c>
      <c r="CH667" s="8">
        <v>5</v>
      </c>
      <c r="CI667" s="8">
        <v>16</v>
      </c>
      <c r="CL667" s="8" t="b">
        <v>0</v>
      </c>
      <c r="CM667" s="8">
        <v>2</v>
      </c>
      <c r="CN667" s="8">
        <v>5</v>
      </c>
    </row>
    <row r="668" spans="1:92">
      <c r="A668" s="8">
        <v>0</v>
      </c>
      <c r="B668" s="8">
        <v>1</v>
      </c>
      <c r="J668" s="17" t="s">
        <v>20</v>
      </c>
      <c r="K668" s="8">
        <v>0</v>
      </c>
      <c r="L668" s="8">
        <v>1</v>
      </c>
      <c r="AL668" s="8">
        <v>0.22</v>
      </c>
      <c r="AM668" s="8">
        <v>0</v>
      </c>
      <c r="AN668" s="8">
        <v>1</v>
      </c>
      <c r="BK668" s="8">
        <v>5</v>
      </c>
      <c r="BL668" s="8">
        <v>2</v>
      </c>
      <c r="BM668" t="s">
        <v>20</v>
      </c>
      <c r="CG668" s="8">
        <v>2</v>
      </c>
      <c r="CH668" s="8">
        <v>1</v>
      </c>
      <c r="CI668" s="8">
        <v>6</v>
      </c>
      <c r="CL668" s="8" t="b">
        <v>0</v>
      </c>
      <c r="CM668" s="8">
        <v>0</v>
      </c>
      <c r="CN668" s="8">
        <v>1</v>
      </c>
    </row>
    <row r="669" spans="1:92">
      <c r="A669" s="8">
        <v>0</v>
      </c>
      <c r="B669" s="8">
        <v>2</v>
      </c>
      <c r="J669" s="54" t="s">
        <v>20</v>
      </c>
      <c r="K669" s="8">
        <v>0</v>
      </c>
      <c r="L669" s="8">
        <v>2</v>
      </c>
      <c r="AL669" s="8">
        <v>0.22</v>
      </c>
      <c r="AM669" s="8">
        <v>0</v>
      </c>
      <c r="AN669" s="8">
        <v>2</v>
      </c>
      <c r="BK669" s="8">
        <v>1</v>
      </c>
      <c r="BL669" s="8">
        <v>0</v>
      </c>
      <c r="BM669" t="s">
        <v>20</v>
      </c>
      <c r="CG669" s="8">
        <v>1</v>
      </c>
      <c r="CH669" s="8">
        <v>2</v>
      </c>
      <c r="CI669" s="8">
        <v>5</v>
      </c>
      <c r="CL669" s="8" t="b">
        <v>0</v>
      </c>
      <c r="CM669" s="8">
        <v>0</v>
      </c>
      <c r="CN669" s="8">
        <v>2</v>
      </c>
    </row>
    <row r="670" spans="1:92">
      <c r="A670" s="8">
        <v>0</v>
      </c>
      <c r="B670" s="8">
        <v>2</v>
      </c>
      <c r="J670" s="17" t="s">
        <v>20</v>
      </c>
      <c r="K670" s="8">
        <v>0</v>
      </c>
      <c r="L670" s="8">
        <v>2</v>
      </c>
      <c r="AL670" s="8">
        <v>0.2</v>
      </c>
      <c r="AM670" s="8">
        <v>0</v>
      </c>
      <c r="AN670" s="8">
        <v>2</v>
      </c>
      <c r="BK670" s="8">
        <v>2</v>
      </c>
      <c r="BL670" s="8">
        <v>0</v>
      </c>
      <c r="BM670" t="s">
        <v>20</v>
      </c>
      <c r="CG670" s="8">
        <v>1</v>
      </c>
      <c r="CH670" s="8">
        <v>0</v>
      </c>
      <c r="CI670" s="8">
        <v>1</v>
      </c>
      <c r="CL670" s="8" t="b">
        <v>0</v>
      </c>
      <c r="CM670" s="8">
        <v>0</v>
      </c>
      <c r="CN670" s="8">
        <v>2</v>
      </c>
    </row>
    <row r="671" spans="1:92">
      <c r="A671" s="8">
        <v>0</v>
      </c>
      <c r="B671" s="8">
        <v>8</v>
      </c>
      <c r="J671" s="54" t="s">
        <v>20</v>
      </c>
      <c r="K671" s="8">
        <v>0</v>
      </c>
      <c r="L671" s="8">
        <v>8</v>
      </c>
      <c r="AL671" s="8">
        <v>0.18</v>
      </c>
      <c r="AM671" s="8">
        <v>0</v>
      </c>
      <c r="AN671" s="8">
        <v>8</v>
      </c>
      <c r="BK671" s="8">
        <v>2</v>
      </c>
      <c r="BL671" s="8">
        <v>0</v>
      </c>
      <c r="BM671" t="s">
        <v>20</v>
      </c>
      <c r="CG671" s="8">
        <v>1</v>
      </c>
      <c r="CH671" s="8">
        <v>0</v>
      </c>
      <c r="CI671" s="8">
        <v>2</v>
      </c>
      <c r="CL671" s="8" t="b">
        <v>0</v>
      </c>
      <c r="CM671" s="8">
        <v>0</v>
      </c>
      <c r="CN671" s="8">
        <v>8</v>
      </c>
    </row>
    <row r="672" spans="1:92">
      <c r="A672" s="8">
        <v>0</v>
      </c>
      <c r="B672" s="8">
        <v>37</v>
      </c>
      <c r="J672" s="17" t="s">
        <v>20</v>
      </c>
      <c r="K672" s="8">
        <v>0</v>
      </c>
      <c r="L672" s="8">
        <v>37</v>
      </c>
      <c r="AL672" s="8">
        <v>0.16</v>
      </c>
      <c r="AM672" s="8">
        <v>0</v>
      </c>
      <c r="AN672" s="8">
        <v>37</v>
      </c>
      <c r="BK672" s="8">
        <v>8</v>
      </c>
      <c r="BL672" s="8">
        <v>0</v>
      </c>
      <c r="BM672" t="s">
        <v>20</v>
      </c>
      <c r="CG672" s="8">
        <v>1</v>
      </c>
      <c r="CH672" s="8">
        <v>0</v>
      </c>
      <c r="CI672" s="8">
        <v>2</v>
      </c>
      <c r="CL672" s="8" t="b">
        <v>0</v>
      </c>
      <c r="CM672" s="8">
        <v>0</v>
      </c>
      <c r="CN672" s="8">
        <v>37</v>
      </c>
    </row>
    <row r="673" spans="1:92">
      <c r="A673" s="8">
        <v>1</v>
      </c>
      <c r="B673" s="8">
        <v>71</v>
      </c>
      <c r="J673" s="54" t="s">
        <v>20</v>
      </c>
      <c r="K673" s="8">
        <v>1</v>
      </c>
      <c r="L673" s="8">
        <v>71</v>
      </c>
      <c r="AL673" s="8">
        <v>0.16</v>
      </c>
      <c r="AM673" s="8">
        <v>1</v>
      </c>
      <c r="AN673" s="8">
        <v>71</v>
      </c>
      <c r="BK673" s="8">
        <v>37</v>
      </c>
      <c r="BL673" s="8">
        <v>0</v>
      </c>
      <c r="BM673" t="s">
        <v>20</v>
      </c>
      <c r="CG673" s="8">
        <v>1</v>
      </c>
      <c r="CH673" s="8">
        <v>0</v>
      </c>
      <c r="CI673" s="8">
        <v>8</v>
      </c>
      <c r="CL673" s="8" t="b">
        <v>0</v>
      </c>
      <c r="CM673" s="8">
        <v>1</v>
      </c>
      <c r="CN673" s="8">
        <v>71</v>
      </c>
    </row>
    <row r="674" spans="1:92">
      <c r="A674" s="8">
        <v>3</v>
      </c>
      <c r="B674" s="8">
        <v>182</v>
      </c>
      <c r="J674" s="17" t="s">
        <v>20</v>
      </c>
      <c r="K674" s="8">
        <v>3</v>
      </c>
      <c r="L674" s="8">
        <v>182</v>
      </c>
      <c r="AL674" s="8">
        <v>0.16</v>
      </c>
      <c r="AM674" s="8">
        <v>3</v>
      </c>
      <c r="AN674" s="8">
        <v>182</v>
      </c>
      <c r="BK674" s="8">
        <v>71</v>
      </c>
      <c r="BL674" s="8">
        <v>1</v>
      </c>
      <c r="BM674" t="s">
        <v>20</v>
      </c>
      <c r="CG674" s="8">
        <v>1</v>
      </c>
      <c r="CH674" s="8">
        <v>0</v>
      </c>
      <c r="CI674" s="8">
        <v>37</v>
      </c>
      <c r="CL674" s="8" t="b">
        <v>0</v>
      </c>
      <c r="CM674" s="8">
        <v>3</v>
      </c>
      <c r="CN674" s="8">
        <v>182</v>
      </c>
    </row>
    <row r="675" spans="1:92">
      <c r="A675" s="8">
        <v>0</v>
      </c>
      <c r="B675" s="8">
        <v>112</v>
      </c>
      <c r="J675" s="54" t="s">
        <v>20</v>
      </c>
      <c r="K675" s="8">
        <v>0</v>
      </c>
      <c r="L675" s="8">
        <v>112</v>
      </c>
      <c r="AL675" s="8">
        <v>0.16</v>
      </c>
      <c r="AM675" s="8">
        <v>0</v>
      </c>
      <c r="AN675" s="8">
        <v>112</v>
      </c>
      <c r="BK675" s="8">
        <v>182</v>
      </c>
      <c r="BL675" s="8">
        <v>3</v>
      </c>
      <c r="BM675" t="s">
        <v>20</v>
      </c>
      <c r="CG675" s="8">
        <v>2</v>
      </c>
      <c r="CH675" s="8">
        <v>1</v>
      </c>
      <c r="CI675" s="8">
        <v>71</v>
      </c>
      <c r="CL675" s="8" t="b">
        <v>0</v>
      </c>
      <c r="CM675" s="8">
        <v>0</v>
      </c>
      <c r="CN675" s="8">
        <v>112</v>
      </c>
    </row>
    <row r="676" spans="1:92">
      <c r="A676" s="8">
        <v>1</v>
      </c>
      <c r="B676" s="8">
        <v>68</v>
      </c>
      <c r="J676" s="17" t="s">
        <v>20</v>
      </c>
      <c r="K676" s="8">
        <v>1</v>
      </c>
      <c r="L676" s="8">
        <v>68</v>
      </c>
      <c r="AL676" s="8">
        <v>0.16</v>
      </c>
      <c r="AM676" s="8">
        <v>1</v>
      </c>
      <c r="AN676" s="8">
        <v>68</v>
      </c>
      <c r="BK676" s="8">
        <v>112</v>
      </c>
      <c r="BL676" s="8">
        <v>0</v>
      </c>
      <c r="BM676" t="s">
        <v>20</v>
      </c>
      <c r="CG676" s="8">
        <v>2</v>
      </c>
      <c r="CH676" s="8">
        <v>3</v>
      </c>
      <c r="CI676" s="8">
        <v>182</v>
      </c>
      <c r="CL676" s="8" t="b">
        <v>0</v>
      </c>
      <c r="CM676" s="8">
        <v>1</v>
      </c>
      <c r="CN676" s="8">
        <v>68</v>
      </c>
    </row>
    <row r="677" spans="1:92">
      <c r="A677" s="8">
        <v>2</v>
      </c>
      <c r="B677" s="8">
        <v>46</v>
      </c>
      <c r="J677" s="54" t="s">
        <v>20</v>
      </c>
      <c r="K677" s="8">
        <v>2</v>
      </c>
      <c r="L677" s="8">
        <v>46</v>
      </c>
      <c r="AL677" s="8">
        <v>0.16</v>
      </c>
      <c r="AM677" s="8">
        <v>2</v>
      </c>
      <c r="AN677" s="8">
        <v>46</v>
      </c>
      <c r="BK677" s="8">
        <v>68</v>
      </c>
      <c r="BL677" s="8">
        <v>1</v>
      </c>
      <c r="BM677" t="s">
        <v>20</v>
      </c>
      <c r="CG677" s="8">
        <v>2</v>
      </c>
      <c r="CH677" s="8">
        <v>0</v>
      </c>
      <c r="CI677" s="8">
        <v>112</v>
      </c>
      <c r="CL677" s="8" t="b">
        <v>0</v>
      </c>
      <c r="CM677" s="8">
        <v>2</v>
      </c>
      <c r="CN677" s="8">
        <v>46</v>
      </c>
    </row>
    <row r="678" spans="1:92">
      <c r="A678" s="8">
        <v>6</v>
      </c>
      <c r="B678" s="8">
        <v>62</v>
      </c>
      <c r="J678" s="17" t="s">
        <v>20</v>
      </c>
      <c r="K678" s="8">
        <v>6</v>
      </c>
      <c r="L678" s="8">
        <v>62</v>
      </c>
      <c r="AL678" s="8">
        <v>0.18</v>
      </c>
      <c r="AM678" s="8">
        <v>6</v>
      </c>
      <c r="AN678" s="8">
        <v>62</v>
      </c>
      <c r="BK678" s="8">
        <v>46</v>
      </c>
      <c r="BL678" s="8">
        <v>2</v>
      </c>
      <c r="BM678" t="s">
        <v>20</v>
      </c>
      <c r="CG678" s="8">
        <v>2</v>
      </c>
      <c r="CH678" s="8">
        <v>1</v>
      </c>
      <c r="CI678" s="8">
        <v>68</v>
      </c>
      <c r="CL678" s="8" t="b">
        <v>0</v>
      </c>
      <c r="CM678" s="8">
        <v>6</v>
      </c>
      <c r="CN678" s="8">
        <v>62</v>
      </c>
    </row>
    <row r="679" spans="1:92">
      <c r="A679" s="8">
        <v>2</v>
      </c>
      <c r="B679" s="8">
        <v>52</v>
      </c>
      <c r="J679" s="54" t="s">
        <v>20</v>
      </c>
      <c r="K679" s="8">
        <v>2</v>
      </c>
      <c r="L679" s="8">
        <v>52</v>
      </c>
      <c r="AL679" s="8">
        <v>0.16</v>
      </c>
      <c r="AM679" s="8">
        <v>2</v>
      </c>
      <c r="AN679" s="8">
        <v>52</v>
      </c>
      <c r="BK679" s="8">
        <v>62</v>
      </c>
      <c r="BL679" s="8">
        <v>6</v>
      </c>
      <c r="BM679" t="s">
        <v>20</v>
      </c>
      <c r="CG679" s="8">
        <v>2</v>
      </c>
      <c r="CH679" s="8">
        <v>2</v>
      </c>
      <c r="CI679" s="8">
        <v>46</v>
      </c>
      <c r="CL679" s="8" t="b">
        <v>0</v>
      </c>
      <c r="CM679" s="8">
        <v>2</v>
      </c>
      <c r="CN679" s="8">
        <v>52</v>
      </c>
    </row>
    <row r="680" spans="1:92">
      <c r="A680" s="8">
        <v>1</v>
      </c>
      <c r="B680" s="8">
        <v>85</v>
      </c>
      <c r="J680" s="17" t="s">
        <v>20</v>
      </c>
      <c r="K680" s="8">
        <v>1</v>
      </c>
      <c r="L680" s="8">
        <v>85</v>
      </c>
      <c r="AL680" s="8">
        <v>0.18</v>
      </c>
      <c r="AM680" s="8">
        <v>1</v>
      </c>
      <c r="AN680" s="8">
        <v>85</v>
      </c>
      <c r="BK680" s="8">
        <v>52</v>
      </c>
      <c r="BL680" s="8">
        <v>2</v>
      </c>
      <c r="BM680" t="s">
        <v>20</v>
      </c>
      <c r="CG680" s="8">
        <v>2</v>
      </c>
      <c r="CH680" s="8">
        <v>6</v>
      </c>
      <c r="CI680" s="8">
        <v>62</v>
      </c>
      <c r="CL680" s="8" t="b">
        <v>0</v>
      </c>
      <c r="CM680" s="8">
        <v>1</v>
      </c>
      <c r="CN680" s="8">
        <v>85</v>
      </c>
    </row>
    <row r="681" spans="1:92">
      <c r="A681" s="8">
        <v>3</v>
      </c>
      <c r="B681" s="8">
        <v>41</v>
      </c>
      <c r="J681" s="54" t="s">
        <v>20</v>
      </c>
      <c r="K681" s="8">
        <v>3</v>
      </c>
      <c r="L681" s="8">
        <v>41</v>
      </c>
      <c r="AL681" s="8">
        <v>0.16</v>
      </c>
      <c r="AM681" s="8">
        <v>3</v>
      </c>
      <c r="AN681" s="8">
        <v>41</v>
      </c>
      <c r="BK681" s="8">
        <v>85</v>
      </c>
      <c r="BL681" s="8">
        <v>1</v>
      </c>
      <c r="BM681" t="s">
        <v>20</v>
      </c>
      <c r="CG681" s="8">
        <v>2</v>
      </c>
      <c r="CH681" s="8">
        <v>2</v>
      </c>
      <c r="CI681" s="8">
        <v>52</v>
      </c>
      <c r="CL681" s="8" t="b">
        <v>0</v>
      </c>
      <c r="CM681" s="8">
        <v>3</v>
      </c>
      <c r="CN681" s="8">
        <v>41</v>
      </c>
    </row>
    <row r="682" spans="1:92">
      <c r="A682" s="8">
        <v>3</v>
      </c>
      <c r="B682" s="8">
        <v>83</v>
      </c>
      <c r="J682" s="17" t="s">
        <v>20</v>
      </c>
      <c r="K682" s="8">
        <v>3</v>
      </c>
      <c r="L682" s="8">
        <v>83</v>
      </c>
      <c r="AL682" s="8">
        <v>0.16</v>
      </c>
      <c r="AM682" s="8">
        <v>3</v>
      </c>
      <c r="AN682" s="8">
        <v>83</v>
      </c>
      <c r="BK682" s="8">
        <v>41</v>
      </c>
      <c r="BL682" s="8">
        <v>3</v>
      </c>
      <c r="BM682" t="s">
        <v>20</v>
      </c>
      <c r="CG682" s="8">
        <v>2</v>
      </c>
      <c r="CH682" s="8">
        <v>1</v>
      </c>
      <c r="CI682" s="8">
        <v>85</v>
      </c>
      <c r="CL682" s="8" t="b">
        <v>0</v>
      </c>
      <c r="CM682" s="8">
        <v>3</v>
      </c>
      <c r="CN682" s="8">
        <v>83</v>
      </c>
    </row>
    <row r="683" spans="1:92">
      <c r="A683" s="8">
        <v>6</v>
      </c>
      <c r="B683" s="8">
        <v>155</v>
      </c>
      <c r="J683" s="54" t="s">
        <v>20</v>
      </c>
      <c r="K683" s="8">
        <v>6</v>
      </c>
      <c r="L683" s="8">
        <v>155</v>
      </c>
      <c r="AL683" s="8">
        <v>0.16</v>
      </c>
      <c r="AM683" s="8">
        <v>6</v>
      </c>
      <c r="AN683" s="8">
        <v>155</v>
      </c>
      <c r="BK683" s="8">
        <v>83</v>
      </c>
      <c r="BL683" s="8">
        <v>3</v>
      </c>
      <c r="BM683" t="s">
        <v>20</v>
      </c>
      <c r="CG683" s="8">
        <v>2</v>
      </c>
      <c r="CH683" s="8">
        <v>3</v>
      </c>
      <c r="CI683" s="8">
        <v>41</v>
      </c>
      <c r="CL683" s="8" t="b">
        <v>0</v>
      </c>
      <c r="CM683" s="8">
        <v>6</v>
      </c>
      <c r="CN683" s="8">
        <v>155</v>
      </c>
    </row>
    <row r="684" spans="1:92">
      <c r="A684" s="8">
        <v>3</v>
      </c>
      <c r="B684" s="8">
        <v>153</v>
      </c>
      <c r="J684" s="17" t="s">
        <v>20</v>
      </c>
      <c r="K684" s="8">
        <v>3</v>
      </c>
      <c r="L684" s="8">
        <v>153</v>
      </c>
      <c r="AL684" s="8">
        <v>0.16</v>
      </c>
      <c r="AM684" s="8">
        <v>3</v>
      </c>
      <c r="AN684" s="8">
        <v>153</v>
      </c>
      <c r="BK684" s="8">
        <v>155</v>
      </c>
      <c r="BL684" s="8">
        <v>6</v>
      </c>
      <c r="BM684" t="s">
        <v>20</v>
      </c>
      <c r="CG684" s="8">
        <v>2</v>
      </c>
      <c r="CH684" s="8">
        <v>3</v>
      </c>
      <c r="CI684" s="8">
        <v>83</v>
      </c>
      <c r="CL684" s="8" t="b">
        <v>0</v>
      </c>
      <c r="CM684" s="8">
        <v>3</v>
      </c>
      <c r="CN684" s="8">
        <v>153</v>
      </c>
    </row>
    <row r="685" spans="1:92">
      <c r="A685" s="8">
        <v>3</v>
      </c>
      <c r="B685" s="8">
        <v>108</v>
      </c>
      <c r="J685" s="54" t="s">
        <v>20</v>
      </c>
      <c r="K685" s="8">
        <v>3</v>
      </c>
      <c r="L685" s="8">
        <v>108</v>
      </c>
      <c r="AL685" s="8">
        <v>0.3</v>
      </c>
      <c r="AM685" s="8">
        <v>3</v>
      </c>
      <c r="AN685" s="8">
        <v>108</v>
      </c>
      <c r="BK685" s="8">
        <v>153</v>
      </c>
      <c r="BL685" s="8">
        <v>3</v>
      </c>
      <c r="BM685" t="s">
        <v>20</v>
      </c>
      <c r="CG685" s="8">
        <v>2</v>
      </c>
      <c r="CH685" s="8">
        <v>6</v>
      </c>
      <c r="CI685" s="8">
        <v>155</v>
      </c>
      <c r="CL685" s="8" t="b">
        <v>0</v>
      </c>
      <c r="CM685" s="8">
        <v>3</v>
      </c>
      <c r="CN685" s="8">
        <v>108</v>
      </c>
    </row>
    <row r="686" spans="1:92">
      <c r="A686" s="8">
        <v>0</v>
      </c>
      <c r="B686" s="8">
        <v>78</v>
      </c>
      <c r="J686" s="17" t="s">
        <v>20</v>
      </c>
      <c r="K686" s="8">
        <v>0</v>
      </c>
      <c r="L686" s="8">
        <v>78</v>
      </c>
      <c r="AL686" s="8">
        <v>0.16</v>
      </c>
      <c r="AM686" s="8">
        <v>0</v>
      </c>
      <c r="AN686" s="8">
        <v>78</v>
      </c>
      <c r="BK686" s="8">
        <v>108</v>
      </c>
      <c r="BL686" s="8">
        <v>3</v>
      </c>
      <c r="BM686" t="s">
        <v>20</v>
      </c>
      <c r="CG686" s="8">
        <v>2</v>
      </c>
      <c r="CH686" s="8">
        <v>3</v>
      </c>
      <c r="CI686" s="8">
        <v>153</v>
      </c>
      <c r="CL686" s="8" t="b">
        <v>0</v>
      </c>
      <c r="CM686" s="8">
        <v>0</v>
      </c>
      <c r="CN686" s="8">
        <v>78</v>
      </c>
    </row>
    <row r="687" spans="1:92">
      <c r="A687" s="8">
        <v>3</v>
      </c>
      <c r="B687" s="8">
        <v>53</v>
      </c>
      <c r="J687" s="54" t="s">
        <v>20</v>
      </c>
      <c r="K687" s="8">
        <v>3</v>
      </c>
      <c r="L687" s="8">
        <v>53</v>
      </c>
      <c r="AL687" s="8">
        <v>0.16</v>
      </c>
      <c r="AM687" s="8">
        <v>3</v>
      </c>
      <c r="AN687" s="8">
        <v>53</v>
      </c>
      <c r="BK687" s="8">
        <v>78</v>
      </c>
      <c r="BL687" s="8">
        <v>0</v>
      </c>
      <c r="BM687" t="s">
        <v>20</v>
      </c>
      <c r="CG687" s="8">
        <v>1</v>
      </c>
      <c r="CH687" s="8">
        <v>3</v>
      </c>
      <c r="CI687" s="8">
        <v>108</v>
      </c>
      <c r="CL687" s="8" t="b">
        <v>0</v>
      </c>
      <c r="CM687" s="8">
        <v>3</v>
      </c>
      <c r="CN687" s="8">
        <v>53</v>
      </c>
    </row>
    <row r="688" spans="1:92">
      <c r="A688" s="8">
        <v>0</v>
      </c>
      <c r="B688" s="8">
        <v>34</v>
      </c>
      <c r="J688" s="17" t="s">
        <v>20</v>
      </c>
      <c r="K688" s="8">
        <v>0</v>
      </c>
      <c r="L688" s="8">
        <v>34</v>
      </c>
      <c r="AL688" s="8">
        <v>0.16</v>
      </c>
      <c r="AM688" s="8">
        <v>0</v>
      </c>
      <c r="AN688" s="8">
        <v>34</v>
      </c>
      <c r="BK688" s="8">
        <v>53</v>
      </c>
      <c r="BL688" s="8">
        <v>3</v>
      </c>
      <c r="BM688" t="s">
        <v>20</v>
      </c>
      <c r="CG688" s="8">
        <v>3</v>
      </c>
      <c r="CH688" s="8">
        <v>0</v>
      </c>
      <c r="CI688" s="8">
        <v>78</v>
      </c>
      <c r="CL688" s="8" t="b">
        <v>0</v>
      </c>
      <c r="CM688" s="8">
        <v>0</v>
      </c>
      <c r="CN688" s="8">
        <v>34</v>
      </c>
    </row>
    <row r="689" spans="1:92">
      <c r="A689" s="8">
        <v>2</v>
      </c>
      <c r="B689" s="8">
        <v>15</v>
      </c>
      <c r="J689" s="54" t="s">
        <v>20</v>
      </c>
      <c r="K689" s="8">
        <v>2</v>
      </c>
      <c r="L689" s="8">
        <v>15</v>
      </c>
      <c r="AL689" s="8">
        <v>0.16</v>
      </c>
      <c r="AM689" s="8">
        <v>2</v>
      </c>
      <c r="AN689" s="8">
        <v>15</v>
      </c>
      <c r="BK689" s="8">
        <v>34</v>
      </c>
      <c r="BL689" s="8">
        <v>0</v>
      </c>
      <c r="BM689" t="s">
        <v>20</v>
      </c>
      <c r="CG689" s="8">
        <v>3</v>
      </c>
      <c r="CH689" s="8">
        <v>3</v>
      </c>
      <c r="CI689" s="8">
        <v>53</v>
      </c>
      <c r="CL689" s="8" t="b">
        <v>0</v>
      </c>
      <c r="CM689" s="8">
        <v>2</v>
      </c>
      <c r="CN689" s="8">
        <v>15</v>
      </c>
    </row>
    <row r="690" spans="1:92">
      <c r="A690" s="8">
        <v>2</v>
      </c>
      <c r="B690" s="8">
        <v>6</v>
      </c>
      <c r="J690" s="17" t="s">
        <v>21</v>
      </c>
      <c r="K690" s="8">
        <v>2</v>
      </c>
      <c r="L690" s="8">
        <v>6</v>
      </c>
      <c r="AL690" s="8">
        <v>0.16</v>
      </c>
      <c r="AM690" s="8">
        <v>2</v>
      </c>
      <c r="AN690" s="8">
        <v>6</v>
      </c>
      <c r="BK690" s="8">
        <v>15</v>
      </c>
      <c r="BL690" s="8">
        <v>2</v>
      </c>
      <c r="BM690" t="s">
        <v>20</v>
      </c>
      <c r="CG690" s="8">
        <v>2</v>
      </c>
      <c r="CH690" s="8">
        <v>0</v>
      </c>
      <c r="CI690" s="8">
        <v>34</v>
      </c>
      <c r="CL690" s="8" t="b">
        <v>0</v>
      </c>
      <c r="CM690" s="8">
        <v>2</v>
      </c>
      <c r="CN690" s="8">
        <v>6</v>
      </c>
    </row>
    <row r="691" spans="1:92">
      <c r="A691" s="8">
        <v>0</v>
      </c>
      <c r="B691" s="8">
        <v>3</v>
      </c>
      <c r="J691" s="54" t="s">
        <v>21</v>
      </c>
      <c r="K691" s="8">
        <v>0</v>
      </c>
      <c r="L691" s="8">
        <v>3</v>
      </c>
      <c r="AL691" s="8">
        <v>0.16</v>
      </c>
      <c r="AM691" s="8">
        <v>0</v>
      </c>
      <c r="AN691" s="8">
        <v>3</v>
      </c>
      <c r="BK691" s="8">
        <v>6</v>
      </c>
      <c r="BL691" s="8">
        <v>2</v>
      </c>
      <c r="BM691" t="s">
        <v>21</v>
      </c>
      <c r="CG691" s="8">
        <v>2</v>
      </c>
      <c r="CH691" s="8">
        <v>2</v>
      </c>
      <c r="CI691" s="8">
        <v>15</v>
      </c>
      <c r="CL691" s="8" t="b">
        <v>0</v>
      </c>
      <c r="CM691" s="8">
        <v>0</v>
      </c>
      <c r="CN691" s="8">
        <v>3</v>
      </c>
    </row>
    <row r="692" spans="1:92">
      <c r="A692" s="8">
        <v>0</v>
      </c>
      <c r="B692" s="8">
        <v>2</v>
      </c>
      <c r="J692" s="17" t="s">
        <v>21</v>
      </c>
      <c r="K692" s="8">
        <v>0</v>
      </c>
      <c r="L692" s="8">
        <v>2</v>
      </c>
      <c r="AL692" s="8">
        <v>0.16</v>
      </c>
      <c r="AM692" s="8">
        <v>0</v>
      </c>
      <c r="AN692" s="8">
        <v>2</v>
      </c>
      <c r="BK692" s="8">
        <v>3</v>
      </c>
      <c r="BL692" s="8">
        <v>0</v>
      </c>
      <c r="BM692" t="s">
        <v>21</v>
      </c>
      <c r="CG692" s="8">
        <v>2</v>
      </c>
      <c r="CH692" s="8">
        <v>2</v>
      </c>
      <c r="CI692" s="8">
        <v>6</v>
      </c>
      <c r="CL692" s="8" t="b">
        <v>0</v>
      </c>
      <c r="CM692" s="8">
        <v>0</v>
      </c>
      <c r="CN692" s="8">
        <v>2</v>
      </c>
    </row>
    <row r="693" spans="1:92">
      <c r="A693" s="8">
        <v>0</v>
      </c>
      <c r="B693" s="8">
        <v>2</v>
      </c>
      <c r="J693" s="54" t="s">
        <v>21</v>
      </c>
      <c r="K693" s="8">
        <v>0</v>
      </c>
      <c r="L693" s="8">
        <v>2</v>
      </c>
      <c r="AL693" s="8">
        <v>0.16</v>
      </c>
      <c r="AM693" s="8">
        <v>0</v>
      </c>
      <c r="AN693" s="8">
        <v>2</v>
      </c>
      <c r="BK693" s="8">
        <v>2</v>
      </c>
      <c r="BL693" s="8">
        <v>0</v>
      </c>
      <c r="BM693" t="s">
        <v>21</v>
      </c>
      <c r="CG693" s="8">
        <v>2</v>
      </c>
      <c r="CH693" s="8">
        <v>0</v>
      </c>
      <c r="CI693" s="8">
        <v>3</v>
      </c>
      <c r="CL693" s="8" t="b">
        <v>0</v>
      </c>
      <c r="CM693" s="8">
        <v>0</v>
      </c>
      <c r="CN693" s="8">
        <v>2</v>
      </c>
    </row>
    <row r="694" spans="1:92">
      <c r="A694" s="8">
        <v>0</v>
      </c>
      <c r="B694" s="8">
        <v>3</v>
      </c>
      <c r="J694" s="17" t="s">
        <v>21</v>
      </c>
      <c r="K694" s="8">
        <v>0</v>
      </c>
      <c r="L694" s="8">
        <v>3</v>
      </c>
      <c r="AL694" s="8">
        <v>0.14000000000000001</v>
      </c>
      <c r="AM694" s="8">
        <v>0</v>
      </c>
      <c r="AN694" s="8">
        <v>3</v>
      </c>
      <c r="BK694" s="8">
        <v>2</v>
      </c>
      <c r="BL694" s="8">
        <v>0</v>
      </c>
      <c r="BM694" t="s">
        <v>21</v>
      </c>
      <c r="CG694" s="8">
        <v>2</v>
      </c>
      <c r="CH694" s="8">
        <v>0</v>
      </c>
      <c r="CI694" s="8">
        <v>2</v>
      </c>
      <c r="CL694" s="8" t="b">
        <v>0</v>
      </c>
      <c r="CM694" s="8">
        <v>0</v>
      </c>
      <c r="CN694" s="8">
        <v>3</v>
      </c>
    </row>
    <row r="695" spans="1:92">
      <c r="A695" s="8">
        <v>0</v>
      </c>
      <c r="B695" s="8">
        <v>22</v>
      </c>
      <c r="J695" s="54" t="s">
        <v>21</v>
      </c>
      <c r="K695" s="8">
        <v>0</v>
      </c>
      <c r="L695" s="8">
        <v>22</v>
      </c>
      <c r="AL695" s="8">
        <v>0.14000000000000001</v>
      </c>
      <c r="AM695" s="8">
        <v>0</v>
      </c>
      <c r="AN695" s="8">
        <v>22</v>
      </c>
      <c r="BK695" s="8">
        <v>3</v>
      </c>
      <c r="BL695" s="8">
        <v>0</v>
      </c>
      <c r="BM695" t="s">
        <v>21</v>
      </c>
      <c r="CG695" s="8">
        <v>2</v>
      </c>
      <c r="CH695" s="8">
        <v>0</v>
      </c>
      <c r="CI695" s="8">
        <v>2</v>
      </c>
      <c r="CL695" s="8" t="b">
        <v>0</v>
      </c>
      <c r="CM695" s="8">
        <v>0</v>
      </c>
      <c r="CN695" s="8">
        <v>22</v>
      </c>
    </row>
    <row r="696" spans="1:92">
      <c r="A696" s="8">
        <v>0</v>
      </c>
      <c r="B696" s="8">
        <v>52</v>
      </c>
      <c r="J696" s="17" t="s">
        <v>21</v>
      </c>
      <c r="K696" s="8">
        <v>0</v>
      </c>
      <c r="L696" s="8">
        <v>52</v>
      </c>
      <c r="AL696" s="8">
        <v>0.16</v>
      </c>
      <c r="AM696" s="8">
        <v>0</v>
      </c>
      <c r="AN696" s="8">
        <v>52</v>
      </c>
      <c r="BK696" s="8">
        <v>22</v>
      </c>
      <c r="BL696" s="8">
        <v>0</v>
      </c>
      <c r="BM696" t="s">
        <v>21</v>
      </c>
      <c r="CG696" s="8">
        <v>3</v>
      </c>
      <c r="CH696" s="8">
        <v>0</v>
      </c>
      <c r="CI696" s="8">
        <v>3</v>
      </c>
      <c r="CL696" s="8" t="b">
        <v>0</v>
      </c>
      <c r="CM696" s="8">
        <v>0</v>
      </c>
      <c r="CN696" s="8">
        <v>52</v>
      </c>
    </row>
    <row r="697" spans="1:92">
      <c r="A697" s="8">
        <v>3</v>
      </c>
      <c r="B697" s="8">
        <v>132</v>
      </c>
      <c r="J697" s="54" t="s">
        <v>21</v>
      </c>
      <c r="K697" s="8">
        <v>3</v>
      </c>
      <c r="L697" s="8">
        <v>132</v>
      </c>
      <c r="AL697" s="8">
        <v>0.16</v>
      </c>
      <c r="AM697" s="8">
        <v>3</v>
      </c>
      <c r="AN697" s="8">
        <v>132</v>
      </c>
      <c r="BK697" s="8">
        <v>52</v>
      </c>
      <c r="BL697" s="8">
        <v>0</v>
      </c>
      <c r="BM697" t="s">
        <v>21</v>
      </c>
      <c r="CG697" s="8">
        <v>3</v>
      </c>
      <c r="CH697" s="8">
        <v>0</v>
      </c>
      <c r="CI697" s="8">
        <v>22</v>
      </c>
      <c r="CL697" s="8" t="b">
        <v>0</v>
      </c>
      <c r="CM697" s="8">
        <v>3</v>
      </c>
      <c r="CN697" s="8">
        <v>132</v>
      </c>
    </row>
    <row r="698" spans="1:92">
      <c r="A698" s="8">
        <v>2</v>
      </c>
      <c r="B698" s="8">
        <v>114</v>
      </c>
      <c r="J698" s="17" t="s">
        <v>21</v>
      </c>
      <c r="K698" s="8">
        <v>2</v>
      </c>
      <c r="L698" s="8">
        <v>114</v>
      </c>
      <c r="AL698" s="8">
        <v>0.16</v>
      </c>
      <c r="AM698" s="8">
        <v>2</v>
      </c>
      <c r="AN698" s="8">
        <v>114</v>
      </c>
      <c r="BK698" s="8">
        <v>132</v>
      </c>
      <c r="BL698" s="8">
        <v>3</v>
      </c>
      <c r="BM698" t="s">
        <v>21</v>
      </c>
      <c r="CG698" s="8">
        <v>3</v>
      </c>
      <c r="CH698" s="8">
        <v>0</v>
      </c>
      <c r="CI698" s="8">
        <v>52</v>
      </c>
      <c r="CL698" s="8" t="b">
        <v>0</v>
      </c>
      <c r="CM698" s="8">
        <v>2</v>
      </c>
      <c r="CN698" s="8">
        <v>114</v>
      </c>
    </row>
    <row r="699" spans="1:92">
      <c r="A699" s="8">
        <v>0</v>
      </c>
      <c r="B699" s="8">
        <v>47</v>
      </c>
      <c r="J699" s="54" t="s">
        <v>21</v>
      </c>
      <c r="K699" s="8">
        <v>0</v>
      </c>
      <c r="L699" s="8">
        <v>47</v>
      </c>
      <c r="AL699" s="8">
        <v>0.16</v>
      </c>
      <c r="AM699" s="8">
        <v>0</v>
      </c>
      <c r="AN699" s="8">
        <v>47</v>
      </c>
      <c r="BK699" s="8">
        <v>114</v>
      </c>
      <c r="BL699" s="8">
        <v>2</v>
      </c>
      <c r="BM699" t="s">
        <v>21</v>
      </c>
      <c r="CG699" s="8">
        <v>3</v>
      </c>
      <c r="CH699" s="8">
        <v>3</v>
      </c>
      <c r="CI699" s="8">
        <v>132</v>
      </c>
      <c r="CL699" s="8" t="b">
        <v>0</v>
      </c>
      <c r="CM699" s="8">
        <v>0</v>
      </c>
      <c r="CN699" s="8">
        <v>47</v>
      </c>
    </row>
    <row r="700" spans="1:92">
      <c r="A700" s="8">
        <v>2</v>
      </c>
      <c r="B700" s="8">
        <v>49</v>
      </c>
      <c r="J700" s="17" t="s">
        <v>21</v>
      </c>
      <c r="K700" s="8">
        <v>2</v>
      </c>
      <c r="L700" s="8">
        <v>49</v>
      </c>
      <c r="AL700" s="8">
        <v>0.18</v>
      </c>
      <c r="AM700" s="8">
        <v>2</v>
      </c>
      <c r="AN700" s="8">
        <v>49</v>
      </c>
      <c r="BK700" s="8">
        <v>47</v>
      </c>
      <c r="BL700" s="8">
        <v>0</v>
      </c>
      <c r="BM700" t="s">
        <v>21</v>
      </c>
      <c r="CG700" s="8">
        <v>2</v>
      </c>
      <c r="CH700" s="8">
        <v>2</v>
      </c>
      <c r="CI700" s="8">
        <v>114</v>
      </c>
      <c r="CL700" s="8" t="b">
        <v>0</v>
      </c>
      <c r="CM700" s="8">
        <v>2</v>
      </c>
      <c r="CN700" s="8">
        <v>49</v>
      </c>
    </row>
    <row r="701" spans="1:92">
      <c r="A701" s="8">
        <v>2</v>
      </c>
      <c r="B701" s="8">
        <v>53</v>
      </c>
      <c r="J701" s="54" t="s">
        <v>21</v>
      </c>
      <c r="K701" s="8">
        <v>2</v>
      </c>
      <c r="L701" s="8">
        <v>53</v>
      </c>
      <c r="AL701" s="8">
        <v>0.2</v>
      </c>
      <c r="AM701" s="8">
        <v>2</v>
      </c>
      <c r="AN701" s="8">
        <v>53</v>
      </c>
      <c r="BK701" s="8">
        <v>49</v>
      </c>
      <c r="BL701" s="8">
        <v>2</v>
      </c>
      <c r="BM701" t="s">
        <v>21</v>
      </c>
      <c r="CG701" s="8">
        <v>2</v>
      </c>
      <c r="CH701" s="8">
        <v>0</v>
      </c>
      <c r="CI701" s="8">
        <v>47</v>
      </c>
      <c r="CL701" s="8" t="b">
        <v>0</v>
      </c>
      <c r="CM701" s="8">
        <v>2</v>
      </c>
      <c r="CN701" s="8">
        <v>53</v>
      </c>
    </row>
    <row r="702" spans="1:92">
      <c r="A702" s="8">
        <v>3</v>
      </c>
      <c r="B702" s="8">
        <v>49</v>
      </c>
      <c r="J702" s="17" t="s">
        <v>21</v>
      </c>
      <c r="K702" s="8">
        <v>3</v>
      </c>
      <c r="L702" s="8">
        <v>49</v>
      </c>
      <c r="AL702" s="8">
        <v>0.2</v>
      </c>
      <c r="AM702" s="8">
        <v>3</v>
      </c>
      <c r="AN702" s="8">
        <v>49</v>
      </c>
      <c r="BK702" s="8">
        <v>53</v>
      </c>
      <c r="BL702" s="8">
        <v>2</v>
      </c>
      <c r="BM702" t="s">
        <v>21</v>
      </c>
      <c r="CG702" s="8">
        <v>2</v>
      </c>
      <c r="CH702" s="8">
        <v>2</v>
      </c>
      <c r="CI702" s="8">
        <v>49</v>
      </c>
      <c r="CL702" s="8" t="b">
        <v>0</v>
      </c>
      <c r="CM702" s="8">
        <v>3</v>
      </c>
      <c r="CN702" s="8">
        <v>49</v>
      </c>
    </row>
    <row r="703" spans="1:92">
      <c r="A703" s="8">
        <v>5</v>
      </c>
      <c r="B703" s="8">
        <v>49</v>
      </c>
      <c r="J703" s="54" t="s">
        <v>21</v>
      </c>
      <c r="K703" s="8">
        <v>5</v>
      </c>
      <c r="L703" s="8">
        <v>49</v>
      </c>
      <c r="AL703" s="8">
        <v>0.22</v>
      </c>
      <c r="AM703" s="8">
        <v>5</v>
      </c>
      <c r="AN703" s="8">
        <v>49</v>
      </c>
      <c r="BK703" s="8">
        <v>49</v>
      </c>
      <c r="BL703" s="8">
        <v>3</v>
      </c>
      <c r="BM703" t="s">
        <v>21</v>
      </c>
      <c r="CG703" s="8">
        <v>2</v>
      </c>
      <c r="CH703" s="8">
        <v>2</v>
      </c>
      <c r="CI703" s="8">
        <v>53</v>
      </c>
      <c r="CL703" s="8" t="b">
        <v>0</v>
      </c>
      <c r="CM703" s="8">
        <v>5</v>
      </c>
      <c r="CN703" s="8">
        <v>49</v>
      </c>
    </row>
    <row r="704" spans="1:92">
      <c r="A704" s="8">
        <v>7</v>
      </c>
      <c r="B704" s="8">
        <v>45</v>
      </c>
      <c r="J704" s="17" t="s">
        <v>21</v>
      </c>
      <c r="K704" s="8">
        <v>7</v>
      </c>
      <c r="L704" s="8">
        <v>45</v>
      </c>
      <c r="AL704" s="8">
        <v>0.24</v>
      </c>
      <c r="AM704" s="8">
        <v>7</v>
      </c>
      <c r="AN704" s="8">
        <v>45</v>
      </c>
      <c r="BK704" s="8">
        <v>49</v>
      </c>
      <c r="BL704" s="8">
        <v>5</v>
      </c>
      <c r="BM704" t="s">
        <v>21</v>
      </c>
      <c r="CG704" s="8">
        <v>2</v>
      </c>
      <c r="CH704" s="8">
        <v>3</v>
      </c>
      <c r="CI704" s="8">
        <v>49</v>
      </c>
      <c r="CL704" s="8" t="b">
        <v>0</v>
      </c>
      <c r="CM704" s="8">
        <v>7</v>
      </c>
      <c r="CN704" s="8">
        <v>45</v>
      </c>
    </row>
    <row r="705" spans="1:92">
      <c r="A705" s="8">
        <v>3</v>
      </c>
      <c r="B705" s="8">
        <v>61</v>
      </c>
      <c r="J705" s="54" t="s">
        <v>21</v>
      </c>
      <c r="K705" s="8">
        <v>3</v>
      </c>
      <c r="L705" s="8">
        <v>61</v>
      </c>
      <c r="AL705" s="8">
        <v>0.24</v>
      </c>
      <c r="AM705" s="8">
        <v>3</v>
      </c>
      <c r="AN705" s="8">
        <v>61</v>
      </c>
      <c r="BK705" s="8">
        <v>45</v>
      </c>
      <c r="BL705" s="8">
        <v>7</v>
      </c>
      <c r="BM705" t="s">
        <v>21</v>
      </c>
      <c r="CG705" s="8">
        <v>2</v>
      </c>
      <c r="CH705" s="8">
        <v>5</v>
      </c>
      <c r="CI705" s="8">
        <v>49</v>
      </c>
      <c r="CL705" s="8" t="b">
        <v>0</v>
      </c>
      <c r="CM705" s="8">
        <v>3</v>
      </c>
      <c r="CN705" s="8">
        <v>61</v>
      </c>
    </row>
    <row r="706" spans="1:92">
      <c r="A706" s="8">
        <v>4</v>
      </c>
      <c r="B706" s="8">
        <v>172</v>
      </c>
      <c r="J706" s="17" t="s">
        <v>21</v>
      </c>
      <c r="K706" s="8">
        <v>4</v>
      </c>
      <c r="L706" s="8">
        <v>172</v>
      </c>
      <c r="AL706" s="8">
        <v>0.24</v>
      </c>
      <c r="AM706" s="8">
        <v>4</v>
      </c>
      <c r="AN706" s="8">
        <v>172</v>
      </c>
      <c r="BK706" s="8">
        <v>61</v>
      </c>
      <c r="BL706" s="8">
        <v>3</v>
      </c>
      <c r="BM706" t="s">
        <v>21</v>
      </c>
      <c r="CG706" s="8">
        <v>2</v>
      </c>
      <c r="CH706" s="8">
        <v>7</v>
      </c>
      <c r="CI706" s="8">
        <v>45</v>
      </c>
      <c r="CL706" s="8" t="b">
        <v>0</v>
      </c>
      <c r="CM706" s="8">
        <v>4</v>
      </c>
      <c r="CN706" s="8">
        <v>172</v>
      </c>
    </row>
    <row r="707" spans="1:92">
      <c r="A707" s="8">
        <v>3</v>
      </c>
      <c r="B707" s="8">
        <v>165</v>
      </c>
      <c r="J707" s="54" t="s">
        <v>21</v>
      </c>
      <c r="K707" s="8">
        <v>3</v>
      </c>
      <c r="L707" s="8">
        <v>165</v>
      </c>
      <c r="AL707" s="8">
        <v>0.24</v>
      </c>
      <c r="AM707" s="8">
        <v>3</v>
      </c>
      <c r="AN707" s="8">
        <v>165</v>
      </c>
      <c r="BK707" s="8">
        <v>172</v>
      </c>
      <c r="BL707" s="8">
        <v>4</v>
      </c>
      <c r="BM707" t="s">
        <v>21</v>
      </c>
      <c r="CG707" s="8">
        <v>2</v>
      </c>
      <c r="CH707" s="8">
        <v>3</v>
      </c>
      <c r="CI707" s="8">
        <v>61</v>
      </c>
      <c r="CL707" s="8" t="b">
        <v>0</v>
      </c>
      <c r="CM707" s="8">
        <v>3</v>
      </c>
      <c r="CN707" s="8">
        <v>165</v>
      </c>
    </row>
    <row r="708" spans="1:92">
      <c r="A708" s="8">
        <v>3</v>
      </c>
      <c r="B708" s="8">
        <v>105</v>
      </c>
      <c r="J708" s="17" t="s">
        <v>21</v>
      </c>
      <c r="K708" s="8">
        <v>3</v>
      </c>
      <c r="L708" s="8">
        <v>105</v>
      </c>
      <c r="AL708" s="8">
        <v>0.24</v>
      </c>
      <c r="AM708" s="8">
        <v>3</v>
      </c>
      <c r="AN708" s="8">
        <v>105</v>
      </c>
      <c r="BK708" s="8">
        <v>165</v>
      </c>
      <c r="BL708" s="8">
        <v>3</v>
      </c>
      <c r="BM708" t="s">
        <v>21</v>
      </c>
      <c r="CG708" s="8">
        <v>2</v>
      </c>
      <c r="CH708" s="8">
        <v>4</v>
      </c>
      <c r="CI708" s="8">
        <v>172</v>
      </c>
      <c r="CL708" s="8" t="b">
        <v>0</v>
      </c>
      <c r="CM708" s="8">
        <v>3</v>
      </c>
      <c r="CN708" s="8">
        <v>105</v>
      </c>
    </row>
    <row r="709" spans="1:92">
      <c r="A709" s="8">
        <v>5</v>
      </c>
      <c r="B709" s="8">
        <v>69</v>
      </c>
      <c r="J709" s="54" t="s">
        <v>21</v>
      </c>
      <c r="K709" s="8">
        <v>5</v>
      </c>
      <c r="L709" s="8">
        <v>69</v>
      </c>
      <c r="AL709" s="8">
        <v>0.22</v>
      </c>
      <c r="AM709" s="8">
        <v>5</v>
      </c>
      <c r="AN709" s="8">
        <v>69</v>
      </c>
      <c r="BK709" s="8">
        <v>105</v>
      </c>
      <c r="BL709" s="8">
        <v>3</v>
      </c>
      <c r="BM709" t="s">
        <v>21</v>
      </c>
      <c r="CG709" s="8">
        <v>2</v>
      </c>
      <c r="CH709" s="8">
        <v>3</v>
      </c>
      <c r="CI709" s="8">
        <v>165</v>
      </c>
      <c r="CL709" s="8" t="b">
        <v>0</v>
      </c>
      <c r="CM709" s="8">
        <v>5</v>
      </c>
      <c r="CN709" s="8">
        <v>69</v>
      </c>
    </row>
    <row r="710" spans="1:92">
      <c r="A710" s="8">
        <v>0</v>
      </c>
      <c r="B710" s="8">
        <v>64</v>
      </c>
      <c r="J710" s="17" t="s">
        <v>21</v>
      </c>
      <c r="K710" s="8">
        <v>0</v>
      </c>
      <c r="L710" s="8">
        <v>64</v>
      </c>
      <c r="AL710" s="8">
        <v>0.22</v>
      </c>
      <c r="AM710" s="8">
        <v>0</v>
      </c>
      <c r="AN710" s="8">
        <v>64</v>
      </c>
      <c r="BK710" s="8">
        <v>69</v>
      </c>
      <c r="BL710" s="8">
        <v>5</v>
      </c>
      <c r="BM710" t="s">
        <v>21</v>
      </c>
      <c r="CG710" s="8">
        <v>2</v>
      </c>
      <c r="CH710" s="8">
        <v>3</v>
      </c>
      <c r="CI710" s="8">
        <v>105</v>
      </c>
      <c r="CL710" s="8" t="b">
        <v>0</v>
      </c>
      <c r="CM710" s="8">
        <v>0</v>
      </c>
      <c r="CN710" s="8">
        <v>64</v>
      </c>
    </row>
    <row r="711" spans="1:92">
      <c r="A711" s="8">
        <v>2</v>
      </c>
      <c r="B711" s="8">
        <v>34</v>
      </c>
      <c r="J711" s="54" t="s">
        <v>21</v>
      </c>
      <c r="K711" s="8">
        <v>2</v>
      </c>
      <c r="L711" s="8">
        <v>34</v>
      </c>
      <c r="AL711" s="8">
        <v>0.22</v>
      </c>
      <c r="AM711" s="8">
        <v>2</v>
      </c>
      <c r="AN711" s="8">
        <v>34</v>
      </c>
      <c r="BK711" s="8">
        <v>64</v>
      </c>
      <c r="BL711" s="8">
        <v>0</v>
      </c>
      <c r="BM711" t="s">
        <v>21</v>
      </c>
      <c r="CG711" s="8">
        <v>2</v>
      </c>
      <c r="CH711" s="8">
        <v>5</v>
      </c>
      <c r="CI711" s="8">
        <v>69</v>
      </c>
      <c r="CL711" s="8" t="b">
        <v>0</v>
      </c>
      <c r="CM711" s="8">
        <v>2</v>
      </c>
      <c r="CN711" s="8">
        <v>34</v>
      </c>
    </row>
    <row r="712" spans="1:92">
      <c r="A712" s="8">
        <v>1</v>
      </c>
      <c r="B712" s="8">
        <v>15</v>
      </c>
      <c r="J712" s="17" t="s">
        <v>21</v>
      </c>
      <c r="K712" s="8">
        <v>1</v>
      </c>
      <c r="L712" s="8">
        <v>15</v>
      </c>
      <c r="AL712" s="8">
        <v>0.2</v>
      </c>
      <c r="AM712" s="8">
        <v>1</v>
      </c>
      <c r="AN712" s="8">
        <v>15</v>
      </c>
      <c r="BK712" s="8">
        <v>34</v>
      </c>
      <c r="BL712" s="8">
        <v>2</v>
      </c>
      <c r="BM712" t="s">
        <v>21</v>
      </c>
      <c r="CG712" s="8">
        <v>2</v>
      </c>
      <c r="CH712" s="8">
        <v>0</v>
      </c>
      <c r="CI712" s="8">
        <v>64</v>
      </c>
      <c r="CL712" s="8" t="b">
        <v>0</v>
      </c>
      <c r="CM712" s="8">
        <v>1</v>
      </c>
      <c r="CN712" s="8">
        <v>15</v>
      </c>
    </row>
    <row r="713" spans="1:92">
      <c r="A713" s="8">
        <v>0</v>
      </c>
      <c r="B713" s="8">
        <v>2</v>
      </c>
      <c r="J713" s="54" t="s">
        <v>22</v>
      </c>
      <c r="K713" s="8">
        <v>0</v>
      </c>
      <c r="L713" s="8">
        <v>2</v>
      </c>
      <c r="AL713" s="8">
        <v>0.22</v>
      </c>
      <c r="AM713" s="8">
        <v>0</v>
      </c>
      <c r="AN713" s="8">
        <v>2</v>
      </c>
      <c r="BK713" s="8">
        <v>15</v>
      </c>
      <c r="BL713" s="8">
        <v>1</v>
      </c>
      <c r="BM713" t="s">
        <v>21</v>
      </c>
      <c r="CG713" s="8">
        <v>2</v>
      </c>
      <c r="CH713" s="8">
        <v>2</v>
      </c>
      <c r="CI713" s="8">
        <v>34</v>
      </c>
      <c r="CL713" s="8" t="b">
        <v>0</v>
      </c>
      <c r="CM713" s="8">
        <v>0</v>
      </c>
      <c r="CN713" s="8">
        <v>2</v>
      </c>
    </row>
    <row r="714" spans="1:92">
      <c r="A714" s="8">
        <v>0</v>
      </c>
      <c r="B714" s="8">
        <v>3</v>
      </c>
      <c r="J714" s="17" t="s">
        <v>22</v>
      </c>
      <c r="K714" s="8">
        <v>0</v>
      </c>
      <c r="L714" s="8">
        <v>3</v>
      </c>
      <c r="AL714" s="8">
        <v>0.22</v>
      </c>
      <c r="AM714" s="8">
        <v>0</v>
      </c>
      <c r="AN714" s="8">
        <v>3</v>
      </c>
      <c r="BK714" s="8">
        <v>2</v>
      </c>
      <c r="BL714" s="8">
        <v>0</v>
      </c>
      <c r="BM714" t="s">
        <v>22</v>
      </c>
      <c r="CG714" s="8">
        <v>3</v>
      </c>
      <c r="CH714" s="8">
        <v>1</v>
      </c>
      <c r="CI714" s="8">
        <v>15</v>
      </c>
      <c r="CL714" s="8" t="b">
        <v>0</v>
      </c>
      <c r="CM714" s="8">
        <v>0</v>
      </c>
      <c r="CN714" s="8">
        <v>3</v>
      </c>
    </row>
    <row r="715" spans="1:92">
      <c r="A715" s="8">
        <v>4</v>
      </c>
      <c r="B715" s="8">
        <v>0</v>
      </c>
      <c r="J715" s="54" t="s">
        <v>22</v>
      </c>
      <c r="K715" s="8">
        <v>4</v>
      </c>
      <c r="L715" s="8">
        <v>0</v>
      </c>
      <c r="AL715" s="8">
        <v>0.22</v>
      </c>
      <c r="AM715" s="8">
        <v>4</v>
      </c>
      <c r="AN715" s="8">
        <v>0</v>
      </c>
      <c r="BK715" s="8">
        <v>3</v>
      </c>
      <c r="BL715" s="8">
        <v>0</v>
      </c>
      <c r="BM715" t="s">
        <v>22</v>
      </c>
      <c r="CG715" s="8">
        <v>3</v>
      </c>
      <c r="CH715" s="8">
        <v>0</v>
      </c>
      <c r="CI715" s="8">
        <v>2</v>
      </c>
      <c r="CL715" s="8" t="b">
        <v>0</v>
      </c>
      <c r="CM715" s="8">
        <v>4</v>
      </c>
      <c r="CN715" s="8">
        <v>0</v>
      </c>
    </row>
    <row r="716" spans="1:92">
      <c r="A716" s="8">
        <v>0</v>
      </c>
      <c r="B716" s="8">
        <v>1</v>
      </c>
      <c r="J716" s="17" t="s">
        <v>22</v>
      </c>
      <c r="K716" s="8">
        <v>0</v>
      </c>
      <c r="L716" s="8">
        <v>1</v>
      </c>
      <c r="AL716" s="8">
        <v>0.22</v>
      </c>
      <c r="AM716" s="8">
        <v>0</v>
      </c>
      <c r="AN716" s="8">
        <v>1</v>
      </c>
      <c r="BK716" s="8">
        <v>0</v>
      </c>
      <c r="BL716" s="8">
        <v>4</v>
      </c>
      <c r="BM716" t="s">
        <v>22</v>
      </c>
      <c r="CG716" s="8">
        <v>3</v>
      </c>
      <c r="CH716" s="8">
        <v>0</v>
      </c>
      <c r="CI716" s="8">
        <v>3</v>
      </c>
      <c r="CL716" s="8" t="b">
        <v>0</v>
      </c>
      <c r="CM716" s="8">
        <v>0</v>
      </c>
      <c r="CN716" s="8">
        <v>1</v>
      </c>
    </row>
    <row r="717" spans="1:92">
      <c r="A717" s="8">
        <v>0</v>
      </c>
      <c r="B717" s="8">
        <v>1</v>
      </c>
      <c r="J717" s="54" t="s">
        <v>22</v>
      </c>
      <c r="K717" s="8">
        <v>0</v>
      </c>
      <c r="L717" s="8">
        <v>1</v>
      </c>
      <c r="AL717" s="8">
        <v>0.22</v>
      </c>
      <c r="AM717" s="8">
        <v>0</v>
      </c>
      <c r="AN717" s="8">
        <v>1</v>
      </c>
      <c r="BK717" s="8">
        <v>1</v>
      </c>
      <c r="BL717" s="8">
        <v>0</v>
      </c>
      <c r="BM717" t="s">
        <v>22</v>
      </c>
      <c r="CG717" s="8">
        <v>3</v>
      </c>
      <c r="CH717" s="8">
        <v>4</v>
      </c>
      <c r="CI717" s="8">
        <v>0</v>
      </c>
      <c r="CL717" s="8" t="b">
        <v>0</v>
      </c>
      <c r="CM717" s="8">
        <v>0</v>
      </c>
      <c r="CN717" s="8">
        <v>1</v>
      </c>
    </row>
    <row r="718" spans="1:92">
      <c r="A718" s="8">
        <v>0</v>
      </c>
      <c r="B718" s="8">
        <v>3</v>
      </c>
      <c r="J718" s="17" t="s">
        <v>22</v>
      </c>
      <c r="K718" s="8">
        <v>0</v>
      </c>
      <c r="L718" s="8">
        <v>3</v>
      </c>
      <c r="AL718" s="8">
        <v>0.22</v>
      </c>
      <c r="AM718" s="8">
        <v>0</v>
      </c>
      <c r="AN718" s="8">
        <v>3</v>
      </c>
      <c r="BK718" s="8">
        <v>1</v>
      </c>
      <c r="BL718" s="8">
        <v>0</v>
      </c>
      <c r="BM718" t="s">
        <v>22</v>
      </c>
      <c r="CG718" s="8">
        <v>3</v>
      </c>
      <c r="CH718" s="8">
        <v>0</v>
      </c>
      <c r="CI718" s="8">
        <v>1</v>
      </c>
      <c r="CL718" s="8" t="b">
        <v>0</v>
      </c>
      <c r="CM718" s="8">
        <v>0</v>
      </c>
      <c r="CN718" s="8">
        <v>3</v>
      </c>
    </row>
    <row r="719" spans="1:92">
      <c r="A719" s="8">
        <v>1</v>
      </c>
      <c r="B719" s="8">
        <v>17</v>
      </c>
      <c r="J719" s="54" t="s">
        <v>22</v>
      </c>
      <c r="K719" s="8">
        <v>1</v>
      </c>
      <c r="L719" s="8">
        <v>17</v>
      </c>
      <c r="AL719" s="8">
        <v>0.22</v>
      </c>
      <c r="AM719" s="8">
        <v>1</v>
      </c>
      <c r="AN719" s="8">
        <v>17</v>
      </c>
      <c r="BK719" s="8">
        <v>3</v>
      </c>
      <c r="BL719" s="8">
        <v>0</v>
      </c>
      <c r="BM719" t="s">
        <v>22</v>
      </c>
      <c r="CG719" s="8">
        <v>3</v>
      </c>
      <c r="CH719" s="8">
        <v>0</v>
      </c>
      <c r="CI719" s="8">
        <v>1</v>
      </c>
      <c r="CL719" s="8" t="b">
        <v>0</v>
      </c>
      <c r="CM719" s="8">
        <v>1</v>
      </c>
      <c r="CN719" s="8">
        <v>17</v>
      </c>
    </row>
    <row r="720" spans="1:92">
      <c r="A720" s="8">
        <v>1</v>
      </c>
      <c r="B720" s="8">
        <v>48</v>
      </c>
      <c r="J720" s="17" t="s">
        <v>22</v>
      </c>
      <c r="K720" s="8">
        <v>1</v>
      </c>
      <c r="L720" s="8">
        <v>48</v>
      </c>
      <c r="AL720" s="8">
        <v>0.22</v>
      </c>
      <c r="AM720" s="8">
        <v>1</v>
      </c>
      <c r="AN720" s="8">
        <v>48</v>
      </c>
      <c r="BK720" s="8">
        <v>17</v>
      </c>
      <c r="BL720" s="8">
        <v>1</v>
      </c>
      <c r="BM720" t="s">
        <v>22</v>
      </c>
      <c r="CG720" s="8">
        <v>3</v>
      </c>
      <c r="CH720" s="8">
        <v>0</v>
      </c>
      <c r="CI720" s="8">
        <v>3</v>
      </c>
      <c r="CL720" s="8" t="b">
        <v>0</v>
      </c>
      <c r="CM720" s="8">
        <v>1</v>
      </c>
      <c r="CN720" s="8">
        <v>48</v>
      </c>
    </row>
    <row r="721" spans="1:92">
      <c r="A721" s="8">
        <v>1</v>
      </c>
      <c r="B721" s="8">
        <v>154</v>
      </c>
      <c r="J721" s="54" t="s">
        <v>22</v>
      </c>
      <c r="K721" s="8">
        <v>1</v>
      </c>
      <c r="L721" s="8">
        <v>154</v>
      </c>
      <c r="AL721" s="8">
        <v>0.22</v>
      </c>
      <c r="AM721" s="8">
        <v>1</v>
      </c>
      <c r="AN721" s="8">
        <v>154</v>
      </c>
      <c r="BK721" s="8">
        <v>48</v>
      </c>
      <c r="BL721" s="8">
        <v>1</v>
      </c>
      <c r="BM721" t="s">
        <v>22</v>
      </c>
      <c r="CG721" s="8">
        <v>3</v>
      </c>
      <c r="CH721" s="8">
        <v>1</v>
      </c>
      <c r="CI721" s="8">
        <v>17</v>
      </c>
      <c r="CL721" s="8" t="b">
        <v>0</v>
      </c>
      <c r="CM721" s="8">
        <v>1</v>
      </c>
      <c r="CN721" s="8">
        <v>154</v>
      </c>
    </row>
    <row r="722" spans="1:92">
      <c r="A722" s="8">
        <v>4</v>
      </c>
      <c r="B722" s="8">
        <v>119</v>
      </c>
      <c r="J722" s="17" t="s">
        <v>22</v>
      </c>
      <c r="K722" s="8">
        <v>4</v>
      </c>
      <c r="L722" s="8">
        <v>119</v>
      </c>
      <c r="AL722" s="8">
        <v>0.24</v>
      </c>
      <c r="AM722" s="8">
        <v>4</v>
      </c>
      <c r="AN722" s="8">
        <v>119</v>
      </c>
      <c r="BK722" s="8">
        <v>154</v>
      </c>
      <c r="BL722" s="8">
        <v>1</v>
      </c>
      <c r="BM722" t="s">
        <v>22</v>
      </c>
      <c r="CG722" s="8">
        <v>3</v>
      </c>
      <c r="CH722" s="8">
        <v>1</v>
      </c>
      <c r="CI722" s="8">
        <v>48</v>
      </c>
      <c r="CL722" s="8" t="b">
        <v>0</v>
      </c>
      <c r="CM722" s="8">
        <v>4</v>
      </c>
      <c r="CN722" s="8">
        <v>119</v>
      </c>
    </row>
    <row r="723" spans="1:92">
      <c r="A723" s="8">
        <v>2</v>
      </c>
      <c r="B723" s="8">
        <v>59</v>
      </c>
      <c r="J723" s="54" t="s">
        <v>22</v>
      </c>
      <c r="K723" s="8">
        <v>2</v>
      </c>
      <c r="L723" s="8">
        <v>59</v>
      </c>
      <c r="AL723" s="8">
        <v>0.22</v>
      </c>
      <c r="AM723" s="8">
        <v>2</v>
      </c>
      <c r="AN723" s="8">
        <v>59</v>
      </c>
      <c r="BK723" s="8">
        <v>119</v>
      </c>
      <c r="BL723" s="8">
        <v>4</v>
      </c>
      <c r="BM723" t="s">
        <v>22</v>
      </c>
      <c r="CG723" s="8">
        <v>3</v>
      </c>
      <c r="CH723" s="8">
        <v>1</v>
      </c>
      <c r="CI723" s="8">
        <v>154</v>
      </c>
      <c r="CL723" s="8" t="b">
        <v>0</v>
      </c>
      <c r="CM723" s="8">
        <v>2</v>
      </c>
      <c r="CN723" s="8">
        <v>59</v>
      </c>
    </row>
    <row r="724" spans="1:92">
      <c r="A724" s="8">
        <v>5</v>
      </c>
      <c r="B724" s="8">
        <v>47</v>
      </c>
      <c r="J724" s="17" t="s">
        <v>22</v>
      </c>
      <c r="K724" s="8">
        <v>5</v>
      </c>
      <c r="L724" s="8">
        <v>47</v>
      </c>
      <c r="AL724" s="8">
        <v>0.24</v>
      </c>
      <c r="AM724" s="8">
        <v>5</v>
      </c>
      <c r="AN724" s="8">
        <v>47</v>
      </c>
      <c r="BK724" s="8">
        <v>59</v>
      </c>
      <c r="BL724" s="8">
        <v>2</v>
      </c>
      <c r="BM724" t="s">
        <v>22</v>
      </c>
      <c r="CG724" s="8">
        <v>2</v>
      </c>
      <c r="CH724" s="8">
        <v>4</v>
      </c>
      <c r="CI724" s="8">
        <v>119</v>
      </c>
      <c r="CL724" s="8" t="b">
        <v>0</v>
      </c>
      <c r="CM724" s="8">
        <v>5</v>
      </c>
      <c r="CN724" s="8">
        <v>47</v>
      </c>
    </row>
    <row r="725" spans="1:92">
      <c r="A725" s="8">
        <v>3</v>
      </c>
      <c r="B725" s="8">
        <v>61</v>
      </c>
      <c r="J725" s="54" t="s">
        <v>22</v>
      </c>
      <c r="K725" s="8">
        <v>3</v>
      </c>
      <c r="L725" s="8">
        <v>61</v>
      </c>
      <c r="AL725" s="8">
        <v>0.24</v>
      </c>
      <c r="AM725" s="8">
        <v>3</v>
      </c>
      <c r="AN725" s="8">
        <v>61</v>
      </c>
      <c r="BK725" s="8">
        <v>47</v>
      </c>
      <c r="BL725" s="8">
        <v>5</v>
      </c>
      <c r="BM725" t="s">
        <v>22</v>
      </c>
      <c r="CG725" s="8">
        <v>2</v>
      </c>
      <c r="CH725" s="8">
        <v>2</v>
      </c>
      <c r="CI725" s="8">
        <v>59</v>
      </c>
      <c r="CL725" s="8" t="b">
        <v>0</v>
      </c>
      <c r="CM725" s="8">
        <v>3</v>
      </c>
      <c r="CN725" s="8">
        <v>61</v>
      </c>
    </row>
    <row r="726" spans="1:92">
      <c r="A726" s="8">
        <v>1</v>
      </c>
      <c r="B726" s="8">
        <v>74</v>
      </c>
      <c r="J726" s="17" t="s">
        <v>22</v>
      </c>
      <c r="K726" s="8">
        <v>1</v>
      </c>
      <c r="L726" s="8">
        <v>74</v>
      </c>
      <c r="AL726" s="8">
        <v>0.34</v>
      </c>
      <c r="AM726" s="8">
        <v>1</v>
      </c>
      <c r="AN726" s="8">
        <v>74</v>
      </c>
      <c r="BK726" s="8">
        <v>61</v>
      </c>
      <c r="BL726" s="8">
        <v>3</v>
      </c>
      <c r="BM726" t="s">
        <v>22</v>
      </c>
      <c r="CG726" s="8">
        <v>2</v>
      </c>
      <c r="CH726" s="8">
        <v>5</v>
      </c>
      <c r="CI726" s="8">
        <v>47</v>
      </c>
      <c r="CL726" s="8" t="b">
        <v>0</v>
      </c>
      <c r="CM726" s="8">
        <v>1</v>
      </c>
      <c r="CN726" s="8">
        <v>74</v>
      </c>
    </row>
    <row r="727" spans="1:92">
      <c r="A727" s="8">
        <v>2</v>
      </c>
      <c r="B727" s="8">
        <v>61</v>
      </c>
      <c r="J727" s="54" t="s">
        <v>22</v>
      </c>
      <c r="K727" s="8">
        <v>2</v>
      </c>
      <c r="L727" s="8">
        <v>61</v>
      </c>
      <c r="AL727" s="8">
        <v>0.38</v>
      </c>
      <c r="AM727" s="8">
        <v>2</v>
      </c>
      <c r="AN727" s="8">
        <v>61</v>
      </c>
      <c r="BK727" s="8">
        <v>74</v>
      </c>
      <c r="BL727" s="8">
        <v>1</v>
      </c>
      <c r="BM727" t="s">
        <v>22</v>
      </c>
      <c r="CG727" s="8">
        <v>2</v>
      </c>
      <c r="CH727" s="8">
        <v>3</v>
      </c>
      <c r="CI727" s="8">
        <v>61</v>
      </c>
      <c r="CL727" s="8" t="b">
        <v>0</v>
      </c>
      <c r="CM727" s="8">
        <v>2</v>
      </c>
      <c r="CN727" s="8">
        <v>61</v>
      </c>
    </row>
    <row r="728" spans="1:92">
      <c r="A728" s="8">
        <v>10</v>
      </c>
      <c r="B728" s="8">
        <v>66</v>
      </c>
      <c r="J728" s="17" t="s">
        <v>22</v>
      </c>
      <c r="K728" s="8">
        <v>10</v>
      </c>
      <c r="L728" s="8">
        <v>66</v>
      </c>
      <c r="AL728" s="8">
        <v>0.38</v>
      </c>
      <c r="AM728" s="8">
        <v>10</v>
      </c>
      <c r="AN728" s="8">
        <v>66</v>
      </c>
      <c r="BK728" s="8">
        <v>61</v>
      </c>
      <c r="BL728" s="8">
        <v>2</v>
      </c>
      <c r="BM728" t="s">
        <v>22</v>
      </c>
      <c r="CG728" s="8">
        <v>1</v>
      </c>
      <c r="CH728" s="8">
        <v>1</v>
      </c>
      <c r="CI728" s="8">
        <v>74</v>
      </c>
      <c r="CL728" s="8" t="b">
        <v>0</v>
      </c>
      <c r="CM728" s="8">
        <v>10</v>
      </c>
      <c r="CN728" s="8">
        <v>66</v>
      </c>
    </row>
    <row r="729" spans="1:92">
      <c r="A729" s="8">
        <v>8</v>
      </c>
      <c r="B729" s="8">
        <v>95</v>
      </c>
      <c r="J729" s="54" t="s">
        <v>22</v>
      </c>
      <c r="K729" s="8">
        <v>8</v>
      </c>
      <c r="L729" s="8">
        <v>95</v>
      </c>
      <c r="AL729" s="8">
        <v>0.36</v>
      </c>
      <c r="AM729" s="8">
        <v>8</v>
      </c>
      <c r="AN729" s="8">
        <v>95</v>
      </c>
      <c r="BK729" s="8">
        <v>66</v>
      </c>
      <c r="BL729" s="8">
        <v>10</v>
      </c>
      <c r="BM729" t="s">
        <v>22</v>
      </c>
      <c r="CG729" s="8">
        <v>1</v>
      </c>
      <c r="CH729" s="8">
        <v>2</v>
      </c>
      <c r="CI729" s="8">
        <v>61</v>
      </c>
      <c r="CL729" s="8" t="b">
        <v>0</v>
      </c>
      <c r="CM729" s="8">
        <v>8</v>
      </c>
      <c r="CN729" s="8">
        <v>95</v>
      </c>
    </row>
    <row r="730" spans="1:92">
      <c r="A730" s="8">
        <v>7</v>
      </c>
      <c r="B730" s="8">
        <v>183</v>
      </c>
      <c r="J730" s="17" t="s">
        <v>22</v>
      </c>
      <c r="K730" s="8">
        <v>7</v>
      </c>
      <c r="L730" s="8">
        <v>183</v>
      </c>
      <c r="AL730" s="8">
        <v>0.36</v>
      </c>
      <c r="AM730" s="8">
        <v>7</v>
      </c>
      <c r="AN730" s="8">
        <v>183</v>
      </c>
      <c r="BK730" s="8">
        <v>95</v>
      </c>
      <c r="BL730" s="8">
        <v>8</v>
      </c>
      <c r="BM730" t="s">
        <v>22</v>
      </c>
      <c r="CG730" s="8">
        <v>1</v>
      </c>
      <c r="CH730" s="8">
        <v>10</v>
      </c>
      <c r="CI730" s="8">
        <v>66</v>
      </c>
      <c r="CL730" s="8" t="b">
        <v>0</v>
      </c>
      <c r="CM730" s="8">
        <v>7</v>
      </c>
      <c r="CN730" s="8">
        <v>183</v>
      </c>
    </row>
    <row r="731" spans="1:92">
      <c r="A731" s="8">
        <v>7</v>
      </c>
      <c r="B731" s="8">
        <v>175</v>
      </c>
      <c r="J731" s="54" t="s">
        <v>22</v>
      </c>
      <c r="K731" s="8">
        <v>7</v>
      </c>
      <c r="L731" s="8">
        <v>175</v>
      </c>
      <c r="AL731" s="8">
        <v>0.34</v>
      </c>
      <c r="AM731" s="8">
        <v>7</v>
      </c>
      <c r="AN731" s="8">
        <v>175</v>
      </c>
      <c r="BK731" s="8">
        <v>183</v>
      </c>
      <c r="BL731" s="8">
        <v>7</v>
      </c>
      <c r="BM731" t="s">
        <v>22</v>
      </c>
      <c r="CG731" s="8">
        <v>1</v>
      </c>
      <c r="CH731" s="8">
        <v>8</v>
      </c>
      <c r="CI731" s="8">
        <v>95</v>
      </c>
      <c r="CL731" s="8" t="b">
        <v>0</v>
      </c>
      <c r="CM731" s="8">
        <v>7</v>
      </c>
      <c r="CN731" s="8">
        <v>175</v>
      </c>
    </row>
    <row r="732" spans="1:92">
      <c r="A732" s="8">
        <v>3</v>
      </c>
      <c r="B732" s="8">
        <v>88</v>
      </c>
      <c r="J732" s="17" t="s">
        <v>22</v>
      </c>
      <c r="K732" s="8">
        <v>3</v>
      </c>
      <c r="L732" s="8">
        <v>88</v>
      </c>
      <c r="AL732" s="8">
        <v>0.28000000000000003</v>
      </c>
      <c r="AM732" s="8">
        <v>3</v>
      </c>
      <c r="AN732" s="8">
        <v>88</v>
      </c>
      <c r="BK732" s="8">
        <v>175</v>
      </c>
      <c r="BL732" s="8">
        <v>7</v>
      </c>
      <c r="BM732" t="s">
        <v>22</v>
      </c>
      <c r="CG732" s="8">
        <v>1</v>
      </c>
      <c r="CH732" s="8">
        <v>7</v>
      </c>
      <c r="CI732" s="8">
        <v>183</v>
      </c>
      <c r="CL732" s="8" t="b">
        <v>0</v>
      </c>
      <c r="CM732" s="8">
        <v>3</v>
      </c>
      <c r="CN732" s="8">
        <v>88</v>
      </c>
    </row>
    <row r="733" spans="1:92">
      <c r="A733" s="8">
        <v>4</v>
      </c>
      <c r="B733" s="8">
        <v>71</v>
      </c>
      <c r="J733" s="54" t="s">
        <v>22</v>
      </c>
      <c r="K733" s="8">
        <v>4</v>
      </c>
      <c r="L733" s="8">
        <v>71</v>
      </c>
      <c r="AL733" s="8">
        <v>0.24</v>
      </c>
      <c r="AM733" s="8">
        <v>4</v>
      </c>
      <c r="AN733" s="8">
        <v>71</v>
      </c>
      <c r="BK733" s="8">
        <v>88</v>
      </c>
      <c r="BL733" s="8">
        <v>3</v>
      </c>
      <c r="BM733" t="s">
        <v>22</v>
      </c>
      <c r="CG733" s="8">
        <v>1</v>
      </c>
      <c r="CH733" s="8">
        <v>7</v>
      </c>
      <c r="CI733" s="8">
        <v>175</v>
      </c>
      <c r="CL733" s="8" t="b">
        <v>0</v>
      </c>
      <c r="CM733" s="8">
        <v>4</v>
      </c>
      <c r="CN733" s="8">
        <v>71</v>
      </c>
    </row>
    <row r="734" spans="1:92">
      <c r="A734" s="8">
        <v>1</v>
      </c>
      <c r="B734" s="8">
        <v>62</v>
      </c>
      <c r="J734" s="17" t="s">
        <v>22</v>
      </c>
      <c r="K734" s="8">
        <v>1</v>
      </c>
      <c r="L734" s="8">
        <v>62</v>
      </c>
      <c r="AL734" s="8">
        <v>0.22</v>
      </c>
      <c r="AM734" s="8">
        <v>1</v>
      </c>
      <c r="AN734" s="8">
        <v>62</v>
      </c>
      <c r="BK734" s="8">
        <v>71</v>
      </c>
      <c r="BL734" s="8">
        <v>4</v>
      </c>
      <c r="BM734" t="s">
        <v>22</v>
      </c>
      <c r="CG734" s="8">
        <v>1</v>
      </c>
      <c r="CH734" s="8">
        <v>3</v>
      </c>
      <c r="CI734" s="8">
        <v>88</v>
      </c>
      <c r="CL734" s="8" t="b">
        <v>0</v>
      </c>
      <c r="CM734" s="8">
        <v>1</v>
      </c>
      <c r="CN734" s="8">
        <v>62</v>
      </c>
    </row>
    <row r="735" spans="1:92">
      <c r="A735" s="8">
        <v>5</v>
      </c>
      <c r="B735" s="8">
        <v>35</v>
      </c>
      <c r="J735" s="54" t="s">
        <v>22</v>
      </c>
      <c r="K735" s="8">
        <v>5</v>
      </c>
      <c r="L735" s="8">
        <v>35</v>
      </c>
      <c r="AL735" s="8">
        <v>0.22</v>
      </c>
      <c r="AM735" s="8">
        <v>5</v>
      </c>
      <c r="AN735" s="8">
        <v>35</v>
      </c>
      <c r="BK735" s="8">
        <v>62</v>
      </c>
      <c r="BL735" s="8">
        <v>1</v>
      </c>
      <c r="BM735" t="s">
        <v>22</v>
      </c>
      <c r="CG735" s="8">
        <v>1</v>
      </c>
      <c r="CH735" s="8">
        <v>4</v>
      </c>
      <c r="CI735" s="8">
        <v>71</v>
      </c>
      <c r="CL735" s="8" t="b">
        <v>0</v>
      </c>
      <c r="CM735" s="8">
        <v>5</v>
      </c>
      <c r="CN735" s="8">
        <v>35</v>
      </c>
    </row>
    <row r="736" spans="1:92">
      <c r="A736" s="8">
        <v>3</v>
      </c>
      <c r="B736" s="8">
        <v>29</v>
      </c>
      <c r="J736" s="17" t="s">
        <v>22</v>
      </c>
      <c r="K736" s="8">
        <v>3</v>
      </c>
      <c r="L736" s="8">
        <v>29</v>
      </c>
      <c r="AL736" s="8">
        <v>0.2</v>
      </c>
      <c r="AM736" s="8">
        <v>3</v>
      </c>
      <c r="AN736" s="8">
        <v>29</v>
      </c>
      <c r="BK736" s="8">
        <v>35</v>
      </c>
      <c r="BL736" s="8">
        <v>5</v>
      </c>
      <c r="BM736" t="s">
        <v>22</v>
      </c>
      <c r="CG736" s="8">
        <v>1</v>
      </c>
      <c r="CH736" s="8">
        <v>1</v>
      </c>
      <c r="CI736" s="8">
        <v>62</v>
      </c>
      <c r="CL736" s="8" t="b">
        <v>0</v>
      </c>
      <c r="CM736" s="8">
        <v>3</v>
      </c>
      <c r="CN736" s="8">
        <v>29</v>
      </c>
    </row>
    <row r="737" spans="1:92">
      <c r="A737" s="8">
        <v>1</v>
      </c>
      <c r="B737" s="8">
        <v>11</v>
      </c>
      <c r="J737" s="54" t="s">
        <v>23</v>
      </c>
      <c r="K737" s="8">
        <v>1</v>
      </c>
      <c r="L737" s="8">
        <v>11</v>
      </c>
      <c r="AL737" s="8">
        <v>0.2</v>
      </c>
      <c r="AM737" s="8">
        <v>1</v>
      </c>
      <c r="AN737" s="8">
        <v>11</v>
      </c>
      <c r="BK737" s="8">
        <v>29</v>
      </c>
      <c r="BL737" s="8">
        <v>3</v>
      </c>
      <c r="BM737" t="s">
        <v>22</v>
      </c>
      <c r="CG737" s="8">
        <v>1</v>
      </c>
      <c r="CH737" s="8">
        <v>5</v>
      </c>
      <c r="CI737" s="8">
        <v>35</v>
      </c>
      <c r="CL737" s="8" t="b">
        <v>0</v>
      </c>
      <c r="CM737" s="8">
        <v>1</v>
      </c>
      <c r="CN737" s="8">
        <v>11</v>
      </c>
    </row>
    <row r="738" spans="1:92">
      <c r="A738" s="8">
        <v>0</v>
      </c>
      <c r="B738" s="8">
        <v>5</v>
      </c>
      <c r="J738" s="17" t="s">
        <v>23</v>
      </c>
      <c r="K738" s="8">
        <v>0</v>
      </c>
      <c r="L738" s="8">
        <v>5</v>
      </c>
      <c r="AL738" s="8">
        <v>0.2</v>
      </c>
      <c r="AM738" s="8">
        <v>0</v>
      </c>
      <c r="AN738" s="8">
        <v>5</v>
      </c>
      <c r="BK738" s="8">
        <v>11</v>
      </c>
      <c r="BL738" s="8">
        <v>1</v>
      </c>
      <c r="BM738" t="s">
        <v>23</v>
      </c>
      <c r="CG738" s="8">
        <v>1</v>
      </c>
      <c r="CH738" s="8">
        <v>3</v>
      </c>
      <c r="CI738" s="8">
        <v>29</v>
      </c>
      <c r="CL738" s="8" t="b">
        <v>0</v>
      </c>
      <c r="CM738" s="8">
        <v>0</v>
      </c>
      <c r="CN738" s="8">
        <v>5</v>
      </c>
    </row>
    <row r="739" spans="1:92">
      <c r="A739" s="8">
        <v>0</v>
      </c>
      <c r="B739" s="8">
        <v>2</v>
      </c>
      <c r="J739" s="54" t="s">
        <v>23</v>
      </c>
      <c r="K739" s="8">
        <v>0</v>
      </c>
      <c r="L739" s="8">
        <v>2</v>
      </c>
      <c r="AL739" s="8">
        <v>0.18</v>
      </c>
      <c r="AM739" s="8">
        <v>0</v>
      </c>
      <c r="AN739" s="8">
        <v>2</v>
      </c>
      <c r="BK739" s="8">
        <v>5</v>
      </c>
      <c r="BL739" s="8">
        <v>0</v>
      </c>
      <c r="BM739" t="s">
        <v>23</v>
      </c>
      <c r="CG739" s="8">
        <v>1</v>
      </c>
      <c r="CH739" s="8">
        <v>1</v>
      </c>
      <c r="CI739" s="8">
        <v>11</v>
      </c>
      <c r="CL739" s="8" t="b">
        <v>0</v>
      </c>
      <c r="CM739" s="8">
        <v>0</v>
      </c>
      <c r="CN739" s="8">
        <v>2</v>
      </c>
    </row>
    <row r="740" spans="1:92">
      <c r="A740" s="8">
        <v>0</v>
      </c>
      <c r="B740" s="8">
        <v>1</v>
      </c>
      <c r="J740" s="17" t="s">
        <v>23</v>
      </c>
      <c r="K740" s="8">
        <v>0</v>
      </c>
      <c r="L740" s="8">
        <v>1</v>
      </c>
      <c r="AL740" s="8">
        <v>0.18</v>
      </c>
      <c r="AM740" s="8">
        <v>0</v>
      </c>
      <c r="AN740" s="8">
        <v>1</v>
      </c>
      <c r="BK740" s="8">
        <v>2</v>
      </c>
      <c r="BL740" s="8">
        <v>0</v>
      </c>
      <c r="BM740" t="s">
        <v>23</v>
      </c>
      <c r="CG740" s="8">
        <v>1</v>
      </c>
      <c r="CH740" s="8">
        <v>0</v>
      </c>
      <c r="CI740" s="8">
        <v>5</v>
      </c>
      <c r="CL740" s="8" t="b">
        <v>0</v>
      </c>
      <c r="CM740" s="8">
        <v>0</v>
      </c>
      <c r="CN740" s="8">
        <v>1</v>
      </c>
    </row>
    <row r="741" spans="1:92">
      <c r="A741" s="8">
        <v>0</v>
      </c>
      <c r="B741" s="8">
        <v>2</v>
      </c>
      <c r="J741" s="54" t="s">
        <v>23</v>
      </c>
      <c r="K741" s="8">
        <v>0</v>
      </c>
      <c r="L741" s="8">
        <v>2</v>
      </c>
      <c r="AL741" s="8">
        <v>0.16</v>
      </c>
      <c r="AM741" s="8">
        <v>0</v>
      </c>
      <c r="AN741" s="8">
        <v>2</v>
      </c>
      <c r="BK741" s="8">
        <v>1</v>
      </c>
      <c r="BL741" s="8">
        <v>0</v>
      </c>
      <c r="BM741" t="s">
        <v>23</v>
      </c>
      <c r="CG741" s="8">
        <v>1</v>
      </c>
      <c r="CH741" s="8">
        <v>0</v>
      </c>
      <c r="CI741" s="8">
        <v>2</v>
      </c>
      <c r="CL741" s="8" t="b">
        <v>0</v>
      </c>
      <c r="CM741" s="8">
        <v>0</v>
      </c>
      <c r="CN741" s="8">
        <v>2</v>
      </c>
    </row>
    <row r="742" spans="1:92">
      <c r="A742" s="8">
        <v>0</v>
      </c>
      <c r="B742" s="8">
        <v>39</v>
      </c>
      <c r="J742" s="17" t="s">
        <v>23</v>
      </c>
      <c r="K742" s="8">
        <v>0</v>
      </c>
      <c r="L742" s="8">
        <v>39</v>
      </c>
      <c r="AL742" s="8">
        <v>0.16</v>
      </c>
      <c r="AM742" s="8">
        <v>0</v>
      </c>
      <c r="AN742" s="8">
        <v>39</v>
      </c>
      <c r="BK742" s="8">
        <v>2</v>
      </c>
      <c r="BL742" s="8">
        <v>0</v>
      </c>
      <c r="BM742" t="s">
        <v>23</v>
      </c>
      <c r="CG742" s="8">
        <v>1</v>
      </c>
      <c r="CH742" s="8">
        <v>0</v>
      </c>
      <c r="CI742" s="8">
        <v>1</v>
      </c>
      <c r="CL742" s="8" t="b">
        <v>0</v>
      </c>
      <c r="CM742" s="8">
        <v>0</v>
      </c>
      <c r="CN742" s="8">
        <v>39</v>
      </c>
    </row>
    <row r="743" spans="1:92">
      <c r="A743" s="8">
        <v>1</v>
      </c>
      <c r="B743" s="8">
        <v>86</v>
      </c>
      <c r="J743" s="54" t="s">
        <v>23</v>
      </c>
      <c r="K743" s="8">
        <v>1</v>
      </c>
      <c r="L743" s="8">
        <v>86</v>
      </c>
      <c r="AL743" s="8">
        <v>0.14000000000000001</v>
      </c>
      <c r="AM743" s="8">
        <v>1</v>
      </c>
      <c r="AN743" s="8">
        <v>86</v>
      </c>
      <c r="BK743" s="8">
        <v>39</v>
      </c>
      <c r="BL743" s="8">
        <v>0</v>
      </c>
      <c r="BM743" t="s">
        <v>23</v>
      </c>
      <c r="CG743" s="8">
        <v>1</v>
      </c>
      <c r="CH743" s="8">
        <v>0</v>
      </c>
      <c r="CI743" s="8">
        <v>2</v>
      </c>
      <c r="CL743" s="8" t="b">
        <v>0</v>
      </c>
      <c r="CM743" s="8">
        <v>1</v>
      </c>
      <c r="CN743" s="8">
        <v>86</v>
      </c>
    </row>
    <row r="744" spans="1:92">
      <c r="A744" s="8">
        <v>4</v>
      </c>
      <c r="B744" s="8">
        <v>184</v>
      </c>
      <c r="J744" s="17" t="s">
        <v>23</v>
      </c>
      <c r="K744" s="8">
        <v>4</v>
      </c>
      <c r="L744" s="8">
        <v>184</v>
      </c>
      <c r="AL744" s="8">
        <v>0.14000000000000001</v>
      </c>
      <c r="AM744" s="8">
        <v>4</v>
      </c>
      <c r="AN744" s="8">
        <v>184</v>
      </c>
      <c r="BK744" s="8">
        <v>86</v>
      </c>
      <c r="BL744" s="8">
        <v>1</v>
      </c>
      <c r="BM744" t="s">
        <v>23</v>
      </c>
      <c r="CG744" s="8">
        <v>1</v>
      </c>
      <c r="CH744" s="8">
        <v>0</v>
      </c>
      <c r="CI744" s="8">
        <v>39</v>
      </c>
      <c r="CL744" s="8" t="b">
        <v>0</v>
      </c>
      <c r="CM744" s="8">
        <v>4</v>
      </c>
      <c r="CN744" s="8">
        <v>184</v>
      </c>
    </row>
    <row r="745" spans="1:92">
      <c r="A745" s="8">
        <v>6</v>
      </c>
      <c r="B745" s="8">
        <v>127</v>
      </c>
      <c r="J745" s="54" t="s">
        <v>23</v>
      </c>
      <c r="K745" s="8">
        <v>6</v>
      </c>
      <c r="L745" s="8">
        <v>127</v>
      </c>
      <c r="AL745" s="8">
        <v>0.16</v>
      </c>
      <c r="AM745" s="8">
        <v>6</v>
      </c>
      <c r="AN745" s="8">
        <v>127</v>
      </c>
      <c r="BK745" s="8">
        <v>184</v>
      </c>
      <c r="BL745" s="8">
        <v>4</v>
      </c>
      <c r="BM745" t="s">
        <v>23</v>
      </c>
      <c r="CG745" s="8">
        <v>1</v>
      </c>
      <c r="CH745" s="8">
        <v>1</v>
      </c>
      <c r="CI745" s="8">
        <v>86</v>
      </c>
      <c r="CL745" s="8" t="b">
        <v>0</v>
      </c>
      <c r="CM745" s="8">
        <v>6</v>
      </c>
      <c r="CN745" s="8">
        <v>127</v>
      </c>
    </row>
    <row r="746" spans="1:92">
      <c r="A746" s="8">
        <v>2</v>
      </c>
      <c r="B746" s="8">
        <v>50</v>
      </c>
      <c r="J746" s="17" t="s">
        <v>23</v>
      </c>
      <c r="K746" s="8">
        <v>2</v>
      </c>
      <c r="L746" s="8">
        <v>50</v>
      </c>
      <c r="AL746" s="8">
        <v>0.18</v>
      </c>
      <c r="AM746" s="8">
        <v>2</v>
      </c>
      <c r="AN746" s="8">
        <v>50</v>
      </c>
      <c r="BK746" s="8">
        <v>127</v>
      </c>
      <c r="BL746" s="8">
        <v>6</v>
      </c>
      <c r="BM746" t="s">
        <v>23</v>
      </c>
      <c r="CG746" s="8">
        <v>1</v>
      </c>
      <c r="CH746" s="8">
        <v>4</v>
      </c>
      <c r="CI746" s="8">
        <v>184</v>
      </c>
      <c r="CL746" s="8" t="b">
        <v>0</v>
      </c>
      <c r="CM746" s="8">
        <v>2</v>
      </c>
      <c r="CN746" s="8">
        <v>50</v>
      </c>
    </row>
    <row r="747" spans="1:92">
      <c r="A747" s="8">
        <v>9</v>
      </c>
      <c r="B747" s="8">
        <v>55</v>
      </c>
      <c r="J747" s="54" t="s">
        <v>23</v>
      </c>
      <c r="K747" s="8">
        <v>9</v>
      </c>
      <c r="L747" s="8">
        <v>55</v>
      </c>
      <c r="AL747" s="8">
        <v>0.18</v>
      </c>
      <c r="AM747" s="8">
        <v>9</v>
      </c>
      <c r="AN747" s="8">
        <v>55</v>
      </c>
      <c r="BK747" s="8">
        <v>50</v>
      </c>
      <c r="BL747" s="8">
        <v>2</v>
      </c>
      <c r="BM747" t="s">
        <v>23</v>
      </c>
      <c r="CG747" s="8">
        <v>1</v>
      </c>
      <c r="CH747" s="8">
        <v>6</v>
      </c>
      <c r="CI747" s="8">
        <v>127</v>
      </c>
      <c r="CL747" s="8" t="b">
        <v>0</v>
      </c>
      <c r="CM747" s="8">
        <v>9</v>
      </c>
      <c r="CN747" s="8">
        <v>55</v>
      </c>
    </row>
    <row r="748" spans="1:92">
      <c r="A748" s="8">
        <v>2</v>
      </c>
      <c r="B748" s="8">
        <v>67</v>
      </c>
      <c r="J748" s="17" t="s">
        <v>23</v>
      </c>
      <c r="K748" s="8">
        <v>2</v>
      </c>
      <c r="L748" s="8">
        <v>67</v>
      </c>
      <c r="AL748" s="8">
        <v>0.2</v>
      </c>
      <c r="AM748" s="8">
        <v>2</v>
      </c>
      <c r="AN748" s="8">
        <v>67</v>
      </c>
      <c r="BK748" s="8">
        <v>55</v>
      </c>
      <c r="BL748" s="8">
        <v>9</v>
      </c>
      <c r="BM748" t="s">
        <v>23</v>
      </c>
      <c r="CG748" s="8">
        <v>1</v>
      </c>
      <c r="CH748" s="8">
        <v>2</v>
      </c>
      <c r="CI748" s="8">
        <v>50</v>
      </c>
      <c r="CL748" s="8" t="b">
        <v>0</v>
      </c>
      <c r="CM748" s="8">
        <v>2</v>
      </c>
      <c r="CN748" s="8">
        <v>67</v>
      </c>
    </row>
    <row r="749" spans="1:92">
      <c r="A749" s="8">
        <v>4</v>
      </c>
      <c r="B749" s="8">
        <v>47</v>
      </c>
      <c r="J749" s="54" t="s">
        <v>23</v>
      </c>
      <c r="K749" s="8">
        <v>4</v>
      </c>
      <c r="L749" s="8">
        <v>47</v>
      </c>
      <c r="AL749" s="8">
        <v>0.2</v>
      </c>
      <c r="AM749" s="8">
        <v>4</v>
      </c>
      <c r="AN749" s="8">
        <v>47</v>
      </c>
      <c r="BK749" s="8">
        <v>67</v>
      </c>
      <c r="BL749" s="8">
        <v>2</v>
      </c>
      <c r="BM749" t="s">
        <v>23</v>
      </c>
      <c r="CG749" s="8">
        <v>1</v>
      </c>
      <c r="CH749" s="8">
        <v>9</v>
      </c>
      <c r="CI749" s="8">
        <v>55</v>
      </c>
      <c r="CL749" s="8" t="b">
        <v>0</v>
      </c>
      <c r="CM749" s="8">
        <v>4</v>
      </c>
      <c r="CN749" s="8">
        <v>47</v>
      </c>
    </row>
    <row r="750" spans="1:92">
      <c r="A750" s="8">
        <v>4</v>
      </c>
      <c r="B750" s="8">
        <v>43</v>
      </c>
      <c r="J750" s="17" t="s">
        <v>23</v>
      </c>
      <c r="K750" s="8">
        <v>4</v>
      </c>
      <c r="L750" s="8">
        <v>43</v>
      </c>
      <c r="AL750" s="8">
        <v>0.22</v>
      </c>
      <c r="AM750" s="8">
        <v>4</v>
      </c>
      <c r="AN750" s="8">
        <v>43</v>
      </c>
      <c r="BK750" s="8">
        <v>47</v>
      </c>
      <c r="BL750" s="8">
        <v>4</v>
      </c>
      <c r="BM750" t="s">
        <v>23</v>
      </c>
      <c r="CG750" s="8">
        <v>1</v>
      </c>
      <c r="CH750" s="8">
        <v>2</v>
      </c>
      <c r="CI750" s="8">
        <v>67</v>
      </c>
      <c r="CL750" s="8" t="b">
        <v>0</v>
      </c>
      <c r="CM750" s="8">
        <v>4</v>
      </c>
      <c r="CN750" s="8">
        <v>43</v>
      </c>
    </row>
    <row r="751" spans="1:92">
      <c r="A751" s="8">
        <v>4</v>
      </c>
      <c r="B751" s="8">
        <v>56</v>
      </c>
      <c r="J751" s="54" t="s">
        <v>23</v>
      </c>
      <c r="K751" s="8">
        <v>4</v>
      </c>
      <c r="L751" s="8">
        <v>56</v>
      </c>
      <c r="AL751" s="8">
        <v>0.22</v>
      </c>
      <c r="AM751" s="8">
        <v>4</v>
      </c>
      <c r="AN751" s="8">
        <v>56</v>
      </c>
      <c r="BK751" s="8">
        <v>43</v>
      </c>
      <c r="BL751" s="8">
        <v>4</v>
      </c>
      <c r="BM751" t="s">
        <v>23</v>
      </c>
      <c r="CG751" s="8">
        <v>1</v>
      </c>
      <c r="CH751" s="8">
        <v>4</v>
      </c>
      <c r="CI751" s="8">
        <v>47</v>
      </c>
      <c r="CL751" s="8" t="b">
        <v>0</v>
      </c>
      <c r="CM751" s="8">
        <v>4</v>
      </c>
      <c r="CN751" s="8">
        <v>56</v>
      </c>
    </row>
    <row r="752" spans="1:92">
      <c r="A752" s="8">
        <v>5</v>
      </c>
      <c r="B752" s="8">
        <v>73</v>
      </c>
      <c r="J752" s="17" t="s">
        <v>23</v>
      </c>
      <c r="K752" s="8">
        <v>5</v>
      </c>
      <c r="L752" s="8">
        <v>73</v>
      </c>
      <c r="AL752" s="8">
        <v>0.22</v>
      </c>
      <c r="AM752" s="8">
        <v>5</v>
      </c>
      <c r="AN752" s="8">
        <v>73</v>
      </c>
      <c r="BK752" s="8">
        <v>56</v>
      </c>
      <c r="BL752" s="8">
        <v>4</v>
      </c>
      <c r="BM752" t="s">
        <v>23</v>
      </c>
      <c r="CG752" s="8">
        <v>1</v>
      </c>
      <c r="CH752" s="8">
        <v>4</v>
      </c>
      <c r="CI752" s="8">
        <v>43</v>
      </c>
      <c r="CL752" s="8" t="b">
        <v>0</v>
      </c>
      <c r="CM752" s="8">
        <v>5</v>
      </c>
      <c r="CN752" s="8">
        <v>73</v>
      </c>
    </row>
    <row r="753" spans="1:92">
      <c r="A753" s="8">
        <v>5</v>
      </c>
      <c r="B753" s="8">
        <v>170</v>
      </c>
      <c r="J753" s="54" t="s">
        <v>23</v>
      </c>
      <c r="K753" s="8">
        <v>5</v>
      </c>
      <c r="L753" s="8">
        <v>170</v>
      </c>
      <c r="AL753" s="8">
        <v>0.2</v>
      </c>
      <c r="AM753" s="8">
        <v>5</v>
      </c>
      <c r="AN753" s="8">
        <v>170</v>
      </c>
      <c r="BK753" s="8">
        <v>73</v>
      </c>
      <c r="BL753" s="8">
        <v>5</v>
      </c>
      <c r="BM753" t="s">
        <v>23</v>
      </c>
      <c r="CG753" s="8">
        <v>1</v>
      </c>
      <c r="CH753" s="8">
        <v>4</v>
      </c>
      <c r="CI753" s="8">
        <v>56</v>
      </c>
      <c r="CL753" s="8" t="b">
        <v>0</v>
      </c>
      <c r="CM753" s="8">
        <v>5</v>
      </c>
      <c r="CN753" s="8">
        <v>170</v>
      </c>
    </row>
    <row r="754" spans="1:92">
      <c r="A754" s="8">
        <v>2</v>
      </c>
      <c r="B754" s="8">
        <v>145</v>
      </c>
      <c r="J754" s="17" t="s">
        <v>23</v>
      </c>
      <c r="K754" s="8">
        <v>2</v>
      </c>
      <c r="L754" s="8">
        <v>145</v>
      </c>
      <c r="AL754" s="8">
        <v>0.2</v>
      </c>
      <c r="AM754" s="8">
        <v>2</v>
      </c>
      <c r="AN754" s="8">
        <v>145</v>
      </c>
      <c r="BK754" s="8">
        <v>170</v>
      </c>
      <c r="BL754" s="8">
        <v>5</v>
      </c>
      <c r="BM754" t="s">
        <v>23</v>
      </c>
      <c r="CG754" s="8">
        <v>1</v>
      </c>
      <c r="CH754" s="8">
        <v>5</v>
      </c>
      <c r="CI754" s="8">
        <v>73</v>
      </c>
      <c r="CL754" s="8" t="b">
        <v>0</v>
      </c>
      <c r="CM754" s="8">
        <v>2</v>
      </c>
      <c r="CN754" s="8">
        <v>145</v>
      </c>
    </row>
    <row r="755" spans="1:92">
      <c r="A755" s="8">
        <v>4</v>
      </c>
      <c r="B755" s="8">
        <v>92</v>
      </c>
      <c r="J755" s="54" t="s">
        <v>23</v>
      </c>
      <c r="K755" s="8">
        <v>4</v>
      </c>
      <c r="L755" s="8">
        <v>92</v>
      </c>
      <c r="AL755" s="8">
        <v>0.2</v>
      </c>
      <c r="AM755" s="8">
        <v>4</v>
      </c>
      <c r="AN755" s="8">
        <v>92</v>
      </c>
      <c r="BK755" s="8">
        <v>145</v>
      </c>
      <c r="BL755" s="8">
        <v>2</v>
      </c>
      <c r="BM755" t="s">
        <v>23</v>
      </c>
      <c r="CG755" s="8">
        <v>1</v>
      </c>
      <c r="CH755" s="8">
        <v>5</v>
      </c>
      <c r="CI755" s="8">
        <v>170</v>
      </c>
      <c r="CL755" s="8" t="b">
        <v>0</v>
      </c>
      <c r="CM755" s="8">
        <v>4</v>
      </c>
      <c r="CN755" s="8">
        <v>92</v>
      </c>
    </row>
    <row r="756" spans="1:92">
      <c r="A756" s="8">
        <v>1</v>
      </c>
      <c r="B756" s="8">
        <v>108</v>
      </c>
      <c r="J756" s="17" t="s">
        <v>23</v>
      </c>
      <c r="K756" s="8">
        <v>1</v>
      </c>
      <c r="L756" s="8">
        <v>108</v>
      </c>
      <c r="AL756" s="8">
        <v>0.2</v>
      </c>
      <c r="AM756" s="8">
        <v>1</v>
      </c>
      <c r="AN756" s="8">
        <v>108</v>
      </c>
      <c r="BK756" s="8">
        <v>92</v>
      </c>
      <c r="BL756" s="8">
        <v>4</v>
      </c>
      <c r="BM756" t="s">
        <v>23</v>
      </c>
      <c r="CG756" s="8">
        <v>1</v>
      </c>
      <c r="CH756" s="8">
        <v>2</v>
      </c>
      <c r="CI756" s="8">
        <v>145</v>
      </c>
      <c r="CL756" s="8" t="b">
        <v>0</v>
      </c>
      <c r="CM756" s="8">
        <v>1</v>
      </c>
      <c r="CN756" s="8">
        <v>108</v>
      </c>
    </row>
    <row r="757" spans="1:92">
      <c r="A757" s="8">
        <v>1</v>
      </c>
      <c r="B757" s="8">
        <v>53</v>
      </c>
      <c r="J757" s="54" t="s">
        <v>23</v>
      </c>
      <c r="K757" s="8">
        <v>1</v>
      </c>
      <c r="L757" s="8">
        <v>53</v>
      </c>
      <c r="AL757" s="8">
        <v>0.18</v>
      </c>
      <c r="AM757" s="8">
        <v>1</v>
      </c>
      <c r="AN757" s="8">
        <v>53</v>
      </c>
      <c r="BK757" s="8">
        <v>108</v>
      </c>
      <c r="BL757" s="8">
        <v>1</v>
      </c>
      <c r="BM757" t="s">
        <v>23</v>
      </c>
      <c r="CG757" s="8">
        <v>1</v>
      </c>
      <c r="CH757" s="8">
        <v>4</v>
      </c>
      <c r="CI757" s="8">
        <v>92</v>
      </c>
      <c r="CL757" s="8" t="b">
        <v>0</v>
      </c>
      <c r="CM757" s="8">
        <v>1</v>
      </c>
      <c r="CN757" s="8">
        <v>53</v>
      </c>
    </row>
    <row r="758" spans="1:92">
      <c r="A758" s="8">
        <v>2</v>
      </c>
      <c r="B758" s="8">
        <v>39</v>
      </c>
      <c r="J758" s="17" t="s">
        <v>23</v>
      </c>
      <c r="K758" s="8">
        <v>2</v>
      </c>
      <c r="L758" s="8">
        <v>39</v>
      </c>
      <c r="AL758" s="8">
        <v>0.18</v>
      </c>
      <c r="AM758" s="8">
        <v>2</v>
      </c>
      <c r="AN758" s="8">
        <v>39</v>
      </c>
      <c r="BK758" s="8">
        <v>53</v>
      </c>
      <c r="BL758" s="8">
        <v>1</v>
      </c>
      <c r="BM758" t="s">
        <v>23</v>
      </c>
      <c r="CG758" s="8">
        <v>1</v>
      </c>
      <c r="CH758" s="8">
        <v>1</v>
      </c>
      <c r="CI758" s="8">
        <v>108</v>
      </c>
      <c r="CL758" s="8" t="b">
        <v>0</v>
      </c>
      <c r="CM758" s="8">
        <v>2</v>
      </c>
      <c r="CN758" s="8">
        <v>39</v>
      </c>
    </row>
    <row r="759" spans="1:92">
      <c r="A759" s="8">
        <v>4</v>
      </c>
      <c r="B759" s="8">
        <v>34</v>
      </c>
      <c r="J759" s="54" t="s">
        <v>23</v>
      </c>
      <c r="K759" s="8">
        <v>4</v>
      </c>
      <c r="L759" s="8">
        <v>34</v>
      </c>
      <c r="AL759" s="8">
        <v>0.2</v>
      </c>
      <c r="AM759" s="8">
        <v>4</v>
      </c>
      <c r="AN759" s="8">
        <v>34</v>
      </c>
      <c r="BK759" s="8">
        <v>39</v>
      </c>
      <c r="BL759" s="8">
        <v>2</v>
      </c>
      <c r="BM759" t="s">
        <v>23</v>
      </c>
      <c r="CG759" s="8">
        <v>1</v>
      </c>
      <c r="CH759" s="8">
        <v>1</v>
      </c>
      <c r="CI759" s="8">
        <v>53</v>
      </c>
      <c r="CL759" s="8" t="b">
        <v>0</v>
      </c>
      <c r="CM759" s="8">
        <v>4</v>
      </c>
      <c r="CN759" s="8">
        <v>34</v>
      </c>
    </row>
    <row r="760" spans="1:92">
      <c r="A760" s="8">
        <v>3</v>
      </c>
      <c r="B760" s="8">
        <v>10</v>
      </c>
      <c r="J760" s="17" t="s">
        <v>24</v>
      </c>
      <c r="K760" s="8">
        <v>3</v>
      </c>
      <c r="L760" s="8">
        <v>10</v>
      </c>
      <c r="AL760" s="8">
        <v>0.2</v>
      </c>
      <c r="AM760" s="8">
        <v>3</v>
      </c>
      <c r="AN760" s="8">
        <v>10</v>
      </c>
      <c r="BK760" s="8">
        <v>34</v>
      </c>
      <c r="BL760" s="8">
        <v>4</v>
      </c>
      <c r="BM760" t="s">
        <v>23</v>
      </c>
      <c r="CG760" s="8">
        <v>1</v>
      </c>
      <c r="CH760" s="8">
        <v>2</v>
      </c>
      <c r="CI760" s="8">
        <v>39</v>
      </c>
      <c r="CL760" s="8" t="b">
        <v>0</v>
      </c>
      <c r="CM760" s="8">
        <v>3</v>
      </c>
      <c r="CN760" s="8">
        <v>10</v>
      </c>
    </row>
    <row r="761" spans="1:92">
      <c r="A761" s="8">
        <v>0</v>
      </c>
      <c r="B761" s="8">
        <v>7</v>
      </c>
      <c r="J761" s="54" t="s">
        <v>24</v>
      </c>
      <c r="K761" s="8">
        <v>0</v>
      </c>
      <c r="L761" s="8">
        <v>7</v>
      </c>
      <c r="AL761" s="8">
        <v>0.16</v>
      </c>
      <c r="AM761" s="8">
        <v>0</v>
      </c>
      <c r="AN761" s="8">
        <v>7</v>
      </c>
      <c r="BK761" s="8">
        <v>10</v>
      </c>
      <c r="BL761" s="8">
        <v>3</v>
      </c>
      <c r="BM761" t="s">
        <v>24</v>
      </c>
      <c r="CG761" s="8">
        <v>1</v>
      </c>
      <c r="CH761" s="8">
        <v>4</v>
      </c>
      <c r="CI761" s="8">
        <v>34</v>
      </c>
      <c r="CL761" s="8" t="b">
        <v>0</v>
      </c>
      <c r="CM761" s="8">
        <v>0</v>
      </c>
      <c r="CN761" s="8">
        <v>7</v>
      </c>
    </row>
    <row r="762" spans="1:92">
      <c r="A762" s="8">
        <v>0</v>
      </c>
      <c r="B762" s="8">
        <v>1</v>
      </c>
      <c r="J762" s="17" t="s">
        <v>24</v>
      </c>
      <c r="K762" s="8">
        <v>0</v>
      </c>
      <c r="L762" s="8">
        <v>1</v>
      </c>
      <c r="AL762" s="8">
        <v>0.14000000000000001</v>
      </c>
      <c r="AM762" s="8">
        <v>0</v>
      </c>
      <c r="AN762" s="8">
        <v>1</v>
      </c>
      <c r="BK762" s="8">
        <v>7</v>
      </c>
      <c r="BL762" s="8">
        <v>0</v>
      </c>
      <c r="BM762" t="s">
        <v>24</v>
      </c>
      <c r="CG762" s="8">
        <v>2</v>
      </c>
      <c r="CH762" s="8">
        <v>3</v>
      </c>
      <c r="CI762" s="8">
        <v>10</v>
      </c>
      <c r="CL762" s="8" t="b">
        <v>0</v>
      </c>
      <c r="CM762" s="8">
        <v>0</v>
      </c>
      <c r="CN762" s="8">
        <v>1</v>
      </c>
    </row>
    <row r="763" spans="1:92">
      <c r="A763" s="8">
        <v>0</v>
      </c>
      <c r="B763" s="8">
        <v>1</v>
      </c>
      <c r="J763" s="54" t="s">
        <v>24</v>
      </c>
      <c r="K763" s="8">
        <v>0</v>
      </c>
      <c r="L763" s="8">
        <v>1</v>
      </c>
      <c r="AL763" s="8">
        <v>0.14000000000000001</v>
      </c>
      <c r="AM763" s="8">
        <v>0</v>
      </c>
      <c r="AN763" s="8">
        <v>1</v>
      </c>
      <c r="BK763" s="8">
        <v>1</v>
      </c>
      <c r="BL763" s="8">
        <v>0</v>
      </c>
      <c r="BM763" t="s">
        <v>24</v>
      </c>
      <c r="CG763" s="8">
        <v>2</v>
      </c>
      <c r="CH763" s="8">
        <v>0</v>
      </c>
      <c r="CI763" s="8">
        <v>7</v>
      </c>
      <c r="CL763" s="8" t="b">
        <v>0</v>
      </c>
      <c r="CM763" s="8">
        <v>0</v>
      </c>
      <c r="CN763" s="8">
        <v>1</v>
      </c>
    </row>
    <row r="764" spans="1:92">
      <c r="A764" s="8">
        <v>0</v>
      </c>
      <c r="B764" s="8">
        <v>7</v>
      </c>
      <c r="J764" s="17" t="s">
        <v>24</v>
      </c>
      <c r="K764" s="8">
        <v>0</v>
      </c>
      <c r="L764" s="8">
        <v>7</v>
      </c>
      <c r="AL764" s="8">
        <v>0.14000000000000001</v>
      </c>
      <c r="AM764" s="8">
        <v>0</v>
      </c>
      <c r="AN764" s="8">
        <v>7</v>
      </c>
      <c r="BK764" s="8">
        <v>1</v>
      </c>
      <c r="BL764" s="8">
        <v>0</v>
      </c>
      <c r="BM764" t="s">
        <v>24</v>
      </c>
      <c r="CG764" s="8">
        <v>2</v>
      </c>
      <c r="CH764" s="8">
        <v>0</v>
      </c>
      <c r="CI764" s="8">
        <v>1</v>
      </c>
      <c r="CL764" s="8" t="b">
        <v>0</v>
      </c>
      <c r="CM764" s="8">
        <v>0</v>
      </c>
      <c r="CN764" s="8">
        <v>7</v>
      </c>
    </row>
    <row r="765" spans="1:92">
      <c r="A765" s="8">
        <v>2</v>
      </c>
      <c r="B765" s="8">
        <v>26</v>
      </c>
      <c r="J765" s="54" t="s">
        <v>24</v>
      </c>
      <c r="K765" s="8">
        <v>2</v>
      </c>
      <c r="L765" s="8">
        <v>26</v>
      </c>
      <c r="AL765" s="8">
        <v>0.16</v>
      </c>
      <c r="AM765" s="8">
        <v>2</v>
      </c>
      <c r="AN765" s="8">
        <v>26</v>
      </c>
      <c r="BK765" s="8">
        <v>7</v>
      </c>
      <c r="BL765" s="8">
        <v>0</v>
      </c>
      <c r="BM765" t="s">
        <v>24</v>
      </c>
      <c r="CG765" s="8">
        <v>2</v>
      </c>
      <c r="CH765" s="8">
        <v>0</v>
      </c>
      <c r="CI765" s="8">
        <v>1</v>
      </c>
      <c r="CL765" s="8" t="b">
        <v>0</v>
      </c>
      <c r="CM765" s="8">
        <v>2</v>
      </c>
      <c r="CN765" s="8">
        <v>26</v>
      </c>
    </row>
    <row r="766" spans="1:92">
      <c r="A766" s="8">
        <v>0</v>
      </c>
      <c r="B766" s="8">
        <v>87</v>
      </c>
      <c r="J766" s="17" t="s">
        <v>24</v>
      </c>
      <c r="K766" s="8">
        <v>0</v>
      </c>
      <c r="L766" s="8">
        <v>87</v>
      </c>
      <c r="AL766" s="8">
        <v>0.14000000000000001</v>
      </c>
      <c r="AM766" s="8">
        <v>0</v>
      </c>
      <c r="AN766" s="8">
        <v>87</v>
      </c>
      <c r="BK766" s="8">
        <v>26</v>
      </c>
      <c r="BL766" s="8">
        <v>2</v>
      </c>
      <c r="BM766" t="s">
        <v>24</v>
      </c>
      <c r="CG766" s="8">
        <v>2</v>
      </c>
      <c r="CH766" s="8">
        <v>0</v>
      </c>
      <c r="CI766" s="8">
        <v>7</v>
      </c>
      <c r="CL766" s="8" t="b">
        <v>0</v>
      </c>
      <c r="CM766" s="8">
        <v>0</v>
      </c>
      <c r="CN766" s="8">
        <v>87</v>
      </c>
    </row>
    <row r="767" spans="1:92">
      <c r="A767" s="8">
        <v>3</v>
      </c>
      <c r="B767" s="8">
        <v>217</v>
      </c>
      <c r="J767" s="54" t="s">
        <v>24</v>
      </c>
      <c r="K767" s="8">
        <v>3</v>
      </c>
      <c r="L767" s="8">
        <v>217</v>
      </c>
      <c r="AL767" s="8">
        <v>0.14000000000000001</v>
      </c>
      <c r="AM767" s="8">
        <v>3</v>
      </c>
      <c r="AN767" s="8">
        <v>217</v>
      </c>
      <c r="BK767" s="8">
        <v>87</v>
      </c>
      <c r="BL767" s="8">
        <v>0</v>
      </c>
      <c r="BM767" t="s">
        <v>24</v>
      </c>
      <c r="CG767" s="8">
        <v>2</v>
      </c>
      <c r="CH767" s="8">
        <v>2</v>
      </c>
      <c r="CI767" s="8">
        <v>26</v>
      </c>
      <c r="CL767" s="8" t="b">
        <v>0</v>
      </c>
      <c r="CM767" s="8">
        <v>3</v>
      </c>
      <c r="CN767" s="8">
        <v>217</v>
      </c>
    </row>
    <row r="768" spans="1:92">
      <c r="A768" s="8">
        <v>3</v>
      </c>
      <c r="B768" s="8">
        <v>124</v>
      </c>
      <c r="J768" s="17" t="s">
        <v>24</v>
      </c>
      <c r="K768" s="8">
        <v>3</v>
      </c>
      <c r="L768" s="8">
        <v>124</v>
      </c>
      <c r="AL768" s="8">
        <v>0.16</v>
      </c>
      <c r="AM768" s="8">
        <v>3</v>
      </c>
      <c r="AN768" s="8">
        <v>124</v>
      </c>
      <c r="BK768" s="8">
        <v>217</v>
      </c>
      <c r="BL768" s="8">
        <v>3</v>
      </c>
      <c r="BM768" t="s">
        <v>24</v>
      </c>
      <c r="CG768" s="8">
        <v>1</v>
      </c>
      <c r="CH768" s="8">
        <v>0</v>
      </c>
      <c r="CI768" s="8">
        <v>87</v>
      </c>
      <c r="CL768" s="8" t="b">
        <v>0</v>
      </c>
      <c r="CM768" s="8">
        <v>3</v>
      </c>
      <c r="CN768" s="8">
        <v>124</v>
      </c>
    </row>
    <row r="769" spans="1:92">
      <c r="A769" s="8">
        <v>5</v>
      </c>
      <c r="B769" s="8">
        <v>46</v>
      </c>
      <c r="J769" s="54" t="s">
        <v>24</v>
      </c>
      <c r="K769" s="8">
        <v>5</v>
      </c>
      <c r="L769" s="8">
        <v>46</v>
      </c>
      <c r="AL769" s="8">
        <v>0.2</v>
      </c>
      <c r="AM769" s="8">
        <v>5</v>
      </c>
      <c r="AN769" s="8">
        <v>46</v>
      </c>
      <c r="BK769" s="8">
        <v>124</v>
      </c>
      <c r="BL769" s="8">
        <v>3</v>
      </c>
      <c r="BM769" t="s">
        <v>24</v>
      </c>
      <c r="CG769" s="8">
        <v>1</v>
      </c>
      <c r="CH769" s="8">
        <v>3</v>
      </c>
      <c r="CI769" s="8">
        <v>217</v>
      </c>
      <c r="CL769" s="8" t="b">
        <v>0</v>
      </c>
      <c r="CM769" s="8">
        <v>5</v>
      </c>
      <c r="CN769" s="8">
        <v>46</v>
      </c>
    </row>
    <row r="770" spans="1:92">
      <c r="A770" s="8">
        <v>3</v>
      </c>
      <c r="B770" s="8">
        <v>61</v>
      </c>
      <c r="J770" s="17" t="s">
        <v>24</v>
      </c>
      <c r="K770" s="8">
        <v>3</v>
      </c>
      <c r="L770" s="8">
        <v>61</v>
      </c>
      <c r="AL770" s="8">
        <v>0.22</v>
      </c>
      <c r="AM770" s="8">
        <v>3</v>
      </c>
      <c r="AN770" s="8">
        <v>61</v>
      </c>
      <c r="BK770" s="8">
        <v>46</v>
      </c>
      <c r="BL770" s="8">
        <v>5</v>
      </c>
      <c r="BM770" t="s">
        <v>24</v>
      </c>
      <c r="CG770" s="8">
        <v>2</v>
      </c>
      <c r="CH770" s="8">
        <v>3</v>
      </c>
      <c r="CI770" s="8">
        <v>124</v>
      </c>
      <c r="CL770" s="8" t="b">
        <v>0</v>
      </c>
      <c r="CM770" s="8">
        <v>3</v>
      </c>
      <c r="CN770" s="8">
        <v>61</v>
      </c>
    </row>
    <row r="771" spans="1:92">
      <c r="A771" s="8">
        <v>8</v>
      </c>
      <c r="B771" s="8">
        <v>78</v>
      </c>
      <c r="J771" s="54" t="s">
        <v>24</v>
      </c>
      <c r="K771" s="8">
        <v>8</v>
      </c>
      <c r="L771" s="8">
        <v>78</v>
      </c>
      <c r="AL771" s="8">
        <v>0.24</v>
      </c>
      <c r="AM771" s="8">
        <v>8</v>
      </c>
      <c r="AN771" s="8">
        <v>78</v>
      </c>
      <c r="BK771" s="8">
        <v>61</v>
      </c>
      <c r="BL771" s="8">
        <v>3</v>
      </c>
      <c r="BM771" t="s">
        <v>24</v>
      </c>
      <c r="CG771" s="8">
        <v>2</v>
      </c>
      <c r="CH771" s="8">
        <v>5</v>
      </c>
      <c r="CI771" s="8">
        <v>46</v>
      </c>
      <c r="CL771" s="8" t="b">
        <v>0</v>
      </c>
      <c r="CM771" s="8">
        <v>8</v>
      </c>
      <c r="CN771" s="8">
        <v>78</v>
      </c>
    </row>
    <row r="772" spans="1:92">
      <c r="A772" s="8">
        <v>9</v>
      </c>
      <c r="B772" s="8">
        <v>73</v>
      </c>
      <c r="J772" s="17" t="s">
        <v>24</v>
      </c>
      <c r="K772" s="8">
        <v>9</v>
      </c>
      <c r="L772" s="8">
        <v>73</v>
      </c>
      <c r="AL772" s="8">
        <v>0.26</v>
      </c>
      <c r="AM772" s="8">
        <v>9</v>
      </c>
      <c r="AN772" s="8">
        <v>73</v>
      </c>
      <c r="BK772" s="8">
        <v>78</v>
      </c>
      <c r="BL772" s="8">
        <v>8</v>
      </c>
      <c r="BM772" t="s">
        <v>24</v>
      </c>
      <c r="CG772" s="8">
        <v>1</v>
      </c>
      <c r="CH772" s="8">
        <v>3</v>
      </c>
      <c r="CI772" s="8">
        <v>61</v>
      </c>
      <c r="CL772" s="8" t="b">
        <v>0</v>
      </c>
      <c r="CM772" s="8">
        <v>9</v>
      </c>
      <c r="CN772" s="8">
        <v>73</v>
      </c>
    </row>
    <row r="773" spans="1:92">
      <c r="A773" s="8">
        <v>15</v>
      </c>
      <c r="B773" s="8">
        <v>76</v>
      </c>
      <c r="J773" s="54" t="s">
        <v>24</v>
      </c>
      <c r="K773" s="8">
        <v>15</v>
      </c>
      <c r="L773" s="8">
        <v>76</v>
      </c>
      <c r="AL773" s="8">
        <v>0.28000000000000003</v>
      </c>
      <c r="AM773" s="8">
        <v>15</v>
      </c>
      <c r="AN773" s="8">
        <v>76</v>
      </c>
      <c r="BK773" s="8">
        <v>73</v>
      </c>
      <c r="BL773" s="8">
        <v>9</v>
      </c>
      <c r="BM773" t="s">
        <v>24</v>
      </c>
      <c r="CG773" s="8">
        <v>2</v>
      </c>
      <c r="CH773" s="8">
        <v>8</v>
      </c>
      <c r="CI773" s="8">
        <v>78</v>
      </c>
      <c r="CL773" s="8" t="b">
        <v>0</v>
      </c>
      <c r="CM773" s="8">
        <v>15</v>
      </c>
      <c r="CN773" s="8">
        <v>76</v>
      </c>
    </row>
    <row r="774" spans="1:92">
      <c r="A774" s="8">
        <v>9</v>
      </c>
      <c r="B774" s="8">
        <v>81</v>
      </c>
      <c r="J774" s="17" t="s">
        <v>24</v>
      </c>
      <c r="K774" s="8">
        <v>9</v>
      </c>
      <c r="L774" s="8">
        <v>81</v>
      </c>
      <c r="AL774" s="8">
        <v>0.28000000000000003</v>
      </c>
      <c r="AM774" s="8">
        <v>9</v>
      </c>
      <c r="AN774" s="8">
        <v>81</v>
      </c>
      <c r="BK774" s="8">
        <v>76</v>
      </c>
      <c r="BL774" s="8">
        <v>15</v>
      </c>
      <c r="BM774" t="s">
        <v>24</v>
      </c>
      <c r="CG774" s="8">
        <v>2</v>
      </c>
      <c r="CH774" s="8">
        <v>9</v>
      </c>
      <c r="CI774" s="8">
        <v>73</v>
      </c>
      <c r="CL774" s="8" t="b">
        <v>0</v>
      </c>
      <c r="CM774" s="8">
        <v>9</v>
      </c>
      <c r="CN774" s="8">
        <v>81</v>
      </c>
    </row>
    <row r="775" spans="1:92">
      <c r="A775" s="8">
        <v>8</v>
      </c>
      <c r="B775" s="8">
        <v>91</v>
      </c>
      <c r="J775" s="54" t="s">
        <v>24</v>
      </c>
      <c r="K775" s="8">
        <v>8</v>
      </c>
      <c r="L775" s="8">
        <v>91</v>
      </c>
      <c r="AL775" s="8">
        <v>0.3</v>
      </c>
      <c r="AM775" s="8">
        <v>8</v>
      </c>
      <c r="AN775" s="8">
        <v>91</v>
      </c>
      <c r="BK775" s="8">
        <v>81</v>
      </c>
      <c r="BL775" s="8">
        <v>9</v>
      </c>
      <c r="BM775" t="s">
        <v>24</v>
      </c>
      <c r="CG775" s="8">
        <v>2</v>
      </c>
      <c r="CH775" s="8">
        <v>15</v>
      </c>
      <c r="CI775" s="8">
        <v>76</v>
      </c>
      <c r="CL775" s="8" t="b">
        <v>0</v>
      </c>
      <c r="CM775" s="8">
        <v>8</v>
      </c>
      <c r="CN775" s="8">
        <v>91</v>
      </c>
    </row>
    <row r="776" spans="1:92">
      <c r="A776" s="8">
        <v>10</v>
      </c>
      <c r="B776" s="8">
        <v>195</v>
      </c>
      <c r="J776" s="17" t="s">
        <v>24</v>
      </c>
      <c r="K776" s="8">
        <v>10</v>
      </c>
      <c r="L776" s="8">
        <v>195</v>
      </c>
      <c r="AL776" s="8">
        <v>0.26</v>
      </c>
      <c r="AM776" s="8">
        <v>10</v>
      </c>
      <c r="AN776" s="8">
        <v>195</v>
      </c>
      <c r="BK776" s="8">
        <v>91</v>
      </c>
      <c r="BL776" s="8">
        <v>8</v>
      </c>
      <c r="BM776" t="s">
        <v>24</v>
      </c>
      <c r="CG776" s="8">
        <v>2</v>
      </c>
      <c r="CH776" s="8">
        <v>9</v>
      </c>
      <c r="CI776" s="8">
        <v>81</v>
      </c>
      <c r="CL776" s="8" t="b">
        <v>0</v>
      </c>
      <c r="CM776" s="8">
        <v>10</v>
      </c>
      <c r="CN776" s="8">
        <v>195</v>
      </c>
    </row>
    <row r="777" spans="1:92">
      <c r="A777" s="8">
        <v>3</v>
      </c>
      <c r="B777" s="8">
        <v>152</v>
      </c>
      <c r="J777" s="54" t="s">
        <v>24</v>
      </c>
      <c r="K777" s="8">
        <v>3</v>
      </c>
      <c r="L777" s="8">
        <v>152</v>
      </c>
      <c r="AL777" s="8">
        <v>0.24</v>
      </c>
      <c r="AM777" s="8">
        <v>3</v>
      </c>
      <c r="AN777" s="8">
        <v>152</v>
      </c>
      <c r="BK777" s="8">
        <v>195</v>
      </c>
      <c r="BL777" s="8">
        <v>10</v>
      </c>
      <c r="BM777" t="s">
        <v>24</v>
      </c>
      <c r="CG777" s="8">
        <v>2</v>
      </c>
      <c r="CH777" s="8">
        <v>8</v>
      </c>
      <c r="CI777" s="8">
        <v>91</v>
      </c>
      <c r="CL777" s="8" t="b">
        <v>0</v>
      </c>
      <c r="CM777" s="8">
        <v>3</v>
      </c>
      <c r="CN777" s="8">
        <v>152</v>
      </c>
    </row>
    <row r="778" spans="1:92">
      <c r="A778" s="8">
        <v>1</v>
      </c>
      <c r="B778" s="8">
        <v>102</v>
      </c>
      <c r="J778" s="17" t="s">
        <v>24</v>
      </c>
      <c r="K778" s="8">
        <v>1</v>
      </c>
      <c r="L778" s="8">
        <v>102</v>
      </c>
      <c r="AL778" s="8">
        <v>0.24</v>
      </c>
      <c r="AM778" s="8">
        <v>1</v>
      </c>
      <c r="AN778" s="8">
        <v>102</v>
      </c>
      <c r="BK778" s="8">
        <v>152</v>
      </c>
      <c r="BL778" s="8">
        <v>3</v>
      </c>
      <c r="BM778" t="s">
        <v>24</v>
      </c>
      <c r="CG778" s="8">
        <v>2</v>
      </c>
      <c r="CH778" s="8">
        <v>10</v>
      </c>
      <c r="CI778" s="8">
        <v>195</v>
      </c>
      <c r="CL778" s="8" t="b">
        <v>0</v>
      </c>
      <c r="CM778" s="8">
        <v>1</v>
      </c>
      <c r="CN778" s="8">
        <v>102</v>
      </c>
    </row>
    <row r="779" spans="1:92">
      <c r="A779" s="8">
        <v>2</v>
      </c>
      <c r="B779" s="8">
        <v>69</v>
      </c>
      <c r="J779" s="54" t="s">
        <v>24</v>
      </c>
      <c r="K779" s="8">
        <v>2</v>
      </c>
      <c r="L779" s="8">
        <v>69</v>
      </c>
      <c r="AL779" s="8">
        <v>0.24</v>
      </c>
      <c r="AM779" s="8">
        <v>2</v>
      </c>
      <c r="AN779" s="8">
        <v>69</v>
      </c>
      <c r="BK779" s="8">
        <v>102</v>
      </c>
      <c r="BL779" s="8">
        <v>1</v>
      </c>
      <c r="BM779" t="s">
        <v>24</v>
      </c>
      <c r="CG779" s="8">
        <v>2</v>
      </c>
      <c r="CH779" s="8">
        <v>3</v>
      </c>
      <c r="CI779" s="8">
        <v>152</v>
      </c>
      <c r="CL779" s="8" t="b">
        <v>0</v>
      </c>
      <c r="CM779" s="8">
        <v>2</v>
      </c>
      <c r="CN779" s="8">
        <v>69</v>
      </c>
    </row>
    <row r="780" spans="1:92">
      <c r="A780" s="8">
        <v>2</v>
      </c>
      <c r="B780" s="8">
        <v>41</v>
      </c>
      <c r="J780" s="17" t="s">
        <v>24</v>
      </c>
      <c r="K780" s="8">
        <v>2</v>
      </c>
      <c r="L780" s="8">
        <v>41</v>
      </c>
      <c r="AL780" s="8">
        <v>0.24</v>
      </c>
      <c r="AM780" s="8">
        <v>2</v>
      </c>
      <c r="AN780" s="8">
        <v>41</v>
      </c>
      <c r="BK780" s="8">
        <v>69</v>
      </c>
      <c r="BL780" s="8">
        <v>2</v>
      </c>
      <c r="BM780" t="s">
        <v>24</v>
      </c>
      <c r="CG780" s="8">
        <v>2</v>
      </c>
      <c r="CH780" s="8">
        <v>1</v>
      </c>
      <c r="CI780" s="8">
        <v>102</v>
      </c>
      <c r="CL780" s="8" t="b">
        <v>0</v>
      </c>
      <c r="CM780" s="8">
        <v>2</v>
      </c>
      <c r="CN780" s="8">
        <v>41</v>
      </c>
    </row>
    <row r="781" spans="1:92">
      <c r="A781" s="8">
        <v>1</v>
      </c>
      <c r="B781" s="8">
        <v>45</v>
      </c>
      <c r="J781" s="54" t="s">
        <v>24</v>
      </c>
      <c r="K781" s="8">
        <v>1</v>
      </c>
      <c r="L781" s="8">
        <v>45</v>
      </c>
      <c r="AL781" s="8">
        <v>0.24</v>
      </c>
      <c r="AM781" s="8">
        <v>1</v>
      </c>
      <c r="AN781" s="8">
        <v>45</v>
      </c>
      <c r="BK781" s="8">
        <v>41</v>
      </c>
      <c r="BL781" s="8">
        <v>2</v>
      </c>
      <c r="BM781" t="s">
        <v>24</v>
      </c>
      <c r="CG781" s="8">
        <v>2</v>
      </c>
      <c r="CH781" s="8">
        <v>2</v>
      </c>
      <c r="CI781" s="8">
        <v>69</v>
      </c>
      <c r="CL781" s="8" t="b">
        <v>0</v>
      </c>
      <c r="CM781" s="8">
        <v>1</v>
      </c>
      <c r="CN781" s="8">
        <v>45</v>
      </c>
    </row>
    <row r="782" spans="1:92">
      <c r="A782" s="8">
        <v>1</v>
      </c>
      <c r="B782" s="8">
        <v>30</v>
      </c>
      <c r="J782" s="17" t="s">
        <v>24</v>
      </c>
      <c r="K782" s="8">
        <v>1</v>
      </c>
      <c r="L782" s="8">
        <v>30</v>
      </c>
      <c r="AL782" s="8">
        <v>0.24</v>
      </c>
      <c r="AM782" s="8">
        <v>1</v>
      </c>
      <c r="AN782" s="8">
        <v>30</v>
      </c>
      <c r="BK782" s="8">
        <v>45</v>
      </c>
      <c r="BL782" s="8">
        <v>1</v>
      </c>
      <c r="BM782" t="s">
        <v>24</v>
      </c>
      <c r="CG782" s="8">
        <v>2</v>
      </c>
      <c r="CH782" s="8">
        <v>2</v>
      </c>
      <c r="CI782" s="8">
        <v>41</v>
      </c>
      <c r="CL782" s="8" t="b">
        <v>0</v>
      </c>
      <c r="CM782" s="8">
        <v>1</v>
      </c>
      <c r="CN782" s="8">
        <v>30</v>
      </c>
    </row>
    <row r="783" spans="1:92">
      <c r="A783" s="8">
        <v>3</v>
      </c>
      <c r="B783" s="8">
        <v>36</v>
      </c>
      <c r="J783" s="54" t="s">
        <v>15</v>
      </c>
      <c r="K783" s="8">
        <v>3</v>
      </c>
      <c r="L783" s="8">
        <v>36</v>
      </c>
      <c r="AL783" s="8">
        <v>0.24</v>
      </c>
      <c r="AM783" s="8">
        <v>3</v>
      </c>
      <c r="AN783" s="8">
        <v>36</v>
      </c>
      <c r="BK783" s="8">
        <v>30</v>
      </c>
      <c r="BL783" s="8">
        <v>1</v>
      </c>
      <c r="BM783" t="s">
        <v>24</v>
      </c>
      <c r="CG783" s="8">
        <v>2</v>
      </c>
      <c r="CH783" s="8">
        <v>1</v>
      </c>
      <c r="CI783" s="8">
        <v>45</v>
      </c>
      <c r="CL783" s="8" t="b">
        <v>0</v>
      </c>
      <c r="CM783" s="8">
        <v>3</v>
      </c>
      <c r="CN783" s="8">
        <v>36</v>
      </c>
    </row>
    <row r="784" spans="1:92">
      <c r="A784" s="8">
        <v>1</v>
      </c>
      <c r="B784" s="8">
        <v>17</v>
      </c>
      <c r="J784" s="17" t="s">
        <v>15</v>
      </c>
      <c r="K784" s="8">
        <v>1</v>
      </c>
      <c r="L784" s="8">
        <v>17</v>
      </c>
      <c r="AL784" s="8">
        <v>0.24</v>
      </c>
      <c r="AM784" s="8">
        <v>1</v>
      </c>
      <c r="AN784" s="8">
        <v>17</v>
      </c>
      <c r="BK784" s="8">
        <v>36</v>
      </c>
      <c r="BL784" s="8">
        <v>3</v>
      </c>
      <c r="BM784" t="s">
        <v>15</v>
      </c>
      <c r="CG784" s="8">
        <v>2</v>
      </c>
      <c r="CH784" s="8">
        <v>1</v>
      </c>
      <c r="CI784" s="8">
        <v>30</v>
      </c>
      <c r="CL784" s="8" t="b">
        <v>0</v>
      </c>
      <c r="CM784" s="8">
        <v>1</v>
      </c>
      <c r="CN784" s="8">
        <v>17</v>
      </c>
    </row>
    <row r="785" spans="1:92">
      <c r="A785" s="8">
        <v>5</v>
      </c>
      <c r="B785" s="8">
        <v>12</v>
      </c>
      <c r="J785" s="54" t="s">
        <v>15</v>
      </c>
      <c r="K785" s="8">
        <v>5</v>
      </c>
      <c r="L785" s="8">
        <v>12</v>
      </c>
      <c r="AL785" s="8">
        <v>0.24</v>
      </c>
      <c r="AM785" s="8">
        <v>5</v>
      </c>
      <c r="AN785" s="8">
        <v>12</v>
      </c>
      <c r="BK785" s="8">
        <v>17</v>
      </c>
      <c r="BL785" s="8">
        <v>1</v>
      </c>
      <c r="BM785" t="s">
        <v>15</v>
      </c>
      <c r="CG785" s="8">
        <v>2</v>
      </c>
      <c r="CH785" s="8">
        <v>3</v>
      </c>
      <c r="CI785" s="8">
        <v>36</v>
      </c>
      <c r="CL785" s="8" t="b">
        <v>0</v>
      </c>
      <c r="CM785" s="8">
        <v>5</v>
      </c>
      <c r="CN785" s="8">
        <v>12</v>
      </c>
    </row>
    <row r="786" spans="1:92">
      <c r="A786" s="8">
        <v>1</v>
      </c>
      <c r="B786" s="8">
        <v>10</v>
      </c>
      <c r="J786" s="17" t="s">
        <v>15</v>
      </c>
      <c r="K786" s="8">
        <v>1</v>
      </c>
      <c r="L786" s="8">
        <v>10</v>
      </c>
      <c r="AL786" s="8">
        <v>0.24</v>
      </c>
      <c r="AM786" s="8">
        <v>1</v>
      </c>
      <c r="AN786" s="8">
        <v>10</v>
      </c>
      <c r="BK786" s="8">
        <v>12</v>
      </c>
      <c r="BL786" s="8">
        <v>5</v>
      </c>
      <c r="BM786" t="s">
        <v>15</v>
      </c>
      <c r="CG786" s="8">
        <v>2</v>
      </c>
      <c r="CH786" s="8">
        <v>1</v>
      </c>
      <c r="CI786" s="8">
        <v>17</v>
      </c>
      <c r="CL786" s="8" t="b">
        <v>0</v>
      </c>
      <c r="CM786" s="8">
        <v>1</v>
      </c>
      <c r="CN786" s="8">
        <v>10</v>
      </c>
    </row>
    <row r="787" spans="1:92">
      <c r="A787" s="8">
        <v>0</v>
      </c>
      <c r="B787" s="8">
        <v>8</v>
      </c>
      <c r="J787" s="54" t="s">
        <v>15</v>
      </c>
      <c r="K787" s="8">
        <v>0</v>
      </c>
      <c r="L787" s="8">
        <v>8</v>
      </c>
      <c r="AL787" s="8">
        <v>0.22</v>
      </c>
      <c r="AM787" s="8">
        <v>0</v>
      </c>
      <c r="AN787" s="8">
        <v>8</v>
      </c>
      <c r="BK787" s="8">
        <v>10</v>
      </c>
      <c r="BL787" s="8">
        <v>1</v>
      </c>
      <c r="BM787" t="s">
        <v>15</v>
      </c>
      <c r="CG787" s="8">
        <v>2</v>
      </c>
      <c r="CH787" s="8">
        <v>5</v>
      </c>
      <c r="CI787" s="8">
        <v>12</v>
      </c>
      <c r="CL787" s="8" t="b">
        <v>0</v>
      </c>
      <c r="CM787" s="8">
        <v>0</v>
      </c>
      <c r="CN787" s="8">
        <v>8</v>
      </c>
    </row>
    <row r="788" spans="1:92">
      <c r="A788" s="8">
        <v>0</v>
      </c>
      <c r="B788" s="8">
        <v>9</v>
      </c>
      <c r="J788" s="17" t="s">
        <v>15</v>
      </c>
      <c r="K788" s="8">
        <v>0</v>
      </c>
      <c r="L788" s="8">
        <v>9</v>
      </c>
      <c r="AL788" s="8">
        <v>0.2</v>
      </c>
      <c r="AM788" s="8">
        <v>0</v>
      </c>
      <c r="AN788" s="8">
        <v>9</v>
      </c>
      <c r="BK788" s="8">
        <v>8</v>
      </c>
      <c r="BL788" s="8">
        <v>0</v>
      </c>
      <c r="BM788" t="s">
        <v>15</v>
      </c>
      <c r="CG788" s="8">
        <v>2</v>
      </c>
      <c r="CH788" s="8">
        <v>1</v>
      </c>
      <c r="CI788" s="8">
        <v>10</v>
      </c>
      <c r="CL788" s="8" t="b">
        <v>0</v>
      </c>
      <c r="CM788" s="8">
        <v>0</v>
      </c>
      <c r="CN788" s="8">
        <v>9</v>
      </c>
    </row>
    <row r="789" spans="1:92">
      <c r="A789" s="8">
        <v>0</v>
      </c>
      <c r="B789" s="8">
        <v>4</v>
      </c>
      <c r="J789" s="54" t="s">
        <v>15</v>
      </c>
      <c r="K789" s="8">
        <v>0</v>
      </c>
      <c r="L789" s="8">
        <v>4</v>
      </c>
      <c r="AL789" s="8">
        <v>0.2</v>
      </c>
      <c r="AM789" s="8">
        <v>0</v>
      </c>
      <c r="AN789" s="8">
        <v>4</v>
      </c>
      <c r="BK789" s="8">
        <v>9</v>
      </c>
      <c r="BL789" s="8">
        <v>0</v>
      </c>
      <c r="BM789" t="s">
        <v>15</v>
      </c>
      <c r="CG789" s="8">
        <v>3</v>
      </c>
      <c r="CH789" s="8">
        <v>0</v>
      </c>
      <c r="CI789" s="8">
        <v>8</v>
      </c>
      <c r="CL789" s="8" t="b">
        <v>0</v>
      </c>
      <c r="CM789" s="8">
        <v>0</v>
      </c>
      <c r="CN789" s="8">
        <v>4</v>
      </c>
    </row>
    <row r="790" spans="1:92">
      <c r="A790" s="8">
        <v>0</v>
      </c>
      <c r="B790" s="8">
        <v>4</v>
      </c>
      <c r="J790" s="17" t="s">
        <v>15</v>
      </c>
      <c r="K790" s="8">
        <v>0</v>
      </c>
      <c r="L790" s="8">
        <v>4</v>
      </c>
      <c r="AL790" s="8">
        <v>0.22</v>
      </c>
      <c r="AM790" s="8">
        <v>0</v>
      </c>
      <c r="AN790" s="8">
        <v>4</v>
      </c>
      <c r="BK790" s="8">
        <v>4</v>
      </c>
      <c r="BL790" s="8">
        <v>0</v>
      </c>
      <c r="BM790" t="s">
        <v>15</v>
      </c>
      <c r="CG790" s="8">
        <v>3</v>
      </c>
      <c r="CH790" s="8">
        <v>0</v>
      </c>
      <c r="CI790" s="8">
        <v>9</v>
      </c>
      <c r="CL790" s="8" t="b">
        <v>0</v>
      </c>
      <c r="CM790" s="8">
        <v>0</v>
      </c>
      <c r="CN790" s="8">
        <v>4</v>
      </c>
    </row>
    <row r="791" spans="1:92">
      <c r="A791" s="8">
        <v>0</v>
      </c>
      <c r="B791" s="8">
        <v>10</v>
      </c>
      <c r="J791" s="54" t="s">
        <v>15</v>
      </c>
      <c r="K791" s="8">
        <v>0</v>
      </c>
      <c r="L791" s="8">
        <v>10</v>
      </c>
      <c r="AL791" s="8">
        <v>0.2</v>
      </c>
      <c r="AM791" s="8">
        <v>0</v>
      </c>
      <c r="AN791" s="8">
        <v>10</v>
      </c>
      <c r="BK791" s="8">
        <v>4</v>
      </c>
      <c r="BL791" s="8">
        <v>0</v>
      </c>
      <c r="BM791" t="s">
        <v>15</v>
      </c>
      <c r="CG791" s="8">
        <v>3</v>
      </c>
      <c r="CH791" s="8">
        <v>0</v>
      </c>
      <c r="CI791" s="8">
        <v>4</v>
      </c>
      <c r="CL791" s="8" t="b">
        <v>0</v>
      </c>
      <c r="CM791" s="8">
        <v>0</v>
      </c>
      <c r="CN791" s="8">
        <v>10</v>
      </c>
    </row>
    <row r="792" spans="1:92">
      <c r="A792" s="8">
        <v>3</v>
      </c>
      <c r="B792" s="8">
        <v>17</v>
      </c>
      <c r="J792" s="17" t="s">
        <v>15</v>
      </c>
      <c r="K792" s="8">
        <v>3</v>
      </c>
      <c r="L792" s="8">
        <v>17</v>
      </c>
      <c r="AL792" s="8">
        <v>0.2</v>
      </c>
      <c r="AM792" s="8">
        <v>3</v>
      </c>
      <c r="AN792" s="8">
        <v>17</v>
      </c>
      <c r="BK792" s="8">
        <v>10</v>
      </c>
      <c r="BL792" s="8">
        <v>0</v>
      </c>
      <c r="BM792" t="s">
        <v>15</v>
      </c>
      <c r="CG792" s="8">
        <v>3</v>
      </c>
      <c r="CH792" s="8">
        <v>0</v>
      </c>
      <c r="CI792" s="8">
        <v>4</v>
      </c>
      <c r="CL792" s="8" t="b">
        <v>0</v>
      </c>
      <c r="CM792" s="8">
        <v>3</v>
      </c>
      <c r="CN792" s="8">
        <v>17</v>
      </c>
    </row>
    <row r="793" spans="1:92">
      <c r="A793" s="8">
        <v>3</v>
      </c>
      <c r="B793" s="8">
        <v>31</v>
      </c>
      <c r="J793" s="54" t="s">
        <v>15</v>
      </c>
      <c r="K793" s="8">
        <v>3</v>
      </c>
      <c r="L793" s="8">
        <v>31</v>
      </c>
      <c r="AL793" s="8">
        <v>0.2</v>
      </c>
      <c r="AM793" s="8">
        <v>3</v>
      </c>
      <c r="AN793" s="8">
        <v>31</v>
      </c>
      <c r="BK793" s="8">
        <v>17</v>
      </c>
      <c r="BL793" s="8">
        <v>3</v>
      </c>
      <c r="BM793" t="s">
        <v>15</v>
      </c>
      <c r="CG793" s="8">
        <v>3</v>
      </c>
      <c r="CH793" s="8">
        <v>0</v>
      </c>
      <c r="CI793" s="8">
        <v>10</v>
      </c>
      <c r="CL793" s="8" t="b">
        <v>0</v>
      </c>
      <c r="CM793" s="8">
        <v>3</v>
      </c>
      <c r="CN793" s="8">
        <v>31</v>
      </c>
    </row>
    <row r="794" spans="1:92">
      <c r="A794" s="8">
        <v>1</v>
      </c>
      <c r="B794" s="8">
        <v>46</v>
      </c>
      <c r="J794" s="17" t="s">
        <v>15</v>
      </c>
      <c r="K794" s="8">
        <v>1</v>
      </c>
      <c r="L794" s="8">
        <v>46</v>
      </c>
      <c r="AL794" s="8">
        <v>0.22</v>
      </c>
      <c r="AM794" s="8">
        <v>1</v>
      </c>
      <c r="AN794" s="8">
        <v>46</v>
      </c>
      <c r="BK794" s="8">
        <v>31</v>
      </c>
      <c r="BL794" s="8">
        <v>3</v>
      </c>
      <c r="BM794" t="s">
        <v>15</v>
      </c>
      <c r="CG794" s="8">
        <v>3</v>
      </c>
      <c r="CH794" s="8">
        <v>3</v>
      </c>
      <c r="CI794" s="8">
        <v>17</v>
      </c>
      <c r="CL794" s="8" t="b">
        <v>0</v>
      </c>
      <c r="CM794" s="8">
        <v>1</v>
      </c>
      <c r="CN794" s="8">
        <v>46</v>
      </c>
    </row>
    <row r="795" spans="1:92">
      <c r="A795" s="8">
        <v>10</v>
      </c>
      <c r="B795" s="8">
        <v>42</v>
      </c>
      <c r="J795" s="54" t="s">
        <v>15</v>
      </c>
      <c r="K795" s="8">
        <v>10</v>
      </c>
      <c r="L795" s="8">
        <v>42</v>
      </c>
      <c r="AL795" s="8">
        <v>0.22</v>
      </c>
      <c r="AM795" s="8">
        <v>10</v>
      </c>
      <c r="AN795" s="8">
        <v>42</v>
      </c>
      <c r="BK795" s="8">
        <v>46</v>
      </c>
      <c r="BL795" s="8">
        <v>1</v>
      </c>
      <c r="BM795" t="s">
        <v>15</v>
      </c>
      <c r="CG795" s="8">
        <v>3</v>
      </c>
      <c r="CH795" s="8">
        <v>3</v>
      </c>
      <c r="CI795" s="8">
        <v>31</v>
      </c>
      <c r="CL795" s="8" t="b">
        <v>0</v>
      </c>
      <c r="CM795" s="8">
        <v>10</v>
      </c>
      <c r="CN795" s="8">
        <v>42</v>
      </c>
    </row>
    <row r="796" spans="1:92">
      <c r="A796" s="8">
        <v>10</v>
      </c>
      <c r="B796" s="8">
        <v>62</v>
      </c>
      <c r="J796" s="17" t="s">
        <v>15</v>
      </c>
      <c r="K796" s="8">
        <v>10</v>
      </c>
      <c r="L796" s="8">
        <v>62</v>
      </c>
      <c r="AL796" s="8">
        <v>0.22</v>
      </c>
      <c r="AM796" s="8">
        <v>10</v>
      </c>
      <c r="AN796" s="8">
        <v>62</v>
      </c>
      <c r="BK796" s="8">
        <v>42</v>
      </c>
      <c r="BL796" s="8">
        <v>10</v>
      </c>
      <c r="BM796" t="s">
        <v>15</v>
      </c>
      <c r="CG796" s="8">
        <v>3</v>
      </c>
      <c r="CH796" s="8">
        <v>1</v>
      </c>
      <c r="CI796" s="8">
        <v>46</v>
      </c>
      <c r="CL796" s="8" t="b">
        <v>0</v>
      </c>
      <c r="CM796" s="8">
        <v>10</v>
      </c>
      <c r="CN796" s="8">
        <v>62</v>
      </c>
    </row>
    <row r="797" spans="1:92">
      <c r="A797" s="8">
        <v>5</v>
      </c>
      <c r="B797" s="8">
        <v>50</v>
      </c>
      <c r="J797" s="54" t="s">
        <v>15</v>
      </c>
      <c r="K797" s="8">
        <v>5</v>
      </c>
      <c r="L797" s="8">
        <v>50</v>
      </c>
      <c r="AL797" s="8">
        <v>0.22</v>
      </c>
      <c r="AM797" s="8">
        <v>5</v>
      </c>
      <c r="AN797" s="8">
        <v>50</v>
      </c>
      <c r="BK797" s="8">
        <v>62</v>
      </c>
      <c r="BL797" s="8">
        <v>10</v>
      </c>
      <c r="BM797" t="s">
        <v>15</v>
      </c>
      <c r="CG797" s="8">
        <v>3</v>
      </c>
      <c r="CH797" s="8">
        <v>10</v>
      </c>
      <c r="CI797" s="8">
        <v>42</v>
      </c>
      <c r="CL797" s="8" t="b">
        <v>0</v>
      </c>
      <c r="CM797" s="8">
        <v>5</v>
      </c>
      <c r="CN797" s="8">
        <v>50</v>
      </c>
    </row>
    <row r="798" spans="1:92">
      <c r="A798" s="8">
        <v>11</v>
      </c>
      <c r="B798" s="8">
        <v>49</v>
      </c>
      <c r="J798" s="17" t="s">
        <v>15</v>
      </c>
      <c r="K798" s="8">
        <v>11</v>
      </c>
      <c r="L798" s="8">
        <v>49</v>
      </c>
      <c r="AL798" s="8">
        <v>0.22</v>
      </c>
      <c r="AM798" s="8">
        <v>11</v>
      </c>
      <c r="AN798" s="8">
        <v>49</v>
      </c>
      <c r="BK798" s="8">
        <v>50</v>
      </c>
      <c r="BL798" s="8">
        <v>5</v>
      </c>
      <c r="BM798" t="s">
        <v>15</v>
      </c>
      <c r="CG798" s="8">
        <v>3</v>
      </c>
      <c r="CH798" s="8">
        <v>10</v>
      </c>
      <c r="CI798" s="8">
        <v>62</v>
      </c>
      <c r="CL798" s="8" t="b">
        <v>0</v>
      </c>
      <c r="CM798" s="8">
        <v>11</v>
      </c>
      <c r="CN798" s="8">
        <v>49</v>
      </c>
    </row>
    <row r="799" spans="1:92">
      <c r="A799" s="8">
        <v>8</v>
      </c>
      <c r="B799" s="8">
        <v>63</v>
      </c>
      <c r="J799" s="54" t="s">
        <v>15</v>
      </c>
      <c r="K799" s="8">
        <v>8</v>
      </c>
      <c r="L799" s="8">
        <v>63</v>
      </c>
      <c r="AL799" s="8">
        <v>0.22</v>
      </c>
      <c r="AM799" s="8">
        <v>8</v>
      </c>
      <c r="AN799" s="8">
        <v>63</v>
      </c>
      <c r="BK799" s="8">
        <v>49</v>
      </c>
      <c r="BL799" s="8">
        <v>11</v>
      </c>
      <c r="BM799" t="s">
        <v>15</v>
      </c>
      <c r="CG799" s="8">
        <v>3</v>
      </c>
      <c r="CH799" s="8">
        <v>5</v>
      </c>
      <c r="CI799" s="8">
        <v>50</v>
      </c>
      <c r="CL799" s="8" t="b">
        <v>0</v>
      </c>
      <c r="CM799" s="8">
        <v>8</v>
      </c>
      <c r="CN799" s="8">
        <v>63</v>
      </c>
    </row>
    <row r="800" spans="1:92">
      <c r="A800" s="8">
        <v>14</v>
      </c>
      <c r="B800" s="8">
        <v>64</v>
      </c>
      <c r="J800" s="17" t="s">
        <v>15</v>
      </c>
      <c r="K800" s="8">
        <v>14</v>
      </c>
      <c r="L800" s="8">
        <v>64</v>
      </c>
      <c r="AL800" s="8">
        <v>0.24</v>
      </c>
      <c r="AM800" s="8">
        <v>14</v>
      </c>
      <c r="AN800" s="8">
        <v>64</v>
      </c>
      <c r="BK800" s="8">
        <v>63</v>
      </c>
      <c r="BL800" s="8">
        <v>8</v>
      </c>
      <c r="BM800" t="s">
        <v>15</v>
      </c>
      <c r="CG800" s="8">
        <v>3</v>
      </c>
      <c r="CH800" s="8">
        <v>11</v>
      </c>
      <c r="CI800" s="8">
        <v>49</v>
      </c>
      <c r="CL800" s="8" t="b">
        <v>0</v>
      </c>
      <c r="CM800" s="8">
        <v>14</v>
      </c>
      <c r="CN800" s="8">
        <v>64</v>
      </c>
    </row>
    <row r="801" spans="1:92">
      <c r="A801" s="8">
        <v>2</v>
      </c>
      <c r="B801" s="8">
        <v>81</v>
      </c>
      <c r="J801" s="54" t="s">
        <v>15</v>
      </c>
      <c r="K801" s="8">
        <v>2</v>
      </c>
      <c r="L801" s="8">
        <v>81</v>
      </c>
      <c r="AL801" s="8">
        <v>0.28000000000000003</v>
      </c>
      <c r="AM801" s="8">
        <v>2</v>
      </c>
      <c r="AN801" s="8">
        <v>81</v>
      </c>
      <c r="BK801" s="8">
        <v>64</v>
      </c>
      <c r="BL801" s="8">
        <v>14</v>
      </c>
      <c r="BM801" t="s">
        <v>15</v>
      </c>
      <c r="CG801" s="8">
        <v>3</v>
      </c>
      <c r="CH801" s="8">
        <v>8</v>
      </c>
      <c r="CI801" s="8">
        <v>63</v>
      </c>
      <c r="CL801" s="8" t="b">
        <v>0</v>
      </c>
      <c r="CM801" s="8">
        <v>2</v>
      </c>
      <c r="CN801" s="8">
        <v>81</v>
      </c>
    </row>
    <row r="802" spans="1:92">
      <c r="A802" s="8">
        <v>6</v>
      </c>
      <c r="B802" s="8">
        <v>78</v>
      </c>
      <c r="J802" s="17" t="s">
        <v>15</v>
      </c>
      <c r="K802" s="8">
        <v>6</v>
      </c>
      <c r="L802" s="8">
        <v>78</v>
      </c>
      <c r="AL802" s="8">
        <v>0.28000000000000003</v>
      </c>
      <c r="AM802" s="8">
        <v>6</v>
      </c>
      <c r="AN802" s="8">
        <v>78</v>
      </c>
      <c r="BK802" s="8">
        <v>81</v>
      </c>
      <c r="BL802" s="8">
        <v>2</v>
      </c>
      <c r="BM802" t="s">
        <v>15</v>
      </c>
      <c r="CG802" s="8">
        <v>2</v>
      </c>
      <c r="CH802" s="8">
        <v>14</v>
      </c>
      <c r="CI802" s="8">
        <v>64</v>
      </c>
      <c r="CL802" s="8" t="b">
        <v>0</v>
      </c>
      <c r="CM802" s="8">
        <v>6</v>
      </c>
      <c r="CN802" s="8">
        <v>78</v>
      </c>
    </row>
    <row r="803" spans="1:92">
      <c r="A803" s="8">
        <v>5</v>
      </c>
      <c r="B803" s="8">
        <v>64</v>
      </c>
      <c r="J803" s="54" t="s">
        <v>15</v>
      </c>
      <c r="K803" s="8">
        <v>5</v>
      </c>
      <c r="L803" s="8">
        <v>64</v>
      </c>
      <c r="AL803" s="8">
        <v>0.3</v>
      </c>
      <c r="AM803" s="8">
        <v>5</v>
      </c>
      <c r="AN803" s="8">
        <v>64</v>
      </c>
      <c r="BK803" s="8">
        <v>78</v>
      </c>
      <c r="BL803" s="8">
        <v>6</v>
      </c>
      <c r="BM803" t="s">
        <v>15</v>
      </c>
      <c r="CG803" s="8">
        <v>2</v>
      </c>
      <c r="CH803" s="8">
        <v>2</v>
      </c>
      <c r="CI803" s="8">
        <v>81</v>
      </c>
      <c r="CL803" s="8" t="b">
        <v>0</v>
      </c>
      <c r="CM803" s="8">
        <v>5</v>
      </c>
      <c r="CN803" s="8">
        <v>64</v>
      </c>
    </row>
    <row r="804" spans="1:92">
      <c r="A804" s="8">
        <v>3</v>
      </c>
      <c r="B804" s="8">
        <v>53</v>
      </c>
      <c r="J804" s="17" t="s">
        <v>15</v>
      </c>
      <c r="K804" s="8">
        <v>3</v>
      </c>
      <c r="L804" s="8">
        <v>53</v>
      </c>
      <c r="AL804" s="8">
        <v>0.26</v>
      </c>
      <c r="AM804" s="8">
        <v>3</v>
      </c>
      <c r="AN804" s="8">
        <v>53</v>
      </c>
      <c r="BK804" s="8">
        <v>64</v>
      </c>
      <c r="BL804" s="8">
        <v>5</v>
      </c>
      <c r="BM804" t="s">
        <v>15</v>
      </c>
      <c r="CG804" s="8">
        <v>2</v>
      </c>
      <c r="CH804" s="8">
        <v>6</v>
      </c>
      <c r="CI804" s="8">
        <v>78</v>
      </c>
      <c r="CL804" s="8" t="b">
        <v>0</v>
      </c>
      <c r="CM804" s="8">
        <v>3</v>
      </c>
      <c r="CN804" s="8">
        <v>53</v>
      </c>
    </row>
    <row r="805" spans="1:92">
      <c r="A805" s="8">
        <v>2</v>
      </c>
      <c r="B805" s="8">
        <v>43</v>
      </c>
      <c r="J805" s="54" t="s">
        <v>15</v>
      </c>
      <c r="K805" s="8">
        <v>2</v>
      </c>
      <c r="L805" s="8">
        <v>43</v>
      </c>
      <c r="AL805" s="8">
        <v>0.26</v>
      </c>
      <c r="AM805" s="8">
        <v>2</v>
      </c>
      <c r="AN805" s="8">
        <v>43</v>
      </c>
      <c r="BK805" s="8">
        <v>53</v>
      </c>
      <c r="BL805" s="8">
        <v>3</v>
      </c>
      <c r="BM805" t="s">
        <v>15</v>
      </c>
      <c r="CG805" s="8">
        <v>1</v>
      </c>
      <c r="CH805" s="8">
        <v>5</v>
      </c>
      <c r="CI805" s="8">
        <v>64</v>
      </c>
      <c r="CL805" s="8" t="b">
        <v>0</v>
      </c>
      <c r="CM805" s="8">
        <v>2</v>
      </c>
      <c r="CN805" s="8">
        <v>43</v>
      </c>
    </row>
    <row r="806" spans="1:92">
      <c r="A806" s="8">
        <v>7</v>
      </c>
      <c r="B806" s="8">
        <v>52</v>
      </c>
      <c r="J806" s="17" t="s">
        <v>15</v>
      </c>
      <c r="K806" s="8">
        <v>7</v>
      </c>
      <c r="L806" s="8">
        <v>52</v>
      </c>
      <c r="AL806" s="8">
        <v>0.26</v>
      </c>
      <c r="AM806" s="8">
        <v>7</v>
      </c>
      <c r="AN806" s="8">
        <v>52</v>
      </c>
      <c r="BK806" s="8">
        <v>43</v>
      </c>
      <c r="BL806" s="8">
        <v>2</v>
      </c>
      <c r="BM806" t="s">
        <v>15</v>
      </c>
      <c r="CG806" s="8">
        <v>1</v>
      </c>
      <c r="CH806" s="8">
        <v>3</v>
      </c>
      <c r="CI806" s="8">
        <v>53</v>
      </c>
      <c r="CL806" s="8" t="b">
        <v>0</v>
      </c>
      <c r="CM806" s="8">
        <v>7</v>
      </c>
      <c r="CN806" s="8">
        <v>52</v>
      </c>
    </row>
    <row r="807" spans="1:92">
      <c r="A807" s="8">
        <v>2</v>
      </c>
      <c r="B807" s="8">
        <v>37</v>
      </c>
      <c r="J807" s="54" t="s">
        <v>19</v>
      </c>
      <c r="K807" s="8">
        <v>2</v>
      </c>
      <c r="L807" s="8">
        <v>37</v>
      </c>
      <c r="AL807" s="8">
        <v>0.26</v>
      </c>
      <c r="AM807" s="8">
        <v>2</v>
      </c>
      <c r="AN807" s="8">
        <v>37</v>
      </c>
      <c r="BK807" s="8">
        <v>52</v>
      </c>
      <c r="BL807" s="8">
        <v>7</v>
      </c>
      <c r="BM807" t="s">
        <v>15</v>
      </c>
      <c r="CG807" s="8">
        <v>1</v>
      </c>
      <c r="CH807" s="8">
        <v>2</v>
      </c>
      <c r="CI807" s="8">
        <v>43</v>
      </c>
      <c r="CL807" s="8" t="b">
        <v>0</v>
      </c>
      <c r="CM807" s="8">
        <v>2</v>
      </c>
      <c r="CN807" s="8">
        <v>37</v>
      </c>
    </row>
    <row r="808" spans="1:92">
      <c r="A808" s="8">
        <v>4</v>
      </c>
      <c r="B808" s="8">
        <v>40</v>
      </c>
      <c r="J808" s="17" t="s">
        <v>19</v>
      </c>
      <c r="K808" s="8">
        <v>4</v>
      </c>
      <c r="L808" s="8">
        <v>40</v>
      </c>
      <c r="AL808" s="8">
        <v>0.26</v>
      </c>
      <c r="AM808" s="8">
        <v>4</v>
      </c>
      <c r="AN808" s="8">
        <v>40</v>
      </c>
      <c r="BK808" s="8">
        <v>37</v>
      </c>
      <c r="BL808" s="8">
        <v>2</v>
      </c>
      <c r="BM808" t="s">
        <v>19</v>
      </c>
      <c r="CG808" s="8">
        <v>1</v>
      </c>
      <c r="CH808" s="8">
        <v>7</v>
      </c>
      <c r="CI808" s="8">
        <v>52</v>
      </c>
      <c r="CL808" s="8" t="b">
        <v>0</v>
      </c>
      <c r="CM808" s="8">
        <v>4</v>
      </c>
      <c r="CN808" s="8">
        <v>40</v>
      </c>
    </row>
    <row r="809" spans="1:92">
      <c r="A809" s="8">
        <v>0</v>
      </c>
      <c r="B809" s="8">
        <v>20</v>
      </c>
      <c r="J809" s="54" t="s">
        <v>19</v>
      </c>
      <c r="K809" s="8">
        <v>0</v>
      </c>
      <c r="L809" s="8">
        <v>20</v>
      </c>
      <c r="AL809" s="8">
        <v>0.26</v>
      </c>
      <c r="AM809" s="8">
        <v>0</v>
      </c>
      <c r="AN809" s="8">
        <v>20</v>
      </c>
      <c r="BK809" s="8">
        <v>40</v>
      </c>
      <c r="BL809" s="8">
        <v>4</v>
      </c>
      <c r="BM809" t="s">
        <v>19</v>
      </c>
      <c r="CG809" s="8">
        <v>1</v>
      </c>
      <c r="CH809" s="8">
        <v>2</v>
      </c>
      <c r="CI809" s="8">
        <v>37</v>
      </c>
      <c r="CL809" s="8" t="b">
        <v>0</v>
      </c>
      <c r="CM809" s="8">
        <v>0</v>
      </c>
      <c r="CN809" s="8">
        <v>20</v>
      </c>
    </row>
    <row r="810" spans="1:92">
      <c r="A810" s="8">
        <v>3</v>
      </c>
      <c r="B810" s="8">
        <v>10</v>
      </c>
      <c r="J810" s="17" t="s">
        <v>19</v>
      </c>
      <c r="K810" s="8">
        <v>3</v>
      </c>
      <c r="L810" s="8">
        <v>10</v>
      </c>
      <c r="AL810" s="8">
        <v>0.26</v>
      </c>
      <c r="AM810" s="8">
        <v>3</v>
      </c>
      <c r="AN810" s="8">
        <v>10</v>
      </c>
      <c r="BK810" s="8">
        <v>20</v>
      </c>
      <c r="BL810" s="8">
        <v>0</v>
      </c>
      <c r="BM810" t="s">
        <v>19</v>
      </c>
      <c r="CG810" s="8">
        <v>1</v>
      </c>
      <c r="CH810" s="8">
        <v>4</v>
      </c>
      <c r="CI810" s="8">
        <v>40</v>
      </c>
      <c r="CL810" s="8" t="b">
        <v>0</v>
      </c>
      <c r="CM810" s="8">
        <v>3</v>
      </c>
      <c r="CN810" s="8">
        <v>10</v>
      </c>
    </row>
    <row r="811" spans="1:92">
      <c r="A811" s="8">
        <v>0</v>
      </c>
      <c r="B811" s="8">
        <v>2</v>
      </c>
      <c r="J811" s="54" t="s">
        <v>19</v>
      </c>
      <c r="K811" s="8">
        <v>0</v>
      </c>
      <c r="L811" s="8">
        <v>2</v>
      </c>
      <c r="AL811" s="8">
        <v>0.26</v>
      </c>
      <c r="AM811" s="8">
        <v>0</v>
      </c>
      <c r="AN811" s="8">
        <v>2</v>
      </c>
      <c r="BK811" s="8">
        <v>10</v>
      </c>
      <c r="BL811" s="8">
        <v>3</v>
      </c>
      <c r="BM811" t="s">
        <v>19</v>
      </c>
      <c r="CG811" s="8">
        <v>1</v>
      </c>
      <c r="CH811" s="8">
        <v>0</v>
      </c>
      <c r="CI811" s="8">
        <v>20</v>
      </c>
      <c r="CL811" s="8" t="b">
        <v>0</v>
      </c>
      <c r="CM811" s="8">
        <v>0</v>
      </c>
      <c r="CN811" s="8">
        <v>2</v>
      </c>
    </row>
    <row r="812" spans="1:92">
      <c r="A812" s="8">
        <v>0</v>
      </c>
      <c r="B812" s="8">
        <v>1</v>
      </c>
      <c r="J812" s="17" t="s">
        <v>19</v>
      </c>
      <c r="K812" s="8">
        <v>0</v>
      </c>
      <c r="L812" s="8">
        <v>1</v>
      </c>
      <c r="AL812" s="8">
        <v>0.26</v>
      </c>
      <c r="AM812" s="8">
        <v>0</v>
      </c>
      <c r="AN812" s="8">
        <v>1</v>
      </c>
      <c r="BK812" s="8">
        <v>2</v>
      </c>
      <c r="BL812" s="8">
        <v>0</v>
      </c>
      <c r="BM812" t="s">
        <v>19</v>
      </c>
      <c r="CG812" s="8">
        <v>1</v>
      </c>
      <c r="CH812" s="8">
        <v>3</v>
      </c>
      <c r="CI812" s="8">
        <v>10</v>
      </c>
      <c r="CL812" s="8" t="b">
        <v>0</v>
      </c>
      <c r="CM812" s="8">
        <v>0</v>
      </c>
      <c r="CN812" s="8">
        <v>1</v>
      </c>
    </row>
    <row r="813" spans="1:92">
      <c r="A813" s="8">
        <v>0</v>
      </c>
      <c r="B813" s="8">
        <v>1</v>
      </c>
      <c r="J813" s="54" t="s">
        <v>19</v>
      </c>
      <c r="K813" s="8">
        <v>0</v>
      </c>
      <c r="L813" s="8">
        <v>1</v>
      </c>
      <c r="AL813" s="8">
        <v>0.26</v>
      </c>
      <c r="AM813" s="8">
        <v>0</v>
      </c>
      <c r="AN813" s="8">
        <v>1</v>
      </c>
      <c r="BK813" s="8">
        <v>1</v>
      </c>
      <c r="BL813" s="8">
        <v>0</v>
      </c>
      <c r="BM813" t="s">
        <v>19</v>
      </c>
      <c r="CG813" s="8">
        <v>1</v>
      </c>
      <c r="CH813" s="8">
        <v>0</v>
      </c>
      <c r="CI813" s="8">
        <v>2</v>
      </c>
      <c r="CL813" s="8" t="b">
        <v>0</v>
      </c>
      <c r="CM813" s="8">
        <v>0</v>
      </c>
      <c r="CN813" s="8">
        <v>1</v>
      </c>
    </row>
    <row r="814" spans="1:92">
      <c r="A814" s="8">
        <v>0</v>
      </c>
      <c r="B814" s="8">
        <v>8</v>
      </c>
      <c r="J814" s="17" t="s">
        <v>19</v>
      </c>
      <c r="K814" s="8">
        <v>0</v>
      </c>
      <c r="L814" s="8">
        <v>8</v>
      </c>
      <c r="AL814" s="8">
        <v>0.24</v>
      </c>
      <c r="AM814" s="8">
        <v>0</v>
      </c>
      <c r="AN814" s="8">
        <v>8</v>
      </c>
      <c r="BK814" s="8">
        <v>1</v>
      </c>
      <c r="BL814" s="8">
        <v>0</v>
      </c>
      <c r="BM814" t="s">
        <v>19</v>
      </c>
      <c r="CG814" s="8">
        <v>1</v>
      </c>
      <c r="CH814" s="8">
        <v>0</v>
      </c>
      <c r="CI814" s="8">
        <v>1</v>
      </c>
      <c r="CL814" s="8" t="b">
        <v>0</v>
      </c>
      <c r="CM814" s="8">
        <v>0</v>
      </c>
      <c r="CN814" s="8">
        <v>8</v>
      </c>
    </row>
    <row r="815" spans="1:92">
      <c r="A815" s="8">
        <v>2</v>
      </c>
      <c r="B815" s="8">
        <v>21</v>
      </c>
      <c r="J815" s="54" t="s">
        <v>19</v>
      </c>
      <c r="K815" s="8">
        <v>2</v>
      </c>
      <c r="L815" s="8">
        <v>21</v>
      </c>
      <c r="AL815" s="8">
        <v>0.24</v>
      </c>
      <c r="AM815" s="8">
        <v>2</v>
      </c>
      <c r="AN815" s="8">
        <v>21</v>
      </c>
      <c r="BK815" s="8">
        <v>8</v>
      </c>
      <c r="BL815" s="8">
        <v>0</v>
      </c>
      <c r="BM815" t="s">
        <v>19</v>
      </c>
      <c r="CG815" s="8">
        <v>1</v>
      </c>
      <c r="CH815" s="8">
        <v>0</v>
      </c>
      <c r="CI815" s="8">
        <v>1</v>
      </c>
      <c r="CL815" s="8" t="b">
        <v>0</v>
      </c>
      <c r="CM815" s="8">
        <v>2</v>
      </c>
      <c r="CN815" s="8">
        <v>21</v>
      </c>
    </row>
    <row r="816" spans="1:92">
      <c r="A816" s="8">
        <v>7</v>
      </c>
      <c r="B816" s="8">
        <v>38</v>
      </c>
      <c r="J816" s="17" t="s">
        <v>19</v>
      </c>
      <c r="K816" s="8">
        <v>7</v>
      </c>
      <c r="L816" s="8">
        <v>38</v>
      </c>
      <c r="AL816" s="8">
        <v>0.28000000000000003</v>
      </c>
      <c r="AM816" s="8">
        <v>7</v>
      </c>
      <c r="AN816" s="8">
        <v>38</v>
      </c>
      <c r="BK816" s="8">
        <v>21</v>
      </c>
      <c r="BL816" s="8">
        <v>2</v>
      </c>
      <c r="BM816" t="s">
        <v>19</v>
      </c>
      <c r="CG816" s="8">
        <v>1</v>
      </c>
      <c r="CH816" s="8">
        <v>0</v>
      </c>
      <c r="CI816" s="8">
        <v>8</v>
      </c>
      <c r="CL816" s="8" t="b">
        <v>0</v>
      </c>
      <c r="CM816" s="8">
        <v>7</v>
      </c>
      <c r="CN816" s="8">
        <v>38</v>
      </c>
    </row>
    <row r="817" spans="1:92">
      <c r="A817" s="8">
        <v>15</v>
      </c>
      <c r="B817" s="8">
        <v>74</v>
      </c>
      <c r="J817" s="54" t="s">
        <v>19</v>
      </c>
      <c r="K817" s="8">
        <v>15</v>
      </c>
      <c r="L817" s="8">
        <v>74</v>
      </c>
      <c r="AL817" s="8">
        <v>0.3</v>
      </c>
      <c r="AM817" s="8">
        <v>15</v>
      </c>
      <c r="AN817" s="8">
        <v>74</v>
      </c>
      <c r="BK817" s="8">
        <v>38</v>
      </c>
      <c r="BL817" s="8">
        <v>7</v>
      </c>
      <c r="BM817" t="s">
        <v>19</v>
      </c>
      <c r="CG817" s="8">
        <v>1</v>
      </c>
      <c r="CH817" s="8">
        <v>2</v>
      </c>
      <c r="CI817" s="8">
        <v>21</v>
      </c>
      <c r="CL817" s="8" t="b">
        <v>0</v>
      </c>
      <c r="CM817" s="8">
        <v>15</v>
      </c>
      <c r="CN817" s="8">
        <v>74</v>
      </c>
    </row>
    <row r="818" spans="1:92">
      <c r="A818" s="8">
        <v>28</v>
      </c>
      <c r="B818" s="8">
        <v>89</v>
      </c>
      <c r="J818" s="17" t="s">
        <v>19</v>
      </c>
      <c r="K818" s="8">
        <v>28</v>
      </c>
      <c r="L818" s="8">
        <v>89</v>
      </c>
      <c r="AL818" s="8">
        <v>0.32</v>
      </c>
      <c r="AM818" s="8">
        <v>28</v>
      </c>
      <c r="AN818" s="8">
        <v>89</v>
      </c>
      <c r="BK818" s="8">
        <v>74</v>
      </c>
      <c r="BL818" s="8">
        <v>15</v>
      </c>
      <c r="BM818" t="s">
        <v>19</v>
      </c>
      <c r="CG818" s="8">
        <v>1</v>
      </c>
      <c r="CH818" s="8">
        <v>7</v>
      </c>
      <c r="CI818" s="8">
        <v>38</v>
      </c>
      <c r="CL818" s="8" t="b">
        <v>0</v>
      </c>
      <c r="CM818" s="8">
        <v>28</v>
      </c>
      <c r="CN818" s="8">
        <v>89</v>
      </c>
    </row>
    <row r="819" spans="1:92">
      <c r="A819" s="8">
        <v>48</v>
      </c>
      <c r="B819" s="8">
        <v>126</v>
      </c>
      <c r="J819" s="54" t="s">
        <v>19</v>
      </c>
      <c r="K819" s="8">
        <v>48</v>
      </c>
      <c r="L819" s="8">
        <v>126</v>
      </c>
      <c r="AL819" s="8">
        <v>0.34</v>
      </c>
      <c r="AM819" s="8">
        <v>48</v>
      </c>
      <c r="AN819" s="8">
        <v>126</v>
      </c>
      <c r="BK819" s="8">
        <v>89</v>
      </c>
      <c r="BL819" s="8">
        <v>28</v>
      </c>
      <c r="BM819" t="s">
        <v>19</v>
      </c>
      <c r="CG819" s="8">
        <v>1</v>
      </c>
      <c r="CH819" s="8">
        <v>15</v>
      </c>
      <c r="CI819" s="8">
        <v>74</v>
      </c>
      <c r="CL819" s="8" t="b">
        <v>0</v>
      </c>
      <c r="CM819" s="8">
        <v>48</v>
      </c>
      <c r="CN819" s="8">
        <v>126</v>
      </c>
    </row>
    <row r="820" spans="1:92">
      <c r="A820" s="8">
        <v>47</v>
      </c>
      <c r="B820" s="8">
        <v>135</v>
      </c>
      <c r="J820" s="17" t="s">
        <v>19</v>
      </c>
      <c r="K820" s="8">
        <v>47</v>
      </c>
      <c r="L820" s="8">
        <v>135</v>
      </c>
      <c r="AL820" s="8">
        <v>0.34</v>
      </c>
      <c r="AM820" s="8">
        <v>47</v>
      </c>
      <c r="AN820" s="8">
        <v>135</v>
      </c>
      <c r="BK820" s="8">
        <v>126</v>
      </c>
      <c r="BL820" s="8">
        <v>48</v>
      </c>
      <c r="BM820" t="s">
        <v>19</v>
      </c>
      <c r="CG820" s="8">
        <v>1</v>
      </c>
      <c r="CH820" s="8">
        <v>28</v>
      </c>
      <c r="CI820" s="8">
        <v>89</v>
      </c>
      <c r="CL820" s="8" t="b">
        <v>0</v>
      </c>
      <c r="CM820" s="8">
        <v>47</v>
      </c>
      <c r="CN820" s="8">
        <v>135</v>
      </c>
    </row>
    <row r="821" spans="1:92">
      <c r="A821" s="8">
        <v>47</v>
      </c>
      <c r="B821" s="8">
        <v>114</v>
      </c>
      <c r="J821" s="54" t="s">
        <v>19</v>
      </c>
      <c r="K821" s="8">
        <v>47</v>
      </c>
      <c r="L821" s="8">
        <v>114</v>
      </c>
      <c r="AL821" s="8">
        <v>0.34</v>
      </c>
      <c r="AM821" s="8">
        <v>47</v>
      </c>
      <c r="AN821" s="8">
        <v>114</v>
      </c>
      <c r="BK821" s="8">
        <v>135</v>
      </c>
      <c r="BL821" s="8">
        <v>47</v>
      </c>
      <c r="BM821" t="s">
        <v>19</v>
      </c>
      <c r="CG821" s="8">
        <v>1</v>
      </c>
      <c r="CH821" s="8">
        <v>48</v>
      </c>
      <c r="CI821" s="8">
        <v>126</v>
      </c>
      <c r="CL821" s="8" t="b">
        <v>0</v>
      </c>
      <c r="CM821" s="8">
        <v>47</v>
      </c>
      <c r="CN821" s="8">
        <v>114</v>
      </c>
    </row>
    <row r="822" spans="1:92">
      <c r="A822" s="8">
        <v>52</v>
      </c>
      <c r="B822" s="8">
        <v>130</v>
      </c>
      <c r="J822" s="17" t="s">
        <v>19</v>
      </c>
      <c r="K822" s="8">
        <v>52</v>
      </c>
      <c r="L822" s="8">
        <v>130</v>
      </c>
      <c r="AL822" s="8">
        <v>0.34</v>
      </c>
      <c r="AM822" s="8">
        <v>52</v>
      </c>
      <c r="AN822" s="8">
        <v>130</v>
      </c>
      <c r="BK822" s="8">
        <v>114</v>
      </c>
      <c r="BL822" s="8">
        <v>47</v>
      </c>
      <c r="BM822" t="s">
        <v>19</v>
      </c>
      <c r="CG822" s="8">
        <v>1</v>
      </c>
      <c r="CH822" s="8">
        <v>47</v>
      </c>
      <c r="CI822" s="8">
        <v>135</v>
      </c>
      <c r="CL822" s="8" t="b">
        <v>0</v>
      </c>
      <c r="CM822" s="8">
        <v>52</v>
      </c>
      <c r="CN822" s="8">
        <v>130</v>
      </c>
    </row>
    <row r="823" spans="1:92">
      <c r="A823" s="8">
        <v>42</v>
      </c>
      <c r="B823" s="8">
        <v>115</v>
      </c>
      <c r="J823" s="54" t="s">
        <v>19</v>
      </c>
      <c r="K823" s="8">
        <v>42</v>
      </c>
      <c r="L823" s="8">
        <v>115</v>
      </c>
      <c r="AL823" s="8">
        <v>0.34</v>
      </c>
      <c r="AM823" s="8">
        <v>42</v>
      </c>
      <c r="AN823" s="8">
        <v>115</v>
      </c>
      <c r="BK823" s="8">
        <v>130</v>
      </c>
      <c r="BL823" s="8">
        <v>52</v>
      </c>
      <c r="BM823" t="s">
        <v>19</v>
      </c>
      <c r="CG823" s="8">
        <v>1</v>
      </c>
      <c r="CH823" s="8">
        <v>47</v>
      </c>
      <c r="CI823" s="8">
        <v>114</v>
      </c>
      <c r="CL823" s="8" t="b">
        <v>0</v>
      </c>
      <c r="CM823" s="8">
        <v>42</v>
      </c>
      <c r="CN823" s="8">
        <v>115</v>
      </c>
    </row>
    <row r="824" spans="1:92">
      <c r="A824" s="8">
        <v>24</v>
      </c>
      <c r="B824" s="8">
        <v>97</v>
      </c>
      <c r="J824" s="17" t="s">
        <v>19</v>
      </c>
      <c r="K824" s="8">
        <v>24</v>
      </c>
      <c r="L824" s="8">
        <v>97</v>
      </c>
      <c r="AL824" s="8">
        <v>0.34</v>
      </c>
      <c r="AM824" s="8">
        <v>24</v>
      </c>
      <c r="AN824" s="8">
        <v>97</v>
      </c>
      <c r="BK824" s="8">
        <v>115</v>
      </c>
      <c r="BL824" s="8">
        <v>42</v>
      </c>
      <c r="BM824" t="s">
        <v>19</v>
      </c>
      <c r="CG824" s="8">
        <v>1</v>
      </c>
      <c r="CH824" s="8">
        <v>52</v>
      </c>
      <c r="CI824" s="8">
        <v>130</v>
      </c>
      <c r="CL824" s="8" t="b">
        <v>0</v>
      </c>
      <c r="CM824" s="8">
        <v>24</v>
      </c>
      <c r="CN824" s="8">
        <v>97</v>
      </c>
    </row>
    <row r="825" spans="1:92">
      <c r="A825" s="8">
        <v>13</v>
      </c>
      <c r="B825" s="8">
        <v>65</v>
      </c>
      <c r="J825" s="54" t="s">
        <v>19</v>
      </c>
      <c r="K825" s="8">
        <v>13</v>
      </c>
      <c r="L825" s="8">
        <v>65</v>
      </c>
      <c r="AL825" s="8">
        <v>0.3</v>
      </c>
      <c r="AM825" s="8">
        <v>13</v>
      </c>
      <c r="AN825" s="8">
        <v>65</v>
      </c>
      <c r="BK825" s="8">
        <v>97</v>
      </c>
      <c r="BL825" s="8">
        <v>24</v>
      </c>
      <c r="BM825" t="s">
        <v>19</v>
      </c>
      <c r="CG825" s="8">
        <v>1</v>
      </c>
      <c r="CH825" s="8">
        <v>42</v>
      </c>
      <c r="CI825" s="8">
        <v>115</v>
      </c>
      <c r="CL825" s="8" t="b">
        <v>0</v>
      </c>
      <c r="CM825" s="8">
        <v>13</v>
      </c>
      <c r="CN825" s="8">
        <v>65</v>
      </c>
    </row>
    <row r="826" spans="1:92">
      <c r="A826" s="8">
        <v>1</v>
      </c>
      <c r="B826" s="8">
        <v>20</v>
      </c>
      <c r="J826" s="17" t="s">
        <v>19</v>
      </c>
      <c r="K826" s="8">
        <v>1</v>
      </c>
      <c r="L826" s="8">
        <v>20</v>
      </c>
      <c r="AL826" s="8">
        <v>0.28000000000000003</v>
      </c>
      <c r="AM826" s="8">
        <v>1</v>
      </c>
      <c r="AN826" s="8">
        <v>20</v>
      </c>
      <c r="BK826" s="8">
        <v>65</v>
      </c>
      <c r="BL826" s="8">
        <v>13</v>
      </c>
      <c r="BM826" t="s">
        <v>19</v>
      </c>
      <c r="CG826" s="8">
        <v>1</v>
      </c>
      <c r="CH826" s="8">
        <v>24</v>
      </c>
      <c r="CI826" s="8">
        <v>97</v>
      </c>
      <c r="CL826" s="8" t="b">
        <v>0</v>
      </c>
      <c r="CM826" s="8">
        <v>1</v>
      </c>
      <c r="CN826" s="8">
        <v>20</v>
      </c>
    </row>
    <row r="827" spans="1:92">
      <c r="A827" s="8">
        <v>5</v>
      </c>
      <c r="B827" s="8">
        <v>21</v>
      </c>
      <c r="J827" s="54" t="s">
        <v>19</v>
      </c>
      <c r="K827" s="8">
        <v>5</v>
      </c>
      <c r="L827" s="8">
        <v>21</v>
      </c>
      <c r="AL827" s="8">
        <v>0.28000000000000003</v>
      </c>
      <c r="AM827" s="8">
        <v>5</v>
      </c>
      <c r="AN827" s="8">
        <v>21</v>
      </c>
      <c r="BK827" s="8">
        <v>20</v>
      </c>
      <c r="BL827" s="8">
        <v>1</v>
      </c>
      <c r="BM827" t="s">
        <v>19</v>
      </c>
      <c r="CG827" s="8">
        <v>1</v>
      </c>
      <c r="CH827" s="8">
        <v>13</v>
      </c>
      <c r="CI827" s="8">
        <v>65</v>
      </c>
      <c r="CL827" s="8" t="b">
        <v>0</v>
      </c>
      <c r="CM827" s="8">
        <v>5</v>
      </c>
      <c r="CN827" s="8">
        <v>21</v>
      </c>
    </row>
    <row r="828" spans="1:92">
      <c r="A828" s="8">
        <v>5</v>
      </c>
      <c r="B828" s="8">
        <v>22</v>
      </c>
      <c r="J828" s="17" t="s">
        <v>19</v>
      </c>
      <c r="K828" s="8">
        <v>5</v>
      </c>
      <c r="L828" s="8">
        <v>22</v>
      </c>
      <c r="AL828" s="8">
        <v>0.26</v>
      </c>
      <c r="AM828" s="8">
        <v>5</v>
      </c>
      <c r="AN828" s="8">
        <v>22</v>
      </c>
      <c r="BK828" s="8">
        <v>21</v>
      </c>
      <c r="BL828" s="8">
        <v>5</v>
      </c>
      <c r="BM828" t="s">
        <v>19</v>
      </c>
      <c r="CG828" s="8">
        <v>1</v>
      </c>
      <c r="CH828" s="8">
        <v>1</v>
      </c>
      <c r="CI828" s="8">
        <v>20</v>
      </c>
      <c r="CL828" s="8" t="b">
        <v>0</v>
      </c>
      <c r="CM828" s="8">
        <v>5</v>
      </c>
      <c r="CN828" s="8">
        <v>22</v>
      </c>
    </row>
    <row r="829" spans="1:92">
      <c r="A829" s="8">
        <v>5</v>
      </c>
      <c r="B829" s="8">
        <v>57</v>
      </c>
      <c r="J829" s="54" t="s">
        <v>19</v>
      </c>
      <c r="K829" s="8">
        <v>5</v>
      </c>
      <c r="L829" s="8">
        <v>57</v>
      </c>
      <c r="AL829" s="8">
        <v>0.26</v>
      </c>
      <c r="AM829" s="8">
        <v>5</v>
      </c>
      <c r="AN829" s="8">
        <v>57</v>
      </c>
      <c r="BK829" s="8">
        <v>22</v>
      </c>
      <c r="BL829" s="8">
        <v>5</v>
      </c>
      <c r="BM829" t="s">
        <v>19</v>
      </c>
      <c r="CG829" s="8">
        <v>1</v>
      </c>
      <c r="CH829" s="8">
        <v>5</v>
      </c>
      <c r="CI829" s="8">
        <v>21</v>
      </c>
      <c r="CL829" s="8" t="b">
        <v>0</v>
      </c>
      <c r="CM829" s="8">
        <v>5</v>
      </c>
      <c r="CN829" s="8">
        <v>57</v>
      </c>
    </row>
    <row r="830" spans="1:92">
      <c r="A830" s="8">
        <v>4</v>
      </c>
      <c r="B830" s="8">
        <v>26</v>
      </c>
      <c r="J830" s="17" t="s">
        <v>19</v>
      </c>
      <c r="K830" s="8">
        <v>4</v>
      </c>
      <c r="L830" s="8">
        <v>26</v>
      </c>
      <c r="AL830" s="8">
        <v>0.24</v>
      </c>
      <c r="AM830" s="8">
        <v>4</v>
      </c>
      <c r="AN830" s="8">
        <v>26</v>
      </c>
      <c r="BK830" s="8">
        <v>57</v>
      </c>
      <c r="BL830" s="8">
        <v>5</v>
      </c>
      <c r="BM830" t="s">
        <v>19</v>
      </c>
      <c r="CG830" s="8">
        <v>1</v>
      </c>
      <c r="CH830" s="8">
        <v>5</v>
      </c>
      <c r="CI830" s="8">
        <v>22</v>
      </c>
      <c r="CL830" s="8" t="b">
        <v>0</v>
      </c>
      <c r="CM830" s="8">
        <v>4</v>
      </c>
      <c r="CN830" s="8">
        <v>26</v>
      </c>
    </row>
    <row r="831" spans="1:92">
      <c r="A831" s="8">
        <v>1</v>
      </c>
      <c r="B831" s="8">
        <v>14</v>
      </c>
      <c r="J831" s="54" t="s">
        <v>20</v>
      </c>
      <c r="K831" s="8">
        <v>1</v>
      </c>
      <c r="L831" s="8">
        <v>14</v>
      </c>
      <c r="AL831" s="8">
        <v>0.24</v>
      </c>
      <c r="AM831" s="8">
        <v>1</v>
      </c>
      <c r="AN831" s="8">
        <v>14</v>
      </c>
      <c r="BK831" s="8">
        <v>26</v>
      </c>
      <c r="BL831" s="8">
        <v>4</v>
      </c>
      <c r="BM831" t="s">
        <v>19</v>
      </c>
      <c r="CG831" s="8">
        <v>1</v>
      </c>
      <c r="CH831" s="8">
        <v>5</v>
      </c>
      <c r="CI831" s="8">
        <v>57</v>
      </c>
      <c r="CL831" s="8" t="b">
        <v>0</v>
      </c>
      <c r="CM831" s="8">
        <v>1</v>
      </c>
      <c r="CN831" s="8">
        <v>14</v>
      </c>
    </row>
    <row r="832" spans="1:92">
      <c r="A832" s="8">
        <v>1</v>
      </c>
      <c r="B832" s="8">
        <v>4</v>
      </c>
      <c r="J832" s="17" t="s">
        <v>20</v>
      </c>
      <c r="K832" s="8">
        <v>1</v>
      </c>
      <c r="L832" s="8">
        <v>4</v>
      </c>
      <c r="AL832" s="8">
        <v>0.22</v>
      </c>
      <c r="AM832" s="8">
        <v>1</v>
      </c>
      <c r="AN832" s="8">
        <v>4</v>
      </c>
      <c r="BK832" s="8">
        <v>14</v>
      </c>
      <c r="BL832" s="8">
        <v>1</v>
      </c>
      <c r="BM832" t="s">
        <v>20</v>
      </c>
      <c r="CG832" s="8">
        <v>1</v>
      </c>
      <c r="CH832" s="8">
        <v>4</v>
      </c>
      <c r="CI832" s="8">
        <v>26</v>
      </c>
      <c r="CL832" s="8" t="b">
        <v>0</v>
      </c>
      <c r="CM832" s="8">
        <v>1</v>
      </c>
      <c r="CN832" s="8">
        <v>4</v>
      </c>
    </row>
    <row r="833" spans="1:92">
      <c r="A833" s="8">
        <v>0</v>
      </c>
      <c r="B833" s="8">
        <v>3</v>
      </c>
      <c r="J833" s="54" t="s">
        <v>20</v>
      </c>
      <c r="K833" s="8">
        <v>0</v>
      </c>
      <c r="L833" s="8">
        <v>3</v>
      </c>
      <c r="AL833" s="8">
        <v>0.2</v>
      </c>
      <c r="AM833" s="8">
        <v>0</v>
      </c>
      <c r="AN833" s="8">
        <v>3</v>
      </c>
      <c r="BK833" s="8">
        <v>4</v>
      </c>
      <c r="BL833" s="8">
        <v>1</v>
      </c>
      <c r="BM833" t="s">
        <v>20</v>
      </c>
      <c r="CG833" s="8">
        <v>1</v>
      </c>
      <c r="CH833" s="8">
        <v>1</v>
      </c>
      <c r="CI833" s="8">
        <v>14</v>
      </c>
      <c r="CL833" s="8" t="b">
        <v>0</v>
      </c>
      <c r="CM833" s="8">
        <v>0</v>
      </c>
      <c r="CN833" s="8">
        <v>3</v>
      </c>
    </row>
    <row r="834" spans="1:92">
      <c r="A834" s="8">
        <v>0</v>
      </c>
      <c r="B834" s="8">
        <v>1</v>
      </c>
      <c r="J834" s="17" t="s">
        <v>20</v>
      </c>
      <c r="K834" s="8">
        <v>0</v>
      </c>
      <c r="L834" s="8">
        <v>1</v>
      </c>
      <c r="AL834" s="8">
        <v>0.2</v>
      </c>
      <c r="AM834" s="8">
        <v>0</v>
      </c>
      <c r="AN834" s="8">
        <v>1</v>
      </c>
      <c r="BK834" s="8">
        <v>3</v>
      </c>
      <c r="BL834" s="8">
        <v>0</v>
      </c>
      <c r="BM834" t="s">
        <v>20</v>
      </c>
      <c r="CG834" s="8">
        <v>1</v>
      </c>
      <c r="CH834" s="8">
        <v>1</v>
      </c>
      <c r="CI834" s="8">
        <v>4</v>
      </c>
      <c r="CL834" s="8" t="b">
        <v>0</v>
      </c>
      <c r="CM834" s="8">
        <v>0</v>
      </c>
      <c r="CN834" s="8">
        <v>1</v>
      </c>
    </row>
    <row r="835" spans="1:92">
      <c r="A835" s="8">
        <v>1</v>
      </c>
      <c r="B835" s="8">
        <v>1</v>
      </c>
      <c r="J835" s="54" t="s">
        <v>20</v>
      </c>
      <c r="K835" s="8">
        <v>1</v>
      </c>
      <c r="L835" s="8">
        <v>1</v>
      </c>
      <c r="AL835" s="8">
        <v>0.2</v>
      </c>
      <c r="AM835" s="8">
        <v>1</v>
      </c>
      <c r="AN835" s="8">
        <v>1</v>
      </c>
      <c r="BK835" s="8">
        <v>1</v>
      </c>
      <c r="BL835" s="8">
        <v>0</v>
      </c>
      <c r="BM835" t="s">
        <v>20</v>
      </c>
      <c r="CG835" s="8">
        <v>1</v>
      </c>
      <c r="CH835" s="8">
        <v>0</v>
      </c>
      <c r="CI835" s="8">
        <v>3</v>
      </c>
      <c r="CL835" s="8" t="b">
        <v>0</v>
      </c>
      <c r="CM835" s="8">
        <v>1</v>
      </c>
      <c r="CN835" s="8">
        <v>1</v>
      </c>
    </row>
    <row r="836" spans="1:92">
      <c r="A836" s="8">
        <v>1</v>
      </c>
      <c r="B836" s="8">
        <v>9</v>
      </c>
      <c r="J836" s="17" t="s">
        <v>20</v>
      </c>
      <c r="K836" s="8">
        <v>1</v>
      </c>
      <c r="L836" s="8">
        <v>9</v>
      </c>
      <c r="AL836" s="8">
        <v>0.2</v>
      </c>
      <c r="AM836" s="8">
        <v>1</v>
      </c>
      <c r="AN836" s="8">
        <v>9</v>
      </c>
      <c r="BK836" s="8">
        <v>1</v>
      </c>
      <c r="BL836" s="8">
        <v>1</v>
      </c>
      <c r="BM836" t="s">
        <v>20</v>
      </c>
      <c r="CG836" s="8">
        <v>1</v>
      </c>
      <c r="CH836" s="8">
        <v>0</v>
      </c>
      <c r="CI836" s="8">
        <v>1</v>
      </c>
      <c r="CL836" s="8" t="b">
        <v>0</v>
      </c>
      <c r="CM836" s="8">
        <v>1</v>
      </c>
      <c r="CN836" s="8">
        <v>9</v>
      </c>
    </row>
    <row r="837" spans="1:92">
      <c r="A837" s="8">
        <v>1</v>
      </c>
      <c r="B837" s="8">
        <v>29</v>
      </c>
      <c r="J837" s="54" t="s">
        <v>20</v>
      </c>
      <c r="K837" s="8">
        <v>1</v>
      </c>
      <c r="L837" s="8">
        <v>29</v>
      </c>
      <c r="AL837" s="8">
        <v>0.18</v>
      </c>
      <c r="AM837" s="8">
        <v>1</v>
      </c>
      <c r="AN837" s="8">
        <v>29</v>
      </c>
      <c r="BK837" s="8">
        <v>9</v>
      </c>
      <c r="BL837" s="8">
        <v>1</v>
      </c>
      <c r="BM837" t="s">
        <v>20</v>
      </c>
      <c r="CG837" s="8">
        <v>1</v>
      </c>
      <c r="CH837" s="8">
        <v>1</v>
      </c>
      <c r="CI837" s="8">
        <v>1</v>
      </c>
      <c r="CL837" s="8" t="b">
        <v>0</v>
      </c>
      <c r="CM837" s="8">
        <v>1</v>
      </c>
      <c r="CN837" s="8">
        <v>29</v>
      </c>
    </row>
    <row r="838" spans="1:92">
      <c r="A838" s="8">
        <v>6</v>
      </c>
      <c r="B838" s="8">
        <v>89</v>
      </c>
      <c r="J838" s="17" t="s">
        <v>20</v>
      </c>
      <c r="K838" s="8">
        <v>6</v>
      </c>
      <c r="L838" s="8">
        <v>89</v>
      </c>
      <c r="AL838" s="8">
        <v>0.18</v>
      </c>
      <c r="AM838" s="8">
        <v>6</v>
      </c>
      <c r="AN838" s="8">
        <v>89</v>
      </c>
      <c r="BK838" s="8">
        <v>29</v>
      </c>
      <c r="BL838" s="8">
        <v>1</v>
      </c>
      <c r="BM838" t="s">
        <v>20</v>
      </c>
      <c r="CG838" s="8">
        <v>1</v>
      </c>
      <c r="CH838" s="8">
        <v>1</v>
      </c>
      <c r="CI838" s="8">
        <v>9</v>
      </c>
      <c r="CL838" s="8" t="b">
        <v>0</v>
      </c>
      <c r="CM838" s="8">
        <v>6</v>
      </c>
      <c r="CN838" s="8">
        <v>89</v>
      </c>
    </row>
    <row r="839" spans="1:92">
      <c r="A839" s="8">
        <v>7</v>
      </c>
      <c r="B839" s="8">
        <v>223</v>
      </c>
      <c r="J839" s="54" t="s">
        <v>20</v>
      </c>
      <c r="K839" s="8">
        <v>7</v>
      </c>
      <c r="L839" s="8">
        <v>223</v>
      </c>
      <c r="AL839" s="8">
        <v>0.16</v>
      </c>
      <c r="AM839" s="8">
        <v>7</v>
      </c>
      <c r="AN839" s="8">
        <v>223</v>
      </c>
      <c r="BK839" s="8">
        <v>89</v>
      </c>
      <c r="BL839" s="8">
        <v>6</v>
      </c>
      <c r="BM839" t="s">
        <v>20</v>
      </c>
      <c r="CG839" s="8">
        <v>1</v>
      </c>
      <c r="CH839" s="8">
        <v>1</v>
      </c>
      <c r="CI839" s="8">
        <v>29</v>
      </c>
      <c r="CL839" s="8" t="b">
        <v>0</v>
      </c>
      <c r="CM839" s="8">
        <v>7</v>
      </c>
      <c r="CN839" s="8">
        <v>223</v>
      </c>
    </row>
    <row r="840" spans="1:92">
      <c r="A840" s="8">
        <v>3</v>
      </c>
      <c r="B840" s="8">
        <v>115</v>
      </c>
      <c r="J840" s="17" t="s">
        <v>20</v>
      </c>
      <c r="K840" s="8">
        <v>3</v>
      </c>
      <c r="L840" s="8">
        <v>115</v>
      </c>
      <c r="AL840" s="8">
        <v>0.22</v>
      </c>
      <c r="AM840" s="8">
        <v>3</v>
      </c>
      <c r="AN840" s="8">
        <v>115</v>
      </c>
      <c r="BK840" s="8">
        <v>223</v>
      </c>
      <c r="BL840" s="8">
        <v>7</v>
      </c>
      <c r="BM840" t="s">
        <v>20</v>
      </c>
      <c r="CG840" s="8">
        <v>1</v>
      </c>
      <c r="CH840" s="8">
        <v>6</v>
      </c>
      <c r="CI840" s="8">
        <v>89</v>
      </c>
      <c r="CL840" s="8" t="b">
        <v>0</v>
      </c>
      <c r="CM840" s="8">
        <v>3</v>
      </c>
      <c r="CN840" s="8">
        <v>115</v>
      </c>
    </row>
    <row r="841" spans="1:92">
      <c r="A841" s="8">
        <v>6</v>
      </c>
      <c r="B841" s="8">
        <v>49</v>
      </c>
      <c r="J841" s="54" t="s">
        <v>20</v>
      </c>
      <c r="K841" s="8">
        <v>6</v>
      </c>
      <c r="L841" s="8">
        <v>49</v>
      </c>
      <c r="AL841" s="8">
        <v>0.24</v>
      </c>
      <c r="AM841" s="8">
        <v>6</v>
      </c>
      <c r="AN841" s="8">
        <v>49</v>
      </c>
      <c r="BK841" s="8">
        <v>115</v>
      </c>
      <c r="BL841" s="8">
        <v>3</v>
      </c>
      <c r="BM841" t="s">
        <v>20</v>
      </c>
      <c r="CG841" s="8">
        <v>2</v>
      </c>
      <c r="CH841" s="8">
        <v>7</v>
      </c>
      <c r="CI841" s="8">
        <v>223</v>
      </c>
      <c r="CL841" s="8" t="b">
        <v>0</v>
      </c>
      <c r="CM841" s="8">
        <v>6</v>
      </c>
      <c r="CN841" s="8">
        <v>49</v>
      </c>
    </row>
    <row r="842" spans="1:92">
      <c r="A842" s="8">
        <v>11</v>
      </c>
      <c r="B842" s="8">
        <v>36</v>
      </c>
      <c r="J842" s="17" t="s">
        <v>20</v>
      </c>
      <c r="K842" s="8">
        <v>11</v>
      </c>
      <c r="L842" s="8">
        <v>36</v>
      </c>
      <c r="AL842" s="8">
        <v>0.3</v>
      </c>
      <c r="AM842" s="8">
        <v>11</v>
      </c>
      <c r="AN842" s="8">
        <v>36</v>
      </c>
      <c r="BK842" s="8">
        <v>49</v>
      </c>
      <c r="BL842" s="8">
        <v>6</v>
      </c>
      <c r="BM842" t="s">
        <v>20</v>
      </c>
      <c r="CG842" s="8">
        <v>1</v>
      </c>
      <c r="CH842" s="8">
        <v>3</v>
      </c>
      <c r="CI842" s="8">
        <v>115</v>
      </c>
      <c r="CL842" s="8" t="b">
        <v>0</v>
      </c>
      <c r="CM842" s="8">
        <v>11</v>
      </c>
      <c r="CN842" s="8">
        <v>36</v>
      </c>
    </row>
    <row r="843" spans="1:92">
      <c r="A843" s="8">
        <v>7</v>
      </c>
      <c r="B843" s="8">
        <v>59</v>
      </c>
      <c r="J843" s="54" t="s">
        <v>20</v>
      </c>
      <c r="K843" s="8">
        <v>7</v>
      </c>
      <c r="L843" s="8">
        <v>59</v>
      </c>
      <c r="AL843" s="8">
        <v>0.32</v>
      </c>
      <c r="AM843" s="8">
        <v>7</v>
      </c>
      <c r="AN843" s="8">
        <v>59</v>
      </c>
      <c r="BK843" s="8">
        <v>36</v>
      </c>
      <c r="BL843" s="8">
        <v>11</v>
      </c>
      <c r="BM843" t="s">
        <v>20</v>
      </c>
      <c r="CG843" s="8">
        <v>1</v>
      </c>
      <c r="CH843" s="8">
        <v>6</v>
      </c>
      <c r="CI843" s="8">
        <v>49</v>
      </c>
      <c r="CL843" s="8" t="b">
        <v>0</v>
      </c>
      <c r="CM843" s="8">
        <v>7</v>
      </c>
      <c r="CN843" s="8">
        <v>59</v>
      </c>
    </row>
    <row r="844" spans="1:92">
      <c r="A844" s="8">
        <v>10</v>
      </c>
      <c r="B844" s="8">
        <v>54</v>
      </c>
      <c r="J844" s="17" t="s">
        <v>20</v>
      </c>
      <c r="K844" s="8">
        <v>10</v>
      </c>
      <c r="L844" s="8">
        <v>54</v>
      </c>
      <c r="AL844" s="8">
        <v>0.36</v>
      </c>
      <c r="AM844" s="8">
        <v>10</v>
      </c>
      <c r="AN844" s="8">
        <v>54</v>
      </c>
      <c r="BK844" s="8">
        <v>59</v>
      </c>
      <c r="BL844" s="8">
        <v>7</v>
      </c>
      <c r="BM844" t="s">
        <v>20</v>
      </c>
      <c r="CG844" s="8">
        <v>1</v>
      </c>
      <c r="CH844" s="8">
        <v>11</v>
      </c>
      <c r="CI844" s="8">
        <v>36</v>
      </c>
      <c r="CL844" s="8" t="b">
        <v>0</v>
      </c>
      <c r="CM844" s="8">
        <v>10</v>
      </c>
      <c r="CN844" s="8">
        <v>54</v>
      </c>
    </row>
    <row r="845" spans="1:92">
      <c r="A845" s="8">
        <v>8</v>
      </c>
      <c r="B845" s="8">
        <v>52</v>
      </c>
      <c r="J845" s="54" t="s">
        <v>20</v>
      </c>
      <c r="K845" s="8">
        <v>8</v>
      </c>
      <c r="L845" s="8">
        <v>52</v>
      </c>
      <c r="AL845" s="8">
        <v>0.36</v>
      </c>
      <c r="AM845" s="8">
        <v>8</v>
      </c>
      <c r="AN845" s="8">
        <v>52</v>
      </c>
      <c r="BK845" s="8">
        <v>54</v>
      </c>
      <c r="BL845" s="8">
        <v>10</v>
      </c>
      <c r="BM845" t="s">
        <v>20</v>
      </c>
      <c r="CG845" s="8">
        <v>2</v>
      </c>
      <c r="CH845" s="8">
        <v>7</v>
      </c>
      <c r="CI845" s="8">
        <v>59</v>
      </c>
      <c r="CL845" s="8" t="b">
        <v>0</v>
      </c>
      <c r="CM845" s="8">
        <v>8</v>
      </c>
      <c r="CN845" s="8">
        <v>52</v>
      </c>
    </row>
    <row r="846" spans="1:92">
      <c r="A846" s="8">
        <v>4</v>
      </c>
      <c r="B846" s="8">
        <v>46</v>
      </c>
      <c r="J846" s="17" t="s">
        <v>20</v>
      </c>
      <c r="K846" s="8">
        <v>4</v>
      </c>
      <c r="L846" s="8">
        <v>46</v>
      </c>
      <c r="AL846" s="8">
        <v>0.38</v>
      </c>
      <c r="AM846" s="8">
        <v>4</v>
      </c>
      <c r="AN846" s="8">
        <v>46</v>
      </c>
      <c r="BK846" s="8">
        <v>52</v>
      </c>
      <c r="BL846" s="8">
        <v>8</v>
      </c>
      <c r="BM846" t="s">
        <v>20</v>
      </c>
      <c r="CG846" s="8">
        <v>2</v>
      </c>
      <c r="CH846" s="8">
        <v>10</v>
      </c>
      <c r="CI846" s="8">
        <v>54</v>
      </c>
      <c r="CL846" s="8" t="b">
        <v>0</v>
      </c>
      <c r="CM846" s="8">
        <v>4</v>
      </c>
      <c r="CN846" s="8">
        <v>46</v>
      </c>
    </row>
    <row r="847" spans="1:92">
      <c r="A847" s="8">
        <v>16</v>
      </c>
      <c r="B847" s="8">
        <v>98</v>
      </c>
      <c r="J847" s="54" t="s">
        <v>20</v>
      </c>
      <c r="K847" s="8">
        <v>16</v>
      </c>
      <c r="L847" s="8">
        <v>98</v>
      </c>
      <c r="AL847" s="8">
        <v>0.36</v>
      </c>
      <c r="AM847" s="8">
        <v>16</v>
      </c>
      <c r="AN847" s="8">
        <v>98</v>
      </c>
      <c r="BK847" s="8">
        <v>46</v>
      </c>
      <c r="BL847" s="8">
        <v>4</v>
      </c>
      <c r="BM847" t="s">
        <v>20</v>
      </c>
      <c r="CG847" s="8">
        <v>2</v>
      </c>
      <c r="CH847" s="8">
        <v>8</v>
      </c>
      <c r="CI847" s="8">
        <v>52</v>
      </c>
      <c r="CL847" s="8" t="b">
        <v>0</v>
      </c>
      <c r="CM847" s="8">
        <v>16</v>
      </c>
      <c r="CN847" s="8">
        <v>98</v>
      </c>
    </row>
    <row r="848" spans="1:92">
      <c r="A848" s="8">
        <v>9</v>
      </c>
      <c r="B848" s="8">
        <v>207</v>
      </c>
      <c r="J848" s="17" t="s">
        <v>20</v>
      </c>
      <c r="K848" s="8">
        <v>9</v>
      </c>
      <c r="L848" s="8">
        <v>207</v>
      </c>
      <c r="AL848" s="8">
        <v>0.32</v>
      </c>
      <c r="AM848" s="8">
        <v>9</v>
      </c>
      <c r="AN848" s="8">
        <v>207</v>
      </c>
      <c r="BK848" s="8">
        <v>98</v>
      </c>
      <c r="BL848" s="8">
        <v>16</v>
      </c>
      <c r="BM848" t="s">
        <v>20</v>
      </c>
      <c r="CG848" s="8">
        <v>2</v>
      </c>
      <c r="CH848" s="8">
        <v>4</v>
      </c>
      <c r="CI848" s="8">
        <v>46</v>
      </c>
      <c r="CL848" s="8" t="b">
        <v>0</v>
      </c>
      <c r="CM848" s="8">
        <v>9</v>
      </c>
      <c r="CN848" s="8">
        <v>207</v>
      </c>
    </row>
    <row r="849" spans="1:92">
      <c r="A849" s="8">
        <v>5</v>
      </c>
      <c r="B849" s="8">
        <v>170</v>
      </c>
      <c r="J849" s="54" t="s">
        <v>20</v>
      </c>
      <c r="K849" s="8">
        <v>5</v>
      </c>
      <c r="L849" s="8">
        <v>170</v>
      </c>
      <c r="AL849" s="8">
        <v>0.34</v>
      </c>
      <c r="AM849" s="8">
        <v>5</v>
      </c>
      <c r="AN849" s="8">
        <v>170</v>
      </c>
      <c r="BK849" s="8">
        <v>207</v>
      </c>
      <c r="BL849" s="8">
        <v>9</v>
      </c>
      <c r="BM849" t="s">
        <v>20</v>
      </c>
      <c r="CG849" s="8">
        <v>2</v>
      </c>
      <c r="CH849" s="8">
        <v>16</v>
      </c>
      <c r="CI849" s="8">
        <v>98</v>
      </c>
      <c r="CL849" s="8" t="b">
        <v>0</v>
      </c>
      <c r="CM849" s="8">
        <v>5</v>
      </c>
      <c r="CN849" s="8">
        <v>170</v>
      </c>
    </row>
    <row r="850" spans="1:92">
      <c r="A850" s="8">
        <v>5</v>
      </c>
      <c r="B850" s="8">
        <v>123</v>
      </c>
      <c r="J850" s="17" t="s">
        <v>20</v>
      </c>
      <c r="K850" s="8">
        <v>5</v>
      </c>
      <c r="L850" s="8">
        <v>123</v>
      </c>
      <c r="AL850" s="8">
        <v>0.32</v>
      </c>
      <c r="AM850" s="8">
        <v>5</v>
      </c>
      <c r="AN850" s="8">
        <v>123</v>
      </c>
      <c r="BK850" s="8">
        <v>170</v>
      </c>
      <c r="BL850" s="8">
        <v>5</v>
      </c>
      <c r="BM850" t="s">
        <v>20</v>
      </c>
      <c r="CG850" s="8">
        <v>2</v>
      </c>
      <c r="CH850" s="8">
        <v>9</v>
      </c>
      <c r="CI850" s="8">
        <v>207</v>
      </c>
      <c r="CL850" s="8" t="b">
        <v>0</v>
      </c>
      <c r="CM850" s="8">
        <v>5</v>
      </c>
      <c r="CN850" s="8">
        <v>123</v>
      </c>
    </row>
    <row r="851" spans="1:92">
      <c r="A851" s="8">
        <v>6</v>
      </c>
      <c r="B851" s="8">
        <v>82</v>
      </c>
      <c r="J851" s="54" t="s">
        <v>20</v>
      </c>
      <c r="K851" s="8">
        <v>6</v>
      </c>
      <c r="L851" s="8">
        <v>82</v>
      </c>
      <c r="AL851" s="8">
        <v>0.32</v>
      </c>
      <c r="AM851" s="8">
        <v>6</v>
      </c>
      <c r="AN851" s="8">
        <v>82</v>
      </c>
      <c r="BK851" s="8">
        <v>123</v>
      </c>
      <c r="BL851" s="8">
        <v>5</v>
      </c>
      <c r="BM851" t="s">
        <v>20</v>
      </c>
      <c r="CG851" s="8">
        <v>2</v>
      </c>
      <c r="CH851" s="8">
        <v>5</v>
      </c>
      <c r="CI851" s="8">
        <v>170</v>
      </c>
      <c r="CL851" s="8" t="b">
        <v>0</v>
      </c>
      <c r="CM851" s="8">
        <v>6</v>
      </c>
      <c r="CN851" s="8">
        <v>82</v>
      </c>
    </row>
    <row r="852" spans="1:92">
      <c r="A852" s="8">
        <v>3</v>
      </c>
      <c r="B852" s="8">
        <v>75</v>
      </c>
      <c r="J852" s="17" t="s">
        <v>20</v>
      </c>
      <c r="K852" s="8">
        <v>3</v>
      </c>
      <c r="L852" s="8">
        <v>75</v>
      </c>
      <c r="AL852" s="8">
        <v>0.32</v>
      </c>
      <c r="AM852" s="8">
        <v>3</v>
      </c>
      <c r="AN852" s="8">
        <v>75</v>
      </c>
      <c r="BK852" s="8">
        <v>82</v>
      </c>
      <c r="BL852" s="8">
        <v>6</v>
      </c>
      <c r="BM852" t="s">
        <v>20</v>
      </c>
      <c r="CG852" s="8">
        <v>2</v>
      </c>
      <c r="CH852" s="8">
        <v>5</v>
      </c>
      <c r="CI852" s="8">
        <v>123</v>
      </c>
      <c r="CL852" s="8" t="b">
        <v>0</v>
      </c>
      <c r="CM852" s="8">
        <v>3</v>
      </c>
      <c r="CN852" s="8">
        <v>75</v>
      </c>
    </row>
    <row r="853" spans="1:92">
      <c r="A853" s="8">
        <v>3</v>
      </c>
      <c r="B853" s="8">
        <v>34</v>
      </c>
      <c r="J853" s="54" t="s">
        <v>20</v>
      </c>
      <c r="K853" s="8">
        <v>3</v>
      </c>
      <c r="L853" s="8">
        <v>34</v>
      </c>
      <c r="AL853" s="8">
        <v>0.28000000000000003</v>
      </c>
      <c r="AM853" s="8">
        <v>3</v>
      </c>
      <c r="AN853" s="8">
        <v>34</v>
      </c>
      <c r="BK853" s="8">
        <v>75</v>
      </c>
      <c r="BL853" s="8">
        <v>3</v>
      </c>
      <c r="BM853" t="s">
        <v>20</v>
      </c>
      <c r="CG853" s="8">
        <v>2</v>
      </c>
      <c r="CH853" s="8">
        <v>6</v>
      </c>
      <c r="CI853" s="8">
        <v>82</v>
      </c>
      <c r="CL853" s="8" t="b">
        <v>0</v>
      </c>
      <c r="CM853" s="8">
        <v>3</v>
      </c>
      <c r="CN853" s="8">
        <v>34</v>
      </c>
    </row>
    <row r="854" spans="1:92">
      <c r="A854" s="8">
        <v>6</v>
      </c>
      <c r="B854" s="8">
        <v>19</v>
      </c>
      <c r="J854" s="17" t="s">
        <v>20</v>
      </c>
      <c r="K854" s="8">
        <v>6</v>
      </c>
      <c r="L854" s="8">
        <v>19</v>
      </c>
      <c r="AL854" s="8">
        <v>0.3</v>
      </c>
      <c r="AM854" s="8">
        <v>6</v>
      </c>
      <c r="AN854" s="8">
        <v>19</v>
      </c>
      <c r="BK854" s="8">
        <v>34</v>
      </c>
      <c r="BL854" s="8">
        <v>3</v>
      </c>
      <c r="BM854" t="s">
        <v>20</v>
      </c>
      <c r="CG854" s="8">
        <v>1</v>
      </c>
      <c r="CH854" s="8">
        <v>3</v>
      </c>
      <c r="CI854" s="8">
        <v>75</v>
      </c>
      <c r="CL854" s="8" t="b">
        <v>0</v>
      </c>
      <c r="CM854" s="8">
        <v>6</v>
      </c>
      <c r="CN854" s="8">
        <v>19</v>
      </c>
    </row>
    <row r="855" spans="1:92">
      <c r="A855" s="8">
        <v>4</v>
      </c>
      <c r="B855" s="8">
        <v>6</v>
      </c>
      <c r="J855" s="54" t="s">
        <v>21</v>
      </c>
      <c r="K855" s="8">
        <v>4</v>
      </c>
      <c r="L855" s="8">
        <v>6</v>
      </c>
      <c r="AL855" s="8">
        <v>0.28000000000000003</v>
      </c>
      <c r="AM855" s="8">
        <v>4</v>
      </c>
      <c r="AN855" s="8">
        <v>6</v>
      </c>
      <c r="BK855" s="8">
        <v>19</v>
      </c>
      <c r="BL855" s="8">
        <v>6</v>
      </c>
      <c r="BM855" t="s">
        <v>20</v>
      </c>
      <c r="CG855" s="8">
        <v>1</v>
      </c>
      <c r="CH855" s="8">
        <v>3</v>
      </c>
      <c r="CI855" s="8">
        <v>34</v>
      </c>
      <c r="CL855" s="8" t="b">
        <v>0</v>
      </c>
      <c r="CM855" s="8">
        <v>4</v>
      </c>
      <c r="CN855" s="8">
        <v>6</v>
      </c>
    </row>
    <row r="856" spans="1:92">
      <c r="A856" s="8">
        <v>0</v>
      </c>
      <c r="B856" s="8">
        <v>4</v>
      </c>
      <c r="J856" s="17" t="s">
        <v>21</v>
      </c>
      <c r="K856" s="8">
        <v>0</v>
      </c>
      <c r="L856" s="8">
        <v>4</v>
      </c>
      <c r="AL856" s="8">
        <v>0.28000000000000003</v>
      </c>
      <c r="AM856" s="8">
        <v>0</v>
      </c>
      <c r="AN856" s="8">
        <v>4</v>
      </c>
      <c r="BK856" s="8">
        <v>6</v>
      </c>
      <c r="BL856" s="8">
        <v>4</v>
      </c>
      <c r="BM856" t="s">
        <v>21</v>
      </c>
      <c r="CG856" s="8">
        <v>2</v>
      </c>
      <c r="CH856" s="8">
        <v>6</v>
      </c>
      <c r="CI856" s="8">
        <v>19</v>
      </c>
      <c r="CL856" s="8" t="b">
        <v>0</v>
      </c>
      <c r="CM856" s="8">
        <v>0</v>
      </c>
      <c r="CN856" s="8">
        <v>4</v>
      </c>
    </row>
    <row r="857" spans="1:92">
      <c r="A857" s="8">
        <v>1</v>
      </c>
      <c r="B857" s="8">
        <v>1</v>
      </c>
      <c r="J857" s="54" t="s">
        <v>21</v>
      </c>
      <c r="K857" s="8">
        <v>1</v>
      </c>
      <c r="L857" s="8">
        <v>1</v>
      </c>
      <c r="AL857" s="8">
        <v>0.26</v>
      </c>
      <c r="AM857" s="8">
        <v>1</v>
      </c>
      <c r="AN857" s="8">
        <v>1</v>
      </c>
      <c r="BK857" s="8">
        <v>4</v>
      </c>
      <c r="BL857" s="8">
        <v>0</v>
      </c>
      <c r="BM857" t="s">
        <v>21</v>
      </c>
      <c r="CG857" s="8">
        <v>2</v>
      </c>
      <c r="CH857" s="8">
        <v>4</v>
      </c>
      <c r="CI857" s="8">
        <v>6</v>
      </c>
      <c r="CL857" s="8" t="b">
        <v>0</v>
      </c>
      <c r="CM857" s="8">
        <v>1</v>
      </c>
      <c r="CN857" s="8">
        <v>1</v>
      </c>
    </row>
    <row r="858" spans="1:92">
      <c r="A858" s="8">
        <v>0</v>
      </c>
      <c r="B858" s="8">
        <v>1</v>
      </c>
      <c r="J858" s="17" t="s">
        <v>21</v>
      </c>
      <c r="K858" s="8">
        <v>0</v>
      </c>
      <c r="L858" s="8">
        <v>1</v>
      </c>
      <c r="AL858" s="8">
        <v>0.28000000000000003</v>
      </c>
      <c r="AM858" s="8">
        <v>0</v>
      </c>
      <c r="AN858" s="8">
        <v>1</v>
      </c>
      <c r="BK858" s="8">
        <v>1</v>
      </c>
      <c r="BL858" s="8">
        <v>1</v>
      </c>
      <c r="BM858" t="s">
        <v>21</v>
      </c>
      <c r="CG858" s="8">
        <v>2</v>
      </c>
      <c r="CH858" s="8">
        <v>0</v>
      </c>
      <c r="CI858" s="8">
        <v>4</v>
      </c>
      <c r="CL858" s="8" t="b">
        <v>0</v>
      </c>
      <c r="CM858" s="8">
        <v>0</v>
      </c>
      <c r="CN858" s="8">
        <v>1</v>
      </c>
    </row>
    <row r="859" spans="1:92">
      <c r="A859" s="8">
        <v>0</v>
      </c>
      <c r="B859" s="8">
        <v>3</v>
      </c>
      <c r="J859" s="54" t="s">
        <v>21</v>
      </c>
      <c r="K859" s="8">
        <v>0</v>
      </c>
      <c r="L859" s="8">
        <v>3</v>
      </c>
      <c r="AL859" s="8">
        <v>0.26</v>
      </c>
      <c r="AM859" s="8">
        <v>0</v>
      </c>
      <c r="AN859" s="8">
        <v>3</v>
      </c>
      <c r="BK859" s="8">
        <v>1</v>
      </c>
      <c r="BL859" s="8">
        <v>0</v>
      </c>
      <c r="BM859" t="s">
        <v>21</v>
      </c>
      <c r="CG859" s="8">
        <v>2</v>
      </c>
      <c r="CH859" s="8">
        <v>1</v>
      </c>
      <c r="CI859" s="8">
        <v>1</v>
      </c>
      <c r="CL859" s="8" t="b">
        <v>0</v>
      </c>
      <c r="CM859" s="8">
        <v>0</v>
      </c>
      <c r="CN859" s="8">
        <v>3</v>
      </c>
    </row>
    <row r="860" spans="1:92">
      <c r="A860" s="8">
        <v>0</v>
      </c>
      <c r="B860" s="8">
        <v>2</v>
      </c>
      <c r="J860" s="17" t="s">
        <v>21</v>
      </c>
      <c r="K860" s="8">
        <v>0</v>
      </c>
      <c r="L860" s="8">
        <v>2</v>
      </c>
      <c r="AL860" s="8">
        <v>0.26</v>
      </c>
      <c r="AM860" s="8">
        <v>0</v>
      </c>
      <c r="AN860" s="8">
        <v>2</v>
      </c>
      <c r="BK860" s="8">
        <v>3</v>
      </c>
      <c r="BL860" s="8">
        <v>0</v>
      </c>
      <c r="BM860" t="s">
        <v>21</v>
      </c>
      <c r="CG860" s="8">
        <v>3</v>
      </c>
      <c r="CH860" s="8">
        <v>0</v>
      </c>
      <c r="CI860" s="8">
        <v>1</v>
      </c>
      <c r="CL860" s="8" t="b">
        <v>0</v>
      </c>
      <c r="CM860" s="8">
        <v>0</v>
      </c>
      <c r="CN860" s="8">
        <v>2</v>
      </c>
    </row>
    <row r="861" spans="1:92">
      <c r="A861" s="8">
        <v>0</v>
      </c>
      <c r="B861" s="8">
        <v>39</v>
      </c>
      <c r="J861" s="54" t="s">
        <v>21</v>
      </c>
      <c r="K861" s="8">
        <v>0</v>
      </c>
      <c r="L861" s="8">
        <v>39</v>
      </c>
      <c r="AL861" s="8">
        <v>0.26</v>
      </c>
      <c r="AM861" s="8">
        <v>0</v>
      </c>
      <c r="AN861" s="8">
        <v>39</v>
      </c>
      <c r="BK861" s="8">
        <v>2</v>
      </c>
      <c r="BL861" s="8">
        <v>0</v>
      </c>
      <c r="BM861" t="s">
        <v>21</v>
      </c>
      <c r="CG861" s="8">
        <v>1</v>
      </c>
      <c r="CH861" s="8">
        <v>0</v>
      </c>
      <c r="CI861" s="8">
        <v>3</v>
      </c>
      <c r="CL861" s="8" t="b">
        <v>0</v>
      </c>
      <c r="CM861" s="8">
        <v>0</v>
      </c>
      <c r="CN861" s="8">
        <v>39</v>
      </c>
    </row>
    <row r="862" spans="1:92">
      <c r="A862" s="8">
        <v>3</v>
      </c>
      <c r="B862" s="8">
        <v>97</v>
      </c>
      <c r="J862" s="17" t="s">
        <v>21</v>
      </c>
      <c r="K862" s="8">
        <v>3</v>
      </c>
      <c r="L862" s="8">
        <v>97</v>
      </c>
      <c r="AL862" s="8">
        <v>0.24</v>
      </c>
      <c r="AM862" s="8">
        <v>3</v>
      </c>
      <c r="AN862" s="8">
        <v>97</v>
      </c>
      <c r="BK862" s="8">
        <v>39</v>
      </c>
      <c r="BL862" s="8">
        <v>0</v>
      </c>
      <c r="BM862" t="s">
        <v>21</v>
      </c>
      <c r="CG862" s="8">
        <v>1</v>
      </c>
      <c r="CH862" s="8">
        <v>0</v>
      </c>
      <c r="CI862" s="8">
        <v>2</v>
      </c>
      <c r="CL862" s="8" t="b">
        <v>0</v>
      </c>
      <c r="CM862" s="8">
        <v>3</v>
      </c>
      <c r="CN862" s="8">
        <v>97</v>
      </c>
    </row>
    <row r="863" spans="1:92">
      <c r="A863" s="8">
        <v>7</v>
      </c>
      <c r="B863" s="8">
        <v>236</v>
      </c>
      <c r="J863" s="54" t="s">
        <v>21</v>
      </c>
      <c r="K863" s="8">
        <v>7</v>
      </c>
      <c r="L863" s="8">
        <v>236</v>
      </c>
      <c r="AL863" s="8">
        <v>0.24</v>
      </c>
      <c r="AM863" s="8">
        <v>7</v>
      </c>
      <c r="AN863" s="8">
        <v>236</v>
      </c>
      <c r="BK863" s="8">
        <v>97</v>
      </c>
      <c r="BL863" s="8">
        <v>3</v>
      </c>
      <c r="BM863" t="s">
        <v>21</v>
      </c>
      <c r="CG863" s="8">
        <v>1</v>
      </c>
      <c r="CH863" s="8">
        <v>0</v>
      </c>
      <c r="CI863" s="8">
        <v>39</v>
      </c>
      <c r="CL863" s="8" t="b">
        <v>0</v>
      </c>
      <c r="CM863" s="8">
        <v>7</v>
      </c>
      <c r="CN863" s="8">
        <v>236</v>
      </c>
    </row>
    <row r="864" spans="1:92">
      <c r="A864" s="8">
        <v>7</v>
      </c>
      <c r="B864" s="8">
        <v>128</v>
      </c>
      <c r="J864" s="17" t="s">
        <v>21</v>
      </c>
      <c r="K864" s="8">
        <v>7</v>
      </c>
      <c r="L864" s="8">
        <v>128</v>
      </c>
      <c r="AL864" s="8">
        <v>0.24</v>
      </c>
      <c r="AM864" s="8">
        <v>7</v>
      </c>
      <c r="AN864" s="8">
        <v>128</v>
      </c>
      <c r="BK864" s="8">
        <v>236</v>
      </c>
      <c r="BL864" s="8">
        <v>7</v>
      </c>
      <c r="BM864" t="s">
        <v>21</v>
      </c>
      <c r="CG864" s="8">
        <v>1</v>
      </c>
      <c r="CH864" s="8">
        <v>3</v>
      </c>
      <c r="CI864" s="8">
        <v>97</v>
      </c>
      <c r="CL864" s="8" t="b">
        <v>0</v>
      </c>
      <c r="CM864" s="8">
        <v>7</v>
      </c>
      <c r="CN864" s="8">
        <v>128</v>
      </c>
    </row>
    <row r="865" spans="1:92">
      <c r="A865" s="8">
        <v>4</v>
      </c>
      <c r="B865" s="8">
        <v>44</v>
      </c>
      <c r="J865" s="54" t="s">
        <v>21</v>
      </c>
      <c r="K865" s="8">
        <v>4</v>
      </c>
      <c r="L865" s="8">
        <v>44</v>
      </c>
      <c r="AL865" s="8">
        <v>0.22</v>
      </c>
      <c r="AM865" s="8">
        <v>4</v>
      </c>
      <c r="AN865" s="8">
        <v>44</v>
      </c>
      <c r="BK865" s="8">
        <v>128</v>
      </c>
      <c r="BL865" s="8">
        <v>7</v>
      </c>
      <c r="BM865" t="s">
        <v>21</v>
      </c>
      <c r="CG865" s="8">
        <v>1</v>
      </c>
      <c r="CH865" s="8">
        <v>7</v>
      </c>
      <c r="CI865" s="8">
        <v>236</v>
      </c>
      <c r="CL865" s="8" t="b">
        <v>0</v>
      </c>
      <c r="CM865" s="8">
        <v>4</v>
      </c>
      <c r="CN865" s="8">
        <v>44</v>
      </c>
    </row>
    <row r="866" spans="1:92">
      <c r="A866" s="8">
        <v>1</v>
      </c>
      <c r="B866" s="8">
        <v>49</v>
      </c>
      <c r="J866" s="17" t="s">
        <v>21</v>
      </c>
      <c r="K866" s="8">
        <v>1</v>
      </c>
      <c r="L866" s="8">
        <v>49</v>
      </c>
      <c r="AL866" s="8">
        <v>0.22</v>
      </c>
      <c r="AM866" s="8">
        <v>1</v>
      </c>
      <c r="AN866" s="8">
        <v>49</v>
      </c>
      <c r="BK866" s="8">
        <v>44</v>
      </c>
      <c r="BL866" s="8">
        <v>4</v>
      </c>
      <c r="BM866" t="s">
        <v>21</v>
      </c>
      <c r="CG866" s="8">
        <v>1</v>
      </c>
      <c r="CH866" s="8">
        <v>7</v>
      </c>
      <c r="CI866" s="8">
        <v>128</v>
      </c>
      <c r="CL866" s="8" t="b">
        <v>0</v>
      </c>
      <c r="CM866" s="8">
        <v>1</v>
      </c>
      <c r="CN866" s="8">
        <v>49</v>
      </c>
    </row>
    <row r="867" spans="1:92">
      <c r="A867" s="8">
        <v>2</v>
      </c>
      <c r="B867" s="8">
        <v>63</v>
      </c>
      <c r="J867" s="54" t="s">
        <v>21</v>
      </c>
      <c r="K867" s="8">
        <v>2</v>
      </c>
      <c r="L867" s="8">
        <v>63</v>
      </c>
      <c r="AL867" s="8">
        <v>0.24</v>
      </c>
      <c r="AM867" s="8">
        <v>2</v>
      </c>
      <c r="AN867" s="8">
        <v>63</v>
      </c>
      <c r="BK867" s="8">
        <v>49</v>
      </c>
      <c r="BL867" s="8">
        <v>1</v>
      </c>
      <c r="BM867" t="s">
        <v>21</v>
      </c>
      <c r="CG867" s="8">
        <v>1</v>
      </c>
      <c r="CH867" s="8">
        <v>4</v>
      </c>
      <c r="CI867" s="8">
        <v>44</v>
      </c>
      <c r="CL867" s="8" t="b">
        <v>0</v>
      </c>
      <c r="CM867" s="8">
        <v>2</v>
      </c>
      <c r="CN867" s="8">
        <v>63</v>
      </c>
    </row>
    <row r="868" spans="1:92">
      <c r="A868" s="8">
        <v>2</v>
      </c>
      <c r="B868" s="8">
        <v>48</v>
      </c>
      <c r="J868" s="17" t="s">
        <v>21</v>
      </c>
      <c r="K868" s="8">
        <v>2</v>
      </c>
      <c r="L868" s="8">
        <v>48</v>
      </c>
      <c r="AL868" s="8">
        <v>0.24</v>
      </c>
      <c r="AM868" s="8">
        <v>2</v>
      </c>
      <c r="AN868" s="8">
        <v>48</v>
      </c>
      <c r="BK868" s="8">
        <v>63</v>
      </c>
      <c r="BL868" s="8">
        <v>2</v>
      </c>
      <c r="BM868" t="s">
        <v>21</v>
      </c>
      <c r="CG868" s="8">
        <v>1</v>
      </c>
      <c r="CH868" s="8">
        <v>1</v>
      </c>
      <c r="CI868" s="8">
        <v>49</v>
      </c>
      <c r="CL868" s="8" t="b">
        <v>0</v>
      </c>
      <c r="CM868" s="8">
        <v>2</v>
      </c>
      <c r="CN868" s="8">
        <v>48</v>
      </c>
    </row>
    <row r="869" spans="1:92">
      <c r="A869" s="8">
        <v>3</v>
      </c>
      <c r="B869" s="8">
        <v>61</v>
      </c>
      <c r="J869" s="54" t="s">
        <v>21</v>
      </c>
      <c r="K869" s="8">
        <v>3</v>
      </c>
      <c r="L869" s="8">
        <v>61</v>
      </c>
      <c r="AL869" s="8">
        <v>0.22</v>
      </c>
      <c r="AM869" s="8">
        <v>3</v>
      </c>
      <c r="AN869" s="8">
        <v>61</v>
      </c>
      <c r="BK869" s="8">
        <v>48</v>
      </c>
      <c r="BL869" s="8">
        <v>2</v>
      </c>
      <c r="BM869" t="s">
        <v>21</v>
      </c>
      <c r="CG869" s="8">
        <v>1</v>
      </c>
      <c r="CH869" s="8">
        <v>2</v>
      </c>
      <c r="CI869" s="8">
        <v>63</v>
      </c>
      <c r="CL869" s="8" t="b">
        <v>0</v>
      </c>
      <c r="CM869" s="8">
        <v>3</v>
      </c>
      <c r="CN869" s="8">
        <v>61</v>
      </c>
    </row>
    <row r="870" spans="1:92">
      <c r="A870" s="8">
        <v>6</v>
      </c>
      <c r="B870" s="8">
        <v>45</v>
      </c>
      <c r="J870" s="17" t="s">
        <v>21</v>
      </c>
      <c r="K870" s="8">
        <v>6</v>
      </c>
      <c r="L870" s="8">
        <v>45</v>
      </c>
      <c r="AL870" s="8">
        <v>0.22</v>
      </c>
      <c r="AM870" s="8">
        <v>6</v>
      </c>
      <c r="AN870" s="8">
        <v>45</v>
      </c>
      <c r="BK870" s="8">
        <v>61</v>
      </c>
      <c r="BL870" s="8">
        <v>3</v>
      </c>
      <c r="BM870" t="s">
        <v>21</v>
      </c>
      <c r="CG870" s="8">
        <v>2</v>
      </c>
      <c r="CH870" s="8">
        <v>2</v>
      </c>
      <c r="CI870" s="8">
        <v>48</v>
      </c>
      <c r="CL870" s="8" t="b">
        <v>0</v>
      </c>
      <c r="CM870" s="8">
        <v>6</v>
      </c>
      <c r="CN870" s="8">
        <v>45</v>
      </c>
    </row>
    <row r="871" spans="1:92">
      <c r="A871" s="8">
        <v>4</v>
      </c>
      <c r="B871" s="8">
        <v>79</v>
      </c>
      <c r="J871" s="54" t="s">
        <v>21</v>
      </c>
      <c r="K871" s="8">
        <v>4</v>
      </c>
      <c r="L871" s="8">
        <v>79</v>
      </c>
      <c r="AL871" s="8">
        <v>0.22</v>
      </c>
      <c r="AM871" s="8">
        <v>4</v>
      </c>
      <c r="AN871" s="8">
        <v>79</v>
      </c>
      <c r="BK871" s="8">
        <v>45</v>
      </c>
      <c r="BL871" s="8">
        <v>6</v>
      </c>
      <c r="BM871" t="s">
        <v>21</v>
      </c>
      <c r="CG871" s="8">
        <v>1</v>
      </c>
      <c r="CH871" s="8">
        <v>3</v>
      </c>
      <c r="CI871" s="8">
        <v>61</v>
      </c>
      <c r="CL871" s="8" t="b">
        <v>0</v>
      </c>
      <c r="CM871" s="8">
        <v>4</v>
      </c>
      <c r="CN871" s="8">
        <v>79</v>
      </c>
    </row>
    <row r="872" spans="1:92">
      <c r="A872" s="8">
        <v>4</v>
      </c>
      <c r="B872" s="8">
        <v>172</v>
      </c>
      <c r="J872" s="17" t="s">
        <v>21</v>
      </c>
      <c r="K872" s="8">
        <v>4</v>
      </c>
      <c r="L872" s="8">
        <v>172</v>
      </c>
      <c r="AL872" s="8">
        <v>0.22</v>
      </c>
      <c r="AM872" s="8">
        <v>4</v>
      </c>
      <c r="AN872" s="8">
        <v>172</v>
      </c>
      <c r="BK872" s="8">
        <v>79</v>
      </c>
      <c r="BL872" s="8">
        <v>4</v>
      </c>
      <c r="BM872" t="s">
        <v>21</v>
      </c>
      <c r="CG872" s="8">
        <v>1</v>
      </c>
      <c r="CH872" s="8">
        <v>6</v>
      </c>
      <c r="CI872" s="8">
        <v>45</v>
      </c>
      <c r="CL872" s="8" t="b">
        <v>0</v>
      </c>
      <c r="CM872" s="8">
        <v>4</v>
      </c>
      <c r="CN872" s="8">
        <v>172</v>
      </c>
    </row>
    <row r="873" spans="1:92">
      <c r="A873" s="8">
        <v>1</v>
      </c>
      <c r="B873" s="8">
        <v>151</v>
      </c>
      <c r="J873" s="54" t="s">
        <v>21</v>
      </c>
      <c r="K873" s="8">
        <v>1</v>
      </c>
      <c r="L873" s="8">
        <v>151</v>
      </c>
      <c r="AL873" s="8">
        <v>0.2</v>
      </c>
      <c r="AM873" s="8">
        <v>1</v>
      </c>
      <c r="AN873" s="8">
        <v>151</v>
      </c>
      <c r="BK873" s="8">
        <v>172</v>
      </c>
      <c r="BL873" s="8">
        <v>4</v>
      </c>
      <c r="BM873" t="s">
        <v>21</v>
      </c>
      <c r="CG873" s="8">
        <v>1</v>
      </c>
      <c r="CH873" s="8">
        <v>4</v>
      </c>
      <c r="CI873" s="8">
        <v>79</v>
      </c>
      <c r="CL873" s="8" t="b">
        <v>0</v>
      </c>
      <c r="CM873" s="8">
        <v>1</v>
      </c>
      <c r="CN873" s="8">
        <v>151</v>
      </c>
    </row>
    <row r="874" spans="1:92">
      <c r="A874" s="8">
        <v>1</v>
      </c>
      <c r="B874" s="8">
        <v>100</v>
      </c>
      <c r="J874" s="17" t="s">
        <v>21</v>
      </c>
      <c r="K874" s="8">
        <v>1</v>
      </c>
      <c r="L874" s="8">
        <v>100</v>
      </c>
      <c r="AL874" s="8">
        <v>0.16</v>
      </c>
      <c r="AM874" s="8">
        <v>1</v>
      </c>
      <c r="AN874" s="8">
        <v>100</v>
      </c>
      <c r="BK874" s="8">
        <v>151</v>
      </c>
      <c r="BL874" s="8">
        <v>1</v>
      </c>
      <c r="BM874" t="s">
        <v>21</v>
      </c>
      <c r="CG874" s="8">
        <v>1</v>
      </c>
      <c r="CH874" s="8">
        <v>4</v>
      </c>
      <c r="CI874" s="8">
        <v>172</v>
      </c>
      <c r="CL874" s="8" t="b">
        <v>0</v>
      </c>
      <c r="CM874" s="8">
        <v>1</v>
      </c>
      <c r="CN874" s="8">
        <v>100</v>
      </c>
    </row>
    <row r="875" spans="1:92">
      <c r="A875" s="8">
        <v>3</v>
      </c>
      <c r="B875" s="8">
        <v>53</v>
      </c>
      <c r="J875" s="54" t="s">
        <v>21</v>
      </c>
      <c r="K875" s="8">
        <v>3</v>
      </c>
      <c r="L875" s="8">
        <v>53</v>
      </c>
      <c r="AL875" s="8">
        <v>0.16</v>
      </c>
      <c r="AM875" s="8">
        <v>3</v>
      </c>
      <c r="AN875" s="8">
        <v>53</v>
      </c>
      <c r="BK875" s="8">
        <v>100</v>
      </c>
      <c r="BL875" s="8">
        <v>1</v>
      </c>
      <c r="BM875" t="s">
        <v>21</v>
      </c>
      <c r="CG875" s="8">
        <v>1</v>
      </c>
      <c r="CH875" s="8">
        <v>1</v>
      </c>
      <c r="CI875" s="8">
        <v>151</v>
      </c>
      <c r="CL875" s="8" t="b">
        <v>0</v>
      </c>
      <c r="CM875" s="8">
        <v>3</v>
      </c>
      <c r="CN875" s="8">
        <v>53</v>
      </c>
    </row>
    <row r="876" spans="1:92">
      <c r="A876" s="8">
        <v>8</v>
      </c>
      <c r="B876" s="8">
        <v>46</v>
      </c>
      <c r="J876" s="17" t="s">
        <v>21</v>
      </c>
      <c r="K876" s="8">
        <v>8</v>
      </c>
      <c r="L876" s="8">
        <v>46</v>
      </c>
      <c r="AL876" s="8">
        <v>0.14000000000000001</v>
      </c>
      <c r="AM876" s="8">
        <v>8</v>
      </c>
      <c r="AN876" s="8">
        <v>46</v>
      </c>
      <c r="BK876" s="8">
        <v>53</v>
      </c>
      <c r="BL876" s="8">
        <v>3</v>
      </c>
      <c r="BM876" t="s">
        <v>21</v>
      </c>
      <c r="CG876" s="8">
        <v>1</v>
      </c>
      <c r="CH876" s="8">
        <v>1</v>
      </c>
      <c r="CI876" s="8">
        <v>100</v>
      </c>
      <c r="CL876" s="8" t="b">
        <v>0</v>
      </c>
      <c r="CM876" s="8">
        <v>8</v>
      </c>
      <c r="CN876" s="8">
        <v>46</v>
      </c>
    </row>
    <row r="877" spans="1:92">
      <c r="A877" s="8">
        <v>0</v>
      </c>
      <c r="B877" s="8">
        <v>29</v>
      </c>
      <c r="J877" s="54" t="s">
        <v>21</v>
      </c>
      <c r="K877" s="8">
        <v>0</v>
      </c>
      <c r="L877" s="8">
        <v>29</v>
      </c>
      <c r="AL877" s="8">
        <v>0.12</v>
      </c>
      <c r="AM877" s="8">
        <v>0</v>
      </c>
      <c r="AN877" s="8">
        <v>29</v>
      </c>
      <c r="BK877" s="8">
        <v>46</v>
      </c>
      <c r="BL877" s="8">
        <v>8</v>
      </c>
      <c r="BM877" t="s">
        <v>21</v>
      </c>
      <c r="CG877" s="8">
        <v>1</v>
      </c>
      <c r="CH877" s="8">
        <v>3</v>
      </c>
      <c r="CI877" s="8">
        <v>53</v>
      </c>
      <c r="CL877" s="8" t="b">
        <v>0</v>
      </c>
      <c r="CM877" s="8">
        <v>0</v>
      </c>
      <c r="CN877" s="8">
        <v>29</v>
      </c>
    </row>
    <row r="878" spans="1:92">
      <c r="A878" s="8">
        <v>3</v>
      </c>
      <c r="B878" s="8">
        <v>9</v>
      </c>
      <c r="J878" s="17" t="s">
        <v>21</v>
      </c>
      <c r="K878" s="8">
        <v>3</v>
      </c>
      <c r="L878" s="8">
        <v>9</v>
      </c>
      <c r="AL878" s="8">
        <v>0.12</v>
      </c>
      <c r="AM878" s="8">
        <v>3</v>
      </c>
      <c r="AN878" s="8">
        <v>9</v>
      </c>
      <c r="BK878" s="8">
        <v>29</v>
      </c>
      <c r="BL878" s="8">
        <v>0</v>
      </c>
      <c r="BM878" t="s">
        <v>21</v>
      </c>
      <c r="CG878" s="8">
        <v>1</v>
      </c>
      <c r="CH878" s="8">
        <v>8</v>
      </c>
      <c r="CI878" s="8">
        <v>46</v>
      </c>
      <c r="CL878" s="8" t="b">
        <v>0</v>
      </c>
      <c r="CM878" s="8">
        <v>3</v>
      </c>
      <c r="CN878" s="8">
        <v>9</v>
      </c>
    </row>
    <row r="879" spans="1:92">
      <c r="A879" s="8">
        <v>0</v>
      </c>
      <c r="B879" s="8">
        <v>17</v>
      </c>
      <c r="J879" s="54" t="s">
        <v>22</v>
      </c>
      <c r="K879" s="8">
        <v>0</v>
      </c>
      <c r="L879" s="8">
        <v>17</v>
      </c>
      <c r="AL879" s="8">
        <v>0.1</v>
      </c>
      <c r="AM879" s="8">
        <v>0</v>
      </c>
      <c r="AN879" s="8">
        <v>17</v>
      </c>
      <c r="BK879" s="8">
        <v>9</v>
      </c>
      <c r="BL879" s="8">
        <v>3</v>
      </c>
      <c r="BM879" t="s">
        <v>21</v>
      </c>
      <c r="CG879" s="8">
        <v>1</v>
      </c>
      <c r="CH879" s="8">
        <v>0</v>
      </c>
      <c r="CI879" s="8">
        <v>29</v>
      </c>
      <c r="CL879" s="8" t="b">
        <v>0</v>
      </c>
      <c r="CM879" s="8">
        <v>0</v>
      </c>
      <c r="CN879" s="8">
        <v>17</v>
      </c>
    </row>
    <row r="880" spans="1:92">
      <c r="A880" s="8">
        <v>0</v>
      </c>
      <c r="B880" s="8">
        <v>7</v>
      </c>
      <c r="J880" s="17" t="s">
        <v>22</v>
      </c>
      <c r="K880" s="8">
        <v>0</v>
      </c>
      <c r="L880" s="8">
        <v>7</v>
      </c>
      <c r="AL880" s="8">
        <v>0.1</v>
      </c>
      <c r="AM880" s="8">
        <v>0</v>
      </c>
      <c r="AN880" s="8">
        <v>7</v>
      </c>
      <c r="BK880" s="8">
        <v>17</v>
      </c>
      <c r="BL880" s="8">
        <v>0</v>
      </c>
      <c r="BM880" t="s">
        <v>22</v>
      </c>
      <c r="CG880" s="8">
        <v>1</v>
      </c>
      <c r="CH880" s="8">
        <v>3</v>
      </c>
      <c r="CI880" s="8">
        <v>9</v>
      </c>
      <c r="CL880" s="8" t="b">
        <v>0</v>
      </c>
      <c r="CM880" s="8">
        <v>0</v>
      </c>
      <c r="CN880" s="8">
        <v>7</v>
      </c>
    </row>
    <row r="881" spans="1:92">
      <c r="A881" s="8">
        <v>1</v>
      </c>
      <c r="B881" s="8">
        <v>2</v>
      </c>
      <c r="J881" s="54" t="s">
        <v>22</v>
      </c>
      <c r="K881" s="8">
        <v>1</v>
      </c>
      <c r="L881" s="8">
        <v>2</v>
      </c>
      <c r="AL881" s="8">
        <v>0.08</v>
      </c>
      <c r="AM881" s="8">
        <v>1</v>
      </c>
      <c r="AN881" s="8">
        <v>2</v>
      </c>
      <c r="BK881" s="8">
        <v>7</v>
      </c>
      <c r="BL881" s="8">
        <v>0</v>
      </c>
      <c r="BM881" t="s">
        <v>22</v>
      </c>
      <c r="CG881" s="8">
        <v>1</v>
      </c>
      <c r="CH881" s="8">
        <v>0</v>
      </c>
      <c r="CI881" s="8">
        <v>17</v>
      </c>
      <c r="CL881" s="8" t="b">
        <v>0</v>
      </c>
      <c r="CM881" s="8">
        <v>1</v>
      </c>
      <c r="CN881" s="8">
        <v>2</v>
      </c>
    </row>
    <row r="882" spans="1:92">
      <c r="A882" s="8">
        <v>0</v>
      </c>
      <c r="B882" s="8">
        <v>2</v>
      </c>
      <c r="J882" s="17" t="s">
        <v>22</v>
      </c>
      <c r="K882" s="8">
        <v>0</v>
      </c>
      <c r="L882" s="8">
        <v>2</v>
      </c>
      <c r="AL882" s="8">
        <v>0.06</v>
      </c>
      <c r="AM882" s="8">
        <v>0</v>
      </c>
      <c r="AN882" s="8">
        <v>2</v>
      </c>
      <c r="BK882" s="8">
        <v>2</v>
      </c>
      <c r="BL882" s="8">
        <v>1</v>
      </c>
      <c r="BM882" t="s">
        <v>22</v>
      </c>
      <c r="CG882" s="8">
        <v>1</v>
      </c>
      <c r="CH882" s="8">
        <v>0</v>
      </c>
      <c r="CI882" s="8">
        <v>7</v>
      </c>
      <c r="CL882" s="8" t="b">
        <v>0</v>
      </c>
      <c r="CM882" s="8">
        <v>0</v>
      </c>
      <c r="CN882" s="8">
        <v>2</v>
      </c>
    </row>
    <row r="883" spans="1:92">
      <c r="A883" s="8">
        <v>0</v>
      </c>
      <c r="B883" s="8">
        <v>7</v>
      </c>
      <c r="J883" s="54" t="s">
        <v>22</v>
      </c>
      <c r="K883" s="8">
        <v>0</v>
      </c>
      <c r="L883" s="8">
        <v>7</v>
      </c>
      <c r="AL883" s="8">
        <v>0.06</v>
      </c>
      <c r="AM883" s="8">
        <v>0</v>
      </c>
      <c r="AN883" s="8">
        <v>7</v>
      </c>
      <c r="BK883" s="8">
        <v>2</v>
      </c>
      <c r="BL883" s="8">
        <v>0</v>
      </c>
      <c r="BM883" t="s">
        <v>22</v>
      </c>
      <c r="CG883" s="8">
        <v>1</v>
      </c>
      <c r="CH883" s="8">
        <v>1</v>
      </c>
      <c r="CI883" s="8">
        <v>2</v>
      </c>
      <c r="CL883" s="8" t="b">
        <v>0</v>
      </c>
      <c r="CM883" s="8">
        <v>0</v>
      </c>
      <c r="CN883" s="8">
        <v>7</v>
      </c>
    </row>
    <row r="884" spans="1:92">
      <c r="A884" s="8">
        <v>0</v>
      </c>
      <c r="B884" s="8">
        <v>43</v>
      </c>
      <c r="J884" s="17" t="s">
        <v>22</v>
      </c>
      <c r="K884" s="8">
        <v>0</v>
      </c>
      <c r="L884" s="8">
        <v>43</v>
      </c>
      <c r="AL884" s="8">
        <v>0.06</v>
      </c>
      <c r="AM884" s="8">
        <v>0</v>
      </c>
      <c r="AN884" s="8">
        <v>43</v>
      </c>
      <c r="BK884" s="8">
        <v>7</v>
      </c>
      <c r="BL884" s="8">
        <v>0</v>
      </c>
      <c r="BM884" t="s">
        <v>22</v>
      </c>
      <c r="CG884" s="8">
        <v>1</v>
      </c>
      <c r="CH884" s="8">
        <v>0</v>
      </c>
      <c r="CI884" s="8">
        <v>2</v>
      </c>
      <c r="CL884" s="8" t="b">
        <v>0</v>
      </c>
      <c r="CM884" s="8">
        <v>0</v>
      </c>
      <c r="CN884" s="8">
        <v>43</v>
      </c>
    </row>
    <row r="885" spans="1:92">
      <c r="A885" s="8">
        <v>4</v>
      </c>
      <c r="B885" s="8">
        <v>95</v>
      </c>
      <c r="J885" s="54" t="s">
        <v>22</v>
      </c>
      <c r="K885" s="8">
        <v>4</v>
      </c>
      <c r="L885" s="8">
        <v>95</v>
      </c>
      <c r="AL885" s="8">
        <v>0.06</v>
      </c>
      <c r="AM885" s="8">
        <v>4</v>
      </c>
      <c r="AN885" s="8">
        <v>95</v>
      </c>
      <c r="BK885" s="8">
        <v>43</v>
      </c>
      <c r="BL885" s="8">
        <v>0</v>
      </c>
      <c r="BM885" t="s">
        <v>22</v>
      </c>
      <c r="CG885" s="8">
        <v>1</v>
      </c>
      <c r="CH885" s="8">
        <v>0</v>
      </c>
      <c r="CI885" s="8">
        <v>7</v>
      </c>
      <c r="CL885" s="8" t="b">
        <v>0</v>
      </c>
      <c r="CM885" s="8">
        <v>4</v>
      </c>
      <c r="CN885" s="8">
        <v>95</v>
      </c>
    </row>
    <row r="886" spans="1:92">
      <c r="A886" s="8">
        <v>1</v>
      </c>
      <c r="B886" s="8">
        <v>198</v>
      </c>
      <c r="J886" s="17" t="s">
        <v>22</v>
      </c>
      <c r="K886" s="8">
        <v>1</v>
      </c>
      <c r="L886" s="8">
        <v>198</v>
      </c>
      <c r="AL886" s="8">
        <v>0.1</v>
      </c>
      <c r="AM886" s="8">
        <v>1</v>
      </c>
      <c r="AN886" s="8">
        <v>198</v>
      </c>
      <c r="BK886" s="8">
        <v>95</v>
      </c>
      <c r="BL886" s="8">
        <v>4</v>
      </c>
      <c r="BM886" t="s">
        <v>22</v>
      </c>
      <c r="CG886" s="8">
        <v>1</v>
      </c>
      <c r="CH886" s="8">
        <v>0</v>
      </c>
      <c r="CI886" s="8">
        <v>43</v>
      </c>
      <c r="CL886" s="8" t="b">
        <v>0</v>
      </c>
      <c r="CM886" s="8">
        <v>1</v>
      </c>
      <c r="CN886" s="8">
        <v>198</v>
      </c>
    </row>
    <row r="887" spans="1:92">
      <c r="A887" s="8">
        <v>4</v>
      </c>
      <c r="B887" s="8">
        <v>119</v>
      </c>
      <c r="J887" s="54" t="s">
        <v>22</v>
      </c>
      <c r="K887" s="8">
        <v>4</v>
      </c>
      <c r="L887" s="8">
        <v>119</v>
      </c>
      <c r="AL887" s="8">
        <v>0.12</v>
      </c>
      <c r="AM887" s="8">
        <v>4</v>
      </c>
      <c r="AN887" s="8">
        <v>119</v>
      </c>
      <c r="BK887" s="8">
        <v>198</v>
      </c>
      <c r="BL887" s="8">
        <v>1</v>
      </c>
      <c r="BM887" t="s">
        <v>22</v>
      </c>
      <c r="CG887" s="8">
        <v>1</v>
      </c>
      <c r="CH887" s="8">
        <v>4</v>
      </c>
      <c r="CI887" s="8">
        <v>95</v>
      </c>
      <c r="CL887" s="8" t="b">
        <v>0</v>
      </c>
      <c r="CM887" s="8">
        <v>4</v>
      </c>
      <c r="CN887" s="8">
        <v>119</v>
      </c>
    </row>
    <row r="888" spans="1:92">
      <c r="A888" s="8">
        <v>8</v>
      </c>
      <c r="B888" s="8">
        <v>51</v>
      </c>
      <c r="J888" s="17" t="s">
        <v>22</v>
      </c>
      <c r="K888" s="8">
        <v>8</v>
      </c>
      <c r="L888" s="8">
        <v>51</v>
      </c>
      <c r="AL888" s="8">
        <v>0.14000000000000001</v>
      </c>
      <c r="AM888" s="8">
        <v>8</v>
      </c>
      <c r="AN888" s="8">
        <v>51</v>
      </c>
      <c r="BK888" s="8">
        <v>119</v>
      </c>
      <c r="BL888" s="8">
        <v>4</v>
      </c>
      <c r="BM888" t="s">
        <v>22</v>
      </c>
      <c r="CG888" s="8">
        <v>1</v>
      </c>
      <c r="CH888" s="8">
        <v>1</v>
      </c>
      <c r="CI888" s="8">
        <v>198</v>
      </c>
      <c r="CL888" s="8" t="b">
        <v>0</v>
      </c>
      <c r="CM888" s="8">
        <v>8</v>
      </c>
      <c r="CN888" s="8">
        <v>51</v>
      </c>
    </row>
    <row r="889" spans="1:92">
      <c r="A889" s="8">
        <v>1</v>
      </c>
      <c r="B889" s="8">
        <v>40</v>
      </c>
      <c r="J889" s="54" t="s">
        <v>22</v>
      </c>
      <c r="K889" s="8">
        <v>1</v>
      </c>
      <c r="L889" s="8">
        <v>40</v>
      </c>
      <c r="AL889" s="8">
        <v>0.14000000000000001</v>
      </c>
      <c r="AM889" s="8">
        <v>1</v>
      </c>
      <c r="AN889" s="8">
        <v>40</v>
      </c>
      <c r="BK889" s="8">
        <v>51</v>
      </c>
      <c r="BL889" s="8">
        <v>8</v>
      </c>
      <c r="BM889" t="s">
        <v>22</v>
      </c>
      <c r="CG889" s="8">
        <v>1</v>
      </c>
      <c r="CH889" s="8">
        <v>4</v>
      </c>
      <c r="CI889" s="8">
        <v>119</v>
      </c>
      <c r="CL889" s="8" t="b">
        <v>0</v>
      </c>
      <c r="CM889" s="8">
        <v>1</v>
      </c>
      <c r="CN889" s="8">
        <v>40</v>
      </c>
    </row>
    <row r="890" spans="1:92">
      <c r="A890" s="8">
        <v>4</v>
      </c>
      <c r="B890" s="8">
        <v>57</v>
      </c>
      <c r="J890" s="17" t="s">
        <v>22</v>
      </c>
      <c r="K890" s="8">
        <v>4</v>
      </c>
      <c r="L890" s="8">
        <v>57</v>
      </c>
      <c r="AL890" s="8">
        <v>0.18</v>
      </c>
      <c r="AM890" s="8">
        <v>4</v>
      </c>
      <c r="AN890" s="8">
        <v>57</v>
      </c>
      <c r="BK890" s="8">
        <v>40</v>
      </c>
      <c r="BL890" s="8">
        <v>1</v>
      </c>
      <c r="BM890" t="s">
        <v>22</v>
      </c>
      <c r="CG890" s="8">
        <v>1</v>
      </c>
      <c r="CH890" s="8">
        <v>8</v>
      </c>
      <c r="CI890" s="8">
        <v>51</v>
      </c>
      <c r="CL890" s="8" t="b">
        <v>0</v>
      </c>
      <c r="CM890" s="8">
        <v>4</v>
      </c>
      <c r="CN890" s="8">
        <v>57</v>
      </c>
    </row>
    <row r="891" spans="1:92">
      <c r="A891" s="8">
        <v>2</v>
      </c>
      <c r="B891" s="8">
        <v>67</v>
      </c>
      <c r="J891" s="54" t="s">
        <v>22</v>
      </c>
      <c r="K891" s="8">
        <v>2</v>
      </c>
      <c r="L891" s="8">
        <v>67</v>
      </c>
      <c r="AL891" s="8">
        <v>0.18</v>
      </c>
      <c r="AM891" s="8">
        <v>2</v>
      </c>
      <c r="AN891" s="8">
        <v>67</v>
      </c>
      <c r="BK891" s="8">
        <v>57</v>
      </c>
      <c r="BL891" s="8">
        <v>4</v>
      </c>
      <c r="BM891" t="s">
        <v>22</v>
      </c>
      <c r="CG891" s="8">
        <v>2</v>
      </c>
      <c r="CH891" s="8">
        <v>1</v>
      </c>
      <c r="CI891" s="8">
        <v>40</v>
      </c>
      <c r="CL891" s="8" t="b">
        <v>0</v>
      </c>
      <c r="CM891" s="8">
        <v>2</v>
      </c>
      <c r="CN891" s="8">
        <v>67</v>
      </c>
    </row>
    <row r="892" spans="1:92">
      <c r="A892" s="8">
        <v>2</v>
      </c>
      <c r="B892" s="8">
        <v>56</v>
      </c>
      <c r="J892" s="17" t="s">
        <v>22</v>
      </c>
      <c r="K892" s="8">
        <v>2</v>
      </c>
      <c r="L892" s="8">
        <v>56</v>
      </c>
      <c r="AL892" s="8">
        <v>0.2</v>
      </c>
      <c r="AM892" s="8">
        <v>2</v>
      </c>
      <c r="AN892" s="8">
        <v>56</v>
      </c>
      <c r="BK892" s="8">
        <v>67</v>
      </c>
      <c r="BL892" s="8">
        <v>2</v>
      </c>
      <c r="BM892" t="s">
        <v>22</v>
      </c>
      <c r="CG892" s="8">
        <v>2</v>
      </c>
      <c r="CH892" s="8">
        <v>4</v>
      </c>
      <c r="CI892" s="8">
        <v>57</v>
      </c>
      <c r="CL892" s="8" t="b">
        <v>0</v>
      </c>
      <c r="CM892" s="8">
        <v>2</v>
      </c>
      <c r="CN892" s="8">
        <v>56</v>
      </c>
    </row>
    <row r="893" spans="1:92">
      <c r="A893" s="8">
        <v>3</v>
      </c>
      <c r="B893" s="8">
        <v>61</v>
      </c>
      <c r="J893" s="54" t="s">
        <v>22</v>
      </c>
      <c r="K893" s="8">
        <v>3</v>
      </c>
      <c r="L893" s="8">
        <v>61</v>
      </c>
      <c r="AL893" s="8">
        <v>0.2</v>
      </c>
      <c r="AM893" s="8">
        <v>3</v>
      </c>
      <c r="AN893" s="8">
        <v>61</v>
      </c>
      <c r="BK893" s="8">
        <v>56</v>
      </c>
      <c r="BL893" s="8">
        <v>2</v>
      </c>
      <c r="BM893" t="s">
        <v>22</v>
      </c>
      <c r="CG893" s="8">
        <v>1</v>
      </c>
      <c r="CH893" s="8">
        <v>2</v>
      </c>
      <c r="CI893" s="8">
        <v>67</v>
      </c>
      <c r="CL893" s="8" t="b">
        <v>0</v>
      </c>
      <c r="CM893" s="8">
        <v>3</v>
      </c>
      <c r="CN893" s="8">
        <v>61</v>
      </c>
    </row>
    <row r="894" spans="1:92">
      <c r="A894" s="8">
        <v>7</v>
      </c>
      <c r="B894" s="8">
        <v>72</v>
      </c>
      <c r="J894" s="17" t="s">
        <v>22</v>
      </c>
      <c r="K894" s="8">
        <v>7</v>
      </c>
      <c r="L894" s="8">
        <v>72</v>
      </c>
      <c r="AL894" s="8">
        <v>0.2</v>
      </c>
      <c r="AM894" s="8">
        <v>7</v>
      </c>
      <c r="AN894" s="8">
        <v>72</v>
      </c>
      <c r="BK894" s="8">
        <v>61</v>
      </c>
      <c r="BL894" s="8">
        <v>3</v>
      </c>
      <c r="BM894" t="s">
        <v>22</v>
      </c>
      <c r="CG894" s="8">
        <v>1</v>
      </c>
      <c r="CH894" s="8">
        <v>2</v>
      </c>
      <c r="CI894" s="8">
        <v>56</v>
      </c>
      <c r="CL894" s="8" t="b">
        <v>0</v>
      </c>
      <c r="CM894" s="8">
        <v>7</v>
      </c>
      <c r="CN894" s="8">
        <v>72</v>
      </c>
    </row>
    <row r="895" spans="1:92">
      <c r="A895" s="8">
        <v>9</v>
      </c>
      <c r="B895" s="8">
        <v>157</v>
      </c>
      <c r="J895" s="54" t="s">
        <v>22</v>
      </c>
      <c r="K895" s="8">
        <v>9</v>
      </c>
      <c r="L895" s="8">
        <v>157</v>
      </c>
      <c r="AL895" s="8">
        <v>0.2</v>
      </c>
      <c r="AM895" s="8">
        <v>9</v>
      </c>
      <c r="AN895" s="8">
        <v>157</v>
      </c>
      <c r="BK895" s="8">
        <v>72</v>
      </c>
      <c r="BL895" s="8">
        <v>7</v>
      </c>
      <c r="BM895" t="s">
        <v>22</v>
      </c>
      <c r="CG895" s="8">
        <v>2</v>
      </c>
      <c r="CH895" s="8">
        <v>3</v>
      </c>
      <c r="CI895" s="8">
        <v>61</v>
      </c>
      <c r="CL895" s="8" t="b">
        <v>0</v>
      </c>
      <c r="CM895" s="8">
        <v>9</v>
      </c>
      <c r="CN895" s="8">
        <v>157</v>
      </c>
    </row>
    <row r="896" spans="1:92">
      <c r="A896" s="8">
        <v>2</v>
      </c>
      <c r="B896" s="8">
        <v>168</v>
      </c>
      <c r="J896" s="17" t="s">
        <v>22</v>
      </c>
      <c r="K896" s="8">
        <v>2</v>
      </c>
      <c r="L896" s="8">
        <v>168</v>
      </c>
      <c r="AL896" s="8">
        <v>0.18</v>
      </c>
      <c r="AM896" s="8">
        <v>2</v>
      </c>
      <c r="AN896" s="8">
        <v>168</v>
      </c>
      <c r="BK896" s="8">
        <v>157</v>
      </c>
      <c r="BL896" s="8">
        <v>9</v>
      </c>
      <c r="BM896" t="s">
        <v>22</v>
      </c>
      <c r="CG896" s="8">
        <v>2</v>
      </c>
      <c r="CH896" s="8">
        <v>7</v>
      </c>
      <c r="CI896" s="8">
        <v>72</v>
      </c>
      <c r="CL896" s="8" t="b">
        <v>0</v>
      </c>
      <c r="CM896" s="8">
        <v>2</v>
      </c>
      <c r="CN896" s="8">
        <v>168</v>
      </c>
    </row>
    <row r="897" spans="1:92">
      <c r="A897" s="8">
        <v>1</v>
      </c>
      <c r="B897" s="8">
        <v>87</v>
      </c>
      <c r="J897" s="54" t="s">
        <v>22</v>
      </c>
      <c r="K897" s="8">
        <v>1</v>
      </c>
      <c r="L897" s="8">
        <v>87</v>
      </c>
      <c r="AL897" s="8">
        <v>0.14000000000000001</v>
      </c>
      <c r="AM897" s="8">
        <v>1</v>
      </c>
      <c r="AN897" s="8">
        <v>87</v>
      </c>
      <c r="BK897" s="8">
        <v>168</v>
      </c>
      <c r="BL897" s="8">
        <v>2</v>
      </c>
      <c r="BM897" t="s">
        <v>22</v>
      </c>
      <c r="CG897" s="8">
        <v>2</v>
      </c>
      <c r="CH897" s="8">
        <v>9</v>
      </c>
      <c r="CI897" s="8">
        <v>157</v>
      </c>
      <c r="CL897" s="8" t="b">
        <v>0</v>
      </c>
      <c r="CM897" s="8">
        <v>1</v>
      </c>
      <c r="CN897" s="8">
        <v>87</v>
      </c>
    </row>
    <row r="898" spans="1:92">
      <c r="A898" s="8">
        <v>0</v>
      </c>
      <c r="B898" s="8">
        <v>84</v>
      </c>
      <c r="J898" s="17" t="s">
        <v>22</v>
      </c>
      <c r="K898" s="8">
        <v>0</v>
      </c>
      <c r="L898" s="8">
        <v>84</v>
      </c>
      <c r="AL898" s="8">
        <v>0.14000000000000001</v>
      </c>
      <c r="AM898" s="8">
        <v>0</v>
      </c>
      <c r="AN898" s="8">
        <v>84</v>
      </c>
      <c r="BK898" s="8">
        <v>87</v>
      </c>
      <c r="BL898" s="8">
        <v>1</v>
      </c>
      <c r="BM898" t="s">
        <v>22</v>
      </c>
      <c r="CG898" s="8">
        <v>2</v>
      </c>
      <c r="CH898" s="8">
        <v>2</v>
      </c>
      <c r="CI898" s="8">
        <v>168</v>
      </c>
      <c r="CL898" s="8" t="b">
        <v>0</v>
      </c>
      <c r="CM898" s="8">
        <v>0</v>
      </c>
      <c r="CN898" s="8">
        <v>84</v>
      </c>
    </row>
    <row r="899" spans="1:92">
      <c r="A899" s="8">
        <v>0</v>
      </c>
      <c r="B899" s="8">
        <v>83</v>
      </c>
      <c r="J899" s="54" t="s">
        <v>22</v>
      </c>
      <c r="K899" s="8">
        <v>0</v>
      </c>
      <c r="L899" s="8">
        <v>83</v>
      </c>
      <c r="AL899" s="8">
        <v>0.14000000000000001</v>
      </c>
      <c r="AM899" s="8">
        <v>0</v>
      </c>
      <c r="AN899" s="8">
        <v>83</v>
      </c>
      <c r="BK899" s="8">
        <v>84</v>
      </c>
      <c r="BL899" s="8">
        <v>0</v>
      </c>
      <c r="BM899" t="s">
        <v>22</v>
      </c>
      <c r="CG899" s="8">
        <v>3</v>
      </c>
      <c r="CH899" s="8">
        <v>1</v>
      </c>
      <c r="CI899" s="8">
        <v>87</v>
      </c>
      <c r="CL899" s="8" t="b">
        <v>0</v>
      </c>
      <c r="CM899" s="8">
        <v>0</v>
      </c>
      <c r="CN899" s="8">
        <v>83</v>
      </c>
    </row>
    <row r="900" spans="1:92">
      <c r="A900" s="8">
        <v>4</v>
      </c>
      <c r="B900" s="8">
        <v>42</v>
      </c>
      <c r="J900" s="17" t="s">
        <v>22</v>
      </c>
      <c r="K900" s="8">
        <v>4</v>
      </c>
      <c r="L900" s="8">
        <v>42</v>
      </c>
      <c r="AL900" s="8">
        <v>0.16</v>
      </c>
      <c r="AM900" s="8">
        <v>4</v>
      </c>
      <c r="AN900" s="8">
        <v>42</v>
      </c>
      <c r="BK900" s="8">
        <v>83</v>
      </c>
      <c r="BL900" s="8">
        <v>0</v>
      </c>
      <c r="BM900" t="s">
        <v>22</v>
      </c>
      <c r="CG900" s="8">
        <v>3</v>
      </c>
      <c r="CH900" s="8">
        <v>0</v>
      </c>
      <c r="CI900" s="8">
        <v>84</v>
      </c>
      <c r="CL900" s="8" t="b">
        <v>0</v>
      </c>
      <c r="CM900" s="8">
        <v>4</v>
      </c>
      <c r="CN900" s="8">
        <v>42</v>
      </c>
    </row>
    <row r="901" spans="1:92">
      <c r="A901" s="8">
        <v>0</v>
      </c>
      <c r="B901" s="8">
        <v>37</v>
      </c>
      <c r="J901" s="54" t="s">
        <v>22</v>
      </c>
      <c r="K901" s="8">
        <v>0</v>
      </c>
      <c r="L901" s="8">
        <v>37</v>
      </c>
      <c r="AL901" s="8">
        <v>0.16</v>
      </c>
      <c r="AM901" s="8">
        <v>0</v>
      </c>
      <c r="AN901" s="8">
        <v>37</v>
      </c>
      <c r="BK901" s="8">
        <v>42</v>
      </c>
      <c r="BL901" s="8">
        <v>4</v>
      </c>
      <c r="BM901" t="s">
        <v>22</v>
      </c>
      <c r="CG901" s="8">
        <v>2</v>
      </c>
      <c r="CH901" s="8">
        <v>0</v>
      </c>
      <c r="CI901" s="8">
        <v>83</v>
      </c>
      <c r="CL901" s="8" t="b">
        <v>0</v>
      </c>
      <c r="CM901" s="8">
        <v>0</v>
      </c>
      <c r="CN901" s="8">
        <v>37</v>
      </c>
    </row>
    <row r="902" spans="1:92">
      <c r="A902" s="8">
        <v>0</v>
      </c>
      <c r="B902" s="8">
        <v>16</v>
      </c>
      <c r="J902" s="17" t="s">
        <v>23</v>
      </c>
      <c r="K902" s="8">
        <v>0</v>
      </c>
      <c r="L902" s="8">
        <v>16</v>
      </c>
      <c r="AL902" s="8">
        <v>0.14000000000000001</v>
      </c>
      <c r="AM902" s="8">
        <v>0</v>
      </c>
      <c r="AN902" s="8">
        <v>16</v>
      </c>
      <c r="BK902" s="8">
        <v>37</v>
      </c>
      <c r="BL902" s="8">
        <v>0</v>
      </c>
      <c r="BM902" t="s">
        <v>22</v>
      </c>
      <c r="CG902" s="8">
        <v>3</v>
      </c>
      <c r="CH902" s="8">
        <v>4</v>
      </c>
      <c r="CI902" s="8">
        <v>42</v>
      </c>
      <c r="CL902" s="8" t="b">
        <v>0</v>
      </c>
      <c r="CM902" s="8">
        <v>0</v>
      </c>
      <c r="CN902" s="8">
        <v>16</v>
      </c>
    </row>
    <row r="903" spans="1:92">
      <c r="A903" s="8">
        <v>0</v>
      </c>
      <c r="B903" s="8">
        <v>7</v>
      </c>
      <c r="J903" s="54" t="s">
        <v>23</v>
      </c>
      <c r="K903" s="8">
        <v>0</v>
      </c>
      <c r="L903" s="8">
        <v>7</v>
      </c>
      <c r="AL903" s="8">
        <v>0.14000000000000001</v>
      </c>
      <c r="AM903" s="8">
        <v>0</v>
      </c>
      <c r="AN903" s="8">
        <v>7</v>
      </c>
      <c r="BK903" s="8">
        <v>16</v>
      </c>
      <c r="BL903" s="8">
        <v>0</v>
      </c>
      <c r="BM903" t="s">
        <v>23</v>
      </c>
      <c r="CG903" s="8">
        <v>3</v>
      </c>
      <c r="CH903" s="8">
        <v>0</v>
      </c>
      <c r="CI903" s="8">
        <v>37</v>
      </c>
      <c r="CL903" s="8" t="b">
        <v>0</v>
      </c>
      <c r="CM903" s="8">
        <v>0</v>
      </c>
      <c r="CN903" s="8">
        <v>7</v>
      </c>
    </row>
    <row r="904" spans="1:92">
      <c r="A904" s="8">
        <v>0</v>
      </c>
      <c r="B904" s="8">
        <v>3</v>
      </c>
      <c r="J904" s="17" t="s">
        <v>23</v>
      </c>
      <c r="K904" s="8">
        <v>0</v>
      </c>
      <c r="L904" s="8">
        <v>3</v>
      </c>
      <c r="AL904" s="8">
        <v>0.14000000000000001</v>
      </c>
      <c r="AM904" s="8">
        <v>0</v>
      </c>
      <c r="AN904" s="8">
        <v>3</v>
      </c>
      <c r="BK904" s="8">
        <v>7</v>
      </c>
      <c r="BL904" s="8">
        <v>0</v>
      </c>
      <c r="BM904" t="s">
        <v>23</v>
      </c>
      <c r="CG904" s="8">
        <v>3</v>
      </c>
      <c r="CH904" s="8">
        <v>0</v>
      </c>
      <c r="CI904" s="8">
        <v>16</v>
      </c>
      <c r="CL904" s="8" t="b">
        <v>0</v>
      </c>
      <c r="CM904" s="8">
        <v>0</v>
      </c>
      <c r="CN904" s="8">
        <v>3</v>
      </c>
    </row>
    <row r="905" spans="1:92">
      <c r="A905" s="8">
        <v>0</v>
      </c>
      <c r="B905" s="8">
        <v>1</v>
      </c>
      <c r="J905" s="54" t="s">
        <v>23</v>
      </c>
      <c r="K905" s="8">
        <v>0</v>
      </c>
      <c r="L905" s="8">
        <v>1</v>
      </c>
      <c r="AL905" s="8">
        <v>0.14000000000000001</v>
      </c>
      <c r="AM905" s="8">
        <v>0</v>
      </c>
      <c r="AN905" s="8">
        <v>1</v>
      </c>
      <c r="BK905" s="8">
        <v>3</v>
      </c>
      <c r="BL905" s="8">
        <v>0</v>
      </c>
      <c r="BM905" t="s">
        <v>23</v>
      </c>
      <c r="CG905" s="8">
        <v>3</v>
      </c>
      <c r="CH905" s="8">
        <v>0</v>
      </c>
      <c r="CI905" s="8">
        <v>7</v>
      </c>
      <c r="CL905" s="8" t="b">
        <v>0</v>
      </c>
      <c r="CM905" s="8">
        <v>0</v>
      </c>
      <c r="CN905" s="8">
        <v>1</v>
      </c>
    </row>
    <row r="906" spans="1:92">
      <c r="A906" s="8">
        <v>0</v>
      </c>
      <c r="B906" s="8">
        <v>6</v>
      </c>
      <c r="J906" s="17" t="s">
        <v>23</v>
      </c>
      <c r="K906" s="8">
        <v>0</v>
      </c>
      <c r="L906" s="8">
        <v>6</v>
      </c>
      <c r="AL906" s="8">
        <v>0.12</v>
      </c>
      <c r="AM906" s="8">
        <v>0</v>
      </c>
      <c r="AN906" s="8">
        <v>6</v>
      </c>
      <c r="BK906" s="8">
        <v>1</v>
      </c>
      <c r="BL906" s="8">
        <v>0</v>
      </c>
      <c r="BM906" t="s">
        <v>23</v>
      </c>
      <c r="CG906" s="8">
        <v>3</v>
      </c>
      <c r="CH906" s="8">
        <v>0</v>
      </c>
      <c r="CI906" s="8">
        <v>3</v>
      </c>
      <c r="CL906" s="8" t="b">
        <v>0</v>
      </c>
      <c r="CM906" s="8">
        <v>0</v>
      </c>
      <c r="CN906" s="8">
        <v>6</v>
      </c>
    </row>
    <row r="907" spans="1:92">
      <c r="A907" s="8">
        <v>0</v>
      </c>
      <c r="B907" s="8">
        <v>26</v>
      </c>
      <c r="J907" s="54" t="s">
        <v>23</v>
      </c>
      <c r="K907" s="8">
        <v>0</v>
      </c>
      <c r="L907" s="8">
        <v>26</v>
      </c>
      <c r="AL907" s="8">
        <v>0.12</v>
      </c>
      <c r="AM907" s="8">
        <v>0</v>
      </c>
      <c r="AN907" s="8">
        <v>26</v>
      </c>
      <c r="BK907" s="8">
        <v>6</v>
      </c>
      <c r="BL907" s="8">
        <v>0</v>
      </c>
      <c r="BM907" t="s">
        <v>23</v>
      </c>
      <c r="CG907" s="8">
        <v>2</v>
      </c>
      <c r="CH907" s="8">
        <v>0</v>
      </c>
      <c r="CI907" s="8">
        <v>1</v>
      </c>
      <c r="CL907" s="8" t="b">
        <v>0</v>
      </c>
      <c r="CM907" s="8">
        <v>0</v>
      </c>
      <c r="CN907" s="8">
        <v>26</v>
      </c>
    </row>
    <row r="908" spans="1:92">
      <c r="A908" s="8">
        <v>0</v>
      </c>
      <c r="B908" s="8">
        <v>99</v>
      </c>
      <c r="J908" s="17" t="s">
        <v>23</v>
      </c>
      <c r="K908" s="8">
        <v>0</v>
      </c>
      <c r="L908" s="8">
        <v>99</v>
      </c>
      <c r="AL908" s="8">
        <v>0.1</v>
      </c>
      <c r="AM908" s="8">
        <v>0</v>
      </c>
      <c r="AN908" s="8">
        <v>99</v>
      </c>
      <c r="BK908" s="8">
        <v>26</v>
      </c>
      <c r="BL908" s="8">
        <v>0</v>
      </c>
      <c r="BM908" t="s">
        <v>23</v>
      </c>
      <c r="CG908" s="8">
        <v>2</v>
      </c>
      <c r="CH908" s="8">
        <v>0</v>
      </c>
      <c r="CI908" s="8">
        <v>6</v>
      </c>
      <c r="CL908" s="8" t="b">
        <v>0</v>
      </c>
      <c r="CM908" s="8">
        <v>0</v>
      </c>
      <c r="CN908" s="8">
        <v>99</v>
      </c>
    </row>
    <row r="909" spans="1:92">
      <c r="A909" s="8">
        <v>5</v>
      </c>
      <c r="B909" s="8">
        <v>173</v>
      </c>
      <c r="J909" s="54" t="s">
        <v>23</v>
      </c>
      <c r="K909" s="8">
        <v>5</v>
      </c>
      <c r="L909" s="8">
        <v>173</v>
      </c>
      <c r="AL909" s="8">
        <v>0.1</v>
      </c>
      <c r="AM909" s="8">
        <v>5</v>
      </c>
      <c r="AN909" s="8">
        <v>173</v>
      </c>
      <c r="BK909" s="8">
        <v>99</v>
      </c>
      <c r="BL909" s="8">
        <v>0</v>
      </c>
      <c r="BM909" t="s">
        <v>23</v>
      </c>
      <c r="CG909" s="8">
        <v>2</v>
      </c>
      <c r="CH909" s="8">
        <v>0</v>
      </c>
      <c r="CI909" s="8">
        <v>26</v>
      </c>
      <c r="CL909" s="8" t="b">
        <v>0</v>
      </c>
      <c r="CM909" s="8">
        <v>5</v>
      </c>
      <c r="CN909" s="8">
        <v>173</v>
      </c>
    </row>
    <row r="910" spans="1:92">
      <c r="A910" s="8">
        <v>1</v>
      </c>
      <c r="B910" s="8">
        <v>121</v>
      </c>
      <c r="J910" s="17" t="s">
        <v>23</v>
      </c>
      <c r="K910" s="8">
        <v>1</v>
      </c>
      <c r="L910" s="8">
        <v>121</v>
      </c>
      <c r="AL910" s="8">
        <v>0.12</v>
      </c>
      <c r="AM910" s="8">
        <v>1</v>
      </c>
      <c r="AN910" s="8">
        <v>121</v>
      </c>
      <c r="BK910" s="8">
        <v>173</v>
      </c>
      <c r="BL910" s="8">
        <v>5</v>
      </c>
      <c r="BM910" t="s">
        <v>23</v>
      </c>
      <c r="CG910" s="8">
        <v>1</v>
      </c>
      <c r="CH910" s="8">
        <v>0</v>
      </c>
      <c r="CI910" s="8">
        <v>99</v>
      </c>
      <c r="CL910" s="8" t="b">
        <v>0</v>
      </c>
      <c r="CM910" s="8">
        <v>1</v>
      </c>
      <c r="CN910" s="8">
        <v>121</v>
      </c>
    </row>
    <row r="911" spans="1:92">
      <c r="A911" s="8">
        <v>1</v>
      </c>
      <c r="B911" s="8">
        <v>34</v>
      </c>
      <c r="J911" s="54" t="s">
        <v>23</v>
      </c>
      <c r="K911" s="8">
        <v>1</v>
      </c>
      <c r="L911" s="8">
        <v>34</v>
      </c>
      <c r="AL911" s="8">
        <v>0.12</v>
      </c>
      <c r="AM911" s="8">
        <v>1</v>
      </c>
      <c r="AN911" s="8">
        <v>34</v>
      </c>
      <c r="BK911" s="8">
        <v>121</v>
      </c>
      <c r="BL911" s="8">
        <v>1</v>
      </c>
      <c r="BM911" t="s">
        <v>23</v>
      </c>
      <c r="CG911" s="8">
        <v>1</v>
      </c>
      <c r="CH911" s="8">
        <v>5</v>
      </c>
      <c r="CI911" s="8">
        <v>173</v>
      </c>
      <c r="CL911" s="8" t="b">
        <v>0</v>
      </c>
      <c r="CM911" s="8">
        <v>1</v>
      </c>
      <c r="CN911" s="8">
        <v>34</v>
      </c>
    </row>
    <row r="912" spans="1:92">
      <c r="A912" s="8">
        <v>1</v>
      </c>
      <c r="B912" s="8">
        <v>44</v>
      </c>
      <c r="J912" s="17" t="s">
        <v>23</v>
      </c>
      <c r="K912" s="8">
        <v>1</v>
      </c>
      <c r="L912" s="8">
        <v>44</v>
      </c>
      <c r="AL912" s="8">
        <v>0.14000000000000001</v>
      </c>
      <c r="AM912" s="8">
        <v>1</v>
      </c>
      <c r="AN912" s="8">
        <v>44</v>
      </c>
      <c r="BK912" s="8">
        <v>34</v>
      </c>
      <c r="BL912" s="8">
        <v>1</v>
      </c>
      <c r="BM912" t="s">
        <v>23</v>
      </c>
      <c r="CG912" s="8">
        <v>1</v>
      </c>
      <c r="CH912" s="8">
        <v>1</v>
      </c>
      <c r="CI912" s="8">
        <v>121</v>
      </c>
      <c r="CL912" s="8" t="b">
        <v>0</v>
      </c>
      <c r="CM912" s="8">
        <v>1</v>
      </c>
      <c r="CN912" s="8">
        <v>44</v>
      </c>
    </row>
    <row r="913" spans="1:92">
      <c r="A913" s="8">
        <v>4</v>
      </c>
      <c r="B913" s="8">
        <v>65</v>
      </c>
      <c r="J913" s="54" t="s">
        <v>23</v>
      </c>
      <c r="K913" s="8">
        <v>4</v>
      </c>
      <c r="L913" s="8">
        <v>65</v>
      </c>
      <c r="AL913" s="8">
        <v>0.16</v>
      </c>
      <c r="AM913" s="8">
        <v>4</v>
      </c>
      <c r="AN913" s="8">
        <v>65</v>
      </c>
      <c r="BK913" s="8">
        <v>44</v>
      </c>
      <c r="BL913" s="8">
        <v>1</v>
      </c>
      <c r="BM913" t="s">
        <v>23</v>
      </c>
      <c r="CG913" s="8">
        <v>1</v>
      </c>
      <c r="CH913" s="8">
        <v>1</v>
      </c>
      <c r="CI913" s="8">
        <v>34</v>
      </c>
      <c r="CL913" s="8" t="b">
        <v>0</v>
      </c>
      <c r="CM913" s="8">
        <v>4</v>
      </c>
      <c r="CN913" s="8">
        <v>65</v>
      </c>
    </row>
    <row r="914" spans="1:92">
      <c r="A914" s="8">
        <v>3</v>
      </c>
      <c r="B914" s="8">
        <v>59</v>
      </c>
      <c r="J914" s="17" t="s">
        <v>23</v>
      </c>
      <c r="K914" s="8">
        <v>3</v>
      </c>
      <c r="L914" s="8">
        <v>59</v>
      </c>
      <c r="AL914" s="8">
        <v>0.18</v>
      </c>
      <c r="AM914" s="8">
        <v>3</v>
      </c>
      <c r="AN914" s="8">
        <v>59</v>
      </c>
      <c r="BK914" s="8">
        <v>65</v>
      </c>
      <c r="BL914" s="8">
        <v>4</v>
      </c>
      <c r="BM914" t="s">
        <v>23</v>
      </c>
      <c r="CG914" s="8">
        <v>1</v>
      </c>
      <c r="CH914" s="8">
        <v>1</v>
      </c>
      <c r="CI914" s="8">
        <v>44</v>
      </c>
      <c r="CL914" s="8" t="b">
        <v>0</v>
      </c>
      <c r="CM914" s="8">
        <v>3</v>
      </c>
      <c r="CN914" s="8">
        <v>59</v>
      </c>
    </row>
    <row r="915" spans="1:92">
      <c r="A915" s="8">
        <v>6</v>
      </c>
      <c r="B915" s="8">
        <v>42</v>
      </c>
      <c r="J915" s="54" t="s">
        <v>23</v>
      </c>
      <c r="K915" s="8">
        <v>6</v>
      </c>
      <c r="L915" s="8">
        <v>42</v>
      </c>
      <c r="AL915" s="8">
        <v>0.2</v>
      </c>
      <c r="AM915" s="8">
        <v>6</v>
      </c>
      <c r="AN915" s="8">
        <v>42</v>
      </c>
      <c r="BK915" s="8">
        <v>59</v>
      </c>
      <c r="BL915" s="8">
        <v>3</v>
      </c>
      <c r="BM915" t="s">
        <v>23</v>
      </c>
      <c r="CG915" s="8">
        <v>1</v>
      </c>
      <c r="CH915" s="8">
        <v>4</v>
      </c>
      <c r="CI915" s="8">
        <v>65</v>
      </c>
      <c r="CL915" s="8" t="b">
        <v>0</v>
      </c>
      <c r="CM915" s="8">
        <v>6</v>
      </c>
      <c r="CN915" s="8">
        <v>42</v>
      </c>
    </row>
    <row r="916" spans="1:92">
      <c r="A916" s="8">
        <v>0</v>
      </c>
      <c r="B916" s="8">
        <v>50</v>
      </c>
      <c r="J916" s="17" t="s">
        <v>23</v>
      </c>
      <c r="K916" s="8">
        <v>0</v>
      </c>
      <c r="L916" s="8">
        <v>50</v>
      </c>
      <c r="AL916" s="8">
        <v>0.2</v>
      </c>
      <c r="AM916" s="8">
        <v>0</v>
      </c>
      <c r="AN916" s="8">
        <v>50</v>
      </c>
      <c r="BK916" s="8">
        <v>42</v>
      </c>
      <c r="BL916" s="8">
        <v>6</v>
      </c>
      <c r="BM916" t="s">
        <v>23</v>
      </c>
      <c r="CG916" s="8">
        <v>1</v>
      </c>
      <c r="CH916" s="8">
        <v>3</v>
      </c>
      <c r="CI916" s="8">
        <v>59</v>
      </c>
      <c r="CL916" s="8" t="b">
        <v>0</v>
      </c>
      <c r="CM916" s="8">
        <v>0</v>
      </c>
      <c r="CN916" s="8">
        <v>50</v>
      </c>
    </row>
    <row r="917" spans="1:92">
      <c r="A917" s="8">
        <v>4</v>
      </c>
      <c r="B917" s="8">
        <v>76</v>
      </c>
      <c r="J917" s="54" t="s">
        <v>23</v>
      </c>
      <c r="K917" s="8">
        <v>4</v>
      </c>
      <c r="L917" s="8">
        <v>76</v>
      </c>
      <c r="AL917" s="8">
        <v>0.2</v>
      </c>
      <c r="AM917" s="8">
        <v>4</v>
      </c>
      <c r="AN917" s="8">
        <v>76</v>
      </c>
      <c r="BK917" s="8">
        <v>50</v>
      </c>
      <c r="BL917" s="8">
        <v>0</v>
      </c>
      <c r="BM917" t="s">
        <v>23</v>
      </c>
      <c r="CG917" s="8">
        <v>1</v>
      </c>
      <c r="CH917" s="8">
        <v>6</v>
      </c>
      <c r="CI917" s="8">
        <v>42</v>
      </c>
      <c r="CL917" s="8" t="b">
        <v>0</v>
      </c>
      <c r="CM917" s="8">
        <v>4</v>
      </c>
      <c r="CN917" s="8">
        <v>76</v>
      </c>
    </row>
    <row r="918" spans="1:92">
      <c r="A918" s="8">
        <v>6</v>
      </c>
      <c r="B918" s="8">
        <v>159</v>
      </c>
      <c r="J918" s="17" t="s">
        <v>23</v>
      </c>
      <c r="K918" s="8">
        <v>6</v>
      </c>
      <c r="L918" s="8">
        <v>159</v>
      </c>
      <c r="AL918" s="8">
        <v>0.18</v>
      </c>
      <c r="AM918" s="8">
        <v>6</v>
      </c>
      <c r="AN918" s="8">
        <v>159</v>
      </c>
      <c r="BK918" s="8">
        <v>76</v>
      </c>
      <c r="BL918" s="8">
        <v>4</v>
      </c>
      <c r="BM918" t="s">
        <v>23</v>
      </c>
      <c r="CG918" s="8">
        <v>1</v>
      </c>
      <c r="CH918" s="8">
        <v>0</v>
      </c>
      <c r="CI918" s="8">
        <v>50</v>
      </c>
      <c r="CL918" s="8" t="b">
        <v>0</v>
      </c>
      <c r="CM918" s="8">
        <v>6</v>
      </c>
      <c r="CN918" s="8">
        <v>159</v>
      </c>
    </row>
    <row r="919" spans="1:92">
      <c r="A919" s="8">
        <v>3</v>
      </c>
      <c r="B919" s="8">
        <v>157</v>
      </c>
      <c r="J919" s="54" t="s">
        <v>23</v>
      </c>
      <c r="K919" s="8">
        <v>3</v>
      </c>
      <c r="L919" s="8">
        <v>157</v>
      </c>
      <c r="AL919" s="8">
        <v>0.16</v>
      </c>
      <c r="AM919" s="8">
        <v>3</v>
      </c>
      <c r="AN919" s="8">
        <v>157</v>
      </c>
      <c r="BK919" s="8">
        <v>159</v>
      </c>
      <c r="BL919" s="8">
        <v>6</v>
      </c>
      <c r="BM919" t="s">
        <v>23</v>
      </c>
      <c r="CG919" s="8">
        <v>1</v>
      </c>
      <c r="CH919" s="8">
        <v>4</v>
      </c>
      <c r="CI919" s="8">
        <v>76</v>
      </c>
      <c r="CL919" s="8" t="b">
        <v>0</v>
      </c>
      <c r="CM919" s="8">
        <v>3</v>
      </c>
      <c r="CN919" s="8">
        <v>157</v>
      </c>
    </row>
    <row r="920" spans="1:92">
      <c r="A920" s="8">
        <v>2</v>
      </c>
      <c r="B920" s="8">
        <v>110</v>
      </c>
      <c r="J920" s="17" t="s">
        <v>23</v>
      </c>
      <c r="K920" s="8">
        <v>2</v>
      </c>
      <c r="L920" s="8">
        <v>110</v>
      </c>
      <c r="AL920" s="8">
        <v>0.14000000000000001</v>
      </c>
      <c r="AM920" s="8">
        <v>2</v>
      </c>
      <c r="AN920" s="8">
        <v>110</v>
      </c>
      <c r="BK920" s="8">
        <v>157</v>
      </c>
      <c r="BL920" s="8">
        <v>3</v>
      </c>
      <c r="BM920" t="s">
        <v>23</v>
      </c>
      <c r="CG920" s="8">
        <v>1</v>
      </c>
      <c r="CH920" s="8">
        <v>6</v>
      </c>
      <c r="CI920" s="8">
        <v>159</v>
      </c>
      <c r="CL920" s="8" t="b">
        <v>0</v>
      </c>
      <c r="CM920" s="8">
        <v>2</v>
      </c>
      <c r="CN920" s="8">
        <v>110</v>
      </c>
    </row>
    <row r="921" spans="1:92">
      <c r="A921" s="8">
        <v>4</v>
      </c>
      <c r="B921" s="8">
        <v>93</v>
      </c>
      <c r="J921" s="54" t="s">
        <v>23</v>
      </c>
      <c r="K921" s="8">
        <v>4</v>
      </c>
      <c r="L921" s="8">
        <v>93</v>
      </c>
      <c r="AL921" s="8">
        <v>0.14000000000000001</v>
      </c>
      <c r="AM921" s="8">
        <v>4</v>
      </c>
      <c r="AN921" s="8">
        <v>93</v>
      </c>
      <c r="BK921" s="8">
        <v>110</v>
      </c>
      <c r="BL921" s="8">
        <v>2</v>
      </c>
      <c r="BM921" t="s">
        <v>23</v>
      </c>
      <c r="CG921" s="8">
        <v>1</v>
      </c>
      <c r="CH921" s="8">
        <v>3</v>
      </c>
      <c r="CI921" s="8">
        <v>157</v>
      </c>
      <c r="CL921" s="8" t="b">
        <v>0</v>
      </c>
      <c r="CM921" s="8">
        <v>4</v>
      </c>
      <c r="CN921" s="8">
        <v>93</v>
      </c>
    </row>
    <row r="922" spans="1:92">
      <c r="A922" s="8">
        <v>2</v>
      </c>
      <c r="B922" s="8">
        <v>70</v>
      </c>
      <c r="J922" s="17" t="s">
        <v>23</v>
      </c>
      <c r="K922" s="8">
        <v>2</v>
      </c>
      <c r="L922" s="8">
        <v>70</v>
      </c>
      <c r="AL922" s="8">
        <v>0.14000000000000001</v>
      </c>
      <c r="AM922" s="8">
        <v>2</v>
      </c>
      <c r="AN922" s="8">
        <v>70</v>
      </c>
      <c r="BK922" s="8">
        <v>93</v>
      </c>
      <c r="BL922" s="8">
        <v>4</v>
      </c>
      <c r="BM922" t="s">
        <v>23</v>
      </c>
      <c r="CG922" s="8">
        <v>1</v>
      </c>
      <c r="CH922" s="8">
        <v>2</v>
      </c>
      <c r="CI922" s="8">
        <v>110</v>
      </c>
      <c r="CL922" s="8" t="b">
        <v>0</v>
      </c>
      <c r="CM922" s="8">
        <v>2</v>
      </c>
      <c r="CN922" s="8">
        <v>70</v>
      </c>
    </row>
    <row r="923" spans="1:92">
      <c r="A923" s="8">
        <v>4</v>
      </c>
      <c r="B923" s="8">
        <v>47</v>
      </c>
      <c r="J923" s="54" t="s">
        <v>23</v>
      </c>
      <c r="K923" s="8">
        <v>4</v>
      </c>
      <c r="L923" s="8">
        <v>47</v>
      </c>
      <c r="AL923" s="8">
        <v>0.12</v>
      </c>
      <c r="AM923" s="8">
        <v>4</v>
      </c>
      <c r="AN923" s="8">
        <v>47</v>
      </c>
      <c r="BK923" s="8">
        <v>70</v>
      </c>
      <c r="BL923" s="8">
        <v>2</v>
      </c>
      <c r="BM923" t="s">
        <v>23</v>
      </c>
      <c r="CG923" s="8">
        <v>1</v>
      </c>
      <c r="CH923" s="8">
        <v>4</v>
      </c>
      <c r="CI923" s="8">
        <v>93</v>
      </c>
      <c r="CL923" s="8" t="b">
        <v>0</v>
      </c>
      <c r="CM923" s="8">
        <v>4</v>
      </c>
      <c r="CN923" s="8">
        <v>47</v>
      </c>
    </row>
    <row r="924" spans="1:92">
      <c r="A924" s="8">
        <v>1</v>
      </c>
      <c r="B924" s="8">
        <v>33</v>
      </c>
      <c r="J924" s="17" t="s">
        <v>23</v>
      </c>
      <c r="K924" s="8">
        <v>1</v>
      </c>
      <c r="L924" s="8">
        <v>33</v>
      </c>
      <c r="AL924" s="8">
        <v>0.12</v>
      </c>
      <c r="AM924" s="8">
        <v>1</v>
      </c>
      <c r="AN924" s="8">
        <v>33</v>
      </c>
      <c r="BK924" s="8">
        <v>47</v>
      </c>
      <c r="BL924" s="8">
        <v>4</v>
      </c>
      <c r="BM924" t="s">
        <v>23</v>
      </c>
      <c r="CG924" s="8">
        <v>1</v>
      </c>
      <c r="CH924" s="8">
        <v>2</v>
      </c>
      <c r="CI924" s="8">
        <v>70</v>
      </c>
      <c r="CL924" s="8" t="b">
        <v>0</v>
      </c>
      <c r="CM924" s="8">
        <v>1</v>
      </c>
      <c r="CN924" s="8">
        <v>33</v>
      </c>
    </row>
    <row r="925" spans="1:92">
      <c r="A925" s="8">
        <v>2</v>
      </c>
      <c r="B925" s="8">
        <v>12</v>
      </c>
      <c r="J925" s="54" t="s">
        <v>24</v>
      </c>
      <c r="K925" s="8">
        <v>2</v>
      </c>
      <c r="L925" s="8">
        <v>12</v>
      </c>
      <c r="AL925" s="8">
        <v>0.1</v>
      </c>
      <c r="AM925" s="8">
        <v>2</v>
      </c>
      <c r="AN925" s="8">
        <v>12</v>
      </c>
      <c r="BK925" s="8">
        <v>33</v>
      </c>
      <c r="BL925" s="8">
        <v>1</v>
      </c>
      <c r="BM925" t="s">
        <v>23</v>
      </c>
      <c r="CG925" s="8">
        <v>1</v>
      </c>
      <c r="CH925" s="8">
        <v>4</v>
      </c>
      <c r="CI925" s="8">
        <v>47</v>
      </c>
      <c r="CL925" s="8" t="b">
        <v>0</v>
      </c>
      <c r="CM925" s="8">
        <v>2</v>
      </c>
      <c r="CN925" s="8">
        <v>12</v>
      </c>
    </row>
    <row r="926" spans="1:92">
      <c r="A926" s="8">
        <v>1</v>
      </c>
      <c r="B926" s="8">
        <v>6</v>
      </c>
      <c r="J926" s="17" t="s">
        <v>24</v>
      </c>
      <c r="K926" s="8">
        <v>1</v>
      </c>
      <c r="L926" s="8">
        <v>6</v>
      </c>
      <c r="AL926" s="8">
        <v>0.1</v>
      </c>
      <c r="AM926" s="8">
        <v>1</v>
      </c>
      <c r="AN926" s="8">
        <v>6</v>
      </c>
      <c r="BK926" s="8">
        <v>12</v>
      </c>
      <c r="BL926" s="8">
        <v>2</v>
      </c>
      <c r="BM926" t="s">
        <v>24</v>
      </c>
      <c r="CG926" s="8">
        <v>1</v>
      </c>
      <c r="CH926" s="8">
        <v>1</v>
      </c>
      <c r="CI926" s="8">
        <v>33</v>
      </c>
      <c r="CL926" s="8" t="b">
        <v>0</v>
      </c>
      <c r="CM926" s="8">
        <v>1</v>
      </c>
      <c r="CN926" s="8">
        <v>6</v>
      </c>
    </row>
    <row r="927" spans="1:92">
      <c r="A927" s="8">
        <v>0</v>
      </c>
      <c r="B927" s="8">
        <v>3</v>
      </c>
      <c r="J927" s="54" t="s">
        <v>24</v>
      </c>
      <c r="K927" s="8">
        <v>0</v>
      </c>
      <c r="L927" s="8">
        <v>3</v>
      </c>
      <c r="AL927" s="8">
        <v>0.1</v>
      </c>
      <c r="AM927" s="8">
        <v>0</v>
      </c>
      <c r="AN927" s="8">
        <v>3</v>
      </c>
      <c r="BK927" s="8">
        <v>6</v>
      </c>
      <c r="BL927" s="8">
        <v>1</v>
      </c>
      <c r="BM927" t="s">
        <v>24</v>
      </c>
      <c r="CG927" s="8">
        <v>1</v>
      </c>
      <c r="CH927" s="8">
        <v>2</v>
      </c>
      <c r="CI927" s="8">
        <v>12</v>
      </c>
      <c r="CL927" s="8" t="b">
        <v>0</v>
      </c>
      <c r="CM927" s="8">
        <v>0</v>
      </c>
      <c r="CN927" s="8">
        <v>3</v>
      </c>
    </row>
    <row r="928" spans="1:92">
      <c r="A928" s="8">
        <v>0</v>
      </c>
      <c r="B928" s="8">
        <v>4</v>
      </c>
      <c r="J928" s="17" t="s">
        <v>24</v>
      </c>
      <c r="K928" s="8">
        <v>0</v>
      </c>
      <c r="L928" s="8">
        <v>4</v>
      </c>
      <c r="AL928" s="8">
        <v>0.08</v>
      </c>
      <c r="AM928" s="8">
        <v>0</v>
      </c>
      <c r="AN928" s="8">
        <v>4</v>
      </c>
      <c r="BK928" s="8">
        <v>3</v>
      </c>
      <c r="BL928" s="8">
        <v>0</v>
      </c>
      <c r="BM928" t="s">
        <v>24</v>
      </c>
      <c r="CG928" s="8">
        <v>1</v>
      </c>
      <c r="CH928" s="8">
        <v>1</v>
      </c>
      <c r="CI928" s="8">
        <v>6</v>
      </c>
      <c r="CL928" s="8" t="b">
        <v>0</v>
      </c>
      <c r="CM928" s="8">
        <v>0</v>
      </c>
      <c r="CN928" s="8">
        <v>4</v>
      </c>
    </row>
    <row r="929" spans="1:92">
      <c r="A929" s="8">
        <v>1</v>
      </c>
      <c r="B929" s="8">
        <v>23</v>
      </c>
      <c r="J929" s="54" t="s">
        <v>24</v>
      </c>
      <c r="K929" s="8">
        <v>1</v>
      </c>
      <c r="L929" s="8">
        <v>23</v>
      </c>
      <c r="AL929" s="8">
        <v>0.1</v>
      </c>
      <c r="AM929" s="8">
        <v>1</v>
      </c>
      <c r="AN929" s="8">
        <v>23</v>
      </c>
      <c r="BK929" s="8">
        <v>4</v>
      </c>
      <c r="BL929" s="8">
        <v>0</v>
      </c>
      <c r="BM929" t="s">
        <v>24</v>
      </c>
      <c r="CG929" s="8">
        <v>1</v>
      </c>
      <c r="CH929" s="8">
        <v>0</v>
      </c>
      <c r="CI929" s="8">
        <v>3</v>
      </c>
      <c r="CL929" s="8" t="b">
        <v>0</v>
      </c>
      <c r="CM929" s="8">
        <v>1</v>
      </c>
      <c r="CN929" s="8">
        <v>23</v>
      </c>
    </row>
    <row r="930" spans="1:92">
      <c r="A930" s="8">
        <v>1</v>
      </c>
      <c r="B930" s="8">
        <v>73</v>
      </c>
      <c r="J930" s="17" t="s">
        <v>24</v>
      </c>
      <c r="K930" s="8">
        <v>1</v>
      </c>
      <c r="L930" s="8">
        <v>73</v>
      </c>
      <c r="AL930" s="8">
        <v>0.08</v>
      </c>
      <c r="AM930" s="8">
        <v>1</v>
      </c>
      <c r="AN930" s="8">
        <v>73</v>
      </c>
      <c r="BK930" s="8">
        <v>23</v>
      </c>
      <c r="BL930" s="8">
        <v>1</v>
      </c>
      <c r="BM930" t="s">
        <v>24</v>
      </c>
      <c r="CG930" s="8">
        <v>1</v>
      </c>
      <c r="CH930" s="8">
        <v>0</v>
      </c>
      <c r="CI930" s="8">
        <v>4</v>
      </c>
      <c r="CL930" s="8" t="b">
        <v>0</v>
      </c>
      <c r="CM930" s="8">
        <v>1</v>
      </c>
      <c r="CN930" s="8">
        <v>73</v>
      </c>
    </row>
    <row r="931" spans="1:92">
      <c r="A931" s="8">
        <v>4</v>
      </c>
      <c r="B931" s="8">
        <v>212</v>
      </c>
      <c r="J931" s="54" t="s">
        <v>24</v>
      </c>
      <c r="K931" s="8">
        <v>4</v>
      </c>
      <c r="L931" s="8">
        <v>212</v>
      </c>
      <c r="AL931" s="8">
        <v>0.1</v>
      </c>
      <c r="AM931" s="8">
        <v>4</v>
      </c>
      <c r="AN931" s="8">
        <v>212</v>
      </c>
      <c r="BK931" s="8">
        <v>73</v>
      </c>
      <c r="BL931" s="8">
        <v>1</v>
      </c>
      <c r="BM931" t="s">
        <v>24</v>
      </c>
      <c r="CG931" s="8">
        <v>1</v>
      </c>
      <c r="CH931" s="8">
        <v>1</v>
      </c>
      <c r="CI931" s="8">
        <v>23</v>
      </c>
      <c r="CL931" s="8" t="b">
        <v>0</v>
      </c>
      <c r="CM931" s="8">
        <v>4</v>
      </c>
      <c r="CN931" s="8">
        <v>212</v>
      </c>
    </row>
    <row r="932" spans="1:92">
      <c r="A932" s="8">
        <v>8</v>
      </c>
      <c r="B932" s="8">
        <v>132</v>
      </c>
      <c r="J932" s="17" t="s">
        <v>24</v>
      </c>
      <c r="K932" s="8">
        <v>8</v>
      </c>
      <c r="L932" s="8">
        <v>132</v>
      </c>
      <c r="AL932" s="8">
        <v>0.12</v>
      </c>
      <c r="AM932" s="8">
        <v>8</v>
      </c>
      <c r="AN932" s="8">
        <v>132</v>
      </c>
      <c r="BK932" s="8">
        <v>212</v>
      </c>
      <c r="BL932" s="8">
        <v>4</v>
      </c>
      <c r="BM932" t="s">
        <v>24</v>
      </c>
      <c r="CG932" s="8">
        <v>1</v>
      </c>
      <c r="CH932" s="8">
        <v>1</v>
      </c>
      <c r="CI932" s="8">
        <v>73</v>
      </c>
      <c r="CL932" s="8" t="b">
        <v>0</v>
      </c>
      <c r="CM932" s="8">
        <v>8</v>
      </c>
      <c r="CN932" s="8">
        <v>132</v>
      </c>
    </row>
    <row r="933" spans="1:92">
      <c r="A933" s="8">
        <v>5</v>
      </c>
      <c r="B933" s="8">
        <v>39</v>
      </c>
      <c r="J933" s="54" t="s">
        <v>24</v>
      </c>
      <c r="K933" s="8">
        <v>5</v>
      </c>
      <c r="L933" s="8">
        <v>39</v>
      </c>
      <c r="AL933" s="8">
        <v>0.14000000000000001</v>
      </c>
      <c r="AM933" s="8">
        <v>5</v>
      </c>
      <c r="AN933" s="8">
        <v>39</v>
      </c>
      <c r="BK933" s="8">
        <v>132</v>
      </c>
      <c r="BL933" s="8">
        <v>8</v>
      </c>
      <c r="BM933" t="s">
        <v>24</v>
      </c>
      <c r="CG933" s="8">
        <v>1</v>
      </c>
      <c r="CH933" s="8">
        <v>4</v>
      </c>
      <c r="CI933" s="8">
        <v>212</v>
      </c>
      <c r="CL933" s="8" t="b">
        <v>0</v>
      </c>
      <c r="CM933" s="8">
        <v>5</v>
      </c>
      <c r="CN933" s="8">
        <v>39</v>
      </c>
    </row>
    <row r="934" spans="1:92">
      <c r="A934" s="8">
        <v>12</v>
      </c>
      <c r="B934" s="8">
        <v>52</v>
      </c>
      <c r="J934" s="17" t="s">
        <v>24</v>
      </c>
      <c r="K934" s="8">
        <v>12</v>
      </c>
      <c r="L934" s="8">
        <v>52</v>
      </c>
      <c r="AL934" s="8">
        <v>0.22</v>
      </c>
      <c r="AM934" s="8">
        <v>12</v>
      </c>
      <c r="AN934" s="8">
        <v>52</v>
      </c>
      <c r="BK934" s="8">
        <v>39</v>
      </c>
      <c r="BL934" s="8">
        <v>5</v>
      </c>
      <c r="BM934" t="s">
        <v>24</v>
      </c>
      <c r="CG934" s="8">
        <v>1</v>
      </c>
      <c r="CH934" s="8">
        <v>8</v>
      </c>
      <c r="CI934" s="8">
        <v>132</v>
      </c>
      <c r="CL934" s="8" t="b">
        <v>0</v>
      </c>
      <c r="CM934" s="8">
        <v>12</v>
      </c>
      <c r="CN934" s="8">
        <v>52</v>
      </c>
    </row>
    <row r="935" spans="1:92">
      <c r="A935" s="8">
        <v>7</v>
      </c>
      <c r="B935" s="8">
        <v>64</v>
      </c>
      <c r="J935" s="54" t="s">
        <v>24</v>
      </c>
      <c r="K935" s="8">
        <v>7</v>
      </c>
      <c r="L935" s="8">
        <v>64</v>
      </c>
      <c r="AL935" s="8">
        <v>0.22</v>
      </c>
      <c r="AM935" s="8">
        <v>7</v>
      </c>
      <c r="AN935" s="8">
        <v>64</v>
      </c>
      <c r="BK935" s="8">
        <v>52</v>
      </c>
      <c r="BL935" s="8">
        <v>12</v>
      </c>
      <c r="BM935" t="s">
        <v>24</v>
      </c>
      <c r="CG935" s="8">
        <v>1</v>
      </c>
      <c r="CH935" s="8">
        <v>5</v>
      </c>
      <c r="CI935" s="8">
        <v>39</v>
      </c>
      <c r="CL935" s="8" t="b">
        <v>0</v>
      </c>
      <c r="CM935" s="8">
        <v>7</v>
      </c>
      <c r="CN935" s="8">
        <v>64</v>
      </c>
    </row>
    <row r="936" spans="1:92">
      <c r="A936" s="8">
        <v>21</v>
      </c>
      <c r="B936" s="8">
        <v>89</v>
      </c>
      <c r="J936" s="17" t="s">
        <v>24</v>
      </c>
      <c r="K936" s="8">
        <v>21</v>
      </c>
      <c r="L936" s="8">
        <v>89</v>
      </c>
      <c r="AL936" s="8">
        <v>0.24</v>
      </c>
      <c r="AM936" s="8">
        <v>21</v>
      </c>
      <c r="AN936" s="8">
        <v>89</v>
      </c>
      <c r="BK936" s="8">
        <v>64</v>
      </c>
      <c r="BL936" s="8">
        <v>7</v>
      </c>
      <c r="BM936" t="s">
        <v>24</v>
      </c>
      <c r="CG936" s="8">
        <v>1</v>
      </c>
      <c r="CH936" s="8">
        <v>12</v>
      </c>
      <c r="CI936" s="8">
        <v>52</v>
      </c>
      <c r="CL936" s="8" t="b">
        <v>0</v>
      </c>
      <c r="CM936" s="8">
        <v>21</v>
      </c>
      <c r="CN936" s="8">
        <v>89</v>
      </c>
    </row>
    <row r="937" spans="1:92">
      <c r="A937" s="8">
        <v>17</v>
      </c>
      <c r="B937" s="8">
        <v>67</v>
      </c>
      <c r="J937" s="54" t="s">
        <v>24</v>
      </c>
      <c r="K937" s="8">
        <v>17</v>
      </c>
      <c r="L937" s="8">
        <v>67</v>
      </c>
      <c r="AL937" s="8">
        <v>0.3</v>
      </c>
      <c r="AM937" s="8">
        <v>17</v>
      </c>
      <c r="AN937" s="8">
        <v>67</v>
      </c>
      <c r="BK937" s="8">
        <v>89</v>
      </c>
      <c r="BL937" s="8">
        <v>21</v>
      </c>
      <c r="BM937" t="s">
        <v>24</v>
      </c>
      <c r="CG937" s="8">
        <v>1</v>
      </c>
      <c r="CH937" s="8">
        <v>7</v>
      </c>
      <c r="CI937" s="8">
        <v>64</v>
      </c>
      <c r="CL937" s="8" t="b">
        <v>0</v>
      </c>
      <c r="CM937" s="8">
        <v>17</v>
      </c>
      <c r="CN937" s="8">
        <v>67</v>
      </c>
    </row>
    <row r="938" spans="1:92">
      <c r="A938" s="8">
        <v>12</v>
      </c>
      <c r="B938" s="8">
        <v>62</v>
      </c>
      <c r="J938" s="17" t="s">
        <v>24</v>
      </c>
      <c r="K938" s="8">
        <v>12</v>
      </c>
      <c r="L938" s="8">
        <v>62</v>
      </c>
      <c r="AL938" s="8">
        <v>0.32</v>
      </c>
      <c r="AM938" s="8">
        <v>12</v>
      </c>
      <c r="AN938" s="8">
        <v>62</v>
      </c>
      <c r="BK938" s="8">
        <v>67</v>
      </c>
      <c r="BL938" s="8">
        <v>17</v>
      </c>
      <c r="BM938" t="s">
        <v>24</v>
      </c>
      <c r="CG938" s="8">
        <v>1</v>
      </c>
      <c r="CH938" s="8">
        <v>21</v>
      </c>
      <c r="CI938" s="8">
        <v>89</v>
      </c>
      <c r="CL938" s="8" t="b">
        <v>0</v>
      </c>
      <c r="CM938" s="8">
        <v>12</v>
      </c>
      <c r="CN938" s="8">
        <v>62</v>
      </c>
    </row>
    <row r="939" spans="1:92">
      <c r="A939" s="8">
        <v>14</v>
      </c>
      <c r="B939" s="8">
        <v>111</v>
      </c>
      <c r="J939" s="54" t="s">
        <v>24</v>
      </c>
      <c r="K939" s="8">
        <v>14</v>
      </c>
      <c r="L939" s="8">
        <v>111</v>
      </c>
      <c r="AL939" s="8">
        <v>0.3</v>
      </c>
      <c r="AM939" s="8">
        <v>14</v>
      </c>
      <c r="AN939" s="8">
        <v>111</v>
      </c>
      <c r="BK939" s="8">
        <v>62</v>
      </c>
      <c r="BL939" s="8">
        <v>12</v>
      </c>
      <c r="BM939" t="s">
        <v>24</v>
      </c>
      <c r="CG939" s="8">
        <v>1</v>
      </c>
      <c r="CH939" s="8">
        <v>17</v>
      </c>
      <c r="CI939" s="8">
        <v>67</v>
      </c>
      <c r="CL939" s="8" t="b">
        <v>0</v>
      </c>
      <c r="CM939" s="8">
        <v>14</v>
      </c>
      <c r="CN939" s="8">
        <v>111</v>
      </c>
    </row>
    <row r="940" spans="1:92">
      <c r="A940" s="8">
        <v>18</v>
      </c>
      <c r="B940" s="8">
        <v>193</v>
      </c>
      <c r="J940" s="17" t="s">
        <v>24</v>
      </c>
      <c r="K940" s="8">
        <v>18</v>
      </c>
      <c r="L940" s="8">
        <v>193</v>
      </c>
      <c r="AL940" s="8">
        <v>0.3</v>
      </c>
      <c r="AM940" s="8">
        <v>18</v>
      </c>
      <c r="AN940" s="8">
        <v>193</v>
      </c>
      <c r="BK940" s="8">
        <v>111</v>
      </c>
      <c r="BL940" s="8">
        <v>14</v>
      </c>
      <c r="BM940" t="s">
        <v>24</v>
      </c>
      <c r="CG940" s="8">
        <v>1</v>
      </c>
      <c r="CH940" s="8">
        <v>12</v>
      </c>
      <c r="CI940" s="8">
        <v>62</v>
      </c>
      <c r="CL940" s="8" t="b">
        <v>0</v>
      </c>
      <c r="CM940" s="8">
        <v>18</v>
      </c>
      <c r="CN940" s="8">
        <v>193</v>
      </c>
    </row>
    <row r="941" spans="1:92">
      <c r="A941" s="8">
        <v>9</v>
      </c>
      <c r="B941" s="8">
        <v>165</v>
      </c>
      <c r="J941" s="54" t="s">
        <v>24</v>
      </c>
      <c r="K941" s="8">
        <v>9</v>
      </c>
      <c r="L941" s="8">
        <v>165</v>
      </c>
      <c r="AL941" s="8">
        <v>0.28000000000000003</v>
      </c>
      <c r="AM941" s="8">
        <v>9</v>
      </c>
      <c r="AN941" s="8">
        <v>165</v>
      </c>
      <c r="BK941" s="8">
        <v>193</v>
      </c>
      <c r="BL941" s="8">
        <v>18</v>
      </c>
      <c r="BM941" t="s">
        <v>24</v>
      </c>
      <c r="CG941" s="8">
        <v>1</v>
      </c>
      <c r="CH941" s="8">
        <v>14</v>
      </c>
      <c r="CI941" s="8">
        <v>111</v>
      </c>
      <c r="CL941" s="8" t="b">
        <v>0</v>
      </c>
      <c r="CM941" s="8">
        <v>9</v>
      </c>
      <c r="CN941" s="8">
        <v>165</v>
      </c>
    </row>
    <row r="942" spans="1:92">
      <c r="A942" s="8">
        <v>7</v>
      </c>
      <c r="B942" s="8">
        <v>94</v>
      </c>
      <c r="J942" s="17" t="s">
        <v>24</v>
      </c>
      <c r="K942" s="8">
        <v>7</v>
      </c>
      <c r="L942" s="8">
        <v>94</v>
      </c>
      <c r="AL942" s="8">
        <v>0.26</v>
      </c>
      <c r="AM942" s="8">
        <v>7</v>
      </c>
      <c r="AN942" s="8">
        <v>94</v>
      </c>
      <c r="BK942" s="8">
        <v>165</v>
      </c>
      <c r="BL942" s="8">
        <v>9</v>
      </c>
      <c r="BM942" t="s">
        <v>24</v>
      </c>
      <c r="CG942" s="8">
        <v>1</v>
      </c>
      <c r="CH942" s="8">
        <v>18</v>
      </c>
      <c r="CI942" s="8">
        <v>193</v>
      </c>
      <c r="CL942" s="8" t="b">
        <v>0</v>
      </c>
      <c r="CM942" s="8">
        <v>7</v>
      </c>
      <c r="CN942" s="8">
        <v>94</v>
      </c>
    </row>
    <row r="943" spans="1:92">
      <c r="A943" s="8">
        <v>2</v>
      </c>
      <c r="B943" s="8">
        <v>61</v>
      </c>
      <c r="J943" s="54" t="s">
        <v>24</v>
      </c>
      <c r="K943" s="8">
        <v>2</v>
      </c>
      <c r="L943" s="8">
        <v>61</v>
      </c>
      <c r="AL943" s="8">
        <v>0.22</v>
      </c>
      <c r="AM943" s="8">
        <v>2</v>
      </c>
      <c r="AN943" s="8">
        <v>61</v>
      </c>
      <c r="BK943" s="8">
        <v>94</v>
      </c>
      <c r="BL943" s="8">
        <v>7</v>
      </c>
      <c r="BM943" t="s">
        <v>24</v>
      </c>
      <c r="CG943" s="8">
        <v>1</v>
      </c>
      <c r="CH943" s="8">
        <v>9</v>
      </c>
      <c r="CI943" s="8">
        <v>165</v>
      </c>
      <c r="CL943" s="8" t="b">
        <v>0</v>
      </c>
      <c r="CM943" s="8">
        <v>2</v>
      </c>
      <c r="CN943" s="8">
        <v>61</v>
      </c>
    </row>
    <row r="944" spans="1:92">
      <c r="A944" s="8">
        <v>1</v>
      </c>
      <c r="B944" s="8">
        <v>46</v>
      </c>
      <c r="J944" s="17" t="s">
        <v>24</v>
      </c>
      <c r="K944" s="8">
        <v>1</v>
      </c>
      <c r="L944" s="8">
        <v>46</v>
      </c>
      <c r="AL944" s="8">
        <v>0.2</v>
      </c>
      <c r="AM944" s="8">
        <v>1</v>
      </c>
      <c r="AN944" s="8">
        <v>46</v>
      </c>
      <c r="BK944" s="8">
        <v>61</v>
      </c>
      <c r="BL944" s="8">
        <v>2</v>
      </c>
      <c r="BM944" t="s">
        <v>24</v>
      </c>
      <c r="CG944" s="8">
        <v>1</v>
      </c>
      <c r="CH944" s="8">
        <v>7</v>
      </c>
      <c r="CI944" s="8">
        <v>94</v>
      </c>
      <c r="CL944" s="8" t="b">
        <v>0</v>
      </c>
      <c r="CM944" s="8">
        <v>1</v>
      </c>
      <c r="CN944" s="8">
        <v>46</v>
      </c>
    </row>
    <row r="945" spans="1:92">
      <c r="A945" s="8">
        <v>2</v>
      </c>
      <c r="B945" s="8">
        <v>41</v>
      </c>
      <c r="J945" s="54" t="s">
        <v>24</v>
      </c>
      <c r="K945" s="8">
        <v>2</v>
      </c>
      <c r="L945" s="8">
        <v>41</v>
      </c>
      <c r="AL945" s="8">
        <v>0.2</v>
      </c>
      <c r="AM945" s="8">
        <v>2</v>
      </c>
      <c r="AN945" s="8">
        <v>41</v>
      </c>
      <c r="BK945" s="8">
        <v>46</v>
      </c>
      <c r="BL945" s="8">
        <v>1</v>
      </c>
      <c r="BM945" t="s">
        <v>24</v>
      </c>
      <c r="CG945" s="8">
        <v>1</v>
      </c>
      <c r="CH945" s="8">
        <v>2</v>
      </c>
      <c r="CI945" s="8">
        <v>61</v>
      </c>
      <c r="CL945" s="8" t="b">
        <v>0</v>
      </c>
      <c r="CM945" s="8">
        <v>2</v>
      </c>
      <c r="CN945" s="8">
        <v>41</v>
      </c>
    </row>
    <row r="946" spans="1:92">
      <c r="A946" s="8">
        <v>5</v>
      </c>
      <c r="B946" s="8">
        <v>48</v>
      </c>
      <c r="J946" s="17" t="s">
        <v>24</v>
      </c>
      <c r="K946" s="8">
        <v>5</v>
      </c>
      <c r="L946" s="8">
        <v>48</v>
      </c>
      <c r="AL946" s="8">
        <v>0.18</v>
      </c>
      <c r="AM946" s="8">
        <v>5</v>
      </c>
      <c r="AN946" s="8">
        <v>48</v>
      </c>
      <c r="BK946" s="8">
        <v>41</v>
      </c>
      <c r="BL946" s="8">
        <v>2</v>
      </c>
      <c r="BM946" t="s">
        <v>24</v>
      </c>
      <c r="CG946" s="8">
        <v>1</v>
      </c>
      <c r="CH946" s="8">
        <v>1</v>
      </c>
      <c r="CI946" s="8">
        <v>46</v>
      </c>
      <c r="CL946" s="8" t="b">
        <v>0</v>
      </c>
      <c r="CM946" s="8">
        <v>5</v>
      </c>
      <c r="CN946" s="8">
        <v>48</v>
      </c>
    </row>
    <row r="947" spans="1:92">
      <c r="A947" s="8">
        <v>3</v>
      </c>
      <c r="B947" s="8">
        <v>27</v>
      </c>
      <c r="J947" s="54" t="s">
        <v>15</v>
      </c>
      <c r="K947" s="8">
        <v>3</v>
      </c>
      <c r="L947" s="8">
        <v>27</v>
      </c>
      <c r="AL947" s="8">
        <v>0.16</v>
      </c>
      <c r="AM947" s="8">
        <v>3</v>
      </c>
      <c r="AN947" s="8">
        <v>27</v>
      </c>
      <c r="BK947" s="8">
        <v>48</v>
      </c>
      <c r="BL947" s="8">
        <v>5</v>
      </c>
      <c r="BM947" t="s">
        <v>24</v>
      </c>
      <c r="CG947" s="8">
        <v>1</v>
      </c>
      <c r="CH947" s="8">
        <v>2</v>
      </c>
      <c r="CI947" s="8">
        <v>41</v>
      </c>
      <c r="CL947" s="8" t="b">
        <v>0</v>
      </c>
      <c r="CM947" s="8">
        <v>3</v>
      </c>
      <c r="CN947" s="8">
        <v>27</v>
      </c>
    </row>
    <row r="948" spans="1:92">
      <c r="A948" s="8">
        <v>2</v>
      </c>
      <c r="B948" s="8">
        <v>22</v>
      </c>
      <c r="J948" s="17" t="s">
        <v>15</v>
      </c>
      <c r="K948" s="8">
        <v>2</v>
      </c>
      <c r="L948" s="8">
        <v>22</v>
      </c>
      <c r="AL948" s="8">
        <v>0.14000000000000001</v>
      </c>
      <c r="AM948" s="8">
        <v>2</v>
      </c>
      <c r="AN948" s="8">
        <v>22</v>
      </c>
      <c r="BK948" s="8">
        <v>27</v>
      </c>
      <c r="BL948" s="8">
        <v>3</v>
      </c>
      <c r="BM948" t="s">
        <v>15</v>
      </c>
      <c r="CG948" s="8">
        <v>1</v>
      </c>
      <c r="CH948" s="8">
        <v>5</v>
      </c>
      <c r="CI948" s="8">
        <v>48</v>
      </c>
      <c r="CL948" s="8" t="b">
        <v>0</v>
      </c>
      <c r="CM948" s="8">
        <v>2</v>
      </c>
      <c r="CN948" s="8">
        <v>22</v>
      </c>
    </row>
    <row r="949" spans="1:92">
      <c r="A949" s="8">
        <v>2</v>
      </c>
      <c r="B949" s="8">
        <v>13</v>
      </c>
      <c r="J949" s="54" t="s">
        <v>15</v>
      </c>
      <c r="K949" s="8">
        <v>2</v>
      </c>
      <c r="L949" s="8">
        <v>13</v>
      </c>
      <c r="AL949" s="8">
        <v>0.14000000000000001</v>
      </c>
      <c r="AM949" s="8">
        <v>2</v>
      </c>
      <c r="AN949" s="8">
        <v>13</v>
      </c>
      <c r="BK949" s="8">
        <v>22</v>
      </c>
      <c r="BL949" s="8">
        <v>2</v>
      </c>
      <c r="BM949" t="s">
        <v>15</v>
      </c>
      <c r="CG949" s="8">
        <v>1</v>
      </c>
      <c r="CH949" s="8">
        <v>3</v>
      </c>
      <c r="CI949" s="8">
        <v>27</v>
      </c>
      <c r="CL949" s="8" t="b">
        <v>0</v>
      </c>
      <c r="CM949" s="8">
        <v>2</v>
      </c>
      <c r="CN949" s="8">
        <v>13</v>
      </c>
    </row>
    <row r="950" spans="1:92">
      <c r="A950" s="8">
        <v>3</v>
      </c>
      <c r="B950" s="8">
        <v>7</v>
      </c>
      <c r="J950" s="17" t="s">
        <v>15</v>
      </c>
      <c r="K950" s="8">
        <v>3</v>
      </c>
      <c r="L950" s="8">
        <v>7</v>
      </c>
      <c r="AL950" s="8">
        <v>0.12</v>
      </c>
      <c r="AM950" s="8">
        <v>3</v>
      </c>
      <c r="AN950" s="8">
        <v>7</v>
      </c>
      <c r="BK950" s="8">
        <v>13</v>
      </c>
      <c r="BL950" s="8">
        <v>2</v>
      </c>
      <c r="BM950" t="s">
        <v>15</v>
      </c>
      <c r="CG950" s="8">
        <v>1</v>
      </c>
      <c r="CH950" s="8">
        <v>2</v>
      </c>
      <c r="CI950" s="8">
        <v>22</v>
      </c>
      <c r="CL950" s="8" t="b">
        <v>0</v>
      </c>
      <c r="CM950" s="8">
        <v>3</v>
      </c>
      <c r="CN950" s="8">
        <v>7</v>
      </c>
    </row>
    <row r="951" spans="1:92">
      <c r="A951" s="8">
        <v>0</v>
      </c>
      <c r="B951" s="8">
        <v>4</v>
      </c>
      <c r="J951" s="54" t="s">
        <v>15</v>
      </c>
      <c r="K951" s="8">
        <v>0</v>
      </c>
      <c r="L951" s="8">
        <v>4</v>
      </c>
      <c r="AL951" s="8">
        <v>0.12</v>
      </c>
      <c r="AM951" s="8">
        <v>0</v>
      </c>
      <c r="AN951" s="8">
        <v>4</v>
      </c>
      <c r="BK951" s="8">
        <v>7</v>
      </c>
      <c r="BL951" s="8">
        <v>3</v>
      </c>
      <c r="BM951" t="s">
        <v>15</v>
      </c>
      <c r="CG951" s="8">
        <v>1</v>
      </c>
      <c r="CH951" s="8">
        <v>2</v>
      </c>
      <c r="CI951" s="8">
        <v>13</v>
      </c>
      <c r="CL951" s="8" t="b">
        <v>0</v>
      </c>
      <c r="CM951" s="8">
        <v>0</v>
      </c>
      <c r="CN951" s="8">
        <v>4</v>
      </c>
    </row>
    <row r="952" spans="1:92">
      <c r="A952" s="8">
        <v>0</v>
      </c>
      <c r="B952" s="8">
        <v>1</v>
      </c>
      <c r="J952" s="17" t="s">
        <v>15</v>
      </c>
      <c r="K952" s="8">
        <v>0</v>
      </c>
      <c r="L952" s="8">
        <v>1</v>
      </c>
      <c r="AL952" s="8">
        <v>0.12</v>
      </c>
      <c r="AM952" s="8">
        <v>0</v>
      </c>
      <c r="AN952" s="8">
        <v>1</v>
      </c>
      <c r="BK952" s="8">
        <v>4</v>
      </c>
      <c r="BL952" s="8">
        <v>0</v>
      </c>
      <c r="BM952" t="s">
        <v>15</v>
      </c>
      <c r="CG952" s="8">
        <v>1</v>
      </c>
      <c r="CH952" s="8">
        <v>3</v>
      </c>
      <c r="CI952" s="8">
        <v>7</v>
      </c>
      <c r="CL952" s="8" t="b">
        <v>0</v>
      </c>
      <c r="CM952" s="8">
        <v>0</v>
      </c>
      <c r="CN952" s="8">
        <v>1</v>
      </c>
    </row>
    <row r="953" spans="1:92">
      <c r="A953" s="8">
        <v>1</v>
      </c>
      <c r="B953" s="8">
        <v>1</v>
      </c>
      <c r="J953" s="54" t="s">
        <v>15</v>
      </c>
      <c r="K953" s="8">
        <v>1</v>
      </c>
      <c r="L953" s="8">
        <v>1</v>
      </c>
      <c r="AL953" s="8">
        <v>0.12</v>
      </c>
      <c r="AM953" s="8">
        <v>1</v>
      </c>
      <c r="AN953" s="8">
        <v>1</v>
      </c>
      <c r="BK953" s="8">
        <v>1</v>
      </c>
      <c r="BL953" s="8">
        <v>0</v>
      </c>
      <c r="BM953" t="s">
        <v>15</v>
      </c>
      <c r="CG953" s="8">
        <v>1</v>
      </c>
      <c r="CH953" s="8">
        <v>0</v>
      </c>
      <c r="CI953" s="8">
        <v>4</v>
      </c>
      <c r="CL953" s="8" t="b">
        <v>0</v>
      </c>
      <c r="CM953" s="8">
        <v>1</v>
      </c>
      <c r="CN953" s="8">
        <v>1</v>
      </c>
    </row>
    <row r="954" spans="1:92">
      <c r="A954" s="8">
        <v>2</v>
      </c>
      <c r="B954" s="8">
        <v>9</v>
      </c>
      <c r="J954" s="17" t="s">
        <v>15</v>
      </c>
      <c r="K954" s="8">
        <v>2</v>
      </c>
      <c r="L954" s="8">
        <v>9</v>
      </c>
      <c r="AL954" s="8">
        <v>0.12</v>
      </c>
      <c r="AM954" s="8">
        <v>2</v>
      </c>
      <c r="AN954" s="8">
        <v>9</v>
      </c>
      <c r="BK954" s="8">
        <v>1</v>
      </c>
      <c r="BL954" s="8">
        <v>1</v>
      </c>
      <c r="BM954" t="s">
        <v>15</v>
      </c>
      <c r="CG954" s="8">
        <v>1</v>
      </c>
      <c r="CH954" s="8">
        <v>0</v>
      </c>
      <c r="CI954" s="8">
        <v>1</v>
      </c>
      <c r="CL954" s="8" t="b">
        <v>0</v>
      </c>
      <c r="CM954" s="8">
        <v>2</v>
      </c>
      <c r="CN954" s="8">
        <v>9</v>
      </c>
    </row>
    <row r="955" spans="1:92">
      <c r="A955" s="8">
        <v>2</v>
      </c>
      <c r="B955" s="8">
        <v>28</v>
      </c>
      <c r="J955" s="54" t="s">
        <v>15</v>
      </c>
      <c r="K955" s="8">
        <v>2</v>
      </c>
      <c r="L955" s="8">
        <v>28</v>
      </c>
      <c r="AL955" s="8">
        <v>0.14000000000000001</v>
      </c>
      <c r="AM955" s="8">
        <v>2</v>
      </c>
      <c r="AN955" s="8">
        <v>28</v>
      </c>
      <c r="BK955" s="8">
        <v>9</v>
      </c>
      <c r="BL955" s="8">
        <v>2</v>
      </c>
      <c r="BM955" t="s">
        <v>15</v>
      </c>
      <c r="CG955" s="8">
        <v>1</v>
      </c>
      <c r="CH955" s="8">
        <v>1</v>
      </c>
      <c r="CI955" s="8">
        <v>1</v>
      </c>
      <c r="CL955" s="8" t="b">
        <v>0</v>
      </c>
      <c r="CM955" s="8">
        <v>2</v>
      </c>
      <c r="CN955" s="8">
        <v>28</v>
      </c>
    </row>
    <row r="956" spans="1:92">
      <c r="A956" s="8">
        <v>5</v>
      </c>
      <c r="B956" s="8">
        <v>38</v>
      </c>
      <c r="J956" s="17" t="s">
        <v>15</v>
      </c>
      <c r="K956" s="8">
        <v>5</v>
      </c>
      <c r="L956" s="8">
        <v>38</v>
      </c>
      <c r="AL956" s="8">
        <v>0.16</v>
      </c>
      <c r="AM956" s="8">
        <v>5</v>
      </c>
      <c r="AN956" s="8">
        <v>38</v>
      </c>
      <c r="BK956" s="8">
        <v>28</v>
      </c>
      <c r="BL956" s="8">
        <v>2</v>
      </c>
      <c r="BM956" t="s">
        <v>15</v>
      </c>
      <c r="CG956" s="8">
        <v>1</v>
      </c>
      <c r="CH956" s="8">
        <v>2</v>
      </c>
      <c r="CI956" s="8">
        <v>9</v>
      </c>
      <c r="CL956" s="8" t="b">
        <v>0</v>
      </c>
      <c r="CM956" s="8">
        <v>5</v>
      </c>
      <c r="CN956" s="8">
        <v>38</v>
      </c>
    </row>
    <row r="957" spans="1:92">
      <c r="A957" s="8">
        <v>13</v>
      </c>
      <c r="B957" s="8">
        <v>71</v>
      </c>
      <c r="J957" s="54" t="s">
        <v>15</v>
      </c>
      <c r="K957" s="8">
        <v>13</v>
      </c>
      <c r="L957" s="8">
        <v>71</v>
      </c>
      <c r="AL957" s="8">
        <v>0.22</v>
      </c>
      <c r="AM957" s="8">
        <v>13</v>
      </c>
      <c r="AN957" s="8">
        <v>71</v>
      </c>
      <c r="BK957" s="8">
        <v>38</v>
      </c>
      <c r="BL957" s="8">
        <v>5</v>
      </c>
      <c r="BM957" t="s">
        <v>15</v>
      </c>
      <c r="CG957" s="8">
        <v>1</v>
      </c>
      <c r="CH957" s="8">
        <v>2</v>
      </c>
      <c r="CI957" s="8">
        <v>28</v>
      </c>
      <c r="CL957" s="8" t="b">
        <v>0</v>
      </c>
      <c r="CM957" s="8">
        <v>13</v>
      </c>
      <c r="CN957" s="8">
        <v>71</v>
      </c>
    </row>
    <row r="958" spans="1:92">
      <c r="A958" s="8">
        <v>30</v>
      </c>
      <c r="B958" s="8">
        <v>84</v>
      </c>
      <c r="J958" s="17" t="s">
        <v>15</v>
      </c>
      <c r="K958" s="8">
        <v>30</v>
      </c>
      <c r="L958" s="8">
        <v>84</v>
      </c>
      <c r="AL958" s="8">
        <v>0.3</v>
      </c>
      <c r="AM958" s="8">
        <v>30</v>
      </c>
      <c r="AN958" s="8">
        <v>84</v>
      </c>
      <c r="BK958" s="8">
        <v>71</v>
      </c>
      <c r="BL958" s="8">
        <v>13</v>
      </c>
      <c r="BM958" t="s">
        <v>15</v>
      </c>
      <c r="CG958" s="8">
        <v>1</v>
      </c>
      <c r="CH958" s="8">
        <v>5</v>
      </c>
      <c r="CI958" s="8">
        <v>38</v>
      </c>
      <c r="CL958" s="8" t="b">
        <v>0</v>
      </c>
      <c r="CM958" s="8">
        <v>30</v>
      </c>
      <c r="CN958" s="8">
        <v>84</v>
      </c>
    </row>
    <row r="959" spans="1:92">
      <c r="A959" s="8">
        <v>27</v>
      </c>
      <c r="B959" s="8">
        <v>93</v>
      </c>
      <c r="J959" s="54" t="s">
        <v>15</v>
      </c>
      <c r="K959" s="8">
        <v>27</v>
      </c>
      <c r="L959" s="8">
        <v>93</v>
      </c>
      <c r="AL959" s="8">
        <v>0.3</v>
      </c>
      <c r="AM959" s="8">
        <v>27</v>
      </c>
      <c r="AN959" s="8">
        <v>93</v>
      </c>
      <c r="BK959" s="8">
        <v>84</v>
      </c>
      <c r="BL959" s="8">
        <v>30</v>
      </c>
      <c r="BM959" t="s">
        <v>15</v>
      </c>
      <c r="CG959" s="8">
        <v>1</v>
      </c>
      <c r="CH959" s="8">
        <v>13</v>
      </c>
      <c r="CI959" s="8">
        <v>71</v>
      </c>
      <c r="CL959" s="8" t="b">
        <v>0</v>
      </c>
      <c r="CM959" s="8">
        <v>27</v>
      </c>
      <c r="CN959" s="8">
        <v>93</v>
      </c>
    </row>
    <row r="960" spans="1:92">
      <c r="A960" s="8">
        <v>32</v>
      </c>
      <c r="B960" s="8">
        <v>103</v>
      </c>
      <c r="J960" s="17" t="s">
        <v>15</v>
      </c>
      <c r="K960" s="8">
        <v>32</v>
      </c>
      <c r="L960" s="8">
        <v>103</v>
      </c>
      <c r="AL960" s="8">
        <v>0.3</v>
      </c>
      <c r="AM960" s="8">
        <v>32</v>
      </c>
      <c r="AN960" s="8">
        <v>103</v>
      </c>
      <c r="BK960" s="8">
        <v>93</v>
      </c>
      <c r="BL960" s="8">
        <v>27</v>
      </c>
      <c r="BM960" t="s">
        <v>15</v>
      </c>
      <c r="CG960" s="8">
        <v>1</v>
      </c>
      <c r="CH960" s="8">
        <v>30</v>
      </c>
      <c r="CI960" s="8">
        <v>84</v>
      </c>
      <c r="CL960" s="8" t="b">
        <v>0</v>
      </c>
      <c r="CM960" s="8">
        <v>32</v>
      </c>
      <c r="CN960" s="8">
        <v>103</v>
      </c>
    </row>
    <row r="961" spans="1:92">
      <c r="A961" s="8">
        <v>30</v>
      </c>
      <c r="B961" s="8">
        <v>90</v>
      </c>
      <c r="J961" s="54" t="s">
        <v>15</v>
      </c>
      <c r="K961" s="8">
        <v>30</v>
      </c>
      <c r="L961" s="8">
        <v>90</v>
      </c>
      <c r="AL961" s="8">
        <v>0.34</v>
      </c>
      <c r="AM961" s="8">
        <v>30</v>
      </c>
      <c r="AN961" s="8">
        <v>90</v>
      </c>
      <c r="BK961" s="8">
        <v>103</v>
      </c>
      <c r="BL961" s="8">
        <v>32</v>
      </c>
      <c r="BM961" t="s">
        <v>15</v>
      </c>
      <c r="CG961" s="8">
        <v>1</v>
      </c>
      <c r="CH961" s="8">
        <v>27</v>
      </c>
      <c r="CI961" s="8">
        <v>93</v>
      </c>
      <c r="CL961" s="8" t="b">
        <v>0</v>
      </c>
      <c r="CM961" s="8">
        <v>30</v>
      </c>
      <c r="CN961" s="8">
        <v>90</v>
      </c>
    </row>
    <row r="962" spans="1:92">
      <c r="A962" s="8">
        <v>47</v>
      </c>
      <c r="B962" s="8">
        <v>127</v>
      </c>
      <c r="J962" s="17" t="s">
        <v>15</v>
      </c>
      <c r="K962" s="8">
        <v>47</v>
      </c>
      <c r="L962" s="8">
        <v>127</v>
      </c>
      <c r="AL962" s="8">
        <v>0.34</v>
      </c>
      <c r="AM962" s="8">
        <v>47</v>
      </c>
      <c r="AN962" s="8">
        <v>127</v>
      </c>
      <c r="BK962" s="8">
        <v>90</v>
      </c>
      <c r="BL962" s="8">
        <v>30</v>
      </c>
      <c r="BM962" t="s">
        <v>15</v>
      </c>
      <c r="CG962" s="8">
        <v>1</v>
      </c>
      <c r="CH962" s="8">
        <v>32</v>
      </c>
      <c r="CI962" s="8">
        <v>103</v>
      </c>
      <c r="CL962" s="8" t="b">
        <v>0</v>
      </c>
      <c r="CM962" s="8">
        <v>47</v>
      </c>
      <c r="CN962" s="8">
        <v>127</v>
      </c>
    </row>
    <row r="963" spans="1:92">
      <c r="A963" s="8">
        <v>42</v>
      </c>
      <c r="B963" s="8">
        <v>103</v>
      </c>
      <c r="J963" s="54" t="s">
        <v>15</v>
      </c>
      <c r="K963" s="8">
        <v>42</v>
      </c>
      <c r="L963" s="8">
        <v>103</v>
      </c>
      <c r="AL963" s="8">
        <v>0.34</v>
      </c>
      <c r="AM963" s="8">
        <v>42</v>
      </c>
      <c r="AN963" s="8">
        <v>103</v>
      </c>
      <c r="BK963" s="8">
        <v>127</v>
      </c>
      <c r="BL963" s="8">
        <v>47</v>
      </c>
      <c r="BM963" t="s">
        <v>15</v>
      </c>
      <c r="CG963" s="8">
        <v>1</v>
      </c>
      <c r="CH963" s="8">
        <v>30</v>
      </c>
      <c r="CI963" s="8">
        <v>90</v>
      </c>
      <c r="CL963" s="8" t="b">
        <v>0</v>
      </c>
      <c r="CM963" s="8">
        <v>42</v>
      </c>
      <c r="CN963" s="8">
        <v>103</v>
      </c>
    </row>
    <row r="964" spans="1:92">
      <c r="A964" s="8">
        <v>24</v>
      </c>
      <c r="B964" s="8">
        <v>113</v>
      </c>
      <c r="J964" s="17" t="s">
        <v>15</v>
      </c>
      <c r="K964" s="8">
        <v>24</v>
      </c>
      <c r="L964" s="8">
        <v>113</v>
      </c>
      <c r="AL964" s="8">
        <v>0.32</v>
      </c>
      <c r="AM964" s="8">
        <v>24</v>
      </c>
      <c r="AN964" s="8">
        <v>113</v>
      </c>
      <c r="BK964" s="8">
        <v>103</v>
      </c>
      <c r="BL964" s="8">
        <v>42</v>
      </c>
      <c r="BM964" t="s">
        <v>15</v>
      </c>
      <c r="CG964" s="8">
        <v>1</v>
      </c>
      <c r="CH964" s="8">
        <v>47</v>
      </c>
      <c r="CI964" s="8">
        <v>127</v>
      </c>
      <c r="CL964" s="8" t="b">
        <v>0</v>
      </c>
      <c r="CM964" s="8">
        <v>24</v>
      </c>
      <c r="CN964" s="8">
        <v>113</v>
      </c>
    </row>
    <row r="965" spans="1:92">
      <c r="A965" s="8">
        <v>4</v>
      </c>
      <c r="B965" s="8">
        <v>60</v>
      </c>
      <c r="J965" s="54" t="s">
        <v>15</v>
      </c>
      <c r="K965" s="8">
        <v>4</v>
      </c>
      <c r="L965" s="8">
        <v>60</v>
      </c>
      <c r="AL965" s="8">
        <v>0.28000000000000003</v>
      </c>
      <c r="AM965" s="8">
        <v>4</v>
      </c>
      <c r="AN965" s="8">
        <v>60</v>
      </c>
      <c r="BK965" s="8">
        <v>113</v>
      </c>
      <c r="BL965" s="8">
        <v>24</v>
      </c>
      <c r="BM965" t="s">
        <v>15</v>
      </c>
      <c r="CG965" s="8">
        <v>1</v>
      </c>
      <c r="CH965" s="8">
        <v>42</v>
      </c>
      <c r="CI965" s="8">
        <v>103</v>
      </c>
      <c r="CL965" s="8" t="b">
        <v>0</v>
      </c>
      <c r="CM965" s="8">
        <v>4</v>
      </c>
      <c r="CN965" s="8">
        <v>60</v>
      </c>
    </row>
    <row r="966" spans="1:92">
      <c r="A966" s="8">
        <v>2</v>
      </c>
      <c r="B966" s="8">
        <v>39</v>
      </c>
      <c r="J966" s="17" t="s">
        <v>15</v>
      </c>
      <c r="K966" s="8">
        <v>2</v>
      </c>
      <c r="L966" s="8">
        <v>39</v>
      </c>
      <c r="AL966" s="8">
        <v>0.28000000000000003</v>
      </c>
      <c r="AM966" s="8">
        <v>2</v>
      </c>
      <c r="AN966" s="8">
        <v>39</v>
      </c>
      <c r="BK966" s="8">
        <v>60</v>
      </c>
      <c r="BL966" s="8">
        <v>4</v>
      </c>
      <c r="BM966" t="s">
        <v>15</v>
      </c>
      <c r="CG966" s="8">
        <v>1</v>
      </c>
      <c r="CH966" s="8">
        <v>24</v>
      </c>
      <c r="CI966" s="8">
        <v>113</v>
      </c>
      <c r="CL966" s="8" t="b">
        <v>0</v>
      </c>
      <c r="CM966" s="8">
        <v>2</v>
      </c>
      <c r="CN966" s="8">
        <v>39</v>
      </c>
    </row>
    <row r="967" spans="1:92">
      <c r="A967" s="8">
        <v>1</v>
      </c>
      <c r="B967" s="8">
        <v>39</v>
      </c>
      <c r="J967" s="54" t="s">
        <v>15</v>
      </c>
      <c r="K967" s="8">
        <v>1</v>
      </c>
      <c r="L967" s="8">
        <v>39</v>
      </c>
      <c r="AL967" s="8">
        <v>0.26</v>
      </c>
      <c r="AM967" s="8">
        <v>1</v>
      </c>
      <c r="AN967" s="8">
        <v>39</v>
      </c>
      <c r="BK967" s="8">
        <v>39</v>
      </c>
      <c r="BL967" s="8">
        <v>2</v>
      </c>
      <c r="BM967" t="s">
        <v>15</v>
      </c>
      <c r="CG967" s="8">
        <v>1</v>
      </c>
      <c r="CH967" s="8">
        <v>4</v>
      </c>
      <c r="CI967" s="8">
        <v>60</v>
      </c>
      <c r="CL967" s="8" t="b">
        <v>0</v>
      </c>
      <c r="CM967" s="8">
        <v>1</v>
      </c>
      <c r="CN967" s="8">
        <v>39</v>
      </c>
    </row>
    <row r="968" spans="1:92">
      <c r="A968" s="8">
        <v>9</v>
      </c>
      <c r="B968" s="8">
        <v>42</v>
      </c>
      <c r="J968" s="17" t="s">
        <v>15</v>
      </c>
      <c r="K968" s="8">
        <v>9</v>
      </c>
      <c r="L968" s="8">
        <v>42</v>
      </c>
      <c r="AL968" s="8">
        <v>0.26</v>
      </c>
      <c r="AM968" s="8">
        <v>9</v>
      </c>
      <c r="AN968" s="8">
        <v>42</v>
      </c>
      <c r="BK968" s="8">
        <v>39</v>
      </c>
      <c r="BL968" s="8">
        <v>1</v>
      </c>
      <c r="BM968" t="s">
        <v>15</v>
      </c>
      <c r="CG968" s="8">
        <v>1</v>
      </c>
      <c r="CH968" s="8">
        <v>2</v>
      </c>
      <c r="CI968" s="8">
        <v>39</v>
      </c>
      <c r="CL968" s="8" t="b">
        <v>0</v>
      </c>
      <c r="CM968" s="8">
        <v>9</v>
      </c>
      <c r="CN968" s="8">
        <v>42</v>
      </c>
    </row>
    <row r="969" spans="1:92">
      <c r="A969" s="8">
        <v>6</v>
      </c>
      <c r="B969" s="8">
        <v>39</v>
      </c>
      <c r="J969" s="54" t="s">
        <v>15</v>
      </c>
      <c r="K969" s="8">
        <v>6</v>
      </c>
      <c r="L969" s="8">
        <v>39</v>
      </c>
      <c r="AL969" s="8">
        <v>0.24</v>
      </c>
      <c r="AM969" s="8">
        <v>6</v>
      </c>
      <c r="AN969" s="8">
        <v>39</v>
      </c>
      <c r="BK969" s="8">
        <v>42</v>
      </c>
      <c r="BL969" s="8">
        <v>9</v>
      </c>
      <c r="BM969" t="s">
        <v>15</v>
      </c>
      <c r="CG969" s="8">
        <v>1</v>
      </c>
      <c r="CH969" s="8">
        <v>1</v>
      </c>
      <c r="CI969" s="8">
        <v>39</v>
      </c>
      <c r="CL969" s="8" t="b">
        <v>0</v>
      </c>
      <c r="CM969" s="8">
        <v>6</v>
      </c>
      <c r="CN969" s="8">
        <v>39</v>
      </c>
    </row>
    <row r="970" spans="1:92">
      <c r="A970" s="8">
        <v>1</v>
      </c>
      <c r="B970" s="8">
        <v>31</v>
      </c>
      <c r="J970" s="17" t="s">
        <v>15</v>
      </c>
      <c r="K970" s="8">
        <v>1</v>
      </c>
      <c r="L970" s="8">
        <v>31</v>
      </c>
      <c r="AL970" s="8">
        <v>0.22</v>
      </c>
      <c r="AM970" s="8">
        <v>1</v>
      </c>
      <c r="AN970" s="8">
        <v>31</v>
      </c>
      <c r="BK970" s="8">
        <v>39</v>
      </c>
      <c r="BL970" s="8">
        <v>6</v>
      </c>
      <c r="BM970" t="s">
        <v>15</v>
      </c>
      <c r="CG970" s="8">
        <v>1</v>
      </c>
      <c r="CH970" s="8">
        <v>9</v>
      </c>
      <c r="CI970" s="8">
        <v>42</v>
      </c>
      <c r="CL970" s="8" t="b">
        <v>0</v>
      </c>
      <c r="CM970" s="8">
        <v>1</v>
      </c>
      <c r="CN970" s="8">
        <v>31</v>
      </c>
    </row>
    <row r="971" spans="1:92">
      <c r="A971" s="8">
        <v>5</v>
      </c>
      <c r="B971" s="8">
        <v>34</v>
      </c>
      <c r="J971" s="54" t="s">
        <v>19</v>
      </c>
      <c r="K971" s="8">
        <v>5</v>
      </c>
      <c r="L971" s="8">
        <v>34</v>
      </c>
      <c r="AL971" s="8">
        <v>0.2</v>
      </c>
      <c r="AM971" s="8">
        <v>5</v>
      </c>
      <c r="AN971" s="8">
        <v>34</v>
      </c>
      <c r="BK971" s="8">
        <v>31</v>
      </c>
      <c r="BL971" s="8">
        <v>1</v>
      </c>
      <c r="BM971" t="s">
        <v>15</v>
      </c>
      <c r="CG971" s="8">
        <v>1</v>
      </c>
      <c r="CH971" s="8">
        <v>6</v>
      </c>
      <c r="CI971" s="8">
        <v>39</v>
      </c>
      <c r="CL971" s="8" t="b">
        <v>0</v>
      </c>
      <c r="CM971" s="8">
        <v>5</v>
      </c>
      <c r="CN971" s="8">
        <v>34</v>
      </c>
    </row>
    <row r="972" spans="1:92">
      <c r="A972" s="8">
        <v>1</v>
      </c>
      <c r="B972" s="8">
        <v>23</v>
      </c>
      <c r="J972" s="17" t="s">
        <v>19</v>
      </c>
      <c r="K972" s="8">
        <v>1</v>
      </c>
      <c r="L972" s="8">
        <v>23</v>
      </c>
      <c r="AL972" s="8">
        <v>0.2</v>
      </c>
      <c r="AM972" s="8">
        <v>1</v>
      </c>
      <c r="AN972" s="8">
        <v>23</v>
      </c>
      <c r="BK972" s="8">
        <v>34</v>
      </c>
      <c r="BL972" s="8">
        <v>5</v>
      </c>
      <c r="BM972" t="s">
        <v>19</v>
      </c>
      <c r="CG972" s="8">
        <v>1</v>
      </c>
      <c r="CH972" s="8">
        <v>1</v>
      </c>
      <c r="CI972" s="8">
        <v>31</v>
      </c>
      <c r="CL972" s="8" t="b">
        <v>0</v>
      </c>
      <c r="CM972" s="8">
        <v>1</v>
      </c>
      <c r="CN972" s="8">
        <v>23</v>
      </c>
    </row>
    <row r="973" spans="1:92">
      <c r="A973" s="8">
        <v>1</v>
      </c>
      <c r="B973" s="8">
        <v>19</v>
      </c>
      <c r="J973" s="54" t="s">
        <v>19</v>
      </c>
      <c r="K973" s="8">
        <v>1</v>
      </c>
      <c r="L973" s="8">
        <v>19</v>
      </c>
      <c r="AL973" s="8">
        <v>0.2</v>
      </c>
      <c r="AM973" s="8">
        <v>1</v>
      </c>
      <c r="AN973" s="8">
        <v>19</v>
      </c>
      <c r="BK973" s="8">
        <v>23</v>
      </c>
      <c r="BL973" s="8">
        <v>1</v>
      </c>
      <c r="BM973" t="s">
        <v>19</v>
      </c>
      <c r="CG973" s="8">
        <v>1</v>
      </c>
      <c r="CH973" s="8">
        <v>5</v>
      </c>
      <c r="CI973" s="8">
        <v>34</v>
      </c>
      <c r="CL973" s="8" t="b">
        <v>0</v>
      </c>
      <c r="CM973" s="8">
        <v>1</v>
      </c>
      <c r="CN973" s="8">
        <v>19</v>
      </c>
    </row>
    <row r="974" spans="1:92">
      <c r="A974" s="8">
        <v>4</v>
      </c>
      <c r="B974" s="8">
        <v>8</v>
      </c>
      <c r="J974" s="17" t="s">
        <v>19</v>
      </c>
      <c r="K974" s="8">
        <v>4</v>
      </c>
      <c r="L974" s="8">
        <v>8</v>
      </c>
      <c r="AL974" s="8">
        <v>0.2</v>
      </c>
      <c r="AM974" s="8">
        <v>4</v>
      </c>
      <c r="AN974" s="8">
        <v>8</v>
      </c>
      <c r="BK974" s="8">
        <v>19</v>
      </c>
      <c r="BL974" s="8">
        <v>1</v>
      </c>
      <c r="BM974" t="s">
        <v>19</v>
      </c>
      <c r="CG974" s="8">
        <v>1</v>
      </c>
      <c r="CH974" s="8">
        <v>1</v>
      </c>
      <c r="CI974" s="8">
        <v>23</v>
      </c>
      <c r="CL974" s="8" t="b">
        <v>0</v>
      </c>
      <c r="CM974" s="8">
        <v>4</v>
      </c>
      <c r="CN974" s="8">
        <v>8</v>
      </c>
    </row>
    <row r="975" spans="1:92">
      <c r="A975" s="8">
        <v>0</v>
      </c>
      <c r="B975" s="8">
        <v>2</v>
      </c>
      <c r="J975" s="54" t="s">
        <v>19</v>
      </c>
      <c r="K975" s="8">
        <v>0</v>
      </c>
      <c r="L975" s="8">
        <v>2</v>
      </c>
      <c r="AL975" s="8">
        <v>0.2</v>
      </c>
      <c r="AM975" s="8">
        <v>0</v>
      </c>
      <c r="AN975" s="8">
        <v>2</v>
      </c>
      <c r="BK975" s="8">
        <v>8</v>
      </c>
      <c r="BL975" s="8">
        <v>4</v>
      </c>
      <c r="BM975" t="s">
        <v>19</v>
      </c>
      <c r="CG975" s="8">
        <v>2</v>
      </c>
      <c r="CH975" s="8">
        <v>1</v>
      </c>
      <c r="CI975" s="8">
        <v>19</v>
      </c>
      <c r="CL975" s="8" t="b">
        <v>0</v>
      </c>
      <c r="CM975" s="8">
        <v>0</v>
      </c>
      <c r="CN975" s="8">
        <v>2</v>
      </c>
    </row>
    <row r="976" spans="1:92">
      <c r="A976" s="8">
        <v>2</v>
      </c>
      <c r="B976" s="8">
        <v>3</v>
      </c>
      <c r="J976" s="17" t="s">
        <v>19</v>
      </c>
      <c r="K976" s="8">
        <v>2</v>
      </c>
      <c r="L976" s="8">
        <v>3</v>
      </c>
      <c r="AL976" s="8">
        <v>0.2</v>
      </c>
      <c r="AM976" s="8">
        <v>2</v>
      </c>
      <c r="AN976" s="8">
        <v>3</v>
      </c>
      <c r="BK976" s="8">
        <v>2</v>
      </c>
      <c r="BL976" s="8">
        <v>0</v>
      </c>
      <c r="BM976" t="s">
        <v>19</v>
      </c>
      <c r="CG976" s="8">
        <v>2</v>
      </c>
      <c r="CH976" s="8">
        <v>4</v>
      </c>
      <c r="CI976" s="8">
        <v>8</v>
      </c>
      <c r="CL976" s="8" t="b">
        <v>0</v>
      </c>
      <c r="CM976" s="8">
        <v>2</v>
      </c>
      <c r="CN976" s="8">
        <v>3</v>
      </c>
    </row>
    <row r="977" spans="1:92">
      <c r="A977" s="8">
        <v>0</v>
      </c>
      <c r="B977" s="8">
        <v>3</v>
      </c>
      <c r="J977" s="54" t="s">
        <v>19</v>
      </c>
      <c r="K977" s="8">
        <v>0</v>
      </c>
      <c r="L977" s="8">
        <v>3</v>
      </c>
      <c r="AL977" s="8">
        <v>0.22</v>
      </c>
      <c r="AM977" s="8">
        <v>0</v>
      </c>
      <c r="AN977" s="8">
        <v>3</v>
      </c>
      <c r="BK977" s="8">
        <v>3</v>
      </c>
      <c r="BL977" s="8">
        <v>2</v>
      </c>
      <c r="BM977" t="s">
        <v>19</v>
      </c>
      <c r="CG977" s="8">
        <v>2</v>
      </c>
      <c r="CH977" s="8">
        <v>0</v>
      </c>
      <c r="CI977" s="8">
        <v>2</v>
      </c>
      <c r="CL977" s="8" t="b">
        <v>0</v>
      </c>
      <c r="CM977" s="8">
        <v>0</v>
      </c>
      <c r="CN977" s="8">
        <v>3</v>
      </c>
    </row>
    <row r="978" spans="1:92">
      <c r="A978" s="8">
        <v>1</v>
      </c>
      <c r="B978" s="8">
        <v>11</v>
      </c>
      <c r="J978" s="17" t="s">
        <v>19</v>
      </c>
      <c r="K978" s="8">
        <v>1</v>
      </c>
      <c r="L978" s="8">
        <v>11</v>
      </c>
      <c r="AL978" s="8">
        <v>0.22</v>
      </c>
      <c r="AM978" s="8">
        <v>1</v>
      </c>
      <c r="AN978" s="8">
        <v>11</v>
      </c>
      <c r="BK978" s="8">
        <v>3</v>
      </c>
      <c r="BL978" s="8">
        <v>0</v>
      </c>
      <c r="BM978" t="s">
        <v>19</v>
      </c>
      <c r="CG978" s="8">
        <v>2</v>
      </c>
      <c r="CH978" s="8">
        <v>2</v>
      </c>
      <c r="CI978" s="8">
        <v>3</v>
      </c>
      <c r="CL978" s="8" t="b">
        <v>0</v>
      </c>
      <c r="CM978" s="8">
        <v>1</v>
      </c>
      <c r="CN978" s="8">
        <v>11</v>
      </c>
    </row>
    <row r="979" spans="1:92">
      <c r="A979" s="8">
        <v>12</v>
      </c>
      <c r="B979" s="8">
        <v>35</v>
      </c>
      <c r="J979" s="54" t="s">
        <v>19</v>
      </c>
      <c r="K979" s="8">
        <v>12</v>
      </c>
      <c r="L979" s="8">
        <v>35</v>
      </c>
      <c r="AL979" s="8">
        <v>0.24</v>
      </c>
      <c r="AM979" s="8">
        <v>12</v>
      </c>
      <c r="AN979" s="8">
        <v>35</v>
      </c>
      <c r="BK979" s="8">
        <v>11</v>
      </c>
      <c r="BL979" s="8">
        <v>1</v>
      </c>
      <c r="BM979" t="s">
        <v>19</v>
      </c>
      <c r="CG979" s="8">
        <v>2</v>
      </c>
      <c r="CH979" s="8">
        <v>0</v>
      </c>
      <c r="CI979" s="8">
        <v>3</v>
      </c>
      <c r="CL979" s="8" t="b">
        <v>0</v>
      </c>
      <c r="CM979" s="8">
        <v>12</v>
      </c>
      <c r="CN979" s="8">
        <v>35</v>
      </c>
    </row>
    <row r="980" spans="1:92">
      <c r="A980" s="8">
        <v>19</v>
      </c>
      <c r="B980" s="8">
        <v>86</v>
      </c>
      <c r="J980" s="17" t="s">
        <v>19</v>
      </c>
      <c r="K980" s="8">
        <v>19</v>
      </c>
      <c r="L980" s="8">
        <v>86</v>
      </c>
      <c r="AL980" s="8">
        <v>0.3</v>
      </c>
      <c r="AM980" s="8">
        <v>19</v>
      </c>
      <c r="AN980" s="8">
        <v>86</v>
      </c>
      <c r="BK980" s="8">
        <v>35</v>
      </c>
      <c r="BL980" s="8">
        <v>12</v>
      </c>
      <c r="BM980" t="s">
        <v>19</v>
      </c>
      <c r="CG980" s="8">
        <v>2</v>
      </c>
      <c r="CH980" s="8">
        <v>1</v>
      </c>
      <c r="CI980" s="8">
        <v>11</v>
      </c>
      <c r="CL980" s="8" t="b">
        <v>0</v>
      </c>
      <c r="CM980" s="8">
        <v>19</v>
      </c>
      <c r="CN980" s="8">
        <v>86</v>
      </c>
    </row>
    <row r="981" spans="1:92">
      <c r="A981" s="8">
        <v>26</v>
      </c>
      <c r="B981" s="8">
        <v>86</v>
      </c>
      <c r="J981" s="54" t="s">
        <v>19</v>
      </c>
      <c r="K981" s="8">
        <v>26</v>
      </c>
      <c r="L981" s="8">
        <v>86</v>
      </c>
      <c r="AL981" s="8">
        <v>0.32</v>
      </c>
      <c r="AM981" s="8">
        <v>26</v>
      </c>
      <c r="AN981" s="8">
        <v>86</v>
      </c>
      <c r="BK981" s="8">
        <v>86</v>
      </c>
      <c r="BL981" s="8">
        <v>19</v>
      </c>
      <c r="BM981" t="s">
        <v>19</v>
      </c>
      <c r="CG981" s="8">
        <v>2</v>
      </c>
      <c r="CH981" s="8">
        <v>12</v>
      </c>
      <c r="CI981" s="8">
        <v>35</v>
      </c>
      <c r="CL981" s="8" t="b">
        <v>0</v>
      </c>
      <c r="CM981" s="8">
        <v>26</v>
      </c>
      <c r="CN981" s="8">
        <v>86</v>
      </c>
    </row>
    <row r="982" spans="1:92">
      <c r="A982" s="8">
        <v>58</v>
      </c>
      <c r="B982" s="8">
        <v>94</v>
      </c>
      <c r="J982" s="17" t="s">
        <v>19</v>
      </c>
      <c r="K982" s="8">
        <v>58</v>
      </c>
      <c r="L982" s="8">
        <v>94</v>
      </c>
      <c r="AL982" s="8">
        <v>0.36</v>
      </c>
      <c r="AM982" s="8">
        <v>58</v>
      </c>
      <c r="AN982" s="8">
        <v>94</v>
      </c>
      <c r="BK982" s="8">
        <v>86</v>
      </c>
      <c r="BL982" s="8">
        <v>26</v>
      </c>
      <c r="BM982" t="s">
        <v>19</v>
      </c>
      <c r="CG982" s="8">
        <v>1</v>
      </c>
      <c r="CH982" s="8">
        <v>19</v>
      </c>
      <c r="CI982" s="8">
        <v>86</v>
      </c>
      <c r="CL982" s="8" t="b">
        <v>0</v>
      </c>
      <c r="CM982" s="8">
        <v>58</v>
      </c>
      <c r="CN982" s="8">
        <v>94</v>
      </c>
    </row>
    <row r="983" spans="1:92">
      <c r="A983" s="8">
        <v>62</v>
      </c>
      <c r="B983" s="8">
        <v>92</v>
      </c>
      <c r="J983" s="54" t="s">
        <v>19</v>
      </c>
      <c r="K983" s="8">
        <v>62</v>
      </c>
      <c r="L983" s="8">
        <v>92</v>
      </c>
      <c r="AL983" s="8">
        <v>0.38</v>
      </c>
      <c r="AM983" s="8">
        <v>62</v>
      </c>
      <c r="AN983" s="8">
        <v>92</v>
      </c>
      <c r="BK983" s="8">
        <v>94</v>
      </c>
      <c r="BL983" s="8">
        <v>58</v>
      </c>
      <c r="BM983" t="s">
        <v>19</v>
      </c>
      <c r="CG983" s="8">
        <v>1</v>
      </c>
      <c r="CH983" s="8">
        <v>26</v>
      </c>
      <c r="CI983" s="8">
        <v>86</v>
      </c>
      <c r="CL983" s="8" t="b">
        <v>0</v>
      </c>
      <c r="CM983" s="8">
        <v>62</v>
      </c>
      <c r="CN983" s="8">
        <v>92</v>
      </c>
    </row>
    <row r="984" spans="1:92">
      <c r="A984" s="8">
        <v>51</v>
      </c>
      <c r="B984" s="8">
        <v>110</v>
      </c>
      <c r="J984" s="17" t="s">
        <v>19</v>
      </c>
      <c r="K984" s="8">
        <v>51</v>
      </c>
      <c r="L984" s="8">
        <v>110</v>
      </c>
      <c r="AL984" s="8">
        <v>0.4</v>
      </c>
      <c r="AM984" s="8">
        <v>51</v>
      </c>
      <c r="AN984" s="8">
        <v>110</v>
      </c>
      <c r="BK984" s="8">
        <v>92</v>
      </c>
      <c r="BL984" s="8">
        <v>62</v>
      </c>
      <c r="BM984" t="s">
        <v>19</v>
      </c>
      <c r="CG984" s="8">
        <v>1</v>
      </c>
      <c r="CH984" s="8">
        <v>58</v>
      </c>
      <c r="CI984" s="8">
        <v>94</v>
      </c>
      <c r="CL984" s="8" t="b">
        <v>0</v>
      </c>
      <c r="CM984" s="8">
        <v>51</v>
      </c>
      <c r="CN984" s="8">
        <v>110</v>
      </c>
    </row>
    <row r="985" spans="1:92">
      <c r="A985" s="8">
        <v>40</v>
      </c>
      <c r="B985" s="8">
        <v>122</v>
      </c>
      <c r="J985" s="54" t="s">
        <v>19</v>
      </c>
      <c r="K985" s="8">
        <v>40</v>
      </c>
      <c r="L985" s="8">
        <v>122</v>
      </c>
      <c r="AL985" s="8">
        <v>0.4</v>
      </c>
      <c r="AM985" s="8">
        <v>40</v>
      </c>
      <c r="AN985" s="8">
        <v>122</v>
      </c>
      <c r="BK985" s="8">
        <v>110</v>
      </c>
      <c r="BL985" s="8">
        <v>51</v>
      </c>
      <c r="BM985" t="s">
        <v>19</v>
      </c>
      <c r="CG985" s="8">
        <v>1</v>
      </c>
      <c r="CH985" s="8">
        <v>62</v>
      </c>
      <c r="CI985" s="8">
        <v>92</v>
      </c>
      <c r="CL985" s="8" t="b">
        <v>0</v>
      </c>
      <c r="CM985" s="8">
        <v>40</v>
      </c>
      <c r="CN985" s="8">
        <v>122</v>
      </c>
    </row>
    <row r="986" spans="1:92">
      <c r="A986" s="8">
        <v>28</v>
      </c>
      <c r="B986" s="8">
        <v>106</v>
      </c>
      <c r="J986" s="17" t="s">
        <v>19</v>
      </c>
      <c r="K986" s="8">
        <v>28</v>
      </c>
      <c r="L986" s="8">
        <v>106</v>
      </c>
      <c r="AL986" s="8">
        <v>0.42</v>
      </c>
      <c r="AM986" s="8">
        <v>28</v>
      </c>
      <c r="AN986" s="8">
        <v>106</v>
      </c>
      <c r="BK986" s="8">
        <v>122</v>
      </c>
      <c r="BL986" s="8">
        <v>40</v>
      </c>
      <c r="BM986" t="s">
        <v>19</v>
      </c>
      <c r="CG986" s="8">
        <v>2</v>
      </c>
      <c r="CH986" s="8">
        <v>51</v>
      </c>
      <c r="CI986" s="8">
        <v>110</v>
      </c>
      <c r="CL986" s="8" t="b">
        <v>0</v>
      </c>
      <c r="CM986" s="8">
        <v>28</v>
      </c>
      <c r="CN986" s="8">
        <v>106</v>
      </c>
    </row>
    <row r="987" spans="1:92">
      <c r="A987" s="8">
        <v>30</v>
      </c>
      <c r="B987" s="8">
        <v>95</v>
      </c>
      <c r="J987" s="54" t="s">
        <v>19</v>
      </c>
      <c r="K987" s="8">
        <v>30</v>
      </c>
      <c r="L987" s="8">
        <v>95</v>
      </c>
      <c r="AL987" s="8">
        <v>0.42</v>
      </c>
      <c r="AM987" s="8">
        <v>30</v>
      </c>
      <c r="AN987" s="8">
        <v>95</v>
      </c>
      <c r="BK987" s="8">
        <v>106</v>
      </c>
      <c r="BL987" s="8">
        <v>28</v>
      </c>
      <c r="BM987" t="s">
        <v>19</v>
      </c>
      <c r="CG987" s="8">
        <v>2</v>
      </c>
      <c r="CH987" s="8">
        <v>40</v>
      </c>
      <c r="CI987" s="8">
        <v>122</v>
      </c>
      <c r="CL987" s="8" t="b">
        <v>0</v>
      </c>
      <c r="CM987" s="8">
        <v>30</v>
      </c>
      <c r="CN987" s="8">
        <v>95</v>
      </c>
    </row>
    <row r="988" spans="1:92">
      <c r="A988" s="8">
        <v>17</v>
      </c>
      <c r="B988" s="8">
        <v>78</v>
      </c>
      <c r="J988" s="17" t="s">
        <v>19</v>
      </c>
      <c r="K988" s="8">
        <v>17</v>
      </c>
      <c r="L988" s="8">
        <v>78</v>
      </c>
      <c r="AL988" s="8">
        <v>0.4</v>
      </c>
      <c r="AM988" s="8">
        <v>17</v>
      </c>
      <c r="AN988" s="8">
        <v>78</v>
      </c>
      <c r="BK988" s="8">
        <v>95</v>
      </c>
      <c r="BL988" s="8">
        <v>30</v>
      </c>
      <c r="BM988" t="s">
        <v>19</v>
      </c>
      <c r="CG988" s="8">
        <v>2</v>
      </c>
      <c r="CH988" s="8">
        <v>28</v>
      </c>
      <c r="CI988" s="8">
        <v>106</v>
      </c>
      <c r="CL988" s="8" t="b">
        <v>0</v>
      </c>
      <c r="CM988" s="8">
        <v>17</v>
      </c>
      <c r="CN988" s="8">
        <v>78</v>
      </c>
    </row>
    <row r="989" spans="1:92">
      <c r="A989" s="8">
        <v>11</v>
      </c>
      <c r="B989" s="8">
        <v>50</v>
      </c>
      <c r="J989" s="54" t="s">
        <v>19</v>
      </c>
      <c r="K989" s="8">
        <v>11</v>
      </c>
      <c r="L989" s="8">
        <v>50</v>
      </c>
      <c r="AL989" s="8">
        <v>0.4</v>
      </c>
      <c r="AM989" s="8">
        <v>11</v>
      </c>
      <c r="AN989" s="8">
        <v>50</v>
      </c>
      <c r="BK989" s="8">
        <v>78</v>
      </c>
      <c r="BL989" s="8">
        <v>17</v>
      </c>
      <c r="BM989" t="s">
        <v>19</v>
      </c>
      <c r="CG989" s="8">
        <v>1</v>
      </c>
      <c r="CH989" s="8">
        <v>30</v>
      </c>
      <c r="CI989" s="8">
        <v>95</v>
      </c>
      <c r="CL989" s="8" t="b">
        <v>0</v>
      </c>
      <c r="CM989" s="8">
        <v>11</v>
      </c>
      <c r="CN989" s="8">
        <v>50</v>
      </c>
    </row>
    <row r="990" spans="1:92">
      <c r="A990" s="8">
        <v>15</v>
      </c>
      <c r="B990" s="8">
        <v>32</v>
      </c>
      <c r="J990" s="17" t="s">
        <v>19</v>
      </c>
      <c r="K990" s="8">
        <v>15</v>
      </c>
      <c r="L990" s="8">
        <v>32</v>
      </c>
      <c r="AL990" s="8">
        <v>0.4</v>
      </c>
      <c r="AM990" s="8">
        <v>15</v>
      </c>
      <c r="AN990" s="8">
        <v>32</v>
      </c>
      <c r="BK990" s="8">
        <v>50</v>
      </c>
      <c r="BL990" s="8">
        <v>11</v>
      </c>
      <c r="BM990" t="s">
        <v>19</v>
      </c>
      <c r="CG990" s="8">
        <v>1</v>
      </c>
      <c r="CH990" s="8">
        <v>17</v>
      </c>
      <c r="CI990" s="8">
        <v>78</v>
      </c>
      <c r="CL990" s="8" t="b">
        <v>0</v>
      </c>
      <c r="CM990" s="8">
        <v>15</v>
      </c>
      <c r="CN990" s="8">
        <v>32</v>
      </c>
    </row>
    <row r="991" spans="1:92">
      <c r="A991" s="8">
        <v>6</v>
      </c>
      <c r="B991" s="8">
        <v>45</v>
      </c>
      <c r="J991" s="54" t="s">
        <v>19</v>
      </c>
      <c r="K991" s="8">
        <v>6</v>
      </c>
      <c r="L991" s="8">
        <v>45</v>
      </c>
      <c r="AL991" s="8">
        <v>0.4</v>
      </c>
      <c r="AM991" s="8">
        <v>6</v>
      </c>
      <c r="AN991" s="8">
        <v>45</v>
      </c>
      <c r="BK991" s="8">
        <v>32</v>
      </c>
      <c r="BL991" s="8">
        <v>15</v>
      </c>
      <c r="BM991" t="s">
        <v>19</v>
      </c>
      <c r="CG991" s="8">
        <v>1</v>
      </c>
      <c r="CH991" s="8">
        <v>11</v>
      </c>
      <c r="CI991" s="8">
        <v>50</v>
      </c>
      <c r="CL991" s="8" t="b">
        <v>0</v>
      </c>
      <c r="CM991" s="8">
        <v>6</v>
      </c>
      <c r="CN991" s="8">
        <v>45</v>
      </c>
    </row>
    <row r="992" spans="1:92">
      <c r="A992" s="8">
        <v>5</v>
      </c>
      <c r="B992" s="8">
        <v>31</v>
      </c>
      <c r="J992" s="17" t="s">
        <v>19</v>
      </c>
      <c r="K992" s="8">
        <v>5</v>
      </c>
      <c r="L992" s="8">
        <v>31</v>
      </c>
      <c r="AL992" s="8">
        <v>0.4</v>
      </c>
      <c r="AM992" s="8">
        <v>5</v>
      </c>
      <c r="AN992" s="8">
        <v>31</v>
      </c>
      <c r="BK992" s="8">
        <v>45</v>
      </c>
      <c r="BL992" s="8">
        <v>6</v>
      </c>
      <c r="BM992" t="s">
        <v>19</v>
      </c>
      <c r="CG992" s="8">
        <v>1</v>
      </c>
      <c r="CH992" s="8">
        <v>15</v>
      </c>
      <c r="CI992" s="8">
        <v>32</v>
      </c>
      <c r="CL992" s="8" t="b">
        <v>0</v>
      </c>
      <c r="CM992" s="8">
        <v>5</v>
      </c>
      <c r="CN992" s="8">
        <v>31</v>
      </c>
    </row>
    <row r="993" spans="1:92">
      <c r="A993" s="8">
        <v>3</v>
      </c>
      <c r="B993" s="8">
        <v>27</v>
      </c>
      <c r="J993" s="54" t="s">
        <v>19</v>
      </c>
      <c r="K993" s="8">
        <v>3</v>
      </c>
      <c r="L993" s="8">
        <v>27</v>
      </c>
      <c r="AL993" s="8">
        <v>0.4</v>
      </c>
      <c r="AM993" s="8">
        <v>3</v>
      </c>
      <c r="AN993" s="8">
        <v>27</v>
      </c>
      <c r="BK993" s="8">
        <v>31</v>
      </c>
      <c r="BL993" s="8">
        <v>5</v>
      </c>
      <c r="BM993" t="s">
        <v>19</v>
      </c>
      <c r="CG993" s="8">
        <v>1</v>
      </c>
      <c r="CH993" s="8">
        <v>6</v>
      </c>
      <c r="CI993" s="8">
        <v>45</v>
      </c>
      <c r="CL993" s="8" t="b">
        <v>0</v>
      </c>
      <c r="CM993" s="8">
        <v>3</v>
      </c>
      <c r="CN993" s="8">
        <v>27</v>
      </c>
    </row>
    <row r="994" spans="1:92">
      <c r="A994" s="8">
        <v>3</v>
      </c>
      <c r="B994" s="8">
        <v>8</v>
      </c>
      <c r="J994" s="17" t="s">
        <v>20</v>
      </c>
      <c r="K994" s="8">
        <v>3</v>
      </c>
      <c r="L994" s="8">
        <v>8</v>
      </c>
      <c r="AL994" s="8">
        <v>0.38</v>
      </c>
      <c r="AM994" s="8">
        <v>3</v>
      </c>
      <c r="AN994" s="8">
        <v>8</v>
      </c>
      <c r="BK994" s="8">
        <v>27</v>
      </c>
      <c r="BL994" s="8">
        <v>3</v>
      </c>
      <c r="BM994" t="s">
        <v>19</v>
      </c>
      <c r="CG994" s="8">
        <v>1</v>
      </c>
      <c r="CH994" s="8">
        <v>5</v>
      </c>
      <c r="CI994" s="8">
        <v>31</v>
      </c>
      <c r="CL994" s="8" t="b">
        <v>0</v>
      </c>
      <c r="CM994" s="8">
        <v>3</v>
      </c>
      <c r="CN994" s="8">
        <v>8</v>
      </c>
    </row>
    <row r="995" spans="1:92">
      <c r="A995" s="8">
        <v>1</v>
      </c>
      <c r="B995" s="8">
        <v>6</v>
      </c>
      <c r="J995" s="54" t="s">
        <v>20</v>
      </c>
      <c r="K995" s="8">
        <v>1</v>
      </c>
      <c r="L995" s="8">
        <v>6</v>
      </c>
      <c r="AL995" s="8">
        <v>0.38</v>
      </c>
      <c r="AM995" s="8">
        <v>1</v>
      </c>
      <c r="AN995" s="8">
        <v>6</v>
      </c>
      <c r="BK995" s="8">
        <v>8</v>
      </c>
      <c r="BL995" s="8">
        <v>3</v>
      </c>
      <c r="BM995" t="s">
        <v>20</v>
      </c>
      <c r="CG995" s="8">
        <v>1</v>
      </c>
      <c r="CH995" s="8">
        <v>3</v>
      </c>
      <c r="CI995" s="8">
        <v>27</v>
      </c>
      <c r="CL995" s="8" t="b">
        <v>0</v>
      </c>
      <c r="CM995" s="8">
        <v>1</v>
      </c>
      <c r="CN995" s="8">
        <v>6</v>
      </c>
    </row>
    <row r="996" spans="1:92">
      <c r="A996" s="8">
        <v>0</v>
      </c>
      <c r="B996" s="8">
        <v>2</v>
      </c>
      <c r="J996" s="17" t="s">
        <v>20</v>
      </c>
      <c r="K996" s="8">
        <v>0</v>
      </c>
      <c r="L996" s="8">
        <v>2</v>
      </c>
      <c r="AL996" s="8">
        <v>0.36</v>
      </c>
      <c r="AM996" s="8">
        <v>0</v>
      </c>
      <c r="AN996" s="8">
        <v>2</v>
      </c>
      <c r="BK996" s="8">
        <v>6</v>
      </c>
      <c r="BL996" s="8">
        <v>1</v>
      </c>
      <c r="BM996" t="s">
        <v>20</v>
      </c>
      <c r="CG996" s="8">
        <v>1</v>
      </c>
      <c r="CH996" s="8">
        <v>3</v>
      </c>
      <c r="CI996" s="8">
        <v>8</v>
      </c>
      <c r="CL996" s="8" t="b">
        <v>0</v>
      </c>
      <c r="CM996" s="8">
        <v>0</v>
      </c>
      <c r="CN996" s="8">
        <v>2</v>
      </c>
    </row>
    <row r="997" spans="1:92">
      <c r="A997" s="8">
        <v>1</v>
      </c>
      <c r="B997" s="8">
        <v>1</v>
      </c>
      <c r="J997" s="54" t="s">
        <v>20</v>
      </c>
      <c r="K997" s="8">
        <v>1</v>
      </c>
      <c r="L997" s="8">
        <v>1</v>
      </c>
      <c r="AL997" s="8">
        <v>0.34</v>
      </c>
      <c r="AM997" s="8">
        <v>1</v>
      </c>
      <c r="AN997" s="8">
        <v>1</v>
      </c>
      <c r="BK997" s="8">
        <v>2</v>
      </c>
      <c r="BL997" s="8">
        <v>0</v>
      </c>
      <c r="BM997" t="s">
        <v>20</v>
      </c>
      <c r="CG997" s="8">
        <v>1</v>
      </c>
      <c r="CH997" s="8">
        <v>1</v>
      </c>
      <c r="CI997" s="8">
        <v>6</v>
      </c>
      <c r="CL997" s="8" t="b">
        <v>0</v>
      </c>
      <c r="CM997" s="8">
        <v>1</v>
      </c>
      <c r="CN997" s="8">
        <v>1</v>
      </c>
    </row>
    <row r="998" spans="1:92">
      <c r="A998" s="8">
        <v>0</v>
      </c>
      <c r="B998" s="8">
        <v>2</v>
      </c>
      <c r="J998" s="17" t="s">
        <v>20</v>
      </c>
      <c r="K998" s="8">
        <v>0</v>
      </c>
      <c r="L998" s="8">
        <v>2</v>
      </c>
      <c r="AL998" s="8">
        <v>0.32</v>
      </c>
      <c r="AM998" s="8">
        <v>0</v>
      </c>
      <c r="AN998" s="8">
        <v>2</v>
      </c>
      <c r="BK998" s="8">
        <v>1</v>
      </c>
      <c r="BL998" s="8">
        <v>1</v>
      </c>
      <c r="BM998" t="s">
        <v>20</v>
      </c>
      <c r="CG998" s="8">
        <v>1</v>
      </c>
      <c r="CH998" s="8">
        <v>0</v>
      </c>
      <c r="CI998" s="8">
        <v>2</v>
      </c>
      <c r="CL998" s="8" t="b">
        <v>0</v>
      </c>
      <c r="CM998" s="8">
        <v>0</v>
      </c>
      <c r="CN998" s="8">
        <v>2</v>
      </c>
    </row>
    <row r="999" spans="1:92">
      <c r="A999" s="8">
        <v>0</v>
      </c>
      <c r="B999" s="8">
        <v>3</v>
      </c>
      <c r="J999" s="54" t="s">
        <v>20</v>
      </c>
      <c r="K999" s="8">
        <v>0</v>
      </c>
      <c r="L999" s="8">
        <v>3</v>
      </c>
      <c r="AL999" s="8">
        <v>0.32</v>
      </c>
      <c r="AM999" s="8">
        <v>0</v>
      </c>
      <c r="AN999" s="8">
        <v>3</v>
      </c>
      <c r="BK999" s="8">
        <v>2</v>
      </c>
      <c r="BL999" s="8">
        <v>0</v>
      </c>
      <c r="BM999" t="s">
        <v>20</v>
      </c>
      <c r="CG999" s="8">
        <v>1</v>
      </c>
      <c r="CH999" s="8">
        <v>1</v>
      </c>
      <c r="CI999" s="8">
        <v>1</v>
      </c>
      <c r="CL999" s="8" t="b">
        <v>0</v>
      </c>
      <c r="CM999" s="8">
        <v>0</v>
      </c>
      <c r="CN999" s="8">
        <v>3</v>
      </c>
    </row>
    <row r="1000" spans="1:92">
      <c r="A1000" s="8">
        <v>1</v>
      </c>
      <c r="B1000" s="8">
        <v>25</v>
      </c>
      <c r="J1000" s="17" t="s">
        <v>20</v>
      </c>
      <c r="K1000" s="8">
        <v>1</v>
      </c>
      <c r="L1000" s="8">
        <v>25</v>
      </c>
      <c r="AL1000" s="8">
        <v>0.34</v>
      </c>
      <c r="AM1000" s="8">
        <v>1</v>
      </c>
      <c r="AN1000" s="8">
        <v>25</v>
      </c>
      <c r="BK1000" s="8">
        <v>3</v>
      </c>
      <c r="BL1000" s="8">
        <v>0</v>
      </c>
      <c r="BM1000" t="s">
        <v>20</v>
      </c>
      <c r="CG1000" s="8">
        <v>1</v>
      </c>
      <c r="CH1000" s="8">
        <v>0</v>
      </c>
      <c r="CI1000" s="8">
        <v>2</v>
      </c>
      <c r="CL1000" s="8" t="b">
        <v>0</v>
      </c>
      <c r="CM1000" s="8">
        <v>1</v>
      </c>
      <c r="CN1000" s="8">
        <v>25</v>
      </c>
    </row>
    <row r="1001" spans="1:92">
      <c r="A1001" s="8">
        <v>2</v>
      </c>
      <c r="B1001" s="8">
        <v>96</v>
      </c>
      <c r="J1001" s="54" t="s">
        <v>20</v>
      </c>
      <c r="K1001" s="8">
        <v>2</v>
      </c>
      <c r="L1001" s="8">
        <v>96</v>
      </c>
      <c r="AL1001" s="8">
        <v>0.34</v>
      </c>
      <c r="AM1001" s="8">
        <v>2</v>
      </c>
      <c r="AN1001" s="8">
        <v>96</v>
      </c>
      <c r="BK1001" s="8">
        <v>25</v>
      </c>
      <c r="BL1001" s="8">
        <v>1</v>
      </c>
      <c r="BM1001" t="s">
        <v>20</v>
      </c>
      <c r="CG1001" s="8">
        <v>1</v>
      </c>
      <c r="CH1001" s="8">
        <v>0</v>
      </c>
      <c r="CI1001" s="8">
        <v>3</v>
      </c>
      <c r="CL1001" s="8" t="b">
        <v>0</v>
      </c>
      <c r="CM1001" s="8">
        <v>2</v>
      </c>
      <c r="CN1001" s="8">
        <v>96</v>
      </c>
    </row>
    <row r="1002" spans="1:92">
      <c r="A1002" s="8">
        <f>SUM(A2:A1001)</f>
        <v>4921</v>
      </c>
      <c r="B1002" s="8">
        <f>SUM(B2:B1001)</f>
        <v>53383</v>
      </c>
      <c r="BK1002" s="8">
        <v>96</v>
      </c>
      <c r="BL1002" s="8">
        <v>2</v>
      </c>
      <c r="BM1002" t="s">
        <v>20</v>
      </c>
      <c r="CG1002" s="8">
        <v>1</v>
      </c>
      <c r="CH1002" s="8">
        <v>1</v>
      </c>
      <c r="CI1002" s="8">
        <v>25</v>
      </c>
    </row>
    <row r="1003" spans="1:92">
      <c r="CG1003" s="8">
        <v>1</v>
      </c>
      <c r="CH1003" s="8">
        <v>2</v>
      </c>
      <c r="CI1003" s="8">
        <v>96</v>
      </c>
    </row>
  </sheetData>
  <phoneticPr fontId="3" type="noConversion"/>
  <conditionalFormatting sqref="AL1:AL1001">
    <cfRule type="cellIs" dxfId="27" priority="13" operator="lessThan">
      <formula>0.09</formula>
    </cfRule>
    <cfRule type="cellIs" dxfId="26" priority="14" operator="between">
      <formula>0.1</formula>
      <formula>0.19</formula>
    </cfRule>
    <cfRule type="cellIs" dxfId="25" priority="15" operator="between">
      <formula>0.4</formula>
      <formula>0.48</formula>
    </cfRule>
    <cfRule type="cellIs" dxfId="24" priority="16" operator="between">
      <formula>0.3</formula>
      <formula>0.38</formula>
    </cfRule>
    <cfRule type="cellIs" dxfId="23" priority="17" operator="between">
      <formula>0.2</formula>
      <formula>0.28</formula>
    </cfRule>
    <cfRule type="cellIs" dxfId="22" priority="18" operator="between">
      <formula>0.1</formula>
      <formula>0.19</formula>
    </cfRule>
    <cfRule type="cellIs" dxfId="21" priority="19" operator="lessThan">
      <formula>0.09</formula>
    </cfRule>
    <cfRule type="cellIs" dxfId="20" priority="20" operator="between">
      <formula>0.4</formula>
      <formula>0.48</formula>
    </cfRule>
    <cfRule type="cellIs" dxfId="19" priority="21" operator="between">
      <formula>0.3</formula>
      <formula>0.38</formula>
    </cfRule>
    <cfRule type="cellIs" dxfId="18" priority="22" operator="between">
      <formula>0.2</formula>
      <formula>0.28</formula>
    </cfRule>
    <cfRule type="cellIs" dxfId="17" priority="23" operator="between">
      <formula>0.1</formula>
      <formula>0.18</formula>
    </cfRule>
  </conditionalFormatting>
  <conditionalFormatting sqref="AL2:AL1001">
    <cfRule type="cellIs" dxfId="16" priority="24" operator="between">
      <formula>0.09</formula>
      <formula>0.19</formula>
    </cfRule>
    <cfRule type="cellIs" dxfId="15" priority="25" operator="between">
      <formula>0.09</formula>
      <formula>1.9</formula>
    </cfRule>
    <cfRule type="cellIs" dxfId="14" priority="26" operator="lessThan">
      <formula>0.1</formula>
    </cfRule>
    <cfRule type="cellIs" dxfId="13" priority="27" operator="lessThan">
      <formula>0.08</formula>
    </cfRule>
  </conditionalFormatting>
  <conditionalFormatting sqref="BM2:BM1002">
    <cfRule type="containsText" dxfId="12" priority="7" operator="containsText" text="Friday">
      <formula>NOT(ISERROR(SEARCH("Friday",BM2)))</formula>
    </cfRule>
    <cfRule type="containsText" dxfId="11" priority="8" operator="containsText" text="Thursday">
      <formula>NOT(ISERROR(SEARCH("Thursday",BM2)))</formula>
    </cfRule>
    <cfRule type="containsText" dxfId="10" priority="9" operator="containsText" text="Wednesday">
      <formula>NOT(ISERROR(SEARCH("Wednesday",BM2)))</formula>
    </cfRule>
    <cfRule type="containsText" dxfId="9" priority="10" operator="containsText" text="Monday">
      <formula>NOT(ISERROR(SEARCH("Monday",BM2)))</formula>
    </cfRule>
    <cfRule type="containsText" dxfId="8" priority="11" operator="containsText" text="Sunday">
      <formula>NOT(ISERROR(SEARCH("Sunday",BM2)))</formula>
    </cfRule>
    <cfRule type="containsText" dxfId="7" priority="12" operator="containsText" text="Saturday">
      <formula>NOT(ISERROR(SEARCH("Saturday",BM2)))</formula>
    </cfRule>
  </conditionalFormatting>
  <conditionalFormatting sqref="CG1:CG1048576">
    <cfRule type="colorScale" priority="4">
      <colorScale>
        <cfvo type="min"/>
        <cfvo type="percentile" val="50"/>
        <cfvo type="max"/>
        <color rgb="FFF8696B"/>
        <color rgb="FFFFEB84"/>
        <color rgb="FF63BE7B"/>
      </colorScale>
    </cfRule>
    <cfRule type="cellIs" dxfId="6" priority="5" operator="equal">
      <formula>2</formula>
    </cfRule>
    <cfRule type="cellIs" dxfId="5" priority="6" operator="equal">
      <formula>1</formula>
    </cfRule>
  </conditionalFormatting>
  <conditionalFormatting sqref="CL1:CL1048576">
    <cfRule type="containsText" dxfId="4" priority="2" operator="containsText" text="True">
      <formula>NOT(ISERROR(SEARCH("True",CL1)))</formula>
    </cfRule>
    <cfRule type="containsText" dxfId="3" priority="3" operator="containsText" text="False">
      <formula>NOT(ISERROR(SEARCH("False",CL1)))</formula>
    </cfRule>
  </conditionalFormatting>
  <conditionalFormatting sqref="CY1:CY1048576">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72EB-B815-4FFA-BD35-E9BFEC8B239C}">
  <dimension ref="A1:T612"/>
  <sheetViews>
    <sheetView showGridLines="0" zoomScale="53" workbookViewId="0">
      <selection sqref="A1:XFD1048576"/>
    </sheetView>
  </sheetViews>
  <sheetFormatPr defaultRowHeight="13.15"/>
  <cols>
    <col min="1" max="1" width="10" customWidth="1"/>
    <col min="2" max="2" width="10.28515625" bestFit="1" customWidth="1"/>
    <col min="3" max="9" width="10" customWidth="1"/>
    <col min="10" max="12" width="11" customWidth="1"/>
    <col min="14" max="99" width="11" customWidth="1"/>
    <col min="100" max="999" width="12" customWidth="1"/>
    <col min="1000" max="9999" width="13" customWidth="1"/>
    <col min="10000" max="16384" width="14" customWidth="1"/>
  </cols>
  <sheetData>
    <row r="1" spans="1:19">
      <c r="K1" s="11"/>
    </row>
    <row r="2" spans="1:19">
      <c r="A2" s="8" t="s">
        <v>71</v>
      </c>
      <c r="B2" s="9" t="s">
        <v>72</v>
      </c>
      <c r="C2" s="8" t="s">
        <v>73</v>
      </c>
      <c r="D2" s="8" t="s">
        <v>74</v>
      </c>
      <c r="E2" s="8" t="s">
        <v>75</v>
      </c>
      <c r="F2" s="8" t="s">
        <v>2</v>
      </c>
      <c r="G2" s="8" t="s">
        <v>76</v>
      </c>
      <c r="H2" s="8" t="s">
        <v>29</v>
      </c>
      <c r="I2" s="8" t="s">
        <v>77</v>
      </c>
      <c r="J2" s="8" t="s">
        <v>5</v>
      </c>
      <c r="K2" s="8" t="s">
        <v>38</v>
      </c>
      <c r="L2" s="8" t="s">
        <v>28</v>
      </c>
      <c r="M2" s="8" t="s">
        <v>8</v>
      </c>
      <c r="N2" s="8" t="s">
        <v>78</v>
      </c>
      <c r="O2" s="8" t="s">
        <v>79</v>
      </c>
      <c r="P2" s="8" t="s">
        <v>26</v>
      </c>
      <c r="Q2" s="8" t="s">
        <v>27</v>
      </c>
      <c r="R2" s="8" t="s">
        <v>80</v>
      </c>
    </row>
    <row r="3" spans="1:19">
      <c r="A3" s="8">
        <v>1</v>
      </c>
      <c r="B3" s="42">
        <v>40544</v>
      </c>
      <c r="C3" s="8">
        <v>1</v>
      </c>
      <c r="D3" s="8">
        <v>0</v>
      </c>
      <c r="E3" s="8">
        <v>1</v>
      </c>
      <c r="F3" s="8" t="s">
        <v>14</v>
      </c>
      <c r="G3" s="8">
        <v>0</v>
      </c>
      <c r="H3" s="8" t="b">
        <v>0</v>
      </c>
      <c r="I3" s="8">
        <v>6</v>
      </c>
      <c r="J3" s="8" t="s">
        <v>15</v>
      </c>
      <c r="K3" s="8">
        <v>1</v>
      </c>
      <c r="L3" s="8">
        <v>0.24</v>
      </c>
      <c r="M3" s="8">
        <v>0.28789999999999999</v>
      </c>
      <c r="N3" s="8">
        <v>0.81</v>
      </c>
      <c r="O3" s="8">
        <v>0</v>
      </c>
      <c r="P3" s="8">
        <v>3</v>
      </c>
      <c r="Q3" s="8">
        <v>13</v>
      </c>
      <c r="R3" s="8">
        <v>16</v>
      </c>
    </row>
    <row r="4" spans="1:19">
      <c r="A4" s="8">
        <v>2</v>
      </c>
      <c r="B4" s="42">
        <v>40544</v>
      </c>
      <c r="C4" s="8">
        <v>1</v>
      </c>
      <c r="D4" s="8">
        <v>0</v>
      </c>
      <c r="E4" s="8">
        <v>1</v>
      </c>
      <c r="F4" s="8" t="s">
        <v>14</v>
      </c>
      <c r="G4" s="8">
        <v>1</v>
      </c>
      <c r="H4" s="8" t="b">
        <v>0</v>
      </c>
      <c r="I4" s="8">
        <v>6</v>
      </c>
      <c r="J4" s="8" t="s">
        <v>15</v>
      </c>
      <c r="K4" s="8">
        <v>1</v>
      </c>
      <c r="L4" s="8">
        <v>0.22</v>
      </c>
      <c r="M4" s="8">
        <v>0.2727</v>
      </c>
      <c r="N4" s="8">
        <v>0.8</v>
      </c>
      <c r="O4" s="8">
        <v>0</v>
      </c>
      <c r="P4" s="8">
        <v>8</v>
      </c>
      <c r="Q4" s="8">
        <v>32</v>
      </c>
      <c r="R4" s="8">
        <v>40</v>
      </c>
      <c r="S4" t="s">
        <v>81</v>
      </c>
    </row>
    <row r="5" spans="1:19">
      <c r="A5" s="8">
        <v>3</v>
      </c>
      <c r="B5" s="42">
        <v>40544</v>
      </c>
      <c r="C5" s="8">
        <v>1</v>
      </c>
      <c r="D5" s="8">
        <v>0</v>
      </c>
      <c r="E5" s="8">
        <v>1</v>
      </c>
      <c r="F5" s="8" t="s">
        <v>14</v>
      </c>
      <c r="G5" s="8">
        <v>2</v>
      </c>
      <c r="H5" s="8" t="b">
        <v>0</v>
      </c>
      <c r="I5" s="8">
        <v>6</v>
      </c>
      <c r="J5" s="8" t="s">
        <v>15</v>
      </c>
      <c r="K5" s="8">
        <v>1</v>
      </c>
      <c r="L5" s="8">
        <v>0.22</v>
      </c>
      <c r="M5" s="8">
        <v>0.2727</v>
      </c>
      <c r="N5" s="8">
        <v>0.8</v>
      </c>
      <c r="O5" s="8">
        <v>0</v>
      </c>
      <c r="P5" s="8">
        <v>5</v>
      </c>
      <c r="Q5" s="8">
        <v>27</v>
      </c>
      <c r="R5" s="8">
        <v>32</v>
      </c>
      <c r="S5" t="s">
        <v>82</v>
      </c>
    </row>
    <row r="6" spans="1:19">
      <c r="A6" s="8">
        <v>4</v>
      </c>
      <c r="B6" s="42">
        <v>40544</v>
      </c>
      <c r="C6" s="8">
        <v>1</v>
      </c>
      <c r="D6" s="8">
        <v>0</v>
      </c>
      <c r="E6" s="8">
        <v>1</v>
      </c>
      <c r="F6" s="8" t="s">
        <v>14</v>
      </c>
      <c r="G6" s="8">
        <v>3</v>
      </c>
      <c r="H6" s="8" t="b">
        <v>0</v>
      </c>
      <c r="I6" s="8">
        <v>6</v>
      </c>
      <c r="J6" s="8" t="s">
        <v>15</v>
      </c>
      <c r="K6" s="8">
        <v>1</v>
      </c>
      <c r="L6" s="8">
        <v>0.24</v>
      </c>
      <c r="M6" s="8">
        <v>0.28789999999999999</v>
      </c>
      <c r="N6" s="8">
        <v>0.75</v>
      </c>
      <c r="O6" s="8">
        <v>0</v>
      </c>
      <c r="P6" s="8">
        <v>3</v>
      </c>
      <c r="Q6" s="8">
        <v>10</v>
      </c>
      <c r="R6" s="8">
        <v>13</v>
      </c>
      <c r="S6" t="s">
        <v>83</v>
      </c>
    </row>
    <row r="7" spans="1:19">
      <c r="A7" s="8">
        <v>5</v>
      </c>
      <c r="B7" s="42">
        <v>40544</v>
      </c>
      <c r="C7" s="8">
        <v>1</v>
      </c>
      <c r="D7" s="8">
        <v>0</v>
      </c>
      <c r="E7" s="8">
        <v>1</v>
      </c>
      <c r="F7" s="8" t="s">
        <v>14</v>
      </c>
      <c r="G7" s="8">
        <v>4</v>
      </c>
      <c r="H7" s="8" t="b">
        <v>0</v>
      </c>
      <c r="I7" s="8">
        <v>6</v>
      </c>
      <c r="J7" s="8" t="s">
        <v>15</v>
      </c>
      <c r="K7" s="8">
        <v>1</v>
      </c>
      <c r="L7" s="8">
        <v>0.24</v>
      </c>
      <c r="M7" s="8">
        <v>0.28789999999999999</v>
      </c>
      <c r="N7" s="8">
        <v>0.75</v>
      </c>
      <c r="O7" s="8">
        <v>0</v>
      </c>
      <c r="P7" s="8">
        <v>0</v>
      </c>
      <c r="Q7" s="8">
        <v>1</v>
      </c>
      <c r="R7" s="8">
        <v>1</v>
      </c>
    </row>
    <row r="8" spans="1:19">
      <c r="A8" s="8">
        <v>6</v>
      </c>
      <c r="B8" s="42">
        <v>40544</v>
      </c>
      <c r="C8" s="8">
        <v>1</v>
      </c>
      <c r="D8" s="8">
        <v>0</v>
      </c>
      <c r="E8" s="8">
        <v>1</v>
      </c>
      <c r="F8" s="8" t="s">
        <v>14</v>
      </c>
      <c r="G8" s="8">
        <v>5</v>
      </c>
      <c r="H8" s="8" t="b">
        <v>0</v>
      </c>
      <c r="I8" s="8">
        <v>6</v>
      </c>
      <c r="J8" s="8" t="s">
        <v>15</v>
      </c>
      <c r="K8" s="8">
        <v>2</v>
      </c>
      <c r="L8" s="8">
        <v>0.24</v>
      </c>
      <c r="M8" s="8">
        <v>0.2576</v>
      </c>
      <c r="N8" s="8">
        <v>0.75</v>
      </c>
      <c r="O8" s="8">
        <v>8.9599999999999999E-2</v>
      </c>
      <c r="P8" s="8">
        <v>0</v>
      </c>
      <c r="Q8" s="8">
        <v>1</v>
      </c>
      <c r="R8" s="8">
        <v>1</v>
      </c>
    </row>
    <row r="9" spans="1:19">
      <c r="A9" s="8">
        <v>7</v>
      </c>
      <c r="B9" s="42">
        <v>40544</v>
      </c>
      <c r="C9" s="8">
        <v>1</v>
      </c>
      <c r="D9" s="8">
        <v>0</v>
      </c>
      <c r="E9" s="8">
        <v>1</v>
      </c>
      <c r="F9" s="8" t="s">
        <v>14</v>
      </c>
      <c r="G9" s="8">
        <v>6</v>
      </c>
      <c r="H9" s="8" t="b">
        <v>0</v>
      </c>
      <c r="I9" s="8">
        <v>6</v>
      </c>
      <c r="J9" s="8" t="s">
        <v>15</v>
      </c>
      <c r="K9" s="8">
        <v>1</v>
      </c>
      <c r="L9" s="8">
        <v>0.22</v>
      </c>
      <c r="M9" s="8">
        <v>0.2727</v>
      </c>
      <c r="N9" s="8">
        <v>0.8</v>
      </c>
      <c r="O9" s="8">
        <v>0</v>
      </c>
      <c r="P9" s="8">
        <v>2</v>
      </c>
      <c r="Q9" s="8">
        <v>0</v>
      </c>
      <c r="R9" s="8">
        <v>2</v>
      </c>
    </row>
    <row r="10" spans="1:19">
      <c r="A10" s="8">
        <v>8</v>
      </c>
      <c r="B10" s="42">
        <v>40544</v>
      </c>
      <c r="C10" s="8">
        <v>1</v>
      </c>
      <c r="D10" s="8">
        <v>0</v>
      </c>
      <c r="E10" s="8">
        <v>1</v>
      </c>
      <c r="F10" s="8" t="s">
        <v>14</v>
      </c>
      <c r="G10" s="8">
        <v>7</v>
      </c>
      <c r="H10" s="8" t="b">
        <v>0</v>
      </c>
      <c r="I10" s="8">
        <v>6</v>
      </c>
      <c r="J10" s="8" t="s">
        <v>15</v>
      </c>
      <c r="K10" s="8">
        <v>1</v>
      </c>
      <c r="L10" s="8">
        <v>0.2</v>
      </c>
      <c r="M10" s="8">
        <v>0.2576</v>
      </c>
      <c r="N10" s="8">
        <v>0.86</v>
      </c>
      <c r="O10" s="8">
        <v>0</v>
      </c>
      <c r="P10" s="8">
        <v>1</v>
      </c>
      <c r="Q10" s="8">
        <v>2</v>
      </c>
      <c r="R10" s="8">
        <v>3</v>
      </c>
    </row>
    <row r="11" spans="1:19">
      <c r="A11" s="8">
        <v>9</v>
      </c>
      <c r="B11" s="42">
        <v>40544</v>
      </c>
      <c r="C11" s="8">
        <v>1</v>
      </c>
      <c r="D11" s="8">
        <v>0</v>
      </c>
      <c r="E11" s="8">
        <v>1</v>
      </c>
      <c r="F11" s="8" t="s">
        <v>14</v>
      </c>
      <c r="G11" s="8">
        <v>8</v>
      </c>
      <c r="H11" s="8" t="b">
        <v>0</v>
      </c>
      <c r="I11" s="8">
        <v>6</v>
      </c>
      <c r="J11" s="8" t="s">
        <v>15</v>
      </c>
      <c r="K11" s="8">
        <v>1</v>
      </c>
      <c r="L11" s="8">
        <v>0.24</v>
      </c>
      <c r="M11" s="8">
        <f>AVERAGE(M3:M10,M47:M50,M59:M60,M62:M67,M82:M86,M88:M95,M98:M100,M102:M107,M111:M115,M117,M127:M158,M175:M179,M201:M204,M224:M230,M244:M248,M267:M274,M291:M298,M315:M321,M338:M340,M351:M369,M373:M376,M390:M392,M399:M421,M434:M445,M447,M452:M472,M559:M563,M569:M593,M598:M601,M611:M624,M632:M639,M654,M656:M657,M661:M671,M702:M726,M733:M739,M749:M757,M760:M761,M770:M775,M777:M803,M805:M817,M827:M837,M841:M842,M854,M856:M874,M893:M896,M916:M918,M935:M936,M942:M946,M958,M966:M980,)</f>
        <v>0.22347530364372456</v>
      </c>
      <c r="N11" s="8">
        <v>0.75</v>
      </c>
      <c r="O11" s="8">
        <v>0</v>
      </c>
      <c r="P11" s="8">
        <v>1</v>
      </c>
      <c r="Q11" s="8">
        <v>7</v>
      </c>
      <c r="R11" s="8">
        <v>8</v>
      </c>
    </row>
    <row r="12" spans="1:19">
      <c r="A12" s="8">
        <v>10</v>
      </c>
      <c r="B12" s="42">
        <v>40544</v>
      </c>
      <c r="C12" s="8">
        <v>1</v>
      </c>
      <c r="D12" s="8">
        <v>0</v>
      </c>
      <c r="E12" s="8">
        <v>1</v>
      </c>
      <c r="F12" s="8" t="s">
        <v>14</v>
      </c>
      <c r="G12" s="8">
        <v>9</v>
      </c>
      <c r="H12" s="8" t="b">
        <v>0</v>
      </c>
      <c r="I12" s="8">
        <v>6</v>
      </c>
      <c r="J12" s="8" t="s">
        <v>15</v>
      </c>
      <c r="K12" s="8">
        <v>1</v>
      </c>
      <c r="L12" s="8">
        <v>0.32</v>
      </c>
      <c r="M12" s="8">
        <v>0.34849999999999998</v>
      </c>
      <c r="N12" s="8">
        <v>0.76</v>
      </c>
      <c r="O12" s="8">
        <v>0</v>
      </c>
      <c r="P12" s="8">
        <v>8</v>
      </c>
      <c r="Q12" s="8">
        <v>6</v>
      </c>
      <c r="R12" s="8">
        <v>14</v>
      </c>
    </row>
    <row r="13" spans="1:19">
      <c r="A13" s="8">
        <v>11</v>
      </c>
      <c r="B13" s="42">
        <v>40544</v>
      </c>
      <c r="C13" s="8">
        <v>1</v>
      </c>
      <c r="D13" s="8">
        <v>0</v>
      </c>
      <c r="E13" s="8">
        <v>1</v>
      </c>
      <c r="F13" s="8" t="s">
        <v>14</v>
      </c>
      <c r="G13" s="8">
        <v>10</v>
      </c>
      <c r="H13" s="8" t="b">
        <v>0</v>
      </c>
      <c r="I13" s="8">
        <v>6</v>
      </c>
      <c r="J13" s="8" t="s">
        <v>15</v>
      </c>
      <c r="K13" s="8">
        <v>1</v>
      </c>
      <c r="L13" s="8">
        <v>0.38</v>
      </c>
      <c r="M13" s="8">
        <v>0.39389999999999997</v>
      </c>
      <c r="N13" s="8">
        <v>0.76</v>
      </c>
      <c r="O13" s="8">
        <v>0.25369999999999998</v>
      </c>
      <c r="P13" s="8">
        <v>12</v>
      </c>
      <c r="Q13" s="8">
        <v>24</v>
      </c>
      <c r="R13" s="8">
        <v>36</v>
      </c>
    </row>
    <row r="14" spans="1:19">
      <c r="A14" s="8">
        <v>12</v>
      </c>
      <c r="B14" s="42">
        <v>40544</v>
      </c>
      <c r="C14" s="8">
        <v>1</v>
      </c>
      <c r="D14" s="8">
        <v>0</v>
      </c>
      <c r="E14" s="8">
        <v>1</v>
      </c>
      <c r="F14" s="8" t="s">
        <v>14</v>
      </c>
      <c r="G14" s="8">
        <v>11</v>
      </c>
      <c r="H14" s="8" t="b">
        <v>0</v>
      </c>
      <c r="I14" s="8">
        <v>6</v>
      </c>
      <c r="J14" s="8" t="s">
        <v>15</v>
      </c>
      <c r="K14" s="8">
        <v>1</v>
      </c>
      <c r="L14" s="8">
        <v>0.36</v>
      </c>
      <c r="M14" s="8">
        <v>0.33329999999999999</v>
      </c>
      <c r="N14" s="8">
        <v>0.81</v>
      </c>
      <c r="O14" s="8">
        <v>0.28360000000000002</v>
      </c>
      <c r="P14" s="8">
        <v>26</v>
      </c>
      <c r="Q14" s="8">
        <v>30</v>
      </c>
      <c r="R14" s="8">
        <v>56</v>
      </c>
    </row>
    <row r="15" spans="1:19">
      <c r="A15" s="8">
        <v>13</v>
      </c>
      <c r="B15" s="42">
        <v>40544</v>
      </c>
      <c r="C15" s="8">
        <v>1</v>
      </c>
      <c r="D15" s="8">
        <v>0</v>
      </c>
      <c r="E15" s="8">
        <v>1</v>
      </c>
      <c r="F15" s="8" t="s">
        <v>14</v>
      </c>
      <c r="G15" s="8">
        <v>12</v>
      </c>
      <c r="H15" s="8" t="b">
        <v>0</v>
      </c>
      <c r="I15" s="8">
        <v>6</v>
      </c>
      <c r="J15" s="8" t="s">
        <v>15</v>
      </c>
      <c r="K15" s="8">
        <v>1</v>
      </c>
      <c r="L15" s="8">
        <v>0.42</v>
      </c>
      <c r="M15" s="8">
        <v>0.42420000000000002</v>
      </c>
      <c r="N15" s="8">
        <v>0.77</v>
      </c>
      <c r="O15" s="8">
        <v>0.28360000000000002</v>
      </c>
      <c r="P15" s="8">
        <v>29</v>
      </c>
      <c r="Q15" s="8">
        <v>55</v>
      </c>
      <c r="R15" s="8">
        <v>84</v>
      </c>
    </row>
    <row r="16" spans="1:19">
      <c r="A16" s="8">
        <v>14</v>
      </c>
      <c r="B16" s="42">
        <v>40544</v>
      </c>
      <c r="C16" s="8">
        <v>1</v>
      </c>
      <c r="D16" s="8">
        <v>0</v>
      </c>
      <c r="E16" s="8">
        <v>1</v>
      </c>
      <c r="F16" s="8" t="s">
        <v>14</v>
      </c>
      <c r="G16" s="8">
        <v>13</v>
      </c>
      <c r="H16" s="8" t="b">
        <v>0</v>
      </c>
      <c r="I16" s="8">
        <v>6</v>
      </c>
      <c r="J16" s="8" t="s">
        <v>15</v>
      </c>
      <c r="K16" s="8">
        <v>2</v>
      </c>
      <c r="L16" s="8">
        <v>0.46</v>
      </c>
      <c r="M16" s="8">
        <v>0.45450000000000002</v>
      </c>
      <c r="N16" s="8">
        <v>0.72</v>
      </c>
      <c r="O16" s="8">
        <v>0.29849999999999999</v>
      </c>
      <c r="P16" s="8">
        <v>47</v>
      </c>
      <c r="Q16" s="8">
        <v>47</v>
      </c>
      <c r="R16" s="8">
        <v>94</v>
      </c>
    </row>
    <row r="17" spans="1:20">
      <c r="A17" s="8">
        <v>15</v>
      </c>
      <c r="B17" s="42">
        <v>40544</v>
      </c>
      <c r="C17" s="8">
        <v>1</v>
      </c>
      <c r="D17" s="8">
        <v>0</v>
      </c>
      <c r="E17" s="8">
        <v>1</v>
      </c>
      <c r="F17" s="8" t="s">
        <v>14</v>
      </c>
      <c r="G17" s="8">
        <v>14</v>
      </c>
      <c r="H17" s="8" t="b">
        <v>0</v>
      </c>
      <c r="I17" s="8">
        <v>6</v>
      </c>
      <c r="J17" s="8" t="s">
        <v>15</v>
      </c>
      <c r="K17" s="8">
        <v>2</v>
      </c>
      <c r="L17" s="8">
        <v>0.46</v>
      </c>
      <c r="M17" s="8">
        <v>0.45450000000000002</v>
      </c>
      <c r="N17" s="8">
        <v>0.72</v>
      </c>
      <c r="O17" s="8">
        <v>0.28360000000000002</v>
      </c>
      <c r="P17" s="8">
        <v>35</v>
      </c>
      <c r="Q17" s="8">
        <v>71</v>
      </c>
      <c r="R17" s="8">
        <v>106</v>
      </c>
    </row>
    <row r="18" spans="1:20">
      <c r="A18" s="8">
        <v>16</v>
      </c>
      <c r="B18" s="42">
        <v>40544</v>
      </c>
      <c r="C18" s="8">
        <v>1</v>
      </c>
      <c r="D18" s="8">
        <v>0</v>
      </c>
      <c r="E18" s="8">
        <v>1</v>
      </c>
      <c r="F18" s="8" t="s">
        <v>14</v>
      </c>
      <c r="G18" s="8">
        <v>15</v>
      </c>
      <c r="H18" s="8" t="b">
        <v>0</v>
      </c>
      <c r="I18" s="8">
        <v>6</v>
      </c>
      <c r="J18" s="8" t="s">
        <v>15</v>
      </c>
      <c r="K18" s="8">
        <v>2</v>
      </c>
      <c r="L18" s="8">
        <v>0.44</v>
      </c>
      <c r="M18" s="8">
        <v>0.43940000000000001</v>
      </c>
      <c r="N18" s="8">
        <v>0.77</v>
      </c>
      <c r="O18" s="8">
        <v>0.29849999999999999</v>
      </c>
      <c r="P18" s="8">
        <v>40</v>
      </c>
      <c r="Q18" s="8">
        <v>70</v>
      </c>
      <c r="R18" s="8">
        <v>110</v>
      </c>
    </row>
    <row r="19" spans="1:20">
      <c r="A19" s="8">
        <v>17</v>
      </c>
      <c r="B19" s="42">
        <v>40544</v>
      </c>
      <c r="C19" s="8">
        <v>1</v>
      </c>
      <c r="D19" s="8">
        <v>0</v>
      </c>
      <c r="E19" s="8">
        <v>1</v>
      </c>
      <c r="F19" s="8" t="s">
        <v>14</v>
      </c>
      <c r="G19" s="8">
        <v>16</v>
      </c>
      <c r="H19" s="8" t="b">
        <v>0</v>
      </c>
      <c r="I19" s="8">
        <v>6</v>
      </c>
      <c r="J19" s="8" t="s">
        <v>15</v>
      </c>
      <c r="K19" s="8">
        <v>2</v>
      </c>
      <c r="L19" s="8">
        <v>0.42</v>
      </c>
      <c r="M19" s="8">
        <v>0.42420000000000002</v>
      </c>
      <c r="N19" s="8">
        <v>0.82</v>
      </c>
      <c r="O19" s="8">
        <v>0.29849999999999999</v>
      </c>
      <c r="P19" s="8">
        <v>41</v>
      </c>
      <c r="Q19" s="8">
        <v>52</v>
      </c>
      <c r="R19" s="8">
        <v>93</v>
      </c>
    </row>
    <row r="20" spans="1:20">
      <c r="A20" s="8">
        <v>18</v>
      </c>
      <c r="B20" s="42">
        <v>40544</v>
      </c>
      <c r="C20" s="8">
        <v>1</v>
      </c>
      <c r="D20" s="8">
        <v>0</v>
      </c>
      <c r="E20" s="8">
        <v>1</v>
      </c>
      <c r="F20" s="8" t="s">
        <v>14</v>
      </c>
      <c r="G20" s="8">
        <v>17</v>
      </c>
      <c r="H20" s="8" t="b">
        <v>0</v>
      </c>
      <c r="I20" s="8">
        <v>6</v>
      </c>
      <c r="J20" s="8" t="s">
        <v>15</v>
      </c>
      <c r="K20" s="8">
        <v>2</v>
      </c>
      <c r="L20" s="8">
        <v>0.44</v>
      </c>
      <c r="M20" s="8">
        <f>AVERAGE(L15:L34,L423:L425,L985:L994,)</f>
        <v>0.40833333333333344</v>
      </c>
      <c r="N20" s="8">
        <v>0.82</v>
      </c>
      <c r="O20" s="8">
        <v>0.28360000000000002</v>
      </c>
      <c r="P20" s="8">
        <v>15</v>
      </c>
      <c r="Q20" s="8">
        <v>52</v>
      </c>
      <c r="R20" s="8">
        <v>67</v>
      </c>
    </row>
    <row r="21" spans="1:20">
      <c r="A21" s="8">
        <v>19</v>
      </c>
      <c r="B21" s="42">
        <v>40544</v>
      </c>
      <c r="C21" s="8">
        <v>1</v>
      </c>
      <c r="D21" s="8">
        <v>0</v>
      </c>
      <c r="E21" s="8">
        <v>1</v>
      </c>
      <c r="F21" s="8" t="s">
        <v>14</v>
      </c>
      <c r="G21" s="8">
        <v>18</v>
      </c>
      <c r="H21" s="8" t="b">
        <v>0</v>
      </c>
      <c r="I21" s="8">
        <v>6</v>
      </c>
      <c r="J21" s="8" t="s">
        <v>15</v>
      </c>
      <c r="K21" s="8">
        <v>3</v>
      </c>
      <c r="L21" s="8">
        <v>0.42</v>
      </c>
      <c r="M21" s="8">
        <v>0.42420000000000002</v>
      </c>
      <c r="N21" s="8">
        <v>0.88</v>
      </c>
      <c r="O21" s="8">
        <v>0.25369999999999998</v>
      </c>
      <c r="P21" s="8">
        <v>9</v>
      </c>
      <c r="Q21" s="8">
        <v>26</v>
      </c>
      <c r="R21" s="8">
        <v>35</v>
      </c>
      <c r="T21" s="10"/>
    </row>
    <row r="22" spans="1:20">
      <c r="A22" s="8">
        <v>20</v>
      </c>
      <c r="B22" s="42">
        <v>40544</v>
      </c>
      <c r="C22" s="8">
        <v>1</v>
      </c>
      <c r="D22" s="8">
        <v>0</v>
      </c>
      <c r="E22" s="8">
        <v>1</v>
      </c>
      <c r="F22" s="8" t="s">
        <v>14</v>
      </c>
      <c r="G22" s="8">
        <v>19</v>
      </c>
      <c r="H22" s="8" t="b">
        <v>0</v>
      </c>
      <c r="I22" s="8">
        <v>6</v>
      </c>
      <c r="J22" s="8" t="s">
        <v>15</v>
      </c>
      <c r="K22" s="8">
        <v>3</v>
      </c>
      <c r="L22" s="8">
        <v>0.42</v>
      </c>
      <c r="M22" s="8">
        <v>0.42420000000000002</v>
      </c>
      <c r="N22" s="8">
        <v>0.88</v>
      </c>
      <c r="O22" s="8">
        <v>0.25369999999999998</v>
      </c>
      <c r="P22" s="8">
        <v>6</v>
      </c>
      <c r="Q22" s="8">
        <v>31</v>
      </c>
      <c r="R22" s="8">
        <v>37</v>
      </c>
      <c r="T22" s="10"/>
    </row>
    <row r="23" spans="1:20">
      <c r="A23" s="8">
        <v>21</v>
      </c>
      <c r="B23" s="42">
        <v>40544</v>
      </c>
      <c r="C23" s="8">
        <v>1</v>
      </c>
      <c r="D23" s="8">
        <v>0</v>
      </c>
      <c r="E23" s="8">
        <v>1</v>
      </c>
      <c r="F23" s="8" t="s">
        <v>14</v>
      </c>
      <c r="G23" s="8">
        <v>20</v>
      </c>
      <c r="H23" s="8" t="b">
        <v>0</v>
      </c>
      <c r="I23" s="8">
        <v>6</v>
      </c>
      <c r="J23" s="8" t="s">
        <v>15</v>
      </c>
      <c r="K23" s="8">
        <v>2</v>
      </c>
      <c r="L23" s="8">
        <v>0.4</v>
      </c>
      <c r="M23" s="8">
        <v>0.40910000000000002</v>
      </c>
      <c r="N23" s="8">
        <v>0.87</v>
      </c>
      <c r="O23" s="8">
        <v>0.25369999999999998</v>
      </c>
      <c r="P23" s="8">
        <v>11</v>
      </c>
      <c r="Q23" s="8">
        <v>25</v>
      </c>
      <c r="R23" s="8">
        <v>36</v>
      </c>
      <c r="T23" s="10"/>
    </row>
    <row r="24" spans="1:20">
      <c r="A24" s="8">
        <v>22</v>
      </c>
      <c r="B24" s="42">
        <v>40544</v>
      </c>
      <c r="C24" s="8">
        <v>1</v>
      </c>
      <c r="D24" s="8">
        <v>0</v>
      </c>
      <c r="E24" s="8">
        <v>1</v>
      </c>
      <c r="F24" s="8" t="s">
        <v>14</v>
      </c>
      <c r="G24" s="8">
        <v>21</v>
      </c>
      <c r="H24" s="8" t="b">
        <v>0</v>
      </c>
      <c r="I24" s="8">
        <v>6</v>
      </c>
      <c r="J24" s="8" t="s">
        <v>15</v>
      </c>
      <c r="K24" s="8">
        <v>2</v>
      </c>
      <c r="L24" s="8">
        <v>0.4</v>
      </c>
      <c r="M24" s="8">
        <v>0.40910000000000002</v>
      </c>
      <c r="N24" s="8">
        <v>0.87</v>
      </c>
      <c r="O24" s="8">
        <v>0.19400000000000001</v>
      </c>
      <c r="P24" s="8">
        <v>3</v>
      </c>
      <c r="Q24" s="8">
        <v>31</v>
      </c>
      <c r="R24" s="8">
        <v>34</v>
      </c>
    </row>
    <row r="25" spans="1:20">
      <c r="A25" s="8">
        <v>23</v>
      </c>
      <c r="B25" s="42">
        <v>40544</v>
      </c>
      <c r="C25" s="8">
        <v>1</v>
      </c>
      <c r="D25" s="8">
        <v>0</v>
      </c>
      <c r="E25" s="8">
        <v>1</v>
      </c>
      <c r="F25" s="8" t="s">
        <v>14</v>
      </c>
      <c r="G25" s="8">
        <v>22</v>
      </c>
      <c r="H25" s="8" t="b">
        <v>0</v>
      </c>
      <c r="I25" s="8">
        <v>6</v>
      </c>
      <c r="J25" s="8" t="s">
        <v>15</v>
      </c>
      <c r="K25" s="8">
        <v>2</v>
      </c>
      <c r="L25" s="8">
        <v>0.4</v>
      </c>
      <c r="M25" s="8">
        <v>0.40910000000000002</v>
      </c>
      <c r="N25" s="8">
        <v>0.94</v>
      </c>
      <c r="O25" s="8">
        <v>0.22389999999999999</v>
      </c>
      <c r="P25" s="8">
        <v>11</v>
      </c>
      <c r="Q25" s="8">
        <v>17</v>
      </c>
      <c r="R25" s="8">
        <v>28</v>
      </c>
    </row>
    <row r="26" spans="1:20">
      <c r="A26" s="8">
        <v>24</v>
      </c>
      <c r="B26" s="42">
        <v>40544</v>
      </c>
      <c r="C26" s="8">
        <v>1</v>
      </c>
      <c r="D26" s="8">
        <v>0</v>
      </c>
      <c r="E26" s="8">
        <v>1</v>
      </c>
      <c r="F26" s="8" t="s">
        <v>14</v>
      </c>
      <c r="G26" s="8">
        <v>23</v>
      </c>
      <c r="H26" s="8" t="b">
        <v>0</v>
      </c>
      <c r="I26" s="8">
        <v>6</v>
      </c>
      <c r="J26" s="8" t="s">
        <v>15</v>
      </c>
      <c r="K26" s="8">
        <v>2</v>
      </c>
      <c r="L26" s="8">
        <v>0.46</v>
      </c>
      <c r="M26" s="8">
        <f>AVERAGE(L15:L34,L985:L994,)</f>
        <v>0.40952380952380957</v>
      </c>
      <c r="N26" s="8">
        <v>0.88</v>
      </c>
      <c r="O26" s="8">
        <v>0.29849999999999999</v>
      </c>
      <c r="P26" s="8">
        <v>15</v>
      </c>
      <c r="Q26" s="8">
        <v>24</v>
      </c>
      <c r="R26" s="8">
        <v>39</v>
      </c>
    </row>
    <row r="27" spans="1:20">
      <c r="A27" s="8">
        <v>25</v>
      </c>
      <c r="B27" s="42">
        <v>40545</v>
      </c>
      <c r="C27" s="8">
        <v>1</v>
      </c>
      <c r="D27" s="8">
        <v>0</v>
      </c>
      <c r="E27" s="8">
        <v>1</v>
      </c>
      <c r="F27" s="8" t="s">
        <v>14</v>
      </c>
      <c r="G27" s="8">
        <v>0</v>
      </c>
      <c r="H27" s="8" t="b">
        <v>0</v>
      </c>
      <c r="I27" s="8">
        <v>0</v>
      </c>
      <c r="J27" s="8" t="s">
        <v>19</v>
      </c>
      <c r="K27" s="8">
        <v>2</v>
      </c>
      <c r="L27" s="8">
        <v>0.46</v>
      </c>
      <c r="M27" s="8">
        <v>0.45450000000000002</v>
      </c>
      <c r="N27" s="8">
        <v>0.88</v>
      </c>
      <c r="O27" s="8">
        <v>0.29849999999999999</v>
      </c>
      <c r="P27" s="8">
        <v>4</v>
      </c>
      <c r="Q27" s="8">
        <v>13</v>
      </c>
      <c r="R27" s="8">
        <v>17</v>
      </c>
    </row>
    <row r="28" spans="1:20">
      <c r="A28" s="8">
        <v>26</v>
      </c>
      <c r="B28" s="42">
        <v>40545</v>
      </c>
      <c r="C28" s="8">
        <v>1</v>
      </c>
      <c r="D28" s="8">
        <v>0</v>
      </c>
      <c r="E28" s="8">
        <v>1</v>
      </c>
      <c r="F28" s="8" t="s">
        <v>14</v>
      </c>
      <c r="G28" s="8">
        <v>1</v>
      </c>
      <c r="H28" s="8" t="b">
        <v>0</v>
      </c>
      <c r="I28" s="8">
        <v>0</v>
      </c>
      <c r="J28" s="8" t="s">
        <v>19</v>
      </c>
      <c r="K28" s="8">
        <v>2</v>
      </c>
      <c r="L28" s="8">
        <v>0.44</v>
      </c>
      <c r="M28" s="8">
        <v>0.43940000000000001</v>
      </c>
      <c r="N28" s="8">
        <v>0.94</v>
      </c>
      <c r="O28" s="8">
        <v>0.25369999999999998</v>
      </c>
      <c r="P28" s="8">
        <v>1</v>
      </c>
      <c r="Q28" s="8">
        <v>16</v>
      </c>
      <c r="R28" s="8">
        <v>17</v>
      </c>
    </row>
    <row r="29" spans="1:20">
      <c r="A29" s="8">
        <v>27</v>
      </c>
      <c r="B29" s="42">
        <v>40545</v>
      </c>
      <c r="C29" s="8">
        <v>1</v>
      </c>
      <c r="D29" s="8">
        <v>0</v>
      </c>
      <c r="E29" s="8">
        <v>1</v>
      </c>
      <c r="F29" s="8" t="s">
        <v>14</v>
      </c>
      <c r="G29" s="8">
        <v>2</v>
      </c>
      <c r="H29" s="8" t="b">
        <v>0</v>
      </c>
      <c r="I29" s="8">
        <v>0</v>
      </c>
      <c r="J29" s="8" t="s">
        <v>19</v>
      </c>
      <c r="K29" s="8">
        <v>2</v>
      </c>
      <c r="L29" s="8">
        <v>0.42</v>
      </c>
      <c r="M29" s="8">
        <v>0.42420000000000002</v>
      </c>
      <c r="N29" s="8">
        <v>1</v>
      </c>
      <c r="O29" s="8">
        <v>0.28360000000000002</v>
      </c>
      <c r="P29" s="8">
        <v>1</v>
      </c>
      <c r="Q29" s="8">
        <v>8</v>
      </c>
      <c r="R29" s="8">
        <v>9</v>
      </c>
    </row>
    <row r="30" spans="1:20">
      <c r="A30" s="8">
        <v>28</v>
      </c>
      <c r="B30" s="42">
        <v>40545</v>
      </c>
      <c r="C30" s="8">
        <v>1</v>
      </c>
      <c r="D30" s="8">
        <v>0</v>
      </c>
      <c r="E30" s="8">
        <v>1</v>
      </c>
      <c r="F30" s="8" t="s">
        <v>14</v>
      </c>
      <c r="G30" s="8">
        <v>3</v>
      </c>
      <c r="H30" s="8" t="b">
        <v>0</v>
      </c>
      <c r="I30" s="8">
        <v>0</v>
      </c>
      <c r="J30" s="8" t="s">
        <v>19</v>
      </c>
      <c r="K30" s="8">
        <v>2</v>
      </c>
      <c r="L30" s="8">
        <v>0.46</v>
      </c>
      <c r="M30" s="8">
        <v>0.45450000000000002</v>
      </c>
      <c r="N30" s="8">
        <v>0.94</v>
      </c>
      <c r="O30" s="8">
        <v>0.19400000000000001</v>
      </c>
      <c r="P30" s="8">
        <v>2</v>
      </c>
      <c r="Q30" s="8">
        <v>4</v>
      </c>
      <c r="R30" s="8">
        <v>6</v>
      </c>
    </row>
    <row r="31" spans="1:20">
      <c r="A31" s="8">
        <v>29</v>
      </c>
      <c r="B31" s="42">
        <v>40545</v>
      </c>
      <c r="C31" s="8">
        <v>1</v>
      </c>
      <c r="D31" s="8">
        <v>0</v>
      </c>
      <c r="E31" s="8">
        <v>1</v>
      </c>
      <c r="F31" s="8" t="s">
        <v>14</v>
      </c>
      <c r="G31" s="8">
        <v>4</v>
      </c>
      <c r="H31" s="8" t="b">
        <v>0</v>
      </c>
      <c r="I31" s="8">
        <v>0</v>
      </c>
      <c r="J31" s="8" t="s">
        <v>19</v>
      </c>
      <c r="K31" s="8">
        <v>2</v>
      </c>
      <c r="L31" s="8">
        <v>0.46</v>
      </c>
      <c r="M31" s="8">
        <v>0.45450000000000002</v>
      </c>
      <c r="N31" s="8">
        <v>0.94</v>
      </c>
      <c r="O31" s="8">
        <v>0.19400000000000001</v>
      </c>
      <c r="P31" s="8">
        <v>2</v>
      </c>
      <c r="Q31" s="8">
        <v>1</v>
      </c>
      <c r="R31" s="8">
        <v>3</v>
      </c>
    </row>
    <row r="32" spans="1:20">
      <c r="A32" s="8">
        <v>30</v>
      </c>
      <c r="B32" s="42">
        <v>40545</v>
      </c>
      <c r="C32" s="8">
        <v>1</v>
      </c>
      <c r="D32" s="8">
        <v>0</v>
      </c>
      <c r="E32" s="8">
        <v>1</v>
      </c>
      <c r="F32" s="8" t="s">
        <v>14</v>
      </c>
      <c r="G32" s="8">
        <v>6</v>
      </c>
      <c r="H32" s="8" t="b">
        <v>0</v>
      </c>
      <c r="I32" s="8">
        <v>0</v>
      </c>
      <c r="J32" s="8" t="s">
        <v>19</v>
      </c>
      <c r="K32" s="8">
        <v>3</v>
      </c>
      <c r="L32" s="8">
        <v>0.42</v>
      </c>
      <c r="M32" s="8">
        <v>0.42420000000000002</v>
      </c>
      <c r="N32" s="8">
        <v>0.77</v>
      </c>
      <c r="O32" s="8">
        <v>0.29849999999999999</v>
      </c>
      <c r="P32" s="8">
        <v>0</v>
      </c>
      <c r="Q32" s="8">
        <v>2</v>
      </c>
      <c r="R32" s="8">
        <v>2</v>
      </c>
    </row>
    <row r="33" spans="1:18">
      <c r="A33" s="8">
        <v>31</v>
      </c>
      <c r="B33" s="42">
        <v>40545</v>
      </c>
      <c r="C33" s="8">
        <v>1</v>
      </c>
      <c r="D33" s="8">
        <v>0</v>
      </c>
      <c r="E33" s="8">
        <v>1</v>
      </c>
      <c r="F33" s="8" t="s">
        <v>14</v>
      </c>
      <c r="G33" s="8">
        <v>7</v>
      </c>
      <c r="H33" s="8" t="b">
        <v>0</v>
      </c>
      <c r="I33" s="8">
        <v>0</v>
      </c>
      <c r="J33" s="8" t="s">
        <v>19</v>
      </c>
      <c r="K33" s="8">
        <v>2</v>
      </c>
      <c r="L33" s="8">
        <v>0.4</v>
      </c>
      <c r="M33" s="8">
        <v>0.40910000000000002</v>
      </c>
      <c r="N33" s="8">
        <v>0.76</v>
      </c>
      <c r="O33" s="8">
        <v>0.19400000000000001</v>
      </c>
      <c r="P33" s="8">
        <v>0</v>
      </c>
      <c r="Q33" s="8">
        <v>1</v>
      </c>
      <c r="R33" s="8">
        <v>1</v>
      </c>
    </row>
    <row r="34" spans="1:18">
      <c r="A34" s="8">
        <v>32</v>
      </c>
      <c r="B34" s="42">
        <v>40545</v>
      </c>
      <c r="C34" s="8">
        <v>1</v>
      </c>
      <c r="D34" s="8">
        <v>0</v>
      </c>
      <c r="E34" s="8">
        <v>1</v>
      </c>
      <c r="F34" s="8" t="s">
        <v>14</v>
      </c>
      <c r="G34" s="8">
        <v>8</v>
      </c>
      <c r="H34" s="8" t="b">
        <v>0</v>
      </c>
      <c r="I34" s="8">
        <v>0</v>
      </c>
      <c r="J34" s="8" t="s">
        <v>19</v>
      </c>
      <c r="K34" s="8">
        <v>3</v>
      </c>
      <c r="L34" s="8">
        <v>0.4</v>
      </c>
      <c r="M34" s="8">
        <v>0.40910000000000002</v>
      </c>
      <c r="N34" s="8">
        <v>0.71</v>
      </c>
      <c r="O34" s="8">
        <v>0.22389999999999999</v>
      </c>
      <c r="P34" s="8">
        <v>0</v>
      </c>
      <c r="Q34" s="8">
        <v>8</v>
      </c>
      <c r="R34" s="8">
        <v>8</v>
      </c>
    </row>
    <row r="35" spans="1:18">
      <c r="A35" s="8">
        <v>33</v>
      </c>
      <c r="B35" s="42">
        <v>40545</v>
      </c>
      <c r="C35" s="8">
        <v>1</v>
      </c>
      <c r="D35" s="8">
        <v>0</v>
      </c>
      <c r="E35" s="8">
        <v>1</v>
      </c>
      <c r="F35" s="8" t="s">
        <v>14</v>
      </c>
      <c r="G35" s="8">
        <v>9</v>
      </c>
      <c r="H35" s="8" t="b">
        <v>0</v>
      </c>
      <c r="I35" s="8">
        <v>0</v>
      </c>
      <c r="J35" s="8" t="s">
        <v>19</v>
      </c>
      <c r="K35" s="8">
        <v>2</v>
      </c>
      <c r="L35" s="8">
        <v>0.38</v>
      </c>
      <c r="M35" s="8">
        <f>AVERAGE(L35:L46,L12:L14,L87,L108:L110,L341:L350,L422,L426:L433,L446,L448:L451,L564:L568,L655,L658:L660,L686,L727:L732,L776,L804,L818:L826,L843:L853,L855,L938:L941,L959:L965,L981:L984,L995:L1002,)</f>
        <v>0.31795918367346959</v>
      </c>
      <c r="N35" s="8">
        <v>0.76</v>
      </c>
      <c r="O35" s="8">
        <v>0.22389999999999999</v>
      </c>
      <c r="P35" s="8">
        <v>1</v>
      </c>
      <c r="Q35" s="8">
        <v>19</v>
      </c>
      <c r="R35" s="8">
        <v>20</v>
      </c>
    </row>
    <row r="36" spans="1:18">
      <c r="A36" s="8">
        <v>34</v>
      </c>
      <c r="B36" s="42">
        <v>40545</v>
      </c>
      <c r="C36" s="8">
        <v>1</v>
      </c>
      <c r="D36" s="8">
        <v>0</v>
      </c>
      <c r="E36" s="8">
        <v>1</v>
      </c>
      <c r="F36" s="8" t="s">
        <v>14</v>
      </c>
      <c r="G36" s="8">
        <v>10</v>
      </c>
      <c r="H36" s="8" t="b">
        <v>0</v>
      </c>
      <c r="I36" s="8">
        <v>0</v>
      </c>
      <c r="J36" s="8" t="s">
        <v>19</v>
      </c>
      <c r="K36" s="8">
        <v>2</v>
      </c>
      <c r="L36" s="8">
        <v>0.36</v>
      </c>
      <c r="M36" s="8">
        <v>0.34849999999999998</v>
      </c>
      <c r="N36" s="8">
        <v>0.81</v>
      </c>
      <c r="O36" s="8">
        <v>0.22389999999999999</v>
      </c>
      <c r="P36" s="8">
        <v>7</v>
      </c>
      <c r="Q36" s="8">
        <v>46</v>
      </c>
      <c r="R36" s="8">
        <v>53</v>
      </c>
    </row>
    <row r="37" spans="1:18">
      <c r="A37" s="8">
        <v>35</v>
      </c>
      <c r="B37" s="42">
        <v>40545</v>
      </c>
      <c r="C37" s="8">
        <v>1</v>
      </c>
      <c r="D37" s="8">
        <v>0</v>
      </c>
      <c r="E37" s="8">
        <v>1</v>
      </c>
      <c r="F37" s="8" t="s">
        <v>14</v>
      </c>
      <c r="G37" s="8">
        <v>11</v>
      </c>
      <c r="H37" s="8" t="b">
        <v>0</v>
      </c>
      <c r="I37" s="8">
        <v>0</v>
      </c>
      <c r="J37" s="8" t="s">
        <v>19</v>
      </c>
      <c r="K37" s="8">
        <v>2</v>
      </c>
      <c r="L37" s="8">
        <v>0.36</v>
      </c>
      <c r="M37" s="8">
        <v>0.33329999999999999</v>
      </c>
      <c r="N37" s="8">
        <v>0.71</v>
      </c>
      <c r="O37" s="8">
        <v>0.25369999999999998</v>
      </c>
      <c r="P37" s="8">
        <v>16</v>
      </c>
      <c r="Q37" s="8">
        <v>54</v>
      </c>
      <c r="R37" s="8">
        <v>70</v>
      </c>
    </row>
    <row r="38" spans="1:18">
      <c r="A38" s="8">
        <v>36</v>
      </c>
      <c r="B38" s="42">
        <v>40545</v>
      </c>
      <c r="C38" s="8">
        <v>1</v>
      </c>
      <c r="D38" s="8">
        <v>0</v>
      </c>
      <c r="E38" s="8">
        <v>1</v>
      </c>
      <c r="F38" s="8" t="s">
        <v>14</v>
      </c>
      <c r="G38" s="8">
        <v>12</v>
      </c>
      <c r="H38" s="8" t="b">
        <v>0</v>
      </c>
      <c r="I38" s="8">
        <v>0</v>
      </c>
      <c r="J38" s="8" t="s">
        <v>19</v>
      </c>
      <c r="K38" s="8">
        <v>2</v>
      </c>
      <c r="L38" s="8">
        <v>0.36</v>
      </c>
      <c r="M38" s="8">
        <v>0.33329999999999999</v>
      </c>
      <c r="N38" s="8">
        <v>0.66</v>
      </c>
      <c r="O38" s="8">
        <v>0.29849999999999999</v>
      </c>
      <c r="P38" s="8">
        <v>20</v>
      </c>
      <c r="Q38" s="8">
        <v>73</v>
      </c>
      <c r="R38" s="8">
        <v>93</v>
      </c>
    </row>
    <row r="39" spans="1:18">
      <c r="A39" s="8">
        <v>37</v>
      </c>
      <c r="B39" s="42">
        <v>40545</v>
      </c>
      <c r="C39" s="8">
        <v>1</v>
      </c>
      <c r="D39" s="8">
        <v>0</v>
      </c>
      <c r="E39" s="8">
        <v>1</v>
      </c>
      <c r="F39" s="8" t="s">
        <v>14</v>
      </c>
      <c r="G39" s="8">
        <v>13</v>
      </c>
      <c r="H39" s="8" t="b">
        <v>0</v>
      </c>
      <c r="I39" s="8">
        <v>0</v>
      </c>
      <c r="J39" s="8" t="s">
        <v>19</v>
      </c>
      <c r="K39" s="8">
        <v>2</v>
      </c>
      <c r="L39" s="8">
        <v>0.36</v>
      </c>
      <c r="M39" s="8">
        <v>0.34849999999999998</v>
      </c>
      <c r="N39" s="8">
        <v>0.66</v>
      </c>
      <c r="O39" s="8">
        <v>0.1343</v>
      </c>
      <c r="P39" s="8">
        <v>11</v>
      </c>
      <c r="Q39" s="8">
        <v>64</v>
      </c>
      <c r="R39" s="8">
        <v>75</v>
      </c>
    </row>
    <row r="40" spans="1:18">
      <c r="A40" s="8">
        <v>38</v>
      </c>
      <c r="B40" s="42">
        <v>40545</v>
      </c>
      <c r="C40" s="8">
        <v>1</v>
      </c>
      <c r="D40" s="8">
        <v>0</v>
      </c>
      <c r="E40" s="8">
        <v>1</v>
      </c>
      <c r="F40" s="8" t="s">
        <v>14</v>
      </c>
      <c r="G40" s="8">
        <v>14</v>
      </c>
      <c r="H40" s="8" t="b">
        <v>0</v>
      </c>
      <c r="I40" s="8">
        <v>0</v>
      </c>
      <c r="J40" s="8" t="s">
        <v>19</v>
      </c>
      <c r="K40" s="8">
        <v>3</v>
      </c>
      <c r="L40" s="8">
        <v>0.36</v>
      </c>
      <c r="M40" s="8">
        <v>0.34849999999999998</v>
      </c>
      <c r="N40" s="8">
        <v>0.76</v>
      </c>
      <c r="O40" s="8">
        <v>0.19400000000000001</v>
      </c>
      <c r="P40" s="8">
        <v>4</v>
      </c>
      <c r="Q40" s="8">
        <v>55</v>
      </c>
      <c r="R40" s="8">
        <v>59</v>
      </c>
    </row>
    <row r="41" spans="1:18">
      <c r="A41" s="8">
        <v>39</v>
      </c>
      <c r="B41" s="42">
        <v>40545</v>
      </c>
      <c r="C41" s="8">
        <v>1</v>
      </c>
      <c r="D41" s="8">
        <v>0</v>
      </c>
      <c r="E41" s="8">
        <v>1</v>
      </c>
      <c r="F41" s="8" t="s">
        <v>14</v>
      </c>
      <c r="G41" s="8">
        <v>15</v>
      </c>
      <c r="H41" s="8" t="b">
        <v>0</v>
      </c>
      <c r="I41" s="8">
        <v>0</v>
      </c>
      <c r="J41" s="8" t="s">
        <v>19</v>
      </c>
      <c r="K41" s="8">
        <v>3</v>
      </c>
      <c r="L41" s="8">
        <v>0.34</v>
      </c>
      <c r="M41" s="8">
        <v>0.33329999999999999</v>
      </c>
      <c r="N41" s="8">
        <v>0.81</v>
      </c>
      <c r="O41" s="8">
        <v>0.16420000000000001</v>
      </c>
      <c r="P41" s="8">
        <v>19</v>
      </c>
      <c r="Q41" s="8">
        <v>55</v>
      </c>
      <c r="R41" s="8">
        <v>74</v>
      </c>
    </row>
    <row r="42" spans="1:18">
      <c r="A42" s="8">
        <v>40</v>
      </c>
      <c r="B42" s="42">
        <v>40545</v>
      </c>
      <c r="C42" s="8">
        <v>1</v>
      </c>
      <c r="D42" s="8">
        <v>0</v>
      </c>
      <c r="E42" s="8">
        <v>1</v>
      </c>
      <c r="F42" s="8" t="s">
        <v>14</v>
      </c>
      <c r="G42" s="8">
        <v>16</v>
      </c>
      <c r="H42" s="8" t="b">
        <v>0</v>
      </c>
      <c r="I42" s="8">
        <v>0</v>
      </c>
      <c r="J42" s="8" t="s">
        <v>19</v>
      </c>
      <c r="K42" s="8">
        <v>3</v>
      </c>
      <c r="L42" s="8">
        <v>0.34</v>
      </c>
      <c r="M42" s="8">
        <v>0.33329999999999999</v>
      </c>
      <c r="N42" s="8">
        <v>0.71</v>
      </c>
      <c r="O42" s="8">
        <v>0.16420000000000001</v>
      </c>
      <c r="P42" s="8">
        <v>9</v>
      </c>
      <c r="Q42" s="8">
        <v>67</v>
      </c>
      <c r="R42" s="8">
        <v>76</v>
      </c>
    </row>
    <row r="43" spans="1:18">
      <c r="A43" s="8">
        <v>41</v>
      </c>
      <c r="B43" s="42">
        <v>40545</v>
      </c>
      <c r="C43" s="8">
        <v>1</v>
      </c>
      <c r="D43" s="8">
        <v>0</v>
      </c>
      <c r="E43" s="8">
        <v>1</v>
      </c>
      <c r="F43" s="8" t="s">
        <v>14</v>
      </c>
      <c r="G43" s="8">
        <v>17</v>
      </c>
      <c r="H43" s="8" t="b">
        <v>0</v>
      </c>
      <c r="I43" s="8">
        <v>0</v>
      </c>
      <c r="J43" s="8" t="s">
        <v>19</v>
      </c>
      <c r="K43" s="8">
        <v>1</v>
      </c>
      <c r="L43" s="8">
        <v>0.34</v>
      </c>
      <c r="M43" s="8">
        <v>0.33329999999999999</v>
      </c>
      <c r="N43" s="8">
        <v>0.56999999999999995</v>
      </c>
      <c r="O43" s="8">
        <v>0.19400000000000001</v>
      </c>
      <c r="P43" s="8">
        <v>7</v>
      </c>
      <c r="Q43" s="8">
        <v>58</v>
      </c>
      <c r="R43" s="8">
        <v>65</v>
      </c>
    </row>
    <row r="44" spans="1:18">
      <c r="A44" s="8">
        <v>42</v>
      </c>
      <c r="B44" s="42">
        <v>40545</v>
      </c>
      <c r="C44" s="8">
        <v>1</v>
      </c>
      <c r="D44" s="8">
        <v>0</v>
      </c>
      <c r="E44" s="8">
        <v>1</v>
      </c>
      <c r="F44" s="8" t="s">
        <v>14</v>
      </c>
      <c r="G44" s="8">
        <v>18</v>
      </c>
      <c r="H44" s="8" t="b">
        <v>0</v>
      </c>
      <c r="I44" s="8">
        <v>0</v>
      </c>
      <c r="J44" s="8" t="s">
        <v>19</v>
      </c>
      <c r="K44" s="8">
        <v>2</v>
      </c>
      <c r="L44" s="8">
        <v>0.36</v>
      </c>
      <c r="M44" s="8">
        <v>0.33329999999999999</v>
      </c>
      <c r="N44" s="8">
        <v>0.46</v>
      </c>
      <c r="O44" s="8">
        <v>0.32840000000000003</v>
      </c>
      <c r="P44" s="8">
        <v>10</v>
      </c>
      <c r="Q44" s="8">
        <v>43</v>
      </c>
      <c r="R44" s="8">
        <v>53</v>
      </c>
    </row>
    <row r="45" spans="1:18">
      <c r="A45" s="8">
        <v>43</v>
      </c>
      <c r="B45" s="42">
        <v>40545</v>
      </c>
      <c r="C45" s="8">
        <v>1</v>
      </c>
      <c r="D45" s="8">
        <v>0</v>
      </c>
      <c r="E45" s="8">
        <v>1</v>
      </c>
      <c r="F45" s="8" t="s">
        <v>14</v>
      </c>
      <c r="G45" s="8">
        <v>19</v>
      </c>
      <c r="H45" s="8" t="b">
        <v>0</v>
      </c>
      <c r="I45" s="8">
        <v>0</v>
      </c>
      <c r="J45" s="8" t="s">
        <v>19</v>
      </c>
      <c r="K45" s="8">
        <v>1</v>
      </c>
      <c r="L45" s="8">
        <v>0.32</v>
      </c>
      <c r="M45" s="8">
        <v>0.28789999999999999</v>
      </c>
      <c r="N45" s="8">
        <v>0.42</v>
      </c>
      <c r="O45" s="8">
        <v>0.44779999999999998</v>
      </c>
      <c r="P45" s="8">
        <v>1</v>
      </c>
      <c r="Q45" s="8">
        <v>29</v>
      </c>
      <c r="R45" s="8">
        <v>30</v>
      </c>
    </row>
    <row r="46" spans="1:18">
      <c r="A46" s="8">
        <v>44</v>
      </c>
      <c r="B46" s="42">
        <v>40545</v>
      </c>
      <c r="C46" s="8">
        <v>1</v>
      </c>
      <c r="D46" s="8">
        <v>0</v>
      </c>
      <c r="E46" s="8">
        <v>1</v>
      </c>
      <c r="F46" s="8" t="s">
        <v>14</v>
      </c>
      <c r="G46" s="8">
        <v>20</v>
      </c>
      <c r="H46" s="8" t="b">
        <v>0</v>
      </c>
      <c r="I46" s="8">
        <v>0</v>
      </c>
      <c r="J46" s="8" t="s">
        <v>19</v>
      </c>
      <c r="K46" s="8">
        <v>1</v>
      </c>
      <c r="L46" s="8">
        <v>0.3</v>
      </c>
      <c r="M46" s="8">
        <v>0.34849999999999998</v>
      </c>
      <c r="N46" s="8">
        <v>0.39</v>
      </c>
      <c r="O46" s="8">
        <v>0.35820000000000002</v>
      </c>
      <c r="P46" s="8">
        <v>5</v>
      </c>
      <c r="Q46" s="8">
        <v>17</v>
      </c>
      <c r="R46" s="8">
        <v>22</v>
      </c>
    </row>
    <row r="47" spans="1:18">
      <c r="A47" s="8">
        <v>45</v>
      </c>
      <c r="B47" s="42">
        <v>40545</v>
      </c>
      <c r="C47" s="8">
        <v>1</v>
      </c>
      <c r="D47" s="8">
        <v>0</v>
      </c>
      <c r="E47" s="8">
        <v>1</v>
      </c>
      <c r="F47" s="8" t="s">
        <v>14</v>
      </c>
      <c r="G47" s="8">
        <v>21</v>
      </c>
      <c r="H47" s="8" t="b">
        <v>0</v>
      </c>
      <c r="I47" s="8">
        <v>0</v>
      </c>
      <c r="J47" s="8" t="s">
        <v>19</v>
      </c>
      <c r="K47" s="8">
        <v>1</v>
      </c>
      <c r="L47" s="8">
        <v>0.26</v>
      </c>
      <c r="M47" s="8">
        <v>0.2273</v>
      </c>
      <c r="N47" s="8">
        <v>0.44</v>
      </c>
      <c r="O47" s="8">
        <v>0.32840000000000003</v>
      </c>
      <c r="P47" s="8">
        <v>11</v>
      </c>
      <c r="Q47" s="8">
        <v>20</v>
      </c>
      <c r="R47" s="8">
        <v>31</v>
      </c>
    </row>
    <row r="48" spans="1:18">
      <c r="A48" s="8">
        <v>46</v>
      </c>
      <c r="B48" s="42">
        <v>40545</v>
      </c>
      <c r="C48" s="8">
        <v>1</v>
      </c>
      <c r="D48" s="8">
        <v>0</v>
      </c>
      <c r="E48" s="8">
        <v>1</v>
      </c>
      <c r="F48" s="8" t="s">
        <v>14</v>
      </c>
      <c r="G48" s="8">
        <v>22</v>
      </c>
      <c r="H48" s="8" t="b">
        <v>0</v>
      </c>
      <c r="I48" s="8">
        <v>0</v>
      </c>
      <c r="J48" s="8" t="s">
        <v>19</v>
      </c>
      <c r="K48" s="8">
        <v>1</v>
      </c>
      <c r="L48" s="8">
        <v>0.24</v>
      </c>
      <c r="M48" s="8">
        <v>0.21210000000000001</v>
      </c>
      <c r="N48" s="8">
        <v>0.44</v>
      </c>
      <c r="O48" s="8">
        <v>0.29849999999999999</v>
      </c>
      <c r="P48" s="8">
        <v>0</v>
      </c>
      <c r="Q48" s="8">
        <v>9</v>
      </c>
      <c r="R48" s="8">
        <v>9</v>
      </c>
    </row>
    <row r="49" spans="1:18">
      <c r="A49" s="8">
        <v>47</v>
      </c>
      <c r="B49" s="42">
        <v>40545</v>
      </c>
      <c r="C49" s="8">
        <v>1</v>
      </c>
      <c r="D49" s="8">
        <v>0</v>
      </c>
      <c r="E49" s="8">
        <v>1</v>
      </c>
      <c r="F49" s="8" t="s">
        <v>14</v>
      </c>
      <c r="G49" s="8">
        <v>23</v>
      </c>
      <c r="H49" s="8" t="b">
        <v>0</v>
      </c>
      <c r="I49" s="8">
        <v>0</v>
      </c>
      <c r="J49" s="8" t="s">
        <v>19</v>
      </c>
      <c r="K49" s="8">
        <v>1</v>
      </c>
      <c r="L49" s="8">
        <v>0.22</v>
      </c>
      <c r="M49" s="8">
        <v>0.2273</v>
      </c>
      <c r="N49" s="8">
        <v>0.47</v>
      </c>
      <c r="O49" s="8">
        <v>0.16420000000000001</v>
      </c>
      <c r="P49" s="8">
        <v>0</v>
      </c>
      <c r="Q49" s="8">
        <v>8</v>
      </c>
      <c r="R49" s="8">
        <v>8</v>
      </c>
    </row>
    <row r="50" spans="1:18">
      <c r="A50" s="8">
        <v>48</v>
      </c>
      <c r="B50" s="42">
        <v>40546</v>
      </c>
      <c r="C50" s="8">
        <v>1</v>
      </c>
      <c r="D50" s="8">
        <v>0</v>
      </c>
      <c r="E50" s="8">
        <v>1</v>
      </c>
      <c r="F50" s="8" t="s">
        <v>14</v>
      </c>
      <c r="G50" s="8">
        <v>0</v>
      </c>
      <c r="H50" s="8" t="b">
        <v>0</v>
      </c>
      <c r="I50" s="8">
        <v>1</v>
      </c>
      <c r="J50" s="8" t="s">
        <v>20</v>
      </c>
      <c r="K50" s="8">
        <v>1</v>
      </c>
      <c r="L50" s="8">
        <v>0.22</v>
      </c>
      <c r="M50" s="8">
        <v>0.19700000000000001</v>
      </c>
      <c r="N50" s="8">
        <v>0.44</v>
      </c>
      <c r="O50" s="8">
        <v>0.35820000000000002</v>
      </c>
      <c r="P50" s="8">
        <v>0</v>
      </c>
      <c r="Q50" s="8">
        <v>5</v>
      </c>
      <c r="R50" s="8">
        <v>5</v>
      </c>
    </row>
    <row r="51" spans="1:18">
      <c r="A51" s="8">
        <v>49</v>
      </c>
      <c r="B51" s="42">
        <v>40546</v>
      </c>
      <c r="C51" s="8">
        <v>1</v>
      </c>
      <c r="D51" s="8">
        <v>0</v>
      </c>
      <c r="E51" s="8">
        <v>1</v>
      </c>
      <c r="F51" s="8" t="s">
        <v>14</v>
      </c>
      <c r="G51" s="8">
        <v>1</v>
      </c>
      <c r="H51" s="8" t="b">
        <v>0</v>
      </c>
      <c r="I51" s="8">
        <v>1</v>
      </c>
      <c r="J51" s="8" t="s">
        <v>20</v>
      </c>
      <c r="K51" s="8">
        <v>1</v>
      </c>
      <c r="L51" s="8">
        <v>0.2</v>
      </c>
      <c r="M51" s="8">
        <v>0.2727</v>
      </c>
      <c r="N51" s="8">
        <v>0.44</v>
      </c>
      <c r="O51" s="8">
        <v>0.41789999999999999</v>
      </c>
      <c r="P51" s="8">
        <v>0</v>
      </c>
      <c r="Q51" s="8">
        <v>2</v>
      </c>
      <c r="R51" s="8">
        <v>2</v>
      </c>
    </row>
    <row r="52" spans="1:18">
      <c r="A52" s="8">
        <v>50</v>
      </c>
      <c r="B52" s="42">
        <v>40546</v>
      </c>
      <c r="C52" s="8">
        <v>1</v>
      </c>
      <c r="D52" s="8">
        <v>0</v>
      </c>
      <c r="E52" s="8">
        <v>1</v>
      </c>
      <c r="F52" s="8" t="s">
        <v>14</v>
      </c>
      <c r="G52" s="8">
        <v>4</v>
      </c>
      <c r="H52" s="8" t="b">
        <v>0</v>
      </c>
      <c r="I52" s="8">
        <v>1</v>
      </c>
      <c r="J52" s="8" t="s">
        <v>20</v>
      </c>
      <c r="K52" s="8">
        <v>1</v>
      </c>
      <c r="L52" s="8">
        <v>0.16</v>
      </c>
      <c r="M52" s="8">
        <v>0.13639999999999999</v>
      </c>
      <c r="N52" s="8">
        <v>0.47</v>
      </c>
      <c r="O52" s="8">
        <v>0.3881</v>
      </c>
      <c r="P52" s="8">
        <v>0</v>
      </c>
      <c r="Q52" s="8">
        <v>1</v>
      </c>
      <c r="R52" s="8">
        <v>1</v>
      </c>
    </row>
    <row r="53" spans="1:18">
      <c r="A53" s="8">
        <v>51</v>
      </c>
      <c r="B53" s="42">
        <v>40546</v>
      </c>
      <c r="C53" s="8">
        <v>1</v>
      </c>
      <c r="D53" s="8">
        <v>0</v>
      </c>
      <c r="E53" s="8">
        <v>1</v>
      </c>
      <c r="F53" s="8" t="s">
        <v>14</v>
      </c>
      <c r="G53" s="8">
        <v>5</v>
      </c>
      <c r="H53" s="8" t="b">
        <v>0</v>
      </c>
      <c r="I53" s="8">
        <v>1</v>
      </c>
      <c r="J53" s="8" t="s">
        <v>20</v>
      </c>
      <c r="K53" s="8">
        <v>1</v>
      </c>
      <c r="L53" s="8">
        <v>0.16</v>
      </c>
      <c r="M53" s="8">
        <v>0.13639999999999999</v>
      </c>
      <c r="N53" s="8">
        <v>0.47</v>
      </c>
      <c r="O53" s="8">
        <v>0.28360000000000002</v>
      </c>
      <c r="P53" s="8">
        <v>0</v>
      </c>
      <c r="Q53" s="8">
        <v>3</v>
      </c>
      <c r="R53" s="8">
        <v>3</v>
      </c>
    </row>
    <row r="54" spans="1:18">
      <c r="A54" s="8">
        <v>52</v>
      </c>
      <c r="B54" s="42">
        <v>40546</v>
      </c>
      <c r="C54" s="8">
        <v>1</v>
      </c>
      <c r="D54" s="8">
        <v>0</v>
      </c>
      <c r="E54" s="8">
        <v>1</v>
      </c>
      <c r="F54" s="8" t="s">
        <v>14</v>
      </c>
      <c r="G54" s="8">
        <v>6</v>
      </c>
      <c r="H54" s="8" t="b">
        <v>0</v>
      </c>
      <c r="I54" s="8">
        <v>1</v>
      </c>
      <c r="J54" s="8" t="s">
        <v>20</v>
      </c>
      <c r="K54" s="8">
        <v>1</v>
      </c>
      <c r="L54" s="8">
        <v>0.14000000000000001</v>
      </c>
      <c r="M54" s="8">
        <v>0.1061</v>
      </c>
      <c r="N54" s="8">
        <v>0.5</v>
      </c>
      <c r="O54" s="8">
        <v>0.3881</v>
      </c>
      <c r="P54" s="8">
        <v>0</v>
      </c>
      <c r="Q54" s="8">
        <v>30</v>
      </c>
      <c r="R54" s="8">
        <v>30</v>
      </c>
    </row>
    <row r="55" spans="1:18">
      <c r="A55" s="8">
        <v>53</v>
      </c>
      <c r="B55" s="42">
        <v>40546</v>
      </c>
      <c r="C55" s="8">
        <v>1</v>
      </c>
      <c r="D55" s="8">
        <v>0</v>
      </c>
      <c r="E55" s="8">
        <v>1</v>
      </c>
      <c r="F55" s="8" t="s">
        <v>14</v>
      </c>
      <c r="G55" s="8">
        <v>7</v>
      </c>
      <c r="H55" s="8" t="b">
        <v>0</v>
      </c>
      <c r="I55" s="8">
        <v>1</v>
      </c>
      <c r="J55" s="8" t="s">
        <v>20</v>
      </c>
      <c r="K55" s="8">
        <v>1</v>
      </c>
      <c r="L55" s="8">
        <v>0.14000000000000001</v>
      </c>
      <c r="M55" s="8">
        <v>0.13639999999999999</v>
      </c>
      <c r="N55" s="8">
        <v>0.5</v>
      </c>
      <c r="O55" s="8">
        <v>0.19400000000000001</v>
      </c>
      <c r="P55" s="8">
        <v>1</v>
      </c>
      <c r="Q55" s="8">
        <v>63</v>
      </c>
      <c r="R55" s="8">
        <v>64</v>
      </c>
    </row>
    <row r="56" spans="1:18">
      <c r="A56" s="8">
        <v>54</v>
      </c>
      <c r="B56" s="42">
        <v>40546</v>
      </c>
      <c r="C56" s="8">
        <v>1</v>
      </c>
      <c r="D56" s="8">
        <v>0</v>
      </c>
      <c r="E56" s="8">
        <v>1</v>
      </c>
      <c r="F56" s="8" t="s">
        <v>14</v>
      </c>
      <c r="G56" s="8">
        <v>8</v>
      </c>
      <c r="H56" s="8" t="b">
        <v>0</v>
      </c>
      <c r="I56" s="8">
        <v>1</v>
      </c>
      <c r="J56" s="8" t="s">
        <v>20</v>
      </c>
      <c r="K56" s="8">
        <v>1</v>
      </c>
      <c r="L56" s="8">
        <v>0.14000000000000001</v>
      </c>
      <c r="M56" s="8">
        <v>0.1212</v>
      </c>
      <c r="N56" s="8">
        <v>0.5</v>
      </c>
      <c r="O56" s="8">
        <v>0.28360000000000002</v>
      </c>
      <c r="P56" s="8">
        <v>1</v>
      </c>
      <c r="Q56" s="8">
        <v>153</v>
      </c>
      <c r="R56" s="8">
        <v>154</v>
      </c>
    </row>
    <row r="57" spans="1:18">
      <c r="A57" s="8">
        <v>55</v>
      </c>
      <c r="B57" s="42">
        <v>40546</v>
      </c>
      <c r="C57" s="8">
        <v>1</v>
      </c>
      <c r="D57" s="8">
        <v>0</v>
      </c>
      <c r="E57" s="8">
        <v>1</v>
      </c>
      <c r="F57" s="8" t="s">
        <v>14</v>
      </c>
      <c r="G57" s="8">
        <v>9</v>
      </c>
      <c r="H57" s="8" t="b">
        <v>0</v>
      </c>
      <c r="I57" s="8">
        <v>1</v>
      </c>
      <c r="J57" s="8" t="s">
        <v>20</v>
      </c>
      <c r="K57" s="8">
        <v>1</v>
      </c>
      <c r="L57" s="8">
        <v>0.16</v>
      </c>
      <c r="M57" s="8">
        <v>0.13639999999999999</v>
      </c>
      <c r="N57" s="8">
        <v>0.43</v>
      </c>
      <c r="O57" s="8">
        <v>0.3881</v>
      </c>
      <c r="P57" s="8">
        <v>7</v>
      </c>
      <c r="Q57" s="8">
        <v>81</v>
      </c>
      <c r="R57" s="8">
        <v>88</v>
      </c>
    </row>
    <row r="58" spans="1:18">
      <c r="A58" s="8">
        <v>56</v>
      </c>
      <c r="B58" s="42">
        <v>40546</v>
      </c>
      <c r="C58" s="8">
        <v>1</v>
      </c>
      <c r="D58" s="8">
        <v>0</v>
      </c>
      <c r="E58" s="8">
        <v>1</v>
      </c>
      <c r="F58" s="8" t="s">
        <v>14</v>
      </c>
      <c r="G58" s="8">
        <v>10</v>
      </c>
      <c r="H58" s="8" t="b">
        <v>0</v>
      </c>
      <c r="I58" s="8">
        <v>1</v>
      </c>
      <c r="J58" s="8" t="s">
        <v>20</v>
      </c>
      <c r="K58" s="8">
        <v>1</v>
      </c>
      <c r="L58" s="8">
        <v>0.18</v>
      </c>
      <c r="M58" s="8">
        <v>0.16669999999999999</v>
      </c>
      <c r="N58" s="8">
        <v>0.43</v>
      </c>
      <c r="O58" s="8">
        <v>0.25369999999999998</v>
      </c>
      <c r="P58" s="8">
        <v>11</v>
      </c>
      <c r="Q58" s="8">
        <v>33</v>
      </c>
      <c r="R58" s="8">
        <v>44</v>
      </c>
    </row>
    <row r="59" spans="1:18">
      <c r="A59" s="8">
        <v>57</v>
      </c>
      <c r="B59" s="42">
        <v>40546</v>
      </c>
      <c r="C59" s="8">
        <v>1</v>
      </c>
      <c r="D59" s="8">
        <v>0</v>
      </c>
      <c r="E59" s="8">
        <v>1</v>
      </c>
      <c r="F59" s="8" t="s">
        <v>14</v>
      </c>
      <c r="G59" s="8">
        <v>11</v>
      </c>
      <c r="H59" s="8" t="b">
        <v>0</v>
      </c>
      <c r="I59" s="8">
        <v>1</v>
      </c>
      <c r="J59" s="8" t="s">
        <v>20</v>
      </c>
      <c r="K59" s="8">
        <v>1</v>
      </c>
      <c r="L59" s="8">
        <v>0.2</v>
      </c>
      <c r="M59" s="8">
        <v>0.18179999999999999</v>
      </c>
      <c r="N59" s="8">
        <v>0.4</v>
      </c>
      <c r="O59" s="8">
        <v>0.32840000000000003</v>
      </c>
      <c r="P59" s="8">
        <v>10</v>
      </c>
      <c r="Q59" s="8">
        <v>41</v>
      </c>
      <c r="R59" s="8">
        <v>51</v>
      </c>
    </row>
    <row r="60" spans="1:18">
      <c r="A60" s="8">
        <v>58</v>
      </c>
      <c r="B60" s="42">
        <v>40546</v>
      </c>
      <c r="C60" s="8">
        <v>1</v>
      </c>
      <c r="D60" s="8">
        <v>0</v>
      </c>
      <c r="E60" s="8">
        <v>1</v>
      </c>
      <c r="F60" s="8" t="s">
        <v>14</v>
      </c>
      <c r="G60" s="8">
        <v>12</v>
      </c>
      <c r="H60" s="8" t="b">
        <v>0</v>
      </c>
      <c r="I60" s="8">
        <v>1</v>
      </c>
      <c r="J60" s="8" t="s">
        <v>20</v>
      </c>
      <c r="K60" s="8">
        <v>1</v>
      </c>
      <c r="L60" s="8">
        <v>0.22</v>
      </c>
      <c r="M60" s="8">
        <v>0.21210000000000001</v>
      </c>
      <c r="N60" s="8">
        <v>0.35</v>
      </c>
      <c r="O60" s="8">
        <v>0.29849999999999999</v>
      </c>
      <c r="P60" s="8">
        <v>13</v>
      </c>
      <c r="Q60" s="8">
        <v>48</v>
      </c>
      <c r="R60" s="8">
        <v>61</v>
      </c>
    </row>
    <row r="61" spans="1:18">
      <c r="A61" s="8">
        <v>59</v>
      </c>
      <c r="B61" s="42">
        <v>40546</v>
      </c>
      <c r="C61" s="8">
        <v>1</v>
      </c>
      <c r="D61" s="8">
        <v>0</v>
      </c>
      <c r="E61" s="8">
        <v>1</v>
      </c>
      <c r="F61" s="8" t="s">
        <v>14</v>
      </c>
      <c r="G61" s="8">
        <v>13</v>
      </c>
      <c r="H61" s="8" t="b">
        <v>0</v>
      </c>
      <c r="I61" s="8">
        <v>1</v>
      </c>
      <c r="J61" s="8" t="s">
        <v>20</v>
      </c>
      <c r="K61" s="8">
        <v>1</v>
      </c>
      <c r="L61" s="8">
        <v>0.24</v>
      </c>
      <c r="M61" s="8">
        <v>0.2727</v>
      </c>
      <c r="N61" s="8">
        <v>0.35</v>
      </c>
      <c r="O61" s="8">
        <v>0.28360000000000002</v>
      </c>
      <c r="P61" s="8">
        <v>8</v>
      </c>
      <c r="Q61" s="8">
        <v>53</v>
      </c>
      <c r="R61" s="8">
        <v>61</v>
      </c>
    </row>
    <row r="62" spans="1:18">
      <c r="A62" s="8">
        <v>60</v>
      </c>
      <c r="B62" s="42">
        <v>40546</v>
      </c>
      <c r="C62" s="8">
        <v>1</v>
      </c>
      <c r="D62" s="8">
        <v>0</v>
      </c>
      <c r="E62" s="8">
        <v>1</v>
      </c>
      <c r="F62" s="8" t="s">
        <v>14</v>
      </c>
      <c r="G62" s="8">
        <v>14</v>
      </c>
      <c r="H62" s="8" t="b">
        <v>0</v>
      </c>
      <c r="I62" s="8">
        <v>1</v>
      </c>
      <c r="J62" s="8" t="s">
        <v>20</v>
      </c>
      <c r="K62" s="8">
        <v>1</v>
      </c>
      <c r="L62" s="8">
        <v>0.26</v>
      </c>
      <c r="M62" s="8">
        <v>0.2424</v>
      </c>
      <c r="N62" s="8">
        <v>0.3</v>
      </c>
      <c r="O62" s="8">
        <v>0.28360000000000002</v>
      </c>
      <c r="P62" s="8">
        <v>11</v>
      </c>
      <c r="Q62" s="8">
        <v>66</v>
      </c>
      <c r="R62" s="8">
        <v>77</v>
      </c>
    </row>
    <row r="63" spans="1:18">
      <c r="A63" s="8">
        <v>61</v>
      </c>
      <c r="B63" s="42">
        <v>40546</v>
      </c>
      <c r="C63" s="8">
        <v>1</v>
      </c>
      <c r="D63" s="8">
        <v>0</v>
      </c>
      <c r="E63" s="8">
        <v>1</v>
      </c>
      <c r="F63" s="8" t="s">
        <v>14</v>
      </c>
      <c r="G63" s="8">
        <v>15</v>
      </c>
      <c r="H63" s="8" t="b">
        <v>0</v>
      </c>
      <c r="I63" s="8">
        <v>1</v>
      </c>
      <c r="J63" s="8" t="s">
        <v>20</v>
      </c>
      <c r="K63" s="8">
        <v>1</v>
      </c>
      <c r="L63" s="8">
        <v>0.26</v>
      </c>
      <c r="M63" s="8">
        <v>0.2424</v>
      </c>
      <c r="N63" s="8">
        <v>0.3</v>
      </c>
      <c r="O63" s="8">
        <v>0.25369999999999998</v>
      </c>
      <c r="P63" s="8">
        <v>14</v>
      </c>
      <c r="Q63" s="8">
        <v>58</v>
      </c>
      <c r="R63" s="8">
        <v>72</v>
      </c>
    </row>
    <row r="64" spans="1:18">
      <c r="A64" s="8">
        <v>62</v>
      </c>
      <c r="B64" s="42">
        <v>40546</v>
      </c>
      <c r="C64" s="8">
        <v>1</v>
      </c>
      <c r="D64" s="8">
        <v>0</v>
      </c>
      <c r="E64" s="8">
        <v>1</v>
      </c>
      <c r="F64" s="8" t="s">
        <v>14</v>
      </c>
      <c r="G64" s="8">
        <v>16</v>
      </c>
      <c r="H64" s="8" t="b">
        <v>0</v>
      </c>
      <c r="I64" s="8">
        <v>1</v>
      </c>
      <c r="J64" s="8" t="s">
        <v>20</v>
      </c>
      <c r="K64" s="8">
        <v>1</v>
      </c>
      <c r="L64" s="8">
        <v>0.26</v>
      </c>
      <c r="M64" s="8">
        <v>0.2424</v>
      </c>
      <c r="N64" s="8">
        <v>0.3</v>
      </c>
      <c r="O64" s="8">
        <v>0.25369999999999998</v>
      </c>
      <c r="P64" s="8">
        <v>9</v>
      </c>
      <c r="Q64" s="8">
        <v>67</v>
      </c>
      <c r="R64" s="8">
        <v>76</v>
      </c>
    </row>
    <row r="65" spans="1:18">
      <c r="A65" s="8">
        <v>63</v>
      </c>
      <c r="B65" s="42">
        <v>40546</v>
      </c>
      <c r="C65" s="8">
        <v>1</v>
      </c>
      <c r="D65" s="8">
        <v>0</v>
      </c>
      <c r="E65" s="8">
        <v>1</v>
      </c>
      <c r="F65" s="8" t="s">
        <v>14</v>
      </c>
      <c r="G65" s="8">
        <v>17</v>
      </c>
      <c r="H65" s="8" t="b">
        <v>0</v>
      </c>
      <c r="I65" s="8">
        <v>1</v>
      </c>
      <c r="J65" s="8" t="s">
        <v>20</v>
      </c>
      <c r="K65" s="8">
        <v>1</v>
      </c>
      <c r="L65" s="8">
        <v>0.24</v>
      </c>
      <c r="M65" s="8">
        <v>0.2273</v>
      </c>
      <c r="N65" s="8">
        <v>0.3</v>
      </c>
      <c r="O65" s="8">
        <v>0.22389999999999999</v>
      </c>
      <c r="P65" s="8">
        <v>11</v>
      </c>
      <c r="Q65" s="8">
        <v>146</v>
      </c>
      <c r="R65" s="8">
        <v>157</v>
      </c>
    </row>
    <row r="66" spans="1:18">
      <c r="A66" s="8">
        <v>64</v>
      </c>
      <c r="B66" s="42">
        <v>40546</v>
      </c>
      <c r="C66" s="8">
        <v>1</v>
      </c>
      <c r="D66" s="8">
        <v>0</v>
      </c>
      <c r="E66" s="8">
        <v>1</v>
      </c>
      <c r="F66" s="8" t="s">
        <v>14</v>
      </c>
      <c r="G66" s="8">
        <v>18</v>
      </c>
      <c r="H66" s="8" t="b">
        <v>0</v>
      </c>
      <c r="I66" s="8">
        <v>1</v>
      </c>
      <c r="J66" s="8" t="s">
        <v>20</v>
      </c>
      <c r="K66" s="8">
        <v>1</v>
      </c>
      <c r="L66" s="8">
        <v>0.24</v>
      </c>
      <c r="M66" s="8">
        <v>0.2576</v>
      </c>
      <c r="N66" s="8">
        <v>0.32</v>
      </c>
      <c r="O66" s="8">
        <v>0.1045</v>
      </c>
      <c r="P66" s="8">
        <v>9</v>
      </c>
      <c r="Q66" s="8">
        <v>148</v>
      </c>
      <c r="R66" s="8">
        <v>157</v>
      </c>
    </row>
    <row r="67" spans="1:18">
      <c r="A67" s="8">
        <v>65</v>
      </c>
      <c r="B67" s="42">
        <v>40546</v>
      </c>
      <c r="C67" s="8">
        <v>1</v>
      </c>
      <c r="D67" s="8">
        <v>0</v>
      </c>
      <c r="E67" s="8">
        <v>1</v>
      </c>
      <c r="F67" s="8" t="s">
        <v>14</v>
      </c>
      <c r="G67" s="8">
        <v>19</v>
      </c>
      <c r="H67" s="8" t="b">
        <v>0</v>
      </c>
      <c r="I67" s="8">
        <v>1</v>
      </c>
      <c r="J67" s="8" t="s">
        <v>20</v>
      </c>
      <c r="K67" s="8">
        <v>1</v>
      </c>
      <c r="L67" s="8">
        <v>0.2</v>
      </c>
      <c r="M67" s="8">
        <v>0.2576</v>
      </c>
      <c r="N67" s="8">
        <v>0.47</v>
      </c>
      <c r="O67" s="8">
        <v>0</v>
      </c>
      <c r="P67" s="8">
        <v>8</v>
      </c>
      <c r="Q67" s="8">
        <v>102</v>
      </c>
      <c r="R67" s="8">
        <v>110</v>
      </c>
    </row>
    <row r="68" spans="1:18">
      <c r="A68" s="8">
        <v>66</v>
      </c>
      <c r="B68" s="42">
        <v>40546</v>
      </c>
      <c r="C68" s="8">
        <v>1</v>
      </c>
      <c r="D68" s="8">
        <v>0</v>
      </c>
      <c r="E68" s="8">
        <v>1</v>
      </c>
      <c r="F68" s="8" t="s">
        <v>14</v>
      </c>
      <c r="G68" s="8">
        <v>20</v>
      </c>
      <c r="H68" s="8" t="b">
        <v>0</v>
      </c>
      <c r="I68" s="8">
        <v>1</v>
      </c>
      <c r="J68" s="8" t="s">
        <v>20</v>
      </c>
      <c r="K68" s="8">
        <v>1</v>
      </c>
      <c r="L68" s="8">
        <v>0.2</v>
      </c>
      <c r="M68" s="8">
        <v>0.2727</v>
      </c>
      <c r="N68" s="8">
        <v>0.47</v>
      </c>
      <c r="O68" s="8">
        <v>0.1045</v>
      </c>
      <c r="P68" s="8">
        <v>3</v>
      </c>
      <c r="Q68" s="8">
        <v>49</v>
      </c>
      <c r="R68" s="8">
        <v>52</v>
      </c>
    </row>
    <row r="69" spans="1:18">
      <c r="A69" s="8">
        <v>67</v>
      </c>
      <c r="B69" s="42">
        <v>40546</v>
      </c>
      <c r="C69" s="8">
        <v>1</v>
      </c>
      <c r="D69" s="8">
        <v>0</v>
      </c>
      <c r="E69" s="8">
        <v>1</v>
      </c>
      <c r="F69" s="8" t="s">
        <v>14</v>
      </c>
      <c r="G69" s="8">
        <v>21</v>
      </c>
      <c r="H69" s="8" t="b">
        <v>0</v>
      </c>
      <c r="I69" s="8">
        <v>1</v>
      </c>
      <c r="J69" s="8" t="s">
        <v>20</v>
      </c>
      <c r="K69" s="8">
        <v>1</v>
      </c>
      <c r="L69" s="8">
        <v>0.18</v>
      </c>
      <c r="M69" s="8">
        <v>0.19700000000000001</v>
      </c>
      <c r="N69" s="8">
        <v>0.64</v>
      </c>
      <c r="O69" s="8">
        <v>0.1343</v>
      </c>
      <c r="P69" s="8">
        <v>3</v>
      </c>
      <c r="Q69" s="8">
        <v>49</v>
      </c>
      <c r="R69" s="8">
        <v>52</v>
      </c>
    </row>
    <row r="70" spans="1:18">
      <c r="A70" s="8">
        <v>68</v>
      </c>
      <c r="B70" s="42">
        <v>40546</v>
      </c>
      <c r="C70" s="8">
        <v>1</v>
      </c>
      <c r="D70" s="8">
        <v>0</v>
      </c>
      <c r="E70" s="8">
        <v>1</v>
      </c>
      <c r="F70" s="8" t="s">
        <v>14</v>
      </c>
      <c r="G70" s="8">
        <v>22</v>
      </c>
      <c r="H70" s="8" t="b">
        <v>0</v>
      </c>
      <c r="I70" s="8">
        <v>1</v>
      </c>
      <c r="J70" s="8" t="s">
        <v>20</v>
      </c>
      <c r="K70" s="8">
        <v>1</v>
      </c>
      <c r="L70" s="8">
        <v>0.14000000000000001</v>
      </c>
      <c r="M70" s="8">
        <v>0.1515</v>
      </c>
      <c r="N70" s="8">
        <v>0.69</v>
      </c>
      <c r="O70" s="8">
        <v>0.1343</v>
      </c>
      <c r="P70" s="8">
        <v>0</v>
      </c>
      <c r="Q70" s="8">
        <v>20</v>
      </c>
      <c r="R70" s="8">
        <v>20</v>
      </c>
    </row>
    <row r="71" spans="1:18">
      <c r="A71" s="8">
        <v>69</v>
      </c>
      <c r="B71" s="42">
        <v>40546</v>
      </c>
      <c r="C71" s="8">
        <v>1</v>
      </c>
      <c r="D71" s="8">
        <v>0</v>
      </c>
      <c r="E71" s="8">
        <v>1</v>
      </c>
      <c r="F71" s="8" t="s">
        <v>14</v>
      </c>
      <c r="G71" s="8">
        <v>23</v>
      </c>
      <c r="H71" s="8" t="b">
        <v>0</v>
      </c>
      <c r="I71" s="8">
        <v>1</v>
      </c>
      <c r="J71" s="8" t="s">
        <v>20</v>
      </c>
      <c r="K71" s="8">
        <v>1</v>
      </c>
      <c r="L71" s="8">
        <v>0.18</v>
      </c>
      <c r="M71" s="8">
        <v>0.21210000000000001</v>
      </c>
      <c r="N71" s="8">
        <v>0.55000000000000004</v>
      </c>
      <c r="O71" s="8">
        <v>0.1045</v>
      </c>
      <c r="P71" s="8">
        <v>1</v>
      </c>
      <c r="Q71" s="8">
        <v>11</v>
      </c>
      <c r="R71" s="8">
        <v>12</v>
      </c>
    </row>
    <row r="72" spans="1:18">
      <c r="A72" s="8">
        <v>70</v>
      </c>
      <c r="B72" s="42">
        <v>40547</v>
      </c>
      <c r="C72" s="8">
        <v>1</v>
      </c>
      <c r="D72" s="8">
        <v>0</v>
      </c>
      <c r="E72" s="8">
        <v>1</v>
      </c>
      <c r="F72" s="8" t="s">
        <v>14</v>
      </c>
      <c r="G72" s="8">
        <v>0</v>
      </c>
      <c r="H72" s="8" t="b">
        <v>0</v>
      </c>
      <c r="I72" s="8">
        <v>2</v>
      </c>
      <c r="J72" s="8" t="s">
        <v>21</v>
      </c>
      <c r="K72" s="8">
        <v>1</v>
      </c>
      <c r="L72" s="8">
        <v>0.16</v>
      </c>
      <c r="M72" s="8">
        <f>AVERAGE(M52:M58,M69:M71,M73:M81,M96:M97,M101,M116,M118:M126,M159:M173)</f>
        <v>0.18182765957446811</v>
      </c>
      <c r="N72" s="8">
        <v>0.55000000000000004</v>
      </c>
      <c r="O72" s="8">
        <v>0.1045</v>
      </c>
      <c r="P72" s="8">
        <v>0</v>
      </c>
      <c r="Q72" s="8">
        <v>5</v>
      </c>
      <c r="R72" s="8">
        <v>5</v>
      </c>
    </row>
    <row r="73" spans="1:18">
      <c r="A73" s="8">
        <v>71</v>
      </c>
      <c r="B73" s="42">
        <v>40547</v>
      </c>
      <c r="C73" s="8">
        <v>1</v>
      </c>
      <c r="D73" s="8">
        <v>0</v>
      </c>
      <c r="E73" s="8">
        <v>1</v>
      </c>
      <c r="F73" s="8" t="s">
        <v>14</v>
      </c>
      <c r="G73" s="8">
        <v>1</v>
      </c>
      <c r="H73" s="8" t="b">
        <v>0</v>
      </c>
      <c r="I73" s="8">
        <v>2</v>
      </c>
      <c r="J73" s="8" t="s">
        <v>21</v>
      </c>
      <c r="K73" s="8">
        <v>1</v>
      </c>
      <c r="L73" s="8">
        <v>0.16</v>
      </c>
      <c r="M73" s="8">
        <v>0.18179999999999999</v>
      </c>
      <c r="N73" s="8">
        <v>0.59</v>
      </c>
      <c r="O73" s="8">
        <v>0.1045</v>
      </c>
      <c r="P73" s="8">
        <v>0</v>
      </c>
      <c r="Q73" s="8">
        <v>2</v>
      </c>
      <c r="R73" s="8">
        <v>2</v>
      </c>
    </row>
    <row r="74" spans="1:18">
      <c r="A74" s="8">
        <v>72</v>
      </c>
      <c r="B74" s="42">
        <v>40547</v>
      </c>
      <c r="C74" s="8">
        <v>1</v>
      </c>
      <c r="D74" s="8">
        <v>0</v>
      </c>
      <c r="E74" s="8">
        <v>1</v>
      </c>
      <c r="F74" s="8" t="s">
        <v>14</v>
      </c>
      <c r="G74" s="8">
        <v>2</v>
      </c>
      <c r="H74" s="8" t="b">
        <v>0</v>
      </c>
      <c r="I74" s="8">
        <v>2</v>
      </c>
      <c r="J74" s="8" t="s">
        <v>21</v>
      </c>
      <c r="K74" s="8">
        <v>1</v>
      </c>
      <c r="L74" s="8">
        <v>0.14000000000000001</v>
      </c>
      <c r="M74" s="8">
        <v>0.1515</v>
      </c>
      <c r="N74" s="8">
        <v>0.63</v>
      </c>
      <c r="O74" s="8">
        <v>0.1343</v>
      </c>
      <c r="P74" s="8">
        <v>0</v>
      </c>
      <c r="Q74" s="8">
        <v>1</v>
      </c>
      <c r="R74" s="8">
        <v>1</v>
      </c>
    </row>
    <row r="75" spans="1:18">
      <c r="A75" s="8">
        <v>73</v>
      </c>
      <c r="B75" s="42">
        <v>40547</v>
      </c>
      <c r="C75" s="8">
        <v>1</v>
      </c>
      <c r="D75" s="8">
        <v>0</v>
      </c>
      <c r="E75" s="8">
        <v>1</v>
      </c>
      <c r="F75" s="8" t="s">
        <v>14</v>
      </c>
      <c r="G75" s="8">
        <v>4</v>
      </c>
      <c r="H75" s="8" t="b">
        <v>0</v>
      </c>
      <c r="I75" s="8">
        <v>2</v>
      </c>
      <c r="J75" s="8" t="s">
        <v>21</v>
      </c>
      <c r="K75" s="8">
        <v>1</v>
      </c>
      <c r="L75" s="8">
        <v>0.14000000000000001</v>
      </c>
      <c r="M75" s="8">
        <v>0.18179999999999999</v>
      </c>
      <c r="N75" s="8">
        <v>0.63</v>
      </c>
      <c r="O75" s="8">
        <v>8.9599999999999999E-2</v>
      </c>
      <c r="P75" s="8">
        <v>0</v>
      </c>
      <c r="Q75" s="8">
        <v>2</v>
      </c>
      <c r="R75" s="8">
        <v>2</v>
      </c>
    </row>
    <row r="76" spans="1:18">
      <c r="A76" s="8">
        <v>74</v>
      </c>
      <c r="B76" s="42">
        <v>40547</v>
      </c>
      <c r="C76" s="8">
        <v>1</v>
      </c>
      <c r="D76" s="8">
        <v>0</v>
      </c>
      <c r="E76" s="8">
        <v>1</v>
      </c>
      <c r="F76" s="8" t="s">
        <v>14</v>
      </c>
      <c r="G76" s="8">
        <v>5</v>
      </c>
      <c r="H76" s="8" t="b">
        <v>0</v>
      </c>
      <c r="I76" s="8">
        <v>2</v>
      </c>
      <c r="J76" s="8" t="s">
        <v>21</v>
      </c>
      <c r="K76" s="8">
        <v>1</v>
      </c>
      <c r="L76" s="8">
        <v>0.12</v>
      </c>
      <c r="M76" s="8">
        <v>0.1515</v>
      </c>
      <c r="N76" s="8">
        <v>0.68</v>
      </c>
      <c r="O76" s="8">
        <v>0.1045</v>
      </c>
      <c r="P76" s="8">
        <v>0</v>
      </c>
      <c r="Q76" s="8">
        <v>4</v>
      </c>
      <c r="R76" s="8">
        <v>4</v>
      </c>
    </row>
    <row r="77" spans="1:18">
      <c r="A77" s="8">
        <v>75</v>
      </c>
      <c r="B77" s="42">
        <v>40547</v>
      </c>
      <c r="C77" s="8">
        <v>1</v>
      </c>
      <c r="D77" s="8">
        <v>0</v>
      </c>
      <c r="E77" s="8">
        <v>1</v>
      </c>
      <c r="F77" s="8" t="s">
        <v>14</v>
      </c>
      <c r="G77" s="8">
        <v>6</v>
      </c>
      <c r="H77" s="8" t="b">
        <v>0</v>
      </c>
      <c r="I77" s="8">
        <v>2</v>
      </c>
      <c r="J77" s="8" t="s">
        <v>21</v>
      </c>
      <c r="K77" s="8">
        <v>1</v>
      </c>
      <c r="L77" s="8">
        <v>0.12</v>
      </c>
      <c r="M77" s="8">
        <v>0.1515</v>
      </c>
      <c r="N77" s="8">
        <v>0.74</v>
      </c>
      <c r="O77" s="8">
        <v>0.1045</v>
      </c>
      <c r="P77" s="8">
        <v>0</v>
      </c>
      <c r="Q77" s="8">
        <v>36</v>
      </c>
      <c r="R77" s="8">
        <v>36</v>
      </c>
    </row>
    <row r="78" spans="1:18">
      <c r="A78" s="8">
        <v>76</v>
      </c>
      <c r="B78" s="42">
        <v>40547</v>
      </c>
      <c r="C78" s="8">
        <v>1</v>
      </c>
      <c r="D78" s="8">
        <v>0</v>
      </c>
      <c r="E78" s="8">
        <v>1</v>
      </c>
      <c r="F78" s="8" t="s">
        <v>14</v>
      </c>
      <c r="G78" s="8">
        <v>7</v>
      </c>
      <c r="H78" s="8" t="b">
        <v>0</v>
      </c>
      <c r="I78" s="8">
        <v>2</v>
      </c>
      <c r="J78" s="8" t="s">
        <v>21</v>
      </c>
      <c r="K78" s="8">
        <v>1</v>
      </c>
      <c r="L78" s="8">
        <v>0.12</v>
      </c>
      <c r="M78" s="8">
        <v>0.1515</v>
      </c>
      <c r="N78" s="8">
        <v>0.74</v>
      </c>
      <c r="O78" s="8">
        <v>0.1343</v>
      </c>
      <c r="P78" s="8">
        <v>2</v>
      </c>
      <c r="Q78" s="8">
        <v>92</v>
      </c>
      <c r="R78" s="8">
        <v>94</v>
      </c>
    </row>
    <row r="79" spans="1:18">
      <c r="A79" s="8">
        <v>77</v>
      </c>
      <c r="B79" s="42">
        <v>40547</v>
      </c>
      <c r="C79" s="8">
        <v>1</v>
      </c>
      <c r="D79" s="8">
        <v>0</v>
      </c>
      <c r="E79" s="8">
        <v>1</v>
      </c>
      <c r="F79" s="8" t="s">
        <v>14</v>
      </c>
      <c r="G79" s="8">
        <v>8</v>
      </c>
      <c r="H79" s="8" t="b">
        <v>0</v>
      </c>
      <c r="I79" s="8">
        <v>2</v>
      </c>
      <c r="J79" s="8" t="s">
        <v>21</v>
      </c>
      <c r="K79" s="8">
        <v>1</v>
      </c>
      <c r="L79" s="8">
        <v>0.14000000000000001</v>
      </c>
      <c r="M79" s="8">
        <v>0.1515</v>
      </c>
      <c r="N79" s="8">
        <v>0.69</v>
      </c>
      <c r="O79" s="8">
        <v>0.16420000000000001</v>
      </c>
      <c r="P79" s="8">
        <v>2</v>
      </c>
      <c r="Q79" s="8">
        <v>177</v>
      </c>
      <c r="R79" s="8">
        <v>179</v>
      </c>
    </row>
    <row r="80" spans="1:18">
      <c r="A80" s="8">
        <v>78</v>
      </c>
      <c r="B80" s="42">
        <v>40547</v>
      </c>
      <c r="C80" s="8">
        <v>1</v>
      </c>
      <c r="D80" s="8">
        <v>0</v>
      </c>
      <c r="E80" s="8">
        <v>1</v>
      </c>
      <c r="F80" s="8" t="s">
        <v>14</v>
      </c>
      <c r="G80" s="8">
        <v>9</v>
      </c>
      <c r="H80" s="8" t="b">
        <v>0</v>
      </c>
      <c r="I80" s="8">
        <v>2</v>
      </c>
      <c r="J80" s="8" t="s">
        <v>21</v>
      </c>
      <c r="K80" s="8">
        <v>1</v>
      </c>
      <c r="L80" s="8">
        <v>0.16</v>
      </c>
      <c r="M80" s="8">
        <v>0.1515</v>
      </c>
      <c r="N80" s="8">
        <v>0.64</v>
      </c>
      <c r="O80" s="8">
        <v>0.22389999999999999</v>
      </c>
      <c r="P80" s="8">
        <v>2</v>
      </c>
      <c r="Q80" s="8">
        <v>98</v>
      </c>
      <c r="R80" s="8">
        <v>100</v>
      </c>
    </row>
    <row r="81" spans="1:18">
      <c r="A81" s="8">
        <v>79</v>
      </c>
      <c r="B81" s="42">
        <v>40547</v>
      </c>
      <c r="C81" s="8">
        <v>1</v>
      </c>
      <c r="D81" s="8">
        <v>0</v>
      </c>
      <c r="E81" s="8">
        <v>1</v>
      </c>
      <c r="F81" s="8" t="s">
        <v>14</v>
      </c>
      <c r="G81" s="8">
        <v>10</v>
      </c>
      <c r="H81" s="8" t="b">
        <v>0</v>
      </c>
      <c r="I81" s="8">
        <v>2</v>
      </c>
      <c r="J81" s="8" t="s">
        <v>21</v>
      </c>
      <c r="K81" s="8">
        <v>2</v>
      </c>
      <c r="L81" s="8">
        <v>0.16</v>
      </c>
      <c r="M81" s="8">
        <v>0.13639999999999999</v>
      </c>
      <c r="N81" s="8">
        <v>0.69</v>
      </c>
      <c r="O81" s="8">
        <v>0.32840000000000003</v>
      </c>
      <c r="P81" s="8">
        <v>5</v>
      </c>
      <c r="Q81" s="8">
        <v>37</v>
      </c>
      <c r="R81" s="8">
        <v>42</v>
      </c>
    </row>
    <row r="82" spans="1:18">
      <c r="A82" s="8">
        <v>80</v>
      </c>
      <c r="B82" s="42">
        <v>40547</v>
      </c>
      <c r="C82" s="8">
        <v>1</v>
      </c>
      <c r="D82" s="8">
        <v>0</v>
      </c>
      <c r="E82" s="8">
        <v>1</v>
      </c>
      <c r="F82" s="8" t="s">
        <v>14</v>
      </c>
      <c r="G82" s="8">
        <v>11</v>
      </c>
      <c r="H82" s="8" t="b">
        <v>0</v>
      </c>
      <c r="I82" s="8">
        <v>2</v>
      </c>
      <c r="J82" s="8" t="s">
        <v>21</v>
      </c>
      <c r="K82" s="8">
        <v>1</v>
      </c>
      <c r="L82" s="8">
        <v>0.22</v>
      </c>
      <c r="M82" s="8">
        <v>0.21210000000000001</v>
      </c>
      <c r="N82" s="8">
        <v>0.51</v>
      </c>
      <c r="O82" s="8">
        <v>0.29849999999999999</v>
      </c>
      <c r="P82" s="8">
        <v>7</v>
      </c>
      <c r="Q82" s="8">
        <v>50</v>
      </c>
      <c r="R82" s="8">
        <v>57</v>
      </c>
    </row>
    <row r="83" spans="1:18">
      <c r="A83" s="8">
        <v>81</v>
      </c>
      <c r="B83" s="42">
        <v>40547</v>
      </c>
      <c r="C83" s="8">
        <v>1</v>
      </c>
      <c r="D83" s="8">
        <v>0</v>
      </c>
      <c r="E83" s="8">
        <v>1</v>
      </c>
      <c r="F83" s="8" t="s">
        <v>14</v>
      </c>
      <c r="G83" s="8">
        <v>12</v>
      </c>
      <c r="H83" s="8" t="b">
        <v>0</v>
      </c>
      <c r="I83" s="8">
        <v>2</v>
      </c>
      <c r="J83" s="8" t="s">
        <v>21</v>
      </c>
      <c r="K83" s="8">
        <v>1</v>
      </c>
      <c r="L83" s="8">
        <v>0.22</v>
      </c>
      <c r="M83" s="8">
        <v>0.2273</v>
      </c>
      <c r="N83" s="8">
        <v>0.51</v>
      </c>
      <c r="O83" s="8">
        <v>0.16420000000000001</v>
      </c>
      <c r="P83" s="8">
        <v>12</v>
      </c>
      <c r="Q83" s="8">
        <v>66</v>
      </c>
      <c r="R83" s="8">
        <v>78</v>
      </c>
    </row>
    <row r="84" spans="1:18">
      <c r="A84" s="8">
        <v>82</v>
      </c>
      <c r="B84" s="42">
        <v>40547</v>
      </c>
      <c r="C84" s="8">
        <v>1</v>
      </c>
      <c r="D84" s="8">
        <v>0</v>
      </c>
      <c r="E84" s="8">
        <v>1</v>
      </c>
      <c r="F84" s="8" t="s">
        <v>14</v>
      </c>
      <c r="G84" s="8">
        <v>13</v>
      </c>
      <c r="H84" s="8" t="b">
        <v>0</v>
      </c>
      <c r="I84" s="8">
        <v>2</v>
      </c>
      <c r="J84" s="8" t="s">
        <v>21</v>
      </c>
      <c r="K84" s="8">
        <v>1</v>
      </c>
      <c r="L84" s="8">
        <v>0.24</v>
      </c>
      <c r="M84" s="8">
        <v>0.2273</v>
      </c>
      <c r="N84" s="8">
        <v>0.56000000000000005</v>
      </c>
      <c r="O84" s="8">
        <v>0.19400000000000001</v>
      </c>
      <c r="P84" s="8">
        <v>18</v>
      </c>
      <c r="Q84" s="8">
        <v>79</v>
      </c>
      <c r="R84" s="8">
        <v>97</v>
      </c>
    </row>
    <row r="85" spans="1:18">
      <c r="A85" s="8">
        <v>83</v>
      </c>
      <c r="B85" s="42">
        <v>40547</v>
      </c>
      <c r="C85" s="8">
        <v>1</v>
      </c>
      <c r="D85" s="8">
        <v>0</v>
      </c>
      <c r="E85" s="8">
        <v>1</v>
      </c>
      <c r="F85" s="8" t="s">
        <v>14</v>
      </c>
      <c r="G85" s="8">
        <v>14</v>
      </c>
      <c r="H85" s="8" t="b">
        <v>0</v>
      </c>
      <c r="I85" s="8">
        <v>2</v>
      </c>
      <c r="J85" s="8" t="s">
        <v>21</v>
      </c>
      <c r="K85" s="8">
        <v>1</v>
      </c>
      <c r="L85" s="8">
        <v>0.26</v>
      </c>
      <c r="M85" s="8">
        <v>0.2576</v>
      </c>
      <c r="N85" s="8">
        <v>0.52</v>
      </c>
      <c r="O85" s="8">
        <v>0.22389999999999999</v>
      </c>
      <c r="P85" s="8">
        <v>9</v>
      </c>
      <c r="Q85" s="8">
        <v>54</v>
      </c>
      <c r="R85" s="8">
        <v>63</v>
      </c>
    </row>
    <row r="86" spans="1:18">
      <c r="A86" s="8">
        <v>84</v>
      </c>
      <c r="B86" s="42">
        <v>40547</v>
      </c>
      <c r="C86" s="8">
        <v>1</v>
      </c>
      <c r="D86" s="8">
        <v>0</v>
      </c>
      <c r="E86" s="8">
        <v>1</v>
      </c>
      <c r="F86" s="8" t="s">
        <v>14</v>
      </c>
      <c r="G86" s="8">
        <v>15</v>
      </c>
      <c r="H86" s="8" t="b">
        <v>0</v>
      </c>
      <c r="I86" s="8">
        <v>2</v>
      </c>
      <c r="J86" s="8" t="s">
        <v>21</v>
      </c>
      <c r="K86" s="8">
        <v>1</v>
      </c>
      <c r="L86" s="8">
        <v>0.28000000000000003</v>
      </c>
      <c r="M86" s="8">
        <v>0.2727</v>
      </c>
      <c r="N86" s="8">
        <v>0.52</v>
      </c>
      <c r="O86" s="8">
        <v>0.25369999999999998</v>
      </c>
      <c r="P86" s="8">
        <v>17</v>
      </c>
      <c r="Q86" s="8">
        <v>48</v>
      </c>
      <c r="R86" s="8">
        <v>65</v>
      </c>
    </row>
    <row r="87" spans="1:18">
      <c r="A87" s="8">
        <v>85</v>
      </c>
      <c r="B87" s="42">
        <v>40547</v>
      </c>
      <c r="C87" s="8">
        <v>1</v>
      </c>
      <c r="D87" s="8">
        <v>0</v>
      </c>
      <c r="E87" s="8">
        <v>1</v>
      </c>
      <c r="F87" s="8" t="s">
        <v>14</v>
      </c>
      <c r="G87" s="8">
        <v>16</v>
      </c>
      <c r="H87" s="8" t="b">
        <v>0</v>
      </c>
      <c r="I87" s="8">
        <v>2</v>
      </c>
      <c r="J87" s="8" t="s">
        <v>21</v>
      </c>
      <c r="K87" s="8">
        <v>1</v>
      </c>
      <c r="L87" s="8">
        <v>0.3</v>
      </c>
      <c r="M87" s="8">
        <v>0.28789999999999999</v>
      </c>
      <c r="N87" s="8">
        <v>0.49</v>
      </c>
      <c r="O87" s="8">
        <v>0.25369999999999998</v>
      </c>
      <c r="P87" s="8">
        <v>15</v>
      </c>
      <c r="Q87" s="8">
        <v>68</v>
      </c>
      <c r="R87" s="8">
        <v>83</v>
      </c>
    </row>
    <row r="88" spans="1:18">
      <c r="A88" s="8">
        <v>86</v>
      </c>
      <c r="B88" s="42">
        <v>40547</v>
      </c>
      <c r="C88" s="8">
        <v>1</v>
      </c>
      <c r="D88" s="8">
        <v>0</v>
      </c>
      <c r="E88" s="8">
        <v>1</v>
      </c>
      <c r="F88" s="8" t="s">
        <v>14</v>
      </c>
      <c r="G88" s="8">
        <v>17</v>
      </c>
      <c r="H88" s="8" t="b">
        <v>0</v>
      </c>
      <c r="I88" s="8">
        <v>2</v>
      </c>
      <c r="J88" s="8" t="s">
        <v>21</v>
      </c>
      <c r="K88" s="8">
        <v>1</v>
      </c>
      <c r="L88" s="8">
        <v>0.28000000000000003</v>
      </c>
      <c r="M88" s="8">
        <v>0.2727</v>
      </c>
      <c r="N88" s="8">
        <v>0.48</v>
      </c>
      <c r="O88" s="8">
        <v>0.22389999999999999</v>
      </c>
      <c r="P88" s="8">
        <v>10</v>
      </c>
      <c r="Q88" s="8">
        <v>202</v>
      </c>
      <c r="R88" s="8">
        <v>212</v>
      </c>
    </row>
    <row r="89" spans="1:18">
      <c r="A89" s="8">
        <v>87</v>
      </c>
      <c r="B89" s="42">
        <v>40547</v>
      </c>
      <c r="C89" s="8">
        <v>1</v>
      </c>
      <c r="D89" s="8">
        <v>0</v>
      </c>
      <c r="E89" s="8">
        <v>1</v>
      </c>
      <c r="F89" s="8" t="s">
        <v>14</v>
      </c>
      <c r="G89" s="8">
        <v>18</v>
      </c>
      <c r="H89" s="8" t="b">
        <v>0</v>
      </c>
      <c r="I89" s="8">
        <v>2</v>
      </c>
      <c r="J89" s="8" t="s">
        <v>21</v>
      </c>
      <c r="K89" s="8">
        <v>1</v>
      </c>
      <c r="L89" s="8">
        <v>0.26</v>
      </c>
      <c r="M89" s="8">
        <v>0.2576</v>
      </c>
      <c r="N89" s="8">
        <v>0.48</v>
      </c>
      <c r="O89" s="8">
        <v>0.19400000000000001</v>
      </c>
      <c r="P89" s="8">
        <v>3</v>
      </c>
      <c r="Q89" s="8">
        <v>179</v>
      </c>
      <c r="R89" s="8">
        <v>182</v>
      </c>
    </row>
    <row r="90" spans="1:18">
      <c r="A90" s="8">
        <v>88</v>
      </c>
      <c r="B90" s="42">
        <v>40547</v>
      </c>
      <c r="C90" s="8">
        <v>1</v>
      </c>
      <c r="D90" s="8">
        <v>0</v>
      </c>
      <c r="E90" s="8">
        <v>1</v>
      </c>
      <c r="F90" s="8" t="s">
        <v>14</v>
      </c>
      <c r="G90" s="8">
        <v>19</v>
      </c>
      <c r="H90" s="8" t="b">
        <v>0</v>
      </c>
      <c r="I90" s="8">
        <v>2</v>
      </c>
      <c r="J90" s="8" t="s">
        <v>21</v>
      </c>
      <c r="K90" s="8">
        <v>1</v>
      </c>
      <c r="L90" s="8">
        <v>0.24</v>
      </c>
      <c r="M90" s="8">
        <v>0.2576</v>
      </c>
      <c r="N90" s="8">
        <v>0.48</v>
      </c>
      <c r="O90" s="8">
        <v>0.1045</v>
      </c>
      <c r="P90" s="8">
        <v>2</v>
      </c>
      <c r="Q90" s="8">
        <v>110</v>
      </c>
      <c r="R90" s="8">
        <v>112</v>
      </c>
    </row>
    <row r="91" spans="1:18">
      <c r="A91" s="8">
        <v>89</v>
      </c>
      <c r="B91" s="42">
        <v>40547</v>
      </c>
      <c r="C91" s="8">
        <v>1</v>
      </c>
      <c r="D91" s="8">
        <v>0</v>
      </c>
      <c r="E91" s="8">
        <v>1</v>
      </c>
      <c r="F91" s="8" t="s">
        <v>14</v>
      </c>
      <c r="G91" s="8">
        <v>20</v>
      </c>
      <c r="H91" s="8" t="b">
        <v>0</v>
      </c>
      <c r="I91" s="8">
        <v>2</v>
      </c>
      <c r="J91" s="8" t="s">
        <v>21</v>
      </c>
      <c r="K91" s="8">
        <v>1</v>
      </c>
      <c r="L91" s="8">
        <v>0.24</v>
      </c>
      <c r="M91" s="8">
        <v>0.2576</v>
      </c>
      <c r="N91" s="8">
        <v>0.48</v>
      </c>
      <c r="O91" s="8">
        <v>0.1045</v>
      </c>
      <c r="P91" s="8">
        <v>1</v>
      </c>
      <c r="Q91" s="8">
        <v>53</v>
      </c>
      <c r="R91" s="8">
        <v>54</v>
      </c>
    </row>
    <row r="92" spans="1:18">
      <c r="A92" s="8">
        <v>90</v>
      </c>
      <c r="B92" s="42">
        <v>40547</v>
      </c>
      <c r="C92" s="8">
        <v>1</v>
      </c>
      <c r="D92" s="8">
        <v>0</v>
      </c>
      <c r="E92" s="8">
        <v>1</v>
      </c>
      <c r="F92" s="8" t="s">
        <v>14</v>
      </c>
      <c r="G92" s="8">
        <v>21</v>
      </c>
      <c r="H92" s="8" t="b">
        <v>0</v>
      </c>
      <c r="I92" s="8">
        <v>2</v>
      </c>
      <c r="J92" s="8" t="s">
        <v>21</v>
      </c>
      <c r="K92" s="8">
        <v>1</v>
      </c>
      <c r="L92" s="8">
        <v>0.22</v>
      </c>
      <c r="M92" s="8">
        <v>0.2727</v>
      </c>
      <c r="N92" s="8">
        <v>0.64</v>
      </c>
      <c r="O92" s="8">
        <v>0</v>
      </c>
      <c r="P92" s="8">
        <v>0</v>
      </c>
      <c r="Q92" s="8">
        <v>48</v>
      </c>
      <c r="R92" s="8">
        <v>48</v>
      </c>
    </row>
    <row r="93" spans="1:18">
      <c r="A93" s="8">
        <v>91</v>
      </c>
      <c r="B93" s="42">
        <v>40547</v>
      </c>
      <c r="C93" s="8">
        <v>1</v>
      </c>
      <c r="D93" s="8">
        <v>0</v>
      </c>
      <c r="E93" s="8">
        <v>1</v>
      </c>
      <c r="F93" s="8" t="s">
        <v>14</v>
      </c>
      <c r="G93" s="8">
        <v>22</v>
      </c>
      <c r="H93" s="8" t="b">
        <v>0</v>
      </c>
      <c r="I93" s="8">
        <v>2</v>
      </c>
      <c r="J93" s="8" t="s">
        <v>21</v>
      </c>
      <c r="K93" s="8">
        <v>1</v>
      </c>
      <c r="L93" s="8">
        <v>0.22</v>
      </c>
      <c r="M93" s="8">
        <v>0.2576</v>
      </c>
      <c r="N93" s="8">
        <v>0.64</v>
      </c>
      <c r="O93" s="8">
        <v>8.9599999999999999E-2</v>
      </c>
      <c r="P93" s="8">
        <v>1</v>
      </c>
      <c r="Q93" s="8">
        <v>34</v>
      </c>
      <c r="R93" s="8">
        <v>35</v>
      </c>
    </row>
    <row r="94" spans="1:18">
      <c r="A94" s="8">
        <v>92</v>
      </c>
      <c r="B94" s="42">
        <v>40547</v>
      </c>
      <c r="C94" s="8">
        <v>1</v>
      </c>
      <c r="D94" s="8">
        <v>0</v>
      </c>
      <c r="E94" s="8">
        <v>1</v>
      </c>
      <c r="F94" s="8" t="s">
        <v>14</v>
      </c>
      <c r="G94" s="8">
        <v>23</v>
      </c>
      <c r="H94" s="8" t="b">
        <v>0</v>
      </c>
      <c r="I94" s="8">
        <v>2</v>
      </c>
      <c r="J94" s="8" t="s">
        <v>21</v>
      </c>
      <c r="K94" s="8">
        <v>1</v>
      </c>
      <c r="L94" s="8">
        <v>0.2</v>
      </c>
      <c r="M94" s="8">
        <v>0.2273</v>
      </c>
      <c r="N94" s="8">
        <v>0.69</v>
      </c>
      <c r="O94" s="8">
        <v>8.9599999999999999E-2</v>
      </c>
      <c r="P94" s="8">
        <v>2</v>
      </c>
      <c r="Q94" s="8">
        <v>9</v>
      </c>
      <c r="R94" s="8">
        <v>11</v>
      </c>
    </row>
    <row r="95" spans="1:18">
      <c r="A95" s="8">
        <v>93</v>
      </c>
      <c r="B95" s="42">
        <v>40548</v>
      </c>
      <c r="C95" s="8">
        <v>1</v>
      </c>
      <c r="D95" s="8">
        <v>0</v>
      </c>
      <c r="E95" s="8">
        <v>1</v>
      </c>
      <c r="F95" s="8" t="s">
        <v>14</v>
      </c>
      <c r="G95" s="8">
        <v>0</v>
      </c>
      <c r="H95" s="8" t="b">
        <v>0</v>
      </c>
      <c r="I95" s="8">
        <v>3</v>
      </c>
      <c r="J95" s="8" t="s">
        <v>22</v>
      </c>
      <c r="K95" s="8">
        <v>1</v>
      </c>
      <c r="L95" s="8">
        <v>0.2</v>
      </c>
      <c r="M95" s="8">
        <v>0.2576</v>
      </c>
      <c r="N95" s="8">
        <v>0.64</v>
      </c>
      <c r="O95" s="8">
        <v>0</v>
      </c>
      <c r="P95" s="8">
        <v>0</v>
      </c>
      <c r="Q95" s="8">
        <v>6</v>
      </c>
      <c r="R95" s="8">
        <v>6</v>
      </c>
    </row>
    <row r="96" spans="1:18">
      <c r="A96" s="8">
        <v>94</v>
      </c>
      <c r="B96" s="42">
        <v>40548</v>
      </c>
      <c r="C96" s="8">
        <v>1</v>
      </c>
      <c r="D96" s="8">
        <v>0</v>
      </c>
      <c r="E96" s="8">
        <v>1</v>
      </c>
      <c r="F96" s="8" t="s">
        <v>14</v>
      </c>
      <c r="G96" s="8">
        <v>1</v>
      </c>
      <c r="H96" s="8" t="b">
        <v>0</v>
      </c>
      <c r="I96" s="8">
        <v>3</v>
      </c>
      <c r="J96" s="8" t="s">
        <v>22</v>
      </c>
      <c r="K96" s="8">
        <v>1</v>
      </c>
      <c r="L96" s="8">
        <v>0.16</v>
      </c>
      <c r="M96" s="8">
        <v>0.19700000000000001</v>
      </c>
      <c r="N96" s="8">
        <v>0.74</v>
      </c>
      <c r="O96" s="8">
        <v>8.9599999999999999E-2</v>
      </c>
      <c r="P96" s="8">
        <v>0</v>
      </c>
      <c r="Q96" s="8">
        <v>6</v>
      </c>
      <c r="R96" s="8">
        <v>6</v>
      </c>
    </row>
    <row r="97" spans="1:18">
      <c r="A97" s="8">
        <v>95</v>
      </c>
      <c r="B97" s="42">
        <v>40548</v>
      </c>
      <c r="C97" s="8">
        <v>1</v>
      </c>
      <c r="D97" s="8">
        <v>0</v>
      </c>
      <c r="E97" s="8">
        <v>1</v>
      </c>
      <c r="F97" s="8" t="s">
        <v>14</v>
      </c>
      <c r="G97" s="8">
        <v>2</v>
      </c>
      <c r="H97" s="8" t="b">
        <v>0</v>
      </c>
      <c r="I97" s="8">
        <v>3</v>
      </c>
      <c r="J97" s="8" t="s">
        <v>22</v>
      </c>
      <c r="K97" s="8">
        <v>1</v>
      </c>
      <c r="L97" s="8">
        <v>0.16</v>
      </c>
      <c r="M97" s="8">
        <v>0.19700000000000001</v>
      </c>
      <c r="N97" s="8">
        <v>0.74</v>
      </c>
      <c r="O97" s="8">
        <v>8.9599999999999999E-2</v>
      </c>
      <c r="P97" s="8">
        <v>0</v>
      </c>
      <c r="Q97" s="8">
        <v>2</v>
      </c>
      <c r="R97" s="8">
        <v>2</v>
      </c>
    </row>
    <row r="98" spans="1:18">
      <c r="A98" s="8">
        <v>96</v>
      </c>
      <c r="B98" s="42">
        <v>40548</v>
      </c>
      <c r="C98" s="8">
        <v>1</v>
      </c>
      <c r="D98" s="8">
        <v>0</v>
      </c>
      <c r="E98" s="8">
        <v>1</v>
      </c>
      <c r="F98" s="8" t="s">
        <v>14</v>
      </c>
      <c r="G98" s="8">
        <v>4</v>
      </c>
      <c r="H98" s="8" t="b">
        <v>0</v>
      </c>
      <c r="I98" s="8">
        <v>3</v>
      </c>
      <c r="J98" s="8" t="s">
        <v>22</v>
      </c>
      <c r="K98" s="8">
        <v>1</v>
      </c>
      <c r="L98" s="8">
        <v>0.24</v>
      </c>
      <c r="M98" s="8">
        <v>0.2273</v>
      </c>
      <c r="N98" s="8">
        <v>0.48</v>
      </c>
      <c r="O98" s="8">
        <v>0.22389999999999999</v>
      </c>
      <c r="P98" s="8">
        <v>0</v>
      </c>
      <c r="Q98" s="8">
        <v>2</v>
      </c>
      <c r="R98" s="8">
        <v>2</v>
      </c>
    </row>
    <row r="99" spans="1:18">
      <c r="A99" s="8">
        <v>97</v>
      </c>
      <c r="B99" s="42">
        <v>40548</v>
      </c>
      <c r="C99" s="8">
        <v>1</v>
      </c>
      <c r="D99" s="8">
        <v>0</v>
      </c>
      <c r="E99" s="8">
        <v>1</v>
      </c>
      <c r="F99" s="8" t="s">
        <v>14</v>
      </c>
      <c r="G99" s="8">
        <v>5</v>
      </c>
      <c r="H99" s="8" t="b">
        <v>0</v>
      </c>
      <c r="I99" s="8">
        <v>3</v>
      </c>
      <c r="J99" s="8" t="s">
        <v>22</v>
      </c>
      <c r="K99" s="8">
        <v>1</v>
      </c>
      <c r="L99" s="8">
        <v>0.22</v>
      </c>
      <c r="M99" s="8">
        <v>0.2273</v>
      </c>
      <c r="N99" s="8">
        <v>0.47</v>
      </c>
      <c r="O99" s="8">
        <v>0.16420000000000001</v>
      </c>
      <c r="P99" s="8">
        <v>0</v>
      </c>
      <c r="Q99" s="8">
        <v>3</v>
      </c>
      <c r="R99" s="8">
        <v>3</v>
      </c>
    </row>
    <row r="100" spans="1:18">
      <c r="A100" s="8">
        <v>98</v>
      </c>
      <c r="B100" s="42">
        <v>40548</v>
      </c>
      <c r="C100" s="8">
        <v>1</v>
      </c>
      <c r="D100" s="8">
        <v>0</v>
      </c>
      <c r="E100" s="8">
        <v>1</v>
      </c>
      <c r="F100" s="8" t="s">
        <v>14</v>
      </c>
      <c r="G100" s="8">
        <v>6</v>
      </c>
      <c r="H100" s="8" t="b">
        <v>0</v>
      </c>
      <c r="I100" s="8">
        <v>3</v>
      </c>
      <c r="J100" s="8" t="s">
        <v>22</v>
      </c>
      <c r="K100" s="8">
        <v>1</v>
      </c>
      <c r="L100" s="8">
        <v>0.2</v>
      </c>
      <c r="M100" s="8">
        <v>0.19700000000000001</v>
      </c>
      <c r="N100" s="8">
        <v>0.47</v>
      </c>
      <c r="O100" s="8">
        <v>0.22389999999999999</v>
      </c>
      <c r="P100" s="8">
        <v>0</v>
      </c>
      <c r="Q100" s="8">
        <v>33</v>
      </c>
      <c r="R100" s="8">
        <v>33</v>
      </c>
    </row>
    <row r="101" spans="1:18">
      <c r="A101" s="8">
        <v>99</v>
      </c>
      <c r="B101" s="42">
        <v>40548</v>
      </c>
      <c r="C101" s="8">
        <v>1</v>
      </c>
      <c r="D101" s="8">
        <v>0</v>
      </c>
      <c r="E101" s="8">
        <v>1</v>
      </c>
      <c r="F101" s="8" t="s">
        <v>14</v>
      </c>
      <c r="G101" s="8">
        <v>7</v>
      </c>
      <c r="H101" s="8" t="b">
        <v>0</v>
      </c>
      <c r="I101" s="8">
        <v>3</v>
      </c>
      <c r="J101" s="8" t="s">
        <v>22</v>
      </c>
      <c r="K101" s="8">
        <v>1</v>
      </c>
      <c r="L101" s="8">
        <v>0.18</v>
      </c>
      <c r="M101" s="8">
        <v>0.18179999999999999</v>
      </c>
      <c r="N101" s="8">
        <v>0.43</v>
      </c>
      <c r="O101" s="8">
        <v>0.19400000000000001</v>
      </c>
      <c r="P101" s="8">
        <v>1</v>
      </c>
      <c r="Q101" s="8">
        <v>87</v>
      </c>
      <c r="R101" s="8">
        <v>88</v>
      </c>
    </row>
    <row r="102" spans="1:18">
      <c r="A102" s="8">
        <v>100</v>
      </c>
      <c r="B102" s="42">
        <v>40548</v>
      </c>
      <c r="C102" s="8">
        <v>1</v>
      </c>
      <c r="D102" s="8">
        <v>0</v>
      </c>
      <c r="E102" s="8">
        <v>1</v>
      </c>
      <c r="F102" s="8" t="s">
        <v>14</v>
      </c>
      <c r="G102" s="8">
        <v>8</v>
      </c>
      <c r="H102" s="8" t="b">
        <v>0</v>
      </c>
      <c r="I102" s="8">
        <v>3</v>
      </c>
      <c r="J102" s="8" t="s">
        <v>22</v>
      </c>
      <c r="K102" s="8">
        <v>1</v>
      </c>
      <c r="L102" s="8">
        <v>0.2</v>
      </c>
      <c r="M102" s="8">
        <v>0.18179999999999999</v>
      </c>
      <c r="N102" s="8">
        <v>0.4</v>
      </c>
      <c r="O102" s="8">
        <v>0.29849999999999999</v>
      </c>
      <c r="P102" s="8">
        <v>3</v>
      </c>
      <c r="Q102" s="8">
        <v>192</v>
      </c>
      <c r="R102" s="8">
        <v>195</v>
      </c>
    </row>
    <row r="103" spans="1:18">
      <c r="A103" s="8">
        <v>101</v>
      </c>
      <c r="B103" s="42">
        <v>40548</v>
      </c>
      <c r="C103" s="8">
        <v>1</v>
      </c>
      <c r="D103" s="8">
        <v>0</v>
      </c>
      <c r="E103" s="8">
        <v>1</v>
      </c>
      <c r="F103" s="8" t="s">
        <v>14</v>
      </c>
      <c r="G103" s="8">
        <v>9</v>
      </c>
      <c r="H103" s="8" t="b">
        <v>0</v>
      </c>
      <c r="I103" s="8">
        <v>3</v>
      </c>
      <c r="J103" s="8" t="s">
        <v>22</v>
      </c>
      <c r="K103" s="8">
        <v>1</v>
      </c>
      <c r="L103" s="8">
        <v>0.22</v>
      </c>
      <c r="M103" s="8">
        <v>0.19700000000000001</v>
      </c>
      <c r="N103" s="8">
        <v>0.37</v>
      </c>
      <c r="O103" s="8">
        <v>0.32840000000000003</v>
      </c>
      <c r="P103" s="8">
        <v>6</v>
      </c>
      <c r="Q103" s="8">
        <v>109</v>
      </c>
      <c r="R103" s="8">
        <v>115</v>
      </c>
    </row>
    <row r="104" spans="1:18">
      <c r="A104" s="8">
        <v>102</v>
      </c>
      <c r="B104" s="42">
        <v>40548</v>
      </c>
      <c r="C104" s="8">
        <v>1</v>
      </c>
      <c r="D104" s="8">
        <v>0</v>
      </c>
      <c r="E104" s="8">
        <v>1</v>
      </c>
      <c r="F104" s="8" t="s">
        <v>14</v>
      </c>
      <c r="G104" s="8">
        <v>10</v>
      </c>
      <c r="H104" s="8" t="b">
        <v>0</v>
      </c>
      <c r="I104" s="8">
        <v>3</v>
      </c>
      <c r="J104" s="8" t="s">
        <v>22</v>
      </c>
      <c r="K104" s="8">
        <v>1</v>
      </c>
      <c r="L104" s="8">
        <v>0.22</v>
      </c>
      <c r="M104" s="8">
        <v>0.19700000000000001</v>
      </c>
      <c r="N104" s="8">
        <v>0.37</v>
      </c>
      <c r="O104" s="8">
        <v>0.32840000000000003</v>
      </c>
      <c r="P104" s="8">
        <v>4</v>
      </c>
      <c r="Q104" s="8">
        <v>53</v>
      </c>
      <c r="R104" s="8">
        <v>57</v>
      </c>
    </row>
    <row r="105" spans="1:18">
      <c r="A105" s="8">
        <v>103</v>
      </c>
      <c r="B105" s="42">
        <v>40548</v>
      </c>
      <c r="C105" s="8">
        <v>1</v>
      </c>
      <c r="D105" s="8">
        <v>0</v>
      </c>
      <c r="E105" s="8">
        <v>1</v>
      </c>
      <c r="F105" s="8" t="s">
        <v>14</v>
      </c>
      <c r="G105" s="8">
        <v>11</v>
      </c>
      <c r="H105" s="8" t="b">
        <v>0</v>
      </c>
      <c r="I105" s="8">
        <v>3</v>
      </c>
      <c r="J105" s="8" t="s">
        <v>22</v>
      </c>
      <c r="K105" s="8">
        <v>1</v>
      </c>
      <c r="L105" s="8">
        <v>0.26</v>
      </c>
      <c r="M105" s="8">
        <v>0.2273</v>
      </c>
      <c r="N105" s="8">
        <v>0.33</v>
      </c>
      <c r="O105" s="8">
        <v>0.32840000000000003</v>
      </c>
      <c r="P105" s="8">
        <v>12</v>
      </c>
      <c r="Q105" s="8">
        <v>34</v>
      </c>
      <c r="R105" s="8">
        <v>46</v>
      </c>
    </row>
    <row r="106" spans="1:18">
      <c r="A106" s="8">
        <v>104</v>
      </c>
      <c r="B106" s="42">
        <v>40548</v>
      </c>
      <c r="C106" s="8">
        <v>1</v>
      </c>
      <c r="D106" s="8">
        <v>0</v>
      </c>
      <c r="E106" s="8">
        <v>1</v>
      </c>
      <c r="F106" s="8" t="s">
        <v>14</v>
      </c>
      <c r="G106" s="8">
        <v>12</v>
      </c>
      <c r="H106" s="8" t="b">
        <v>0</v>
      </c>
      <c r="I106" s="8">
        <v>3</v>
      </c>
      <c r="J106" s="8" t="s">
        <v>22</v>
      </c>
      <c r="K106" s="8">
        <v>1</v>
      </c>
      <c r="L106" s="8">
        <v>0.26</v>
      </c>
      <c r="M106" s="8">
        <v>0.2273</v>
      </c>
      <c r="N106" s="8">
        <v>0.33</v>
      </c>
      <c r="O106" s="8">
        <v>0.32840000000000003</v>
      </c>
      <c r="P106" s="8">
        <v>5</v>
      </c>
      <c r="Q106" s="8">
        <v>74</v>
      </c>
      <c r="R106" s="8">
        <v>79</v>
      </c>
    </row>
    <row r="107" spans="1:18">
      <c r="A107" s="8">
        <v>105</v>
      </c>
      <c r="B107" s="42">
        <v>40548</v>
      </c>
      <c r="C107" s="8">
        <v>1</v>
      </c>
      <c r="D107" s="8">
        <v>0</v>
      </c>
      <c r="E107" s="8">
        <v>1</v>
      </c>
      <c r="F107" s="8" t="s">
        <v>14</v>
      </c>
      <c r="G107" s="8">
        <v>13</v>
      </c>
      <c r="H107" s="8" t="b">
        <v>0</v>
      </c>
      <c r="I107" s="8">
        <v>3</v>
      </c>
      <c r="J107" s="8" t="s">
        <v>22</v>
      </c>
      <c r="K107" s="8">
        <v>1</v>
      </c>
      <c r="L107" s="8">
        <v>0.28000000000000003</v>
      </c>
      <c r="M107" s="8">
        <v>0.2576</v>
      </c>
      <c r="N107" s="8">
        <v>0.3</v>
      </c>
      <c r="O107" s="8">
        <v>0.29849999999999999</v>
      </c>
      <c r="P107" s="8">
        <v>6</v>
      </c>
      <c r="Q107" s="8">
        <v>65</v>
      </c>
      <c r="R107" s="8">
        <v>71</v>
      </c>
    </row>
    <row r="108" spans="1:18">
      <c r="A108" s="8">
        <v>106</v>
      </c>
      <c r="B108" s="42">
        <v>40548</v>
      </c>
      <c r="C108" s="8">
        <v>1</v>
      </c>
      <c r="D108" s="8">
        <v>0</v>
      </c>
      <c r="E108" s="8">
        <v>1</v>
      </c>
      <c r="F108" s="8" t="s">
        <v>14</v>
      </c>
      <c r="G108" s="8">
        <v>14</v>
      </c>
      <c r="H108" s="8" t="b">
        <v>0</v>
      </c>
      <c r="I108" s="8">
        <v>3</v>
      </c>
      <c r="J108" s="8" t="s">
        <v>22</v>
      </c>
      <c r="K108" s="8">
        <v>1</v>
      </c>
      <c r="L108" s="8">
        <v>0.3</v>
      </c>
      <c r="M108" s="8">
        <v>0.28789999999999999</v>
      </c>
      <c r="N108" s="8">
        <v>0.28000000000000003</v>
      </c>
      <c r="O108" s="8">
        <v>0.19400000000000001</v>
      </c>
      <c r="P108" s="8">
        <v>10</v>
      </c>
      <c r="Q108" s="8">
        <v>52</v>
      </c>
      <c r="R108" s="8">
        <v>62</v>
      </c>
    </row>
    <row r="109" spans="1:18">
      <c r="A109" s="8">
        <v>107</v>
      </c>
      <c r="B109" s="42">
        <v>40548</v>
      </c>
      <c r="C109" s="8">
        <v>1</v>
      </c>
      <c r="D109" s="8">
        <v>0</v>
      </c>
      <c r="E109" s="8">
        <v>1</v>
      </c>
      <c r="F109" s="8" t="s">
        <v>14</v>
      </c>
      <c r="G109" s="8">
        <v>15</v>
      </c>
      <c r="H109" s="8" t="b">
        <v>0</v>
      </c>
      <c r="I109" s="8">
        <v>3</v>
      </c>
      <c r="J109" s="8" t="s">
        <v>22</v>
      </c>
      <c r="K109" s="8">
        <v>1</v>
      </c>
      <c r="L109" s="8">
        <v>0.3</v>
      </c>
      <c r="M109" s="8">
        <v>0.28789999999999999</v>
      </c>
      <c r="N109" s="8">
        <v>0.28000000000000003</v>
      </c>
      <c r="O109" s="8">
        <v>0.19400000000000001</v>
      </c>
      <c r="P109" s="8">
        <v>7</v>
      </c>
      <c r="Q109" s="8">
        <v>55</v>
      </c>
      <c r="R109" s="8">
        <v>62</v>
      </c>
    </row>
    <row r="110" spans="1:18">
      <c r="A110" s="8">
        <v>108</v>
      </c>
      <c r="B110" s="42">
        <v>40548</v>
      </c>
      <c r="C110" s="8">
        <v>1</v>
      </c>
      <c r="D110" s="8">
        <v>0</v>
      </c>
      <c r="E110" s="8">
        <v>1</v>
      </c>
      <c r="F110" s="8" t="s">
        <v>14</v>
      </c>
      <c r="G110" s="8">
        <v>16</v>
      </c>
      <c r="H110" s="8" t="b">
        <v>0</v>
      </c>
      <c r="I110" s="8">
        <v>3</v>
      </c>
      <c r="J110" s="8" t="s">
        <v>22</v>
      </c>
      <c r="K110" s="8">
        <v>1</v>
      </c>
      <c r="L110" s="8">
        <v>0.3</v>
      </c>
      <c r="M110" s="8">
        <v>0.31819999999999998</v>
      </c>
      <c r="N110" s="8">
        <v>0.28000000000000003</v>
      </c>
      <c r="O110" s="8">
        <v>8.9599999999999999E-2</v>
      </c>
      <c r="P110" s="8">
        <v>4</v>
      </c>
      <c r="Q110" s="8">
        <v>85</v>
      </c>
      <c r="R110" s="8">
        <v>89</v>
      </c>
    </row>
    <row r="111" spans="1:18">
      <c r="A111" s="8">
        <v>109</v>
      </c>
      <c r="B111" s="42">
        <v>40548</v>
      </c>
      <c r="C111" s="8">
        <v>1</v>
      </c>
      <c r="D111" s="8">
        <v>0</v>
      </c>
      <c r="E111" s="8">
        <v>1</v>
      </c>
      <c r="F111" s="8" t="s">
        <v>14</v>
      </c>
      <c r="G111" s="8">
        <v>17</v>
      </c>
      <c r="H111" s="8" t="b">
        <v>0</v>
      </c>
      <c r="I111" s="8">
        <v>3</v>
      </c>
      <c r="J111" s="8" t="s">
        <v>22</v>
      </c>
      <c r="K111" s="8">
        <v>1</v>
      </c>
      <c r="L111" s="8">
        <v>0.24</v>
      </c>
      <c r="M111" s="8">
        <v>0.2273</v>
      </c>
      <c r="N111" s="8">
        <v>0.38</v>
      </c>
      <c r="O111" s="8">
        <v>0.19400000000000001</v>
      </c>
      <c r="P111" s="8">
        <v>4</v>
      </c>
      <c r="Q111" s="8">
        <v>186</v>
      </c>
      <c r="R111" s="8">
        <v>190</v>
      </c>
    </row>
    <row r="112" spans="1:18">
      <c r="A112" s="8">
        <v>110</v>
      </c>
      <c r="B112" s="42">
        <v>40548</v>
      </c>
      <c r="C112" s="8">
        <v>1</v>
      </c>
      <c r="D112" s="8">
        <v>0</v>
      </c>
      <c r="E112" s="8">
        <v>1</v>
      </c>
      <c r="F112" s="8" t="s">
        <v>14</v>
      </c>
      <c r="G112" s="8">
        <v>18</v>
      </c>
      <c r="H112" s="8" t="b">
        <v>0</v>
      </c>
      <c r="I112" s="8">
        <v>3</v>
      </c>
      <c r="J112" s="8" t="s">
        <v>22</v>
      </c>
      <c r="K112" s="8">
        <v>1</v>
      </c>
      <c r="L112" s="8">
        <v>0.24</v>
      </c>
      <c r="M112" s="8">
        <v>0.2424</v>
      </c>
      <c r="N112" s="8">
        <v>0.38</v>
      </c>
      <c r="O112" s="8">
        <v>0.1343</v>
      </c>
      <c r="P112" s="8">
        <v>3</v>
      </c>
      <c r="Q112" s="8">
        <v>166</v>
      </c>
      <c r="R112" s="8">
        <v>169</v>
      </c>
    </row>
    <row r="113" spans="1:18">
      <c r="A113" s="8">
        <v>111</v>
      </c>
      <c r="B113" s="42">
        <v>40548</v>
      </c>
      <c r="C113" s="8">
        <v>1</v>
      </c>
      <c r="D113" s="8">
        <v>0</v>
      </c>
      <c r="E113" s="8">
        <v>1</v>
      </c>
      <c r="F113" s="8" t="s">
        <v>14</v>
      </c>
      <c r="G113" s="8">
        <v>19</v>
      </c>
      <c r="H113" s="8" t="b">
        <v>0</v>
      </c>
      <c r="I113" s="8">
        <v>3</v>
      </c>
      <c r="J113" s="8" t="s">
        <v>22</v>
      </c>
      <c r="K113" s="8">
        <v>1</v>
      </c>
      <c r="L113" s="8">
        <v>0.24</v>
      </c>
      <c r="M113" s="8">
        <v>0.2576</v>
      </c>
      <c r="N113" s="8">
        <v>0.38</v>
      </c>
      <c r="O113" s="8">
        <v>0.1045</v>
      </c>
      <c r="P113" s="8">
        <v>5</v>
      </c>
      <c r="Q113" s="8">
        <v>127</v>
      </c>
      <c r="R113" s="8">
        <v>132</v>
      </c>
    </row>
    <row r="114" spans="1:18">
      <c r="A114" s="8">
        <v>112</v>
      </c>
      <c r="B114" s="42">
        <v>40548</v>
      </c>
      <c r="C114" s="8">
        <v>1</v>
      </c>
      <c r="D114" s="8">
        <v>0</v>
      </c>
      <c r="E114" s="8">
        <v>1</v>
      </c>
      <c r="F114" s="8" t="s">
        <v>14</v>
      </c>
      <c r="G114" s="8">
        <v>20</v>
      </c>
      <c r="H114" s="8" t="b">
        <v>0</v>
      </c>
      <c r="I114" s="8">
        <v>3</v>
      </c>
      <c r="J114" s="8" t="s">
        <v>22</v>
      </c>
      <c r="K114" s="8">
        <v>1</v>
      </c>
      <c r="L114" s="8">
        <v>0.22</v>
      </c>
      <c r="M114" s="8">
        <v>0.2273</v>
      </c>
      <c r="N114" s="8">
        <v>0.47</v>
      </c>
      <c r="O114" s="8">
        <v>0.16420000000000001</v>
      </c>
      <c r="P114" s="8">
        <v>7</v>
      </c>
      <c r="Q114" s="8">
        <v>82</v>
      </c>
      <c r="R114" s="8">
        <v>89</v>
      </c>
    </row>
    <row r="115" spans="1:18">
      <c r="A115" s="8">
        <v>113</v>
      </c>
      <c r="B115" s="42">
        <v>40548</v>
      </c>
      <c r="C115" s="8">
        <v>1</v>
      </c>
      <c r="D115" s="8">
        <v>0</v>
      </c>
      <c r="E115" s="8">
        <v>1</v>
      </c>
      <c r="F115" s="8" t="s">
        <v>14</v>
      </c>
      <c r="G115" s="8">
        <v>21</v>
      </c>
      <c r="H115" s="8" t="b">
        <v>0</v>
      </c>
      <c r="I115" s="8">
        <v>3</v>
      </c>
      <c r="J115" s="8" t="s">
        <v>22</v>
      </c>
      <c r="K115" s="8">
        <v>1</v>
      </c>
      <c r="L115" s="8">
        <v>0.2</v>
      </c>
      <c r="M115" s="8">
        <v>0.19700000000000001</v>
      </c>
      <c r="N115" s="8">
        <v>0.51</v>
      </c>
      <c r="O115" s="8">
        <v>0.19400000000000001</v>
      </c>
      <c r="P115" s="8">
        <v>3</v>
      </c>
      <c r="Q115" s="8">
        <v>40</v>
      </c>
      <c r="R115" s="8">
        <v>43</v>
      </c>
    </row>
    <row r="116" spans="1:18">
      <c r="A116" s="8">
        <v>114</v>
      </c>
      <c r="B116" s="42">
        <v>40548</v>
      </c>
      <c r="C116" s="8">
        <v>1</v>
      </c>
      <c r="D116" s="8">
        <v>0</v>
      </c>
      <c r="E116" s="8">
        <v>1</v>
      </c>
      <c r="F116" s="8" t="s">
        <v>14</v>
      </c>
      <c r="G116" s="8">
        <v>22</v>
      </c>
      <c r="H116" s="8" t="b">
        <v>0</v>
      </c>
      <c r="I116" s="8">
        <v>3</v>
      </c>
      <c r="J116" s="8" t="s">
        <v>22</v>
      </c>
      <c r="K116" s="8">
        <v>1</v>
      </c>
      <c r="L116" s="8">
        <v>0.18</v>
      </c>
      <c r="M116" s="8">
        <v>0.19700000000000001</v>
      </c>
      <c r="N116" s="8">
        <v>0.55000000000000004</v>
      </c>
      <c r="O116" s="8">
        <v>0.1343</v>
      </c>
      <c r="P116" s="8">
        <v>1</v>
      </c>
      <c r="Q116" s="8">
        <v>41</v>
      </c>
      <c r="R116" s="8">
        <v>42</v>
      </c>
    </row>
    <row r="117" spans="1:18">
      <c r="A117" s="8">
        <v>115</v>
      </c>
      <c r="B117" s="42">
        <v>40548</v>
      </c>
      <c r="C117" s="8">
        <v>1</v>
      </c>
      <c r="D117" s="8">
        <v>0</v>
      </c>
      <c r="E117" s="8">
        <v>1</v>
      </c>
      <c r="F117" s="8" t="s">
        <v>14</v>
      </c>
      <c r="G117" s="8">
        <v>23</v>
      </c>
      <c r="H117" s="8" t="b">
        <v>0</v>
      </c>
      <c r="I117" s="8">
        <v>3</v>
      </c>
      <c r="J117" s="8" t="s">
        <v>22</v>
      </c>
      <c r="K117" s="8">
        <v>1</v>
      </c>
      <c r="L117" s="8">
        <v>0.2</v>
      </c>
      <c r="M117" s="8">
        <v>0.2576</v>
      </c>
      <c r="N117" s="8">
        <v>0.47</v>
      </c>
      <c r="O117" s="8">
        <v>0</v>
      </c>
      <c r="P117" s="8">
        <v>1</v>
      </c>
      <c r="Q117" s="8">
        <v>18</v>
      </c>
      <c r="R117" s="8">
        <v>19</v>
      </c>
    </row>
    <row r="118" spans="1:18">
      <c r="A118" s="8">
        <v>116</v>
      </c>
      <c r="B118" s="42">
        <v>40549</v>
      </c>
      <c r="C118" s="8">
        <v>1</v>
      </c>
      <c r="D118" s="8">
        <v>0</v>
      </c>
      <c r="E118" s="8">
        <v>1</v>
      </c>
      <c r="F118" s="8" t="s">
        <v>14</v>
      </c>
      <c r="G118" s="8">
        <v>0</v>
      </c>
      <c r="H118" s="8" t="b">
        <v>0</v>
      </c>
      <c r="I118" s="8">
        <v>4</v>
      </c>
      <c r="J118" s="8" t="s">
        <v>23</v>
      </c>
      <c r="K118" s="8">
        <v>1</v>
      </c>
      <c r="L118" s="8">
        <v>0.18</v>
      </c>
      <c r="M118" s="8">
        <v>0.2424</v>
      </c>
      <c r="N118" s="8">
        <v>0.55000000000000004</v>
      </c>
      <c r="O118" s="8">
        <v>0</v>
      </c>
      <c r="P118" s="8">
        <v>0</v>
      </c>
      <c r="Q118" s="8">
        <v>11</v>
      </c>
      <c r="R118" s="8">
        <v>11</v>
      </c>
    </row>
    <row r="119" spans="1:18">
      <c r="A119" s="8">
        <v>117</v>
      </c>
      <c r="B119" s="42">
        <v>40549</v>
      </c>
      <c r="C119" s="8">
        <v>1</v>
      </c>
      <c r="D119" s="8">
        <v>0</v>
      </c>
      <c r="E119" s="8">
        <v>1</v>
      </c>
      <c r="F119" s="8" t="s">
        <v>14</v>
      </c>
      <c r="G119" s="8">
        <v>1</v>
      </c>
      <c r="H119" s="8" t="b">
        <v>0</v>
      </c>
      <c r="I119" s="8">
        <v>4</v>
      </c>
      <c r="J119" s="8" t="s">
        <v>23</v>
      </c>
      <c r="K119" s="8">
        <v>1</v>
      </c>
      <c r="L119" s="8">
        <v>0.16</v>
      </c>
      <c r="M119" s="8">
        <v>0.2273</v>
      </c>
      <c r="N119" s="8">
        <v>0.64</v>
      </c>
      <c r="O119" s="8">
        <v>0</v>
      </c>
      <c r="P119" s="8">
        <v>0</v>
      </c>
      <c r="Q119" s="8">
        <v>4</v>
      </c>
      <c r="R119" s="8">
        <v>4</v>
      </c>
    </row>
    <row r="120" spans="1:18">
      <c r="A120" s="8">
        <v>118</v>
      </c>
      <c r="B120" s="42">
        <v>40549</v>
      </c>
      <c r="C120" s="8">
        <v>1</v>
      </c>
      <c r="D120" s="8">
        <v>0</v>
      </c>
      <c r="E120" s="8">
        <v>1</v>
      </c>
      <c r="F120" s="8" t="s">
        <v>14</v>
      </c>
      <c r="G120" s="8">
        <v>2</v>
      </c>
      <c r="H120" s="8" t="b">
        <v>0</v>
      </c>
      <c r="I120" s="8">
        <v>4</v>
      </c>
      <c r="J120" s="8" t="s">
        <v>23</v>
      </c>
      <c r="K120" s="8">
        <v>1</v>
      </c>
      <c r="L120" s="8">
        <v>0.16</v>
      </c>
      <c r="M120" s="8">
        <v>0.2273</v>
      </c>
      <c r="N120" s="8">
        <v>0.64</v>
      </c>
      <c r="O120" s="8">
        <v>0</v>
      </c>
      <c r="P120" s="8">
        <v>0</v>
      </c>
      <c r="Q120" s="8">
        <v>2</v>
      </c>
      <c r="R120" s="8">
        <v>2</v>
      </c>
    </row>
    <row r="121" spans="1:18">
      <c r="A121" s="8">
        <v>119</v>
      </c>
      <c r="B121" s="42">
        <v>40549</v>
      </c>
      <c r="C121" s="8">
        <v>1</v>
      </c>
      <c r="D121" s="8">
        <v>0</v>
      </c>
      <c r="E121" s="8">
        <v>1</v>
      </c>
      <c r="F121" s="8" t="s">
        <v>14</v>
      </c>
      <c r="G121" s="8">
        <v>4</v>
      </c>
      <c r="H121" s="8" t="b">
        <v>0</v>
      </c>
      <c r="I121" s="8">
        <v>4</v>
      </c>
      <c r="J121" s="8" t="s">
        <v>23</v>
      </c>
      <c r="K121" s="8">
        <v>2</v>
      </c>
      <c r="L121" s="8">
        <v>0.16</v>
      </c>
      <c r="M121" s="8">
        <v>0.19700000000000001</v>
      </c>
      <c r="N121" s="8">
        <v>0.64</v>
      </c>
      <c r="O121" s="8">
        <v>8.9599999999999999E-2</v>
      </c>
      <c r="P121" s="8">
        <v>0</v>
      </c>
      <c r="Q121" s="8">
        <v>1</v>
      </c>
      <c r="R121" s="8">
        <v>1</v>
      </c>
    </row>
    <row r="122" spans="1:18">
      <c r="A122" s="8">
        <v>120</v>
      </c>
      <c r="B122" s="42">
        <v>40549</v>
      </c>
      <c r="C122" s="8">
        <v>1</v>
      </c>
      <c r="D122" s="8">
        <v>0</v>
      </c>
      <c r="E122" s="8">
        <v>1</v>
      </c>
      <c r="F122" s="8" t="s">
        <v>14</v>
      </c>
      <c r="G122" s="8">
        <v>5</v>
      </c>
      <c r="H122" s="8" t="b">
        <v>0</v>
      </c>
      <c r="I122" s="8">
        <v>4</v>
      </c>
      <c r="J122" s="8" t="s">
        <v>23</v>
      </c>
      <c r="K122" s="8">
        <v>2</v>
      </c>
      <c r="L122" s="8">
        <v>0.14000000000000001</v>
      </c>
      <c r="M122" s="8">
        <v>0.18179999999999999</v>
      </c>
      <c r="N122" s="8">
        <v>0.69</v>
      </c>
      <c r="O122" s="8">
        <v>8.9599999999999999E-2</v>
      </c>
      <c r="P122" s="8">
        <v>0</v>
      </c>
      <c r="Q122" s="8">
        <v>4</v>
      </c>
      <c r="R122" s="8">
        <v>4</v>
      </c>
    </row>
    <row r="123" spans="1:18">
      <c r="A123" s="8">
        <v>121</v>
      </c>
      <c r="B123" s="42">
        <v>40549</v>
      </c>
      <c r="C123" s="8">
        <v>1</v>
      </c>
      <c r="D123" s="8">
        <v>0</v>
      </c>
      <c r="E123" s="8">
        <v>1</v>
      </c>
      <c r="F123" s="8" t="s">
        <v>14</v>
      </c>
      <c r="G123" s="8">
        <v>6</v>
      </c>
      <c r="H123" s="8" t="b">
        <v>0</v>
      </c>
      <c r="I123" s="8">
        <v>4</v>
      </c>
      <c r="J123" s="8" t="s">
        <v>23</v>
      </c>
      <c r="K123" s="8">
        <v>2</v>
      </c>
      <c r="L123" s="8">
        <v>0.14000000000000001</v>
      </c>
      <c r="M123" s="8">
        <v>0.16669999999999999</v>
      </c>
      <c r="N123" s="8">
        <v>0.63</v>
      </c>
      <c r="O123" s="8">
        <v>0.1045</v>
      </c>
      <c r="P123" s="8">
        <v>0</v>
      </c>
      <c r="Q123" s="8">
        <v>36</v>
      </c>
      <c r="R123" s="8">
        <v>36</v>
      </c>
    </row>
    <row r="124" spans="1:18">
      <c r="A124" s="8">
        <v>122</v>
      </c>
      <c r="B124" s="42">
        <v>40549</v>
      </c>
      <c r="C124" s="8">
        <v>1</v>
      </c>
      <c r="D124" s="8">
        <v>0</v>
      </c>
      <c r="E124" s="8">
        <v>1</v>
      </c>
      <c r="F124" s="8" t="s">
        <v>14</v>
      </c>
      <c r="G124" s="8">
        <v>7</v>
      </c>
      <c r="H124" s="8" t="b">
        <v>0</v>
      </c>
      <c r="I124" s="8">
        <v>4</v>
      </c>
      <c r="J124" s="8" t="s">
        <v>23</v>
      </c>
      <c r="K124" s="8">
        <v>2</v>
      </c>
      <c r="L124" s="8">
        <v>0.16</v>
      </c>
      <c r="M124" s="8">
        <v>0.2273</v>
      </c>
      <c r="N124" s="8">
        <v>0.59</v>
      </c>
      <c r="O124" s="8">
        <v>0</v>
      </c>
      <c r="P124" s="8">
        <v>0</v>
      </c>
      <c r="Q124" s="8">
        <v>95</v>
      </c>
      <c r="R124" s="8">
        <v>95</v>
      </c>
    </row>
    <row r="125" spans="1:18">
      <c r="A125" s="8">
        <v>123</v>
      </c>
      <c r="B125" s="42">
        <v>40549</v>
      </c>
      <c r="C125" s="8">
        <v>1</v>
      </c>
      <c r="D125" s="8">
        <v>0</v>
      </c>
      <c r="E125" s="8">
        <v>1</v>
      </c>
      <c r="F125" s="8" t="s">
        <v>14</v>
      </c>
      <c r="G125" s="8">
        <v>8</v>
      </c>
      <c r="H125" s="8" t="b">
        <v>0</v>
      </c>
      <c r="I125" s="8">
        <v>4</v>
      </c>
      <c r="J125" s="8" t="s">
        <v>23</v>
      </c>
      <c r="K125" s="8">
        <v>1</v>
      </c>
      <c r="L125" s="8">
        <v>0.16</v>
      </c>
      <c r="M125" s="8">
        <v>0.2273</v>
      </c>
      <c r="N125" s="8">
        <v>0.59</v>
      </c>
      <c r="O125" s="8">
        <v>0</v>
      </c>
      <c r="P125" s="8">
        <v>3</v>
      </c>
      <c r="Q125" s="8">
        <v>216</v>
      </c>
      <c r="R125" s="8">
        <v>219</v>
      </c>
    </row>
    <row r="126" spans="1:18">
      <c r="A126" s="8">
        <v>124</v>
      </c>
      <c r="B126" s="42">
        <v>40549</v>
      </c>
      <c r="C126" s="8">
        <v>1</v>
      </c>
      <c r="D126" s="8">
        <v>0</v>
      </c>
      <c r="E126" s="8">
        <v>1</v>
      </c>
      <c r="F126" s="8" t="s">
        <v>14</v>
      </c>
      <c r="G126" s="8">
        <v>9</v>
      </c>
      <c r="H126" s="8" t="b">
        <v>0</v>
      </c>
      <c r="I126" s="8">
        <v>4</v>
      </c>
      <c r="J126" s="8" t="s">
        <v>23</v>
      </c>
      <c r="K126" s="8">
        <v>2</v>
      </c>
      <c r="L126" s="8">
        <v>0.18</v>
      </c>
      <c r="M126" s="8">
        <v>0.2424</v>
      </c>
      <c r="N126" s="8">
        <v>0.51</v>
      </c>
      <c r="O126" s="8">
        <v>0</v>
      </c>
      <c r="P126" s="8">
        <v>6</v>
      </c>
      <c r="Q126" s="8">
        <v>116</v>
      </c>
      <c r="R126" s="8">
        <v>122</v>
      </c>
    </row>
    <row r="127" spans="1:18">
      <c r="A127" s="8">
        <v>125</v>
      </c>
      <c r="B127" s="42">
        <v>40549</v>
      </c>
      <c r="C127" s="8">
        <v>1</v>
      </c>
      <c r="D127" s="8">
        <v>0</v>
      </c>
      <c r="E127" s="8">
        <v>1</v>
      </c>
      <c r="F127" s="8" t="s">
        <v>14</v>
      </c>
      <c r="G127" s="8">
        <v>10</v>
      </c>
      <c r="H127" s="8" t="b">
        <v>0</v>
      </c>
      <c r="I127" s="8">
        <v>4</v>
      </c>
      <c r="J127" s="8" t="s">
        <v>23</v>
      </c>
      <c r="K127" s="8">
        <v>1</v>
      </c>
      <c r="L127" s="8">
        <v>0.2</v>
      </c>
      <c r="M127" s="8">
        <v>0.2576</v>
      </c>
      <c r="N127" s="8">
        <v>0.47</v>
      </c>
      <c r="O127" s="8">
        <v>0</v>
      </c>
      <c r="P127" s="8">
        <v>3</v>
      </c>
      <c r="Q127" s="8">
        <v>42</v>
      </c>
      <c r="R127" s="8">
        <v>45</v>
      </c>
    </row>
    <row r="128" spans="1:18">
      <c r="A128" s="8">
        <v>126</v>
      </c>
      <c r="B128" s="42">
        <v>40549</v>
      </c>
      <c r="C128" s="8">
        <v>1</v>
      </c>
      <c r="D128" s="8">
        <v>0</v>
      </c>
      <c r="E128" s="8">
        <v>1</v>
      </c>
      <c r="F128" s="8" t="s">
        <v>14</v>
      </c>
      <c r="G128" s="8">
        <v>11</v>
      </c>
      <c r="H128" s="8" t="b">
        <v>0</v>
      </c>
      <c r="I128" s="8">
        <v>4</v>
      </c>
      <c r="J128" s="8" t="s">
        <v>23</v>
      </c>
      <c r="K128" s="8">
        <v>1</v>
      </c>
      <c r="L128" s="8">
        <v>0.22</v>
      </c>
      <c r="M128" s="8">
        <v>0.2576</v>
      </c>
      <c r="N128" s="8">
        <v>0.44</v>
      </c>
      <c r="O128" s="8">
        <v>8.9599999999999999E-2</v>
      </c>
      <c r="P128" s="8">
        <v>2</v>
      </c>
      <c r="Q128" s="8">
        <v>57</v>
      </c>
      <c r="R128" s="8">
        <v>59</v>
      </c>
    </row>
    <row r="129" spans="1:18">
      <c r="A129" s="8">
        <v>127</v>
      </c>
      <c r="B129" s="42">
        <v>40549</v>
      </c>
      <c r="C129" s="8">
        <v>1</v>
      </c>
      <c r="D129" s="8">
        <v>0</v>
      </c>
      <c r="E129" s="8">
        <v>1</v>
      </c>
      <c r="F129" s="8" t="s">
        <v>14</v>
      </c>
      <c r="G129" s="8">
        <v>12</v>
      </c>
      <c r="H129" s="8" t="b">
        <v>0</v>
      </c>
      <c r="I129" s="8">
        <v>4</v>
      </c>
      <c r="J129" s="8" t="s">
        <v>23</v>
      </c>
      <c r="K129" s="8">
        <v>1</v>
      </c>
      <c r="L129" s="8">
        <v>0.26</v>
      </c>
      <c r="M129" s="8">
        <v>0.28789999999999999</v>
      </c>
      <c r="N129" s="8">
        <v>0.35</v>
      </c>
      <c r="O129" s="8">
        <v>0</v>
      </c>
      <c r="P129" s="8">
        <v>6</v>
      </c>
      <c r="Q129" s="8">
        <v>78</v>
      </c>
      <c r="R129" s="8">
        <v>84</v>
      </c>
    </row>
    <row r="130" spans="1:18">
      <c r="A130" s="8">
        <v>128</v>
      </c>
      <c r="B130" s="42">
        <v>40549</v>
      </c>
      <c r="C130" s="8">
        <v>1</v>
      </c>
      <c r="D130" s="8">
        <v>0</v>
      </c>
      <c r="E130" s="8">
        <v>1</v>
      </c>
      <c r="F130" s="8" t="s">
        <v>14</v>
      </c>
      <c r="G130" s="8">
        <v>13</v>
      </c>
      <c r="H130" s="8" t="b">
        <v>0</v>
      </c>
      <c r="I130" s="8">
        <v>4</v>
      </c>
      <c r="J130" s="8" t="s">
        <v>23</v>
      </c>
      <c r="K130" s="8">
        <v>1</v>
      </c>
      <c r="L130" s="8">
        <v>0.26</v>
      </c>
      <c r="M130" s="8">
        <v>0.2727</v>
      </c>
      <c r="N130" s="8">
        <v>0.35</v>
      </c>
      <c r="O130" s="8">
        <v>0.1045</v>
      </c>
      <c r="P130" s="8">
        <v>12</v>
      </c>
      <c r="Q130" s="8">
        <v>55</v>
      </c>
      <c r="R130" s="8">
        <v>67</v>
      </c>
    </row>
    <row r="131" spans="1:18">
      <c r="A131" s="8">
        <v>129</v>
      </c>
      <c r="B131" s="42">
        <v>40549</v>
      </c>
      <c r="C131" s="8">
        <v>1</v>
      </c>
      <c r="D131" s="8">
        <v>0</v>
      </c>
      <c r="E131" s="8">
        <v>1</v>
      </c>
      <c r="F131" s="8" t="s">
        <v>14</v>
      </c>
      <c r="G131" s="8">
        <v>14</v>
      </c>
      <c r="H131" s="8" t="b">
        <v>0</v>
      </c>
      <c r="I131" s="8">
        <v>4</v>
      </c>
      <c r="J131" s="8" t="s">
        <v>23</v>
      </c>
      <c r="K131" s="8">
        <v>1</v>
      </c>
      <c r="L131" s="8">
        <v>0.28000000000000003</v>
      </c>
      <c r="M131" s="8">
        <v>0.2727</v>
      </c>
      <c r="N131" s="8">
        <v>0.36</v>
      </c>
      <c r="O131" s="8">
        <v>0.16420000000000001</v>
      </c>
      <c r="P131" s="8">
        <v>11</v>
      </c>
      <c r="Q131" s="8">
        <v>59</v>
      </c>
      <c r="R131" s="8">
        <v>70</v>
      </c>
    </row>
    <row r="132" spans="1:18">
      <c r="A132" s="8">
        <v>130</v>
      </c>
      <c r="B132" s="42">
        <v>40549</v>
      </c>
      <c r="C132" s="8">
        <v>1</v>
      </c>
      <c r="D132" s="8">
        <v>0</v>
      </c>
      <c r="E132" s="8">
        <v>1</v>
      </c>
      <c r="F132" s="8" t="s">
        <v>14</v>
      </c>
      <c r="G132" s="8">
        <v>15</v>
      </c>
      <c r="H132" s="8" t="b">
        <v>0</v>
      </c>
      <c r="I132" s="8">
        <v>4</v>
      </c>
      <c r="J132" s="8" t="s">
        <v>23</v>
      </c>
      <c r="K132" s="8">
        <v>1</v>
      </c>
      <c r="L132" s="8">
        <v>0.28000000000000003</v>
      </c>
      <c r="M132" s="8">
        <v>0.2727</v>
      </c>
      <c r="N132" s="8">
        <v>0.36</v>
      </c>
      <c r="O132" s="8">
        <v>0</v>
      </c>
      <c r="P132" s="8">
        <v>8</v>
      </c>
      <c r="Q132" s="8">
        <v>54</v>
      </c>
      <c r="R132" s="8">
        <v>62</v>
      </c>
    </row>
    <row r="133" spans="1:18">
      <c r="A133" s="8">
        <v>131</v>
      </c>
      <c r="B133" s="42">
        <v>40549</v>
      </c>
      <c r="C133" s="8">
        <v>1</v>
      </c>
      <c r="D133" s="8">
        <v>0</v>
      </c>
      <c r="E133" s="8">
        <v>1</v>
      </c>
      <c r="F133" s="8" t="s">
        <v>14</v>
      </c>
      <c r="G133" s="8">
        <v>16</v>
      </c>
      <c r="H133" s="8" t="b">
        <v>0</v>
      </c>
      <c r="I133" s="8">
        <v>4</v>
      </c>
      <c r="J133" s="8" t="s">
        <v>23</v>
      </c>
      <c r="K133" s="8">
        <v>1</v>
      </c>
      <c r="L133" s="8">
        <v>0.26</v>
      </c>
      <c r="M133" s="8">
        <v>0.2576</v>
      </c>
      <c r="N133" s="8">
        <v>0.38</v>
      </c>
      <c r="O133" s="8">
        <v>0.16420000000000001</v>
      </c>
      <c r="P133" s="8">
        <v>12</v>
      </c>
      <c r="Q133" s="8">
        <v>74</v>
      </c>
      <c r="R133" s="8">
        <v>86</v>
      </c>
    </row>
    <row r="134" spans="1:18">
      <c r="A134" s="8">
        <v>132</v>
      </c>
      <c r="B134" s="42">
        <v>40549</v>
      </c>
      <c r="C134" s="8">
        <v>1</v>
      </c>
      <c r="D134" s="8">
        <v>0</v>
      </c>
      <c r="E134" s="8">
        <v>1</v>
      </c>
      <c r="F134" s="8" t="s">
        <v>14</v>
      </c>
      <c r="G134" s="8">
        <v>17</v>
      </c>
      <c r="H134" s="8" t="b">
        <v>0</v>
      </c>
      <c r="I134" s="8">
        <v>4</v>
      </c>
      <c r="J134" s="8" t="s">
        <v>23</v>
      </c>
      <c r="K134" s="8">
        <v>1</v>
      </c>
      <c r="L134" s="8">
        <v>0.22</v>
      </c>
      <c r="M134" s="8">
        <v>0.2273</v>
      </c>
      <c r="N134" s="8">
        <v>0.51</v>
      </c>
      <c r="O134" s="8">
        <v>0.16420000000000001</v>
      </c>
      <c r="P134" s="8">
        <v>9</v>
      </c>
      <c r="Q134" s="8">
        <v>163</v>
      </c>
      <c r="R134" s="8">
        <v>172</v>
      </c>
    </row>
    <row r="135" spans="1:18">
      <c r="A135" s="8">
        <v>133</v>
      </c>
      <c r="B135" s="42">
        <v>40549</v>
      </c>
      <c r="C135" s="8">
        <v>1</v>
      </c>
      <c r="D135" s="8">
        <v>0</v>
      </c>
      <c r="E135" s="8">
        <v>1</v>
      </c>
      <c r="F135" s="8" t="s">
        <v>14</v>
      </c>
      <c r="G135" s="8">
        <v>18</v>
      </c>
      <c r="H135" s="8" t="b">
        <v>0</v>
      </c>
      <c r="I135" s="8">
        <v>4</v>
      </c>
      <c r="J135" s="8" t="s">
        <v>23</v>
      </c>
      <c r="K135" s="8">
        <v>1</v>
      </c>
      <c r="L135" s="8">
        <v>0.22</v>
      </c>
      <c r="M135" s="8">
        <v>0.2273</v>
      </c>
      <c r="N135" s="8">
        <v>0.51</v>
      </c>
      <c r="O135" s="8">
        <v>0.1343</v>
      </c>
      <c r="P135" s="8">
        <v>5</v>
      </c>
      <c r="Q135" s="8">
        <v>158</v>
      </c>
      <c r="R135" s="8">
        <v>163</v>
      </c>
    </row>
    <row r="136" spans="1:18">
      <c r="A136" s="8">
        <v>134</v>
      </c>
      <c r="B136" s="42">
        <v>40549</v>
      </c>
      <c r="C136" s="8">
        <v>1</v>
      </c>
      <c r="D136" s="8">
        <v>0</v>
      </c>
      <c r="E136" s="8">
        <v>1</v>
      </c>
      <c r="F136" s="8" t="s">
        <v>14</v>
      </c>
      <c r="G136" s="8">
        <v>19</v>
      </c>
      <c r="H136" s="8" t="b">
        <v>0</v>
      </c>
      <c r="I136" s="8">
        <v>4</v>
      </c>
      <c r="J136" s="8" t="s">
        <v>23</v>
      </c>
      <c r="K136" s="8">
        <v>1</v>
      </c>
      <c r="L136" s="8">
        <v>0.22</v>
      </c>
      <c r="M136" s="8">
        <v>0.2576</v>
      </c>
      <c r="N136" s="8">
        <v>0.55000000000000004</v>
      </c>
      <c r="O136" s="8">
        <v>8.9599999999999999E-2</v>
      </c>
      <c r="P136" s="8">
        <v>3</v>
      </c>
      <c r="Q136" s="8">
        <v>109</v>
      </c>
      <c r="R136" s="8">
        <v>112</v>
      </c>
    </row>
    <row r="137" spans="1:18">
      <c r="A137" s="8">
        <v>135</v>
      </c>
      <c r="B137" s="42">
        <v>40549</v>
      </c>
      <c r="C137" s="8">
        <v>1</v>
      </c>
      <c r="D137" s="8">
        <v>0</v>
      </c>
      <c r="E137" s="8">
        <v>1</v>
      </c>
      <c r="F137" s="8" t="s">
        <v>14</v>
      </c>
      <c r="G137" s="8">
        <v>20</v>
      </c>
      <c r="H137" s="8" t="b">
        <v>0</v>
      </c>
      <c r="I137" s="8">
        <v>4</v>
      </c>
      <c r="J137" s="8" t="s">
        <v>23</v>
      </c>
      <c r="K137" s="8">
        <v>1</v>
      </c>
      <c r="L137" s="8">
        <v>0.2</v>
      </c>
      <c r="M137" s="8">
        <v>0.21210000000000001</v>
      </c>
      <c r="N137" s="8">
        <v>0.51</v>
      </c>
      <c r="O137" s="8">
        <v>0.16420000000000001</v>
      </c>
      <c r="P137" s="8">
        <v>3</v>
      </c>
      <c r="Q137" s="8">
        <v>66</v>
      </c>
      <c r="R137" s="8">
        <v>69</v>
      </c>
    </row>
    <row r="138" spans="1:18">
      <c r="A138" s="8">
        <v>136</v>
      </c>
      <c r="B138" s="42">
        <v>40549</v>
      </c>
      <c r="C138" s="8">
        <v>1</v>
      </c>
      <c r="D138" s="8">
        <v>0</v>
      </c>
      <c r="E138" s="8">
        <v>1</v>
      </c>
      <c r="F138" s="8" t="s">
        <v>14</v>
      </c>
      <c r="G138" s="8">
        <v>21</v>
      </c>
      <c r="H138" s="8" t="b">
        <v>0</v>
      </c>
      <c r="I138" s="8">
        <v>4</v>
      </c>
      <c r="J138" s="8" t="s">
        <v>23</v>
      </c>
      <c r="K138" s="8">
        <v>2</v>
      </c>
      <c r="L138" s="8">
        <v>0.22</v>
      </c>
      <c r="M138" s="8">
        <v>0.21210000000000001</v>
      </c>
      <c r="N138" s="8">
        <v>0.55000000000000004</v>
      </c>
      <c r="O138" s="8">
        <v>0.22389999999999999</v>
      </c>
      <c r="P138" s="8">
        <v>0</v>
      </c>
      <c r="Q138" s="8">
        <v>48</v>
      </c>
      <c r="R138" s="8">
        <v>48</v>
      </c>
    </row>
    <row r="139" spans="1:18">
      <c r="A139" s="8">
        <v>137</v>
      </c>
      <c r="B139" s="42">
        <v>40549</v>
      </c>
      <c r="C139" s="8">
        <v>1</v>
      </c>
      <c r="D139" s="8">
        <v>0</v>
      </c>
      <c r="E139" s="8">
        <v>1</v>
      </c>
      <c r="F139" s="8" t="s">
        <v>14</v>
      </c>
      <c r="G139" s="8">
        <v>22</v>
      </c>
      <c r="H139" s="8" t="b">
        <v>0</v>
      </c>
      <c r="I139" s="8">
        <v>4</v>
      </c>
      <c r="J139" s="8" t="s">
        <v>23</v>
      </c>
      <c r="K139" s="8">
        <v>2</v>
      </c>
      <c r="L139" s="8">
        <v>0.22</v>
      </c>
      <c r="M139" s="8">
        <v>0.21210000000000001</v>
      </c>
      <c r="N139" s="8">
        <v>0.51</v>
      </c>
      <c r="O139" s="8">
        <v>0.28360000000000002</v>
      </c>
      <c r="P139" s="8">
        <v>1</v>
      </c>
      <c r="Q139" s="8">
        <v>51</v>
      </c>
      <c r="R139" s="8">
        <v>52</v>
      </c>
    </row>
    <row r="140" spans="1:18">
      <c r="A140" s="8">
        <v>138</v>
      </c>
      <c r="B140" s="42">
        <v>40549</v>
      </c>
      <c r="C140" s="8">
        <v>1</v>
      </c>
      <c r="D140" s="8">
        <v>0</v>
      </c>
      <c r="E140" s="8">
        <v>1</v>
      </c>
      <c r="F140" s="8" t="s">
        <v>14</v>
      </c>
      <c r="G140" s="8">
        <v>23</v>
      </c>
      <c r="H140" s="8" t="b">
        <v>0</v>
      </c>
      <c r="I140" s="8">
        <v>4</v>
      </c>
      <c r="J140" s="8" t="s">
        <v>23</v>
      </c>
      <c r="K140" s="8">
        <v>2</v>
      </c>
      <c r="L140" s="8">
        <v>0.2</v>
      </c>
      <c r="M140" s="8">
        <v>0.19700000000000001</v>
      </c>
      <c r="N140" s="8">
        <v>0.59</v>
      </c>
      <c r="O140" s="8">
        <v>0.19400000000000001</v>
      </c>
      <c r="P140" s="8">
        <v>4</v>
      </c>
      <c r="Q140" s="8">
        <v>19</v>
      </c>
      <c r="R140" s="8">
        <v>23</v>
      </c>
    </row>
    <row r="141" spans="1:18">
      <c r="A141" s="8">
        <v>139</v>
      </c>
      <c r="B141" s="42">
        <v>40550</v>
      </c>
      <c r="C141" s="8">
        <v>1</v>
      </c>
      <c r="D141" s="8">
        <v>0</v>
      </c>
      <c r="E141" s="8">
        <v>1</v>
      </c>
      <c r="F141" s="8" t="s">
        <v>14</v>
      </c>
      <c r="G141" s="8">
        <v>0</v>
      </c>
      <c r="H141" s="8" t="b">
        <v>0</v>
      </c>
      <c r="I141" s="8">
        <v>5</v>
      </c>
      <c r="J141" s="8" t="s">
        <v>24</v>
      </c>
      <c r="K141" s="8">
        <v>2</v>
      </c>
      <c r="L141" s="8">
        <v>0.2</v>
      </c>
      <c r="M141" s="8">
        <v>0.19700000000000001</v>
      </c>
      <c r="N141" s="8">
        <v>0.64</v>
      </c>
      <c r="O141" s="8">
        <v>0.19400000000000001</v>
      </c>
      <c r="P141" s="8">
        <v>4</v>
      </c>
      <c r="Q141" s="8">
        <v>13</v>
      </c>
      <c r="R141" s="8">
        <v>17</v>
      </c>
    </row>
    <row r="142" spans="1:18">
      <c r="A142" s="8">
        <v>140</v>
      </c>
      <c r="B142" s="42">
        <v>40550</v>
      </c>
      <c r="C142" s="8">
        <v>1</v>
      </c>
      <c r="D142" s="8">
        <v>0</v>
      </c>
      <c r="E142" s="8">
        <v>1</v>
      </c>
      <c r="F142" s="8" t="s">
        <v>14</v>
      </c>
      <c r="G142" s="8">
        <v>1</v>
      </c>
      <c r="H142" s="8" t="b">
        <v>0</v>
      </c>
      <c r="I142" s="8">
        <v>5</v>
      </c>
      <c r="J142" s="8" t="s">
        <v>24</v>
      </c>
      <c r="K142" s="8">
        <v>2</v>
      </c>
      <c r="L142" s="8">
        <v>0.2</v>
      </c>
      <c r="M142" s="8">
        <v>0.19700000000000001</v>
      </c>
      <c r="N142" s="8">
        <v>0.69</v>
      </c>
      <c r="O142" s="8">
        <v>0.22389999999999999</v>
      </c>
      <c r="P142" s="8">
        <v>2</v>
      </c>
      <c r="Q142" s="8">
        <v>5</v>
      </c>
      <c r="R142" s="8">
        <v>7</v>
      </c>
    </row>
    <row r="143" spans="1:18">
      <c r="A143" s="8">
        <v>141</v>
      </c>
      <c r="B143" s="42">
        <v>40550</v>
      </c>
      <c r="C143" s="8">
        <v>1</v>
      </c>
      <c r="D143" s="8">
        <v>0</v>
      </c>
      <c r="E143" s="8">
        <v>1</v>
      </c>
      <c r="F143" s="8" t="s">
        <v>14</v>
      </c>
      <c r="G143" s="8">
        <v>2</v>
      </c>
      <c r="H143" s="8" t="b">
        <v>0</v>
      </c>
      <c r="I143" s="8">
        <v>5</v>
      </c>
      <c r="J143" s="8" t="s">
        <v>24</v>
      </c>
      <c r="K143" s="8">
        <v>2</v>
      </c>
      <c r="L143" s="8">
        <v>0.2</v>
      </c>
      <c r="M143" s="8">
        <v>0.19700000000000001</v>
      </c>
      <c r="N143" s="8">
        <v>0.69</v>
      </c>
      <c r="O143" s="8">
        <v>0.22389999999999999</v>
      </c>
      <c r="P143" s="8">
        <v>0</v>
      </c>
      <c r="Q143" s="8">
        <v>1</v>
      </c>
      <c r="R143" s="8">
        <v>1</v>
      </c>
    </row>
    <row r="144" spans="1:18">
      <c r="A144" s="8">
        <v>142</v>
      </c>
      <c r="B144" s="42">
        <v>40550</v>
      </c>
      <c r="C144" s="8">
        <v>1</v>
      </c>
      <c r="D144" s="8">
        <v>0</v>
      </c>
      <c r="E144" s="8">
        <v>1</v>
      </c>
      <c r="F144" s="8" t="s">
        <v>14</v>
      </c>
      <c r="G144" s="8">
        <v>4</v>
      </c>
      <c r="H144" s="8" t="b">
        <v>0</v>
      </c>
      <c r="I144" s="8">
        <v>5</v>
      </c>
      <c r="J144" s="8" t="s">
        <v>24</v>
      </c>
      <c r="K144" s="8">
        <v>2</v>
      </c>
      <c r="L144" s="8">
        <v>0.2</v>
      </c>
      <c r="M144" s="8">
        <v>0.21210000000000001</v>
      </c>
      <c r="N144" s="8">
        <v>0.69</v>
      </c>
      <c r="O144" s="8">
        <v>0.1343</v>
      </c>
      <c r="P144" s="8">
        <v>0</v>
      </c>
      <c r="Q144" s="8">
        <v>1</v>
      </c>
      <c r="R144" s="8">
        <v>1</v>
      </c>
    </row>
    <row r="145" spans="1:18">
      <c r="A145" s="8">
        <v>143</v>
      </c>
      <c r="B145" s="42">
        <v>40550</v>
      </c>
      <c r="C145" s="8">
        <v>1</v>
      </c>
      <c r="D145" s="8">
        <v>0</v>
      </c>
      <c r="E145" s="8">
        <v>1</v>
      </c>
      <c r="F145" s="8" t="s">
        <v>14</v>
      </c>
      <c r="G145" s="8">
        <v>5</v>
      </c>
      <c r="H145" s="8" t="b">
        <v>0</v>
      </c>
      <c r="I145" s="8">
        <v>5</v>
      </c>
      <c r="J145" s="8" t="s">
        <v>24</v>
      </c>
      <c r="K145" s="8">
        <v>3</v>
      </c>
      <c r="L145" s="8">
        <v>0.22</v>
      </c>
      <c r="M145" s="8">
        <v>0.2727</v>
      </c>
      <c r="N145" s="8">
        <v>0.55000000000000004</v>
      </c>
      <c r="O145" s="8">
        <v>0</v>
      </c>
      <c r="P145" s="8">
        <v>0</v>
      </c>
      <c r="Q145" s="8">
        <v>5</v>
      </c>
      <c r="R145" s="8">
        <v>5</v>
      </c>
    </row>
    <row r="146" spans="1:18">
      <c r="A146" s="8">
        <v>144</v>
      </c>
      <c r="B146" s="42">
        <v>40550</v>
      </c>
      <c r="C146" s="8">
        <v>1</v>
      </c>
      <c r="D146" s="8">
        <v>0</v>
      </c>
      <c r="E146" s="8">
        <v>1</v>
      </c>
      <c r="F146" s="8" t="s">
        <v>14</v>
      </c>
      <c r="G146" s="8">
        <v>6</v>
      </c>
      <c r="H146" s="8" t="b">
        <v>0</v>
      </c>
      <c r="I146" s="8">
        <v>5</v>
      </c>
      <c r="J146" s="8" t="s">
        <v>24</v>
      </c>
      <c r="K146" s="8">
        <v>2</v>
      </c>
      <c r="L146" s="8">
        <v>0.2</v>
      </c>
      <c r="M146" s="8">
        <v>0.2576</v>
      </c>
      <c r="N146" s="8">
        <v>0.69</v>
      </c>
      <c r="O146" s="8">
        <v>0</v>
      </c>
      <c r="P146" s="8">
        <v>8</v>
      </c>
      <c r="Q146" s="8">
        <v>26</v>
      </c>
      <c r="R146" s="8">
        <v>34</v>
      </c>
    </row>
    <row r="147" spans="1:18">
      <c r="A147" s="8">
        <v>145</v>
      </c>
      <c r="B147" s="42">
        <v>40550</v>
      </c>
      <c r="C147" s="8">
        <v>1</v>
      </c>
      <c r="D147" s="8">
        <v>0</v>
      </c>
      <c r="E147" s="8">
        <v>1</v>
      </c>
      <c r="F147" s="8" t="s">
        <v>14</v>
      </c>
      <c r="G147" s="8">
        <v>7</v>
      </c>
      <c r="H147" s="8" t="b">
        <v>0</v>
      </c>
      <c r="I147" s="8">
        <v>5</v>
      </c>
      <c r="J147" s="8" t="s">
        <v>24</v>
      </c>
      <c r="K147" s="8">
        <v>1</v>
      </c>
      <c r="L147" s="8">
        <v>0.2</v>
      </c>
      <c r="M147" s="8">
        <v>0.21210000000000001</v>
      </c>
      <c r="N147" s="8">
        <v>0.69</v>
      </c>
      <c r="O147" s="8">
        <v>0.1343</v>
      </c>
      <c r="P147" s="8">
        <v>8</v>
      </c>
      <c r="Q147" s="8">
        <v>76</v>
      </c>
      <c r="R147" s="8">
        <v>84</v>
      </c>
    </row>
    <row r="148" spans="1:18">
      <c r="A148" s="8">
        <v>146</v>
      </c>
      <c r="B148" s="42">
        <v>40550</v>
      </c>
      <c r="C148" s="8">
        <v>1</v>
      </c>
      <c r="D148" s="8">
        <v>0</v>
      </c>
      <c r="E148" s="8">
        <v>1</v>
      </c>
      <c r="F148" s="8" t="s">
        <v>14</v>
      </c>
      <c r="G148" s="8">
        <v>8</v>
      </c>
      <c r="H148" s="8" t="b">
        <v>0</v>
      </c>
      <c r="I148" s="8">
        <v>5</v>
      </c>
      <c r="J148" s="8" t="s">
        <v>24</v>
      </c>
      <c r="K148" s="8">
        <v>1</v>
      </c>
      <c r="L148" s="8">
        <v>0.2</v>
      </c>
      <c r="M148" s="8">
        <v>0.19700000000000001</v>
      </c>
      <c r="N148" s="8">
        <v>0.51</v>
      </c>
      <c r="O148" s="8">
        <v>0.25369999999999998</v>
      </c>
      <c r="P148" s="8">
        <v>20</v>
      </c>
      <c r="Q148" s="8">
        <v>190</v>
      </c>
      <c r="R148" s="8">
        <v>210</v>
      </c>
    </row>
    <row r="149" spans="1:18">
      <c r="A149" s="8">
        <v>147</v>
      </c>
      <c r="B149" s="42">
        <v>40550</v>
      </c>
      <c r="C149" s="8">
        <v>1</v>
      </c>
      <c r="D149" s="8">
        <v>0</v>
      </c>
      <c r="E149" s="8">
        <v>1</v>
      </c>
      <c r="F149" s="8" t="s">
        <v>14</v>
      </c>
      <c r="G149" s="8">
        <v>9</v>
      </c>
      <c r="H149" s="8" t="b">
        <v>0</v>
      </c>
      <c r="I149" s="8">
        <v>5</v>
      </c>
      <c r="J149" s="8" t="s">
        <v>24</v>
      </c>
      <c r="K149" s="8">
        <v>1</v>
      </c>
      <c r="L149" s="8">
        <v>0.2</v>
      </c>
      <c r="M149" s="8">
        <v>0.18179999999999999</v>
      </c>
      <c r="N149" s="8">
        <v>0.47</v>
      </c>
      <c r="O149" s="8">
        <v>0.29849999999999999</v>
      </c>
      <c r="P149" s="8">
        <v>9</v>
      </c>
      <c r="Q149" s="8">
        <v>125</v>
      </c>
      <c r="R149" s="8">
        <v>134</v>
      </c>
    </row>
    <row r="150" spans="1:18">
      <c r="A150" s="8">
        <v>148</v>
      </c>
      <c r="B150" s="42">
        <v>40550</v>
      </c>
      <c r="C150" s="8">
        <v>1</v>
      </c>
      <c r="D150" s="8">
        <v>0</v>
      </c>
      <c r="E150" s="8">
        <v>1</v>
      </c>
      <c r="F150" s="8" t="s">
        <v>14</v>
      </c>
      <c r="G150" s="8">
        <v>10</v>
      </c>
      <c r="H150" s="8" t="b">
        <v>0</v>
      </c>
      <c r="I150" s="8">
        <v>5</v>
      </c>
      <c r="J150" s="8" t="s">
        <v>24</v>
      </c>
      <c r="K150" s="8">
        <v>1</v>
      </c>
      <c r="L150" s="8">
        <v>0.22</v>
      </c>
      <c r="M150" s="8">
        <v>0.19700000000000001</v>
      </c>
      <c r="N150" s="8">
        <v>0.37</v>
      </c>
      <c r="O150" s="8">
        <v>0.32840000000000003</v>
      </c>
      <c r="P150" s="8">
        <v>16</v>
      </c>
      <c r="Q150" s="8">
        <v>47</v>
      </c>
      <c r="R150" s="8">
        <v>63</v>
      </c>
    </row>
    <row r="151" spans="1:18">
      <c r="A151" s="8">
        <v>149</v>
      </c>
      <c r="B151" s="42">
        <v>40550</v>
      </c>
      <c r="C151" s="8">
        <v>1</v>
      </c>
      <c r="D151" s="8">
        <v>0</v>
      </c>
      <c r="E151" s="8">
        <v>1</v>
      </c>
      <c r="F151" s="8" t="s">
        <v>14</v>
      </c>
      <c r="G151" s="8">
        <v>11</v>
      </c>
      <c r="H151" s="8" t="b">
        <v>0</v>
      </c>
      <c r="I151" s="8">
        <v>5</v>
      </c>
      <c r="J151" s="8" t="s">
        <v>24</v>
      </c>
      <c r="K151" s="8">
        <v>2</v>
      </c>
      <c r="L151" s="8">
        <v>0.2</v>
      </c>
      <c r="M151" s="8">
        <v>0.19700000000000001</v>
      </c>
      <c r="N151" s="8">
        <v>0.4</v>
      </c>
      <c r="O151" s="8">
        <v>0.22389999999999999</v>
      </c>
      <c r="P151" s="8">
        <v>19</v>
      </c>
      <c r="Q151" s="8">
        <v>48</v>
      </c>
      <c r="R151" s="8">
        <v>67</v>
      </c>
    </row>
    <row r="152" spans="1:18">
      <c r="A152" s="8">
        <v>150</v>
      </c>
      <c r="B152" s="42">
        <v>40550</v>
      </c>
      <c r="C152" s="8">
        <v>1</v>
      </c>
      <c r="D152" s="8">
        <v>0</v>
      </c>
      <c r="E152" s="8">
        <v>1</v>
      </c>
      <c r="F152" s="8" t="s">
        <v>14</v>
      </c>
      <c r="G152" s="8">
        <v>12</v>
      </c>
      <c r="H152" s="8" t="b">
        <v>0</v>
      </c>
      <c r="I152" s="8">
        <v>5</v>
      </c>
      <c r="J152" s="8" t="s">
        <v>24</v>
      </c>
      <c r="K152" s="8">
        <v>2</v>
      </c>
      <c r="L152" s="8">
        <v>0.2</v>
      </c>
      <c r="M152" s="8">
        <v>0.19700000000000001</v>
      </c>
      <c r="N152" s="8">
        <v>0.37</v>
      </c>
      <c r="O152" s="8">
        <v>0.25369999999999998</v>
      </c>
      <c r="P152" s="8">
        <v>9</v>
      </c>
      <c r="Q152" s="8">
        <v>50</v>
      </c>
      <c r="R152" s="8">
        <v>59</v>
      </c>
    </row>
    <row r="153" spans="1:18">
      <c r="A153" s="8">
        <v>151</v>
      </c>
      <c r="B153" s="42">
        <v>40550</v>
      </c>
      <c r="C153" s="8">
        <v>1</v>
      </c>
      <c r="D153" s="8">
        <v>0</v>
      </c>
      <c r="E153" s="8">
        <v>1</v>
      </c>
      <c r="F153" s="8" t="s">
        <v>14</v>
      </c>
      <c r="G153" s="8">
        <v>13</v>
      </c>
      <c r="H153" s="8" t="b">
        <v>0</v>
      </c>
      <c r="I153" s="8">
        <v>5</v>
      </c>
      <c r="J153" s="8" t="s">
        <v>24</v>
      </c>
      <c r="K153" s="8">
        <v>2</v>
      </c>
      <c r="L153" s="8">
        <v>0.2</v>
      </c>
      <c r="M153" s="8">
        <v>0.18179999999999999</v>
      </c>
      <c r="N153" s="8">
        <v>0.37</v>
      </c>
      <c r="O153" s="8">
        <v>0.28360000000000002</v>
      </c>
      <c r="P153" s="8">
        <v>9</v>
      </c>
      <c r="Q153" s="8">
        <v>64</v>
      </c>
      <c r="R153" s="8">
        <v>73</v>
      </c>
    </row>
    <row r="154" spans="1:18">
      <c r="A154" s="8">
        <v>152</v>
      </c>
      <c r="B154" s="42">
        <v>40550</v>
      </c>
      <c r="C154" s="8">
        <v>1</v>
      </c>
      <c r="D154" s="8">
        <v>0</v>
      </c>
      <c r="E154" s="8">
        <v>1</v>
      </c>
      <c r="F154" s="8" t="s">
        <v>14</v>
      </c>
      <c r="G154" s="8">
        <v>14</v>
      </c>
      <c r="H154" s="8" t="b">
        <v>0</v>
      </c>
      <c r="I154" s="8">
        <v>5</v>
      </c>
      <c r="J154" s="8" t="s">
        <v>24</v>
      </c>
      <c r="K154" s="8">
        <v>2</v>
      </c>
      <c r="L154" s="8">
        <v>0.2</v>
      </c>
      <c r="M154" s="8">
        <v>0.19700000000000001</v>
      </c>
      <c r="N154" s="8">
        <v>0.4</v>
      </c>
      <c r="O154" s="8">
        <v>0.25369999999999998</v>
      </c>
      <c r="P154" s="8">
        <v>7</v>
      </c>
      <c r="Q154" s="8">
        <v>43</v>
      </c>
      <c r="R154" s="8">
        <v>50</v>
      </c>
    </row>
    <row r="155" spans="1:18">
      <c r="A155" s="8">
        <v>153</v>
      </c>
      <c r="B155" s="42">
        <v>40550</v>
      </c>
      <c r="C155" s="8">
        <v>1</v>
      </c>
      <c r="D155" s="8">
        <v>0</v>
      </c>
      <c r="E155" s="8">
        <v>1</v>
      </c>
      <c r="F155" s="8" t="s">
        <v>14</v>
      </c>
      <c r="G155" s="8">
        <v>15</v>
      </c>
      <c r="H155" s="8" t="b">
        <v>0</v>
      </c>
      <c r="I155" s="8">
        <v>5</v>
      </c>
      <c r="J155" s="8" t="s">
        <v>24</v>
      </c>
      <c r="K155" s="8">
        <v>2</v>
      </c>
      <c r="L155" s="8">
        <v>0.2</v>
      </c>
      <c r="M155" s="8">
        <v>0.21210000000000001</v>
      </c>
      <c r="N155" s="8">
        <v>0.37</v>
      </c>
      <c r="O155" s="8">
        <v>0.16420000000000001</v>
      </c>
      <c r="P155" s="8">
        <v>9</v>
      </c>
      <c r="Q155" s="8">
        <v>63</v>
      </c>
      <c r="R155" s="8">
        <v>72</v>
      </c>
    </row>
    <row r="156" spans="1:18">
      <c r="A156" s="8">
        <v>154</v>
      </c>
      <c r="B156" s="42">
        <v>40550</v>
      </c>
      <c r="C156" s="8">
        <v>1</v>
      </c>
      <c r="D156" s="8">
        <v>0</v>
      </c>
      <c r="E156" s="8">
        <v>1</v>
      </c>
      <c r="F156" s="8" t="s">
        <v>14</v>
      </c>
      <c r="G156" s="8">
        <v>16</v>
      </c>
      <c r="H156" s="8" t="b">
        <v>0</v>
      </c>
      <c r="I156" s="8">
        <v>5</v>
      </c>
      <c r="J156" s="8" t="s">
        <v>24</v>
      </c>
      <c r="K156" s="8">
        <v>2</v>
      </c>
      <c r="L156" s="8">
        <v>0.2</v>
      </c>
      <c r="M156" s="8">
        <v>0.21210000000000001</v>
      </c>
      <c r="N156" s="8">
        <v>0.37</v>
      </c>
      <c r="O156" s="8">
        <v>0.16420000000000001</v>
      </c>
      <c r="P156" s="8">
        <v>5</v>
      </c>
      <c r="Q156" s="8">
        <v>82</v>
      </c>
      <c r="R156" s="8">
        <v>87</v>
      </c>
    </row>
    <row r="157" spans="1:18">
      <c r="A157" s="8">
        <v>155</v>
      </c>
      <c r="B157" s="42">
        <v>40550</v>
      </c>
      <c r="C157" s="8">
        <v>1</v>
      </c>
      <c r="D157" s="8">
        <v>0</v>
      </c>
      <c r="E157" s="8">
        <v>1</v>
      </c>
      <c r="F157" s="8" t="s">
        <v>14</v>
      </c>
      <c r="G157" s="8">
        <v>17</v>
      </c>
      <c r="H157" s="8" t="b">
        <v>0</v>
      </c>
      <c r="I157" s="8">
        <v>5</v>
      </c>
      <c r="J157" s="8" t="s">
        <v>24</v>
      </c>
      <c r="K157" s="8">
        <v>2</v>
      </c>
      <c r="L157" s="8">
        <v>0.2</v>
      </c>
      <c r="M157" s="8">
        <v>0.2576</v>
      </c>
      <c r="N157" s="8">
        <v>0.37</v>
      </c>
      <c r="O157" s="8">
        <v>0</v>
      </c>
      <c r="P157" s="8">
        <v>9</v>
      </c>
      <c r="Q157" s="8">
        <v>178</v>
      </c>
      <c r="R157" s="8">
        <v>187</v>
      </c>
    </row>
    <row r="158" spans="1:18">
      <c r="A158" s="8">
        <v>156</v>
      </c>
      <c r="B158" s="42">
        <v>40550</v>
      </c>
      <c r="C158" s="8">
        <v>1</v>
      </c>
      <c r="D158" s="8">
        <v>0</v>
      </c>
      <c r="E158" s="8">
        <v>1</v>
      </c>
      <c r="F158" s="8" t="s">
        <v>14</v>
      </c>
      <c r="G158" s="8">
        <v>18</v>
      </c>
      <c r="H158" s="8" t="b">
        <v>0</v>
      </c>
      <c r="I158" s="8">
        <v>5</v>
      </c>
      <c r="J158" s="8" t="s">
        <v>24</v>
      </c>
      <c r="K158" s="8">
        <v>1</v>
      </c>
      <c r="L158" s="8">
        <v>0.2</v>
      </c>
      <c r="M158" s="8">
        <v>0.2273</v>
      </c>
      <c r="N158" s="8">
        <v>0.4</v>
      </c>
      <c r="O158" s="8">
        <v>8.9599999999999999E-2</v>
      </c>
      <c r="P158" s="8">
        <v>7</v>
      </c>
      <c r="Q158" s="8">
        <v>116</v>
      </c>
      <c r="R158" s="8">
        <v>123</v>
      </c>
    </row>
    <row r="159" spans="1:18">
      <c r="A159" s="8">
        <v>157</v>
      </c>
      <c r="B159" s="42">
        <v>40550</v>
      </c>
      <c r="C159" s="8">
        <v>1</v>
      </c>
      <c r="D159" s="8">
        <v>0</v>
      </c>
      <c r="E159" s="8">
        <v>1</v>
      </c>
      <c r="F159" s="8" t="s">
        <v>14</v>
      </c>
      <c r="G159" s="8">
        <v>19</v>
      </c>
      <c r="H159" s="8" t="b">
        <v>0</v>
      </c>
      <c r="I159" s="8">
        <v>5</v>
      </c>
      <c r="J159" s="8" t="s">
        <v>24</v>
      </c>
      <c r="K159" s="8">
        <v>1</v>
      </c>
      <c r="L159" s="8">
        <v>0.16</v>
      </c>
      <c r="M159" s="8">
        <v>0.19700000000000001</v>
      </c>
      <c r="N159" s="8">
        <v>0.55000000000000004</v>
      </c>
      <c r="O159" s="8">
        <v>8.9599999999999999E-2</v>
      </c>
      <c r="P159" s="8">
        <v>3</v>
      </c>
      <c r="Q159" s="8">
        <v>92</v>
      </c>
      <c r="R159" s="8">
        <v>95</v>
      </c>
    </row>
    <row r="160" spans="1:18">
      <c r="A160" s="8">
        <v>158</v>
      </c>
      <c r="B160" s="42">
        <v>40550</v>
      </c>
      <c r="C160" s="8">
        <v>1</v>
      </c>
      <c r="D160" s="8">
        <v>0</v>
      </c>
      <c r="E160" s="8">
        <v>1</v>
      </c>
      <c r="F160" s="8" t="s">
        <v>14</v>
      </c>
      <c r="G160" s="8">
        <v>20</v>
      </c>
      <c r="H160" s="8" t="b">
        <v>0</v>
      </c>
      <c r="I160" s="8">
        <v>5</v>
      </c>
      <c r="J160" s="8" t="s">
        <v>24</v>
      </c>
      <c r="K160" s="8">
        <v>1</v>
      </c>
      <c r="L160" s="8">
        <v>0.18</v>
      </c>
      <c r="M160" s="8">
        <v>0.21210000000000001</v>
      </c>
      <c r="N160" s="8">
        <v>0.47</v>
      </c>
      <c r="O160" s="8">
        <v>0.1045</v>
      </c>
      <c r="P160" s="8">
        <v>1</v>
      </c>
      <c r="Q160" s="8">
        <v>50</v>
      </c>
      <c r="R160" s="8">
        <v>51</v>
      </c>
    </row>
    <row r="161" spans="1:18">
      <c r="A161" s="8">
        <v>159</v>
      </c>
      <c r="B161" s="42">
        <v>40550</v>
      </c>
      <c r="C161" s="8">
        <v>1</v>
      </c>
      <c r="D161" s="8">
        <v>0</v>
      </c>
      <c r="E161" s="8">
        <v>1</v>
      </c>
      <c r="F161" s="8" t="s">
        <v>14</v>
      </c>
      <c r="G161" s="8">
        <v>21</v>
      </c>
      <c r="H161" s="8" t="b">
        <v>0</v>
      </c>
      <c r="I161" s="8">
        <v>5</v>
      </c>
      <c r="J161" s="8" t="s">
        <v>24</v>
      </c>
      <c r="K161" s="8">
        <v>1</v>
      </c>
      <c r="L161" s="8">
        <v>0.18</v>
      </c>
      <c r="M161" s="8">
        <v>0.19700000000000001</v>
      </c>
      <c r="N161" s="8">
        <v>0.47</v>
      </c>
      <c r="O161" s="8">
        <v>0.1343</v>
      </c>
      <c r="P161" s="8">
        <v>0</v>
      </c>
      <c r="Q161" s="8">
        <v>39</v>
      </c>
      <c r="R161" s="8">
        <v>39</v>
      </c>
    </row>
    <row r="162" spans="1:18">
      <c r="A162" s="8">
        <v>160</v>
      </c>
      <c r="B162" s="42">
        <v>40550</v>
      </c>
      <c r="C162" s="8">
        <v>1</v>
      </c>
      <c r="D162" s="8">
        <v>0</v>
      </c>
      <c r="E162" s="8">
        <v>1</v>
      </c>
      <c r="F162" s="8" t="s">
        <v>14</v>
      </c>
      <c r="G162" s="8">
        <v>22</v>
      </c>
      <c r="H162" s="8" t="b">
        <v>0</v>
      </c>
      <c r="I162" s="8">
        <v>5</v>
      </c>
      <c r="J162" s="8" t="s">
        <v>24</v>
      </c>
      <c r="K162" s="8">
        <v>2</v>
      </c>
      <c r="L162" s="8">
        <v>0.18</v>
      </c>
      <c r="M162" s="8">
        <v>0.19700000000000001</v>
      </c>
      <c r="N162" s="8">
        <v>0.43</v>
      </c>
      <c r="O162" s="8">
        <v>0.16420000000000001</v>
      </c>
      <c r="P162" s="8">
        <v>2</v>
      </c>
      <c r="Q162" s="8">
        <v>34</v>
      </c>
      <c r="R162" s="8">
        <v>36</v>
      </c>
    </row>
    <row r="163" spans="1:18">
      <c r="A163" s="8">
        <v>161</v>
      </c>
      <c r="B163" s="42">
        <v>40550</v>
      </c>
      <c r="C163" s="8">
        <v>1</v>
      </c>
      <c r="D163" s="8">
        <v>0</v>
      </c>
      <c r="E163" s="8">
        <v>1</v>
      </c>
      <c r="F163" s="8" t="s">
        <v>14</v>
      </c>
      <c r="G163" s="8">
        <v>23</v>
      </c>
      <c r="H163" s="8" t="b">
        <v>0</v>
      </c>
      <c r="I163" s="8">
        <v>5</v>
      </c>
      <c r="J163" s="8" t="s">
        <v>24</v>
      </c>
      <c r="K163" s="8">
        <v>2</v>
      </c>
      <c r="L163" s="8">
        <v>0.18</v>
      </c>
      <c r="M163" s="8">
        <v>0.19700000000000001</v>
      </c>
      <c r="N163" s="8">
        <v>0.51</v>
      </c>
      <c r="O163" s="8">
        <v>0.16420000000000001</v>
      </c>
      <c r="P163" s="8">
        <v>1</v>
      </c>
      <c r="Q163" s="8">
        <v>14</v>
      </c>
      <c r="R163" s="8">
        <v>15</v>
      </c>
    </row>
    <row r="164" spans="1:18">
      <c r="A164" s="8">
        <v>162</v>
      </c>
      <c r="B164" s="42">
        <v>40551</v>
      </c>
      <c r="C164" s="8">
        <v>1</v>
      </c>
      <c r="D164" s="8">
        <v>0</v>
      </c>
      <c r="E164" s="8">
        <v>1</v>
      </c>
      <c r="F164" s="8" t="s">
        <v>14</v>
      </c>
      <c r="G164" s="8">
        <v>0</v>
      </c>
      <c r="H164" s="8" t="b">
        <v>0</v>
      </c>
      <c r="I164" s="8">
        <v>6</v>
      </c>
      <c r="J164" s="8" t="s">
        <v>15</v>
      </c>
      <c r="K164" s="8">
        <v>2</v>
      </c>
      <c r="L164" s="8">
        <v>0.18</v>
      </c>
      <c r="M164" s="8">
        <v>0.19700000000000001</v>
      </c>
      <c r="N164" s="8">
        <v>0.51</v>
      </c>
      <c r="O164" s="8">
        <v>0.16420000000000001</v>
      </c>
      <c r="P164" s="8">
        <v>1</v>
      </c>
      <c r="Q164" s="8">
        <v>24</v>
      </c>
      <c r="R164" s="8">
        <v>25</v>
      </c>
    </row>
    <row r="165" spans="1:18">
      <c r="A165" s="8">
        <v>163</v>
      </c>
      <c r="B165" s="42">
        <v>40551</v>
      </c>
      <c r="C165" s="8">
        <v>1</v>
      </c>
      <c r="D165" s="8">
        <v>0</v>
      </c>
      <c r="E165" s="8">
        <v>1</v>
      </c>
      <c r="F165" s="8" t="s">
        <v>14</v>
      </c>
      <c r="G165" s="8">
        <v>1</v>
      </c>
      <c r="H165" s="8" t="b">
        <v>0</v>
      </c>
      <c r="I165" s="8">
        <v>6</v>
      </c>
      <c r="J165" s="8" t="s">
        <v>15</v>
      </c>
      <c r="K165" s="8">
        <v>2</v>
      </c>
      <c r="L165" s="8">
        <v>0.18</v>
      </c>
      <c r="M165" s="8">
        <v>0.21210000000000001</v>
      </c>
      <c r="N165" s="8">
        <v>0.55000000000000004</v>
      </c>
      <c r="O165" s="8">
        <v>8.9599999999999999E-2</v>
      </c>
      <c r="P165" s="8">
        <v>1</v>
      </c>
      <c r="Q165" s="8">
        <v>15</v>
      </c>
      <c r="R165" s="8">
        <v>16</v>
      </c>
    </row>
    <row r="166" spans="1:18">
      <c r="A166" s="8">
        <v>164</v>
      </c>
      <c r="B166" s="42">
        <v>40551</v>
      </c>
      <c r="C166" s="8">
        <v>1</v>
      </c>
      <c r="D166" s="8">
        <v>0</v>
      </c>
      <c r="E166" s="8">
        <v>1</v>
      </c>
      <c r="F166" s="8" t="s">
        <v>14</v>
      </c>
      <c r="G166" s="8">
        <v>2</v>
      </c>
      <c r="H166" s="8" t="b">
        <v>0</v>
      </c>
      <c r="I166" s="8">
        <v>6</v>
      </c>
      <c r="J166" s="8" t="s">
        <v>15</v>
      </c>
      <c r="K166" s="8">
        <v>2</v>
      </c>
      <c r="L166" s="8">
        <v>0.18</v>
      </c>
      <c r="M166" s="8">
        <v>0.2424</v>
      </c>
      <c r="N166" s="8">
        <v>0.55000000000000004</v>
      </c>
      <c r="O166" s="8">
        <v>0</v>
      </c>
      <c r="P166" s="8">
        <v>3</v>
      </c>
      <c r="Q166" s="8">
        <v>13</v>
      </c>
      <c r="R166" s="8">
        <v>16</v>
      </c>
    </row>
    <row r="167" spans="1:18">
      <c r="A167" s="8">
        <v>165</v>
      </c>
      <c r="B167" s="42">
        <v>40551</v>
      </c>
      <c r="C167" s="8">
        <v>1</v>
      </c>
      <c r="D167" s="8">
        <v>0</v>
      </c>
      <c r="E167" s="8">
        <v>1</v>
      </c>
      <c r="F167" s="8" t="s">
        <v>14</v>
      </c>
      <c r="G167" s="8">
        <v>3</v>
      </c>
      <c r="H167" s="8" t="b">
        <v>0</v>
      </c>
      <c r="I167" s="8">
        <v>6</v>
      </c>
      <c r="J167" s="8" t="s">
        <v>15</v>
      </c>
      <c r="K167" s="8">
        <v>3</v>
      </c>
      <c r="L167" s="8">
        <v>0.18</v>
      </c>
      <c r="M167" s="8">
        <v>0.19700000000000001</v>
      </c>
      <c r="N167" s="8">
        <v>0.55000000000000004</v>
      </c>
      <c r="O167" s="8">
        <v>0.16420000000000001</v>
      </c>
      <c r="P167" s="8">
        <v>0</v>
      </c>
      <c r="Q167" s="8">
        <v>7</v>
      </c>
      <c r="R167" s="8">
        <v>7</v>
      </c>
    </row>
    <row r="168" spans="1:18">
      <c r="A168" s="8">
        <v>166</v>
      </c>
      <c r="B168" s="42">
        <v>40551</v>
      </c>
      <c r="C168" s="8">
        <v>1</v>
      </c>
      <c r="D168" s="8">
        <v>0</v>
      </c>
      <c r="E168" s="8">
        <v>1</v>
      </c>
      <c r="F168" s="8" t="s">
        <v>14</v>
      </c>
      <c r="G168" s="8">
        <v>4</v>
      </c>
      <c r="H168" s="8" t="b">
        <v>0</v>
      </c>
      <c r="I168" s="8">
        <v>6</v>
      </c>
      <c r="J168" s="8" t="s">
        <v>15</v>
      </c>
      <c r="K168" s="8">
        <v>3</v>
      </c>
      <c r="L168" s="8">
        <v>0.18</v>
      </c>
      <c r="M168" s="8">
        <v>0.19700000000000001</v>
      </c>
      <c r="N168" s="8">
        <v>0.55000000000000004</v>
      </c>
      <c r="O168" s="8">
        <v>0.16420000000000001</v>
      </c>
      <c r="P168" s="8">
        <v>0</v>
      </c>
      <c r="Q168" s="8">
        <v>1</v>
      </c>
      <c r="R168" s="8">
        <v>1</v>
      </c>
    </row>
    <row r="169" spans="1:18">
      <c r="A169" s="8">
        <v>167</v>
      </c>
      <c r="B169" s="42">
        <v>40551</v>
      </c>
      <c r="C169" s="8">
        <v>1</v>
      </c>
      <c r="D169" s="8">
        <v>0</v>
      </c>
      <c r="E169" s="8">
        <v>1</v>
      </c>
      <c r="F169" s="8" t="s">
        <v>14</v>
      </c>
      <c r="G169" s="8">
        <v>5</v>
      </c>
      <c r="H169" s="8" t="b">
        <v>0</v>
      </c>
      <c r="I169" s="8">
        <v>6</v>
      </c>
      <c r="J169" s="8" t="s">
        <v>15</v>
      </c>
      <c r="K169" s="8">
        <v>2</v>
      </c>
      <c r="L169" s="8">
        <v>0.16</v>
      </c>
      <c r="M169" s="8">
        <v>0.16669999999999999</v>
      </c>
      <c r="N169" s="8">
        <v>0.74</v>
      </c>
      <c r="O169" s="8">
        <v>0.16420000000000001</v>
      </c>
      <c r="P169" s="8">
        <v>0</v>
      </c>
      <c r="Q169" s="8">
        <v>5</v>
      </c>
      <c r="R169" s="8">
        <v>5</v>
      </c>
    </row>
    <row r="170" spans="1:18">
      <c r="A170" s="8">
        <v>168</v>
      </c>
      <c r="B170" s="42">
        <v>40551</v>
      </c>
      <c r="C170" s="8">
        <v>1</v>
      </c>
      <c r="D170" s="8">
        <v>0</v>
      </c>
      <c r="E170" s="8">
        <v>1</v>
      </c>
      <c r="F170" s="8" t="s">
        <v>14</v>
      </c>
      <c r="G170" s="8">
        <v>6</v>
      </c>
      <c r="H170" s="8" t="b">
        <v>0</v>
      </c>
      <c r="I170" s="8">
        <v>6</v>
      </c>
      <c r="J170" s="8" t="s">
        <v>15</v>
      </c>
      <c r="K170" s="8">
        <v>2</v>
      </c>
      <c r="L170" s="8">
        <v>0.16</v>
      </c>
      <c r="M170" s="8">
        <v>0.16669999999999999</v>
      </c>
      <c r="N170" s="8">
        <v>0.74</v>
      </c>
      <c r="O170" s="8">
        <v>0.16420000000000001</v>
      </c>
      <c r="P170" s="8">
        <v>0</v>
      </c>
      <c r="Q170" s="8">
        <v>2</v>
      </c>
      <c r="R170" s="8">
        <v>2</v>
      </c>
    </row>
    <row r="171" spans="1:18">
      <c r="A171" s="8">
        <v>169</v>
      </c>
      <c r="B171" s="42">
        <v>40551</v>
      </c>
      <c r="C171" s="8">
        <v>1</v>
      </c>
      <c r="D171" s="8">
        <v>0</v>
      </c>
      <c r="E171" s="8">
        <v>1</v>
      </c>
      <c r="F171" s="8" t="s">
        <v>14</v>
      </c>
      <c r="G171" s="8">
        <v>7</v>
      </c>
      <c r="H171" s="8" t="b">
        <v>0</v>
      </c>
      <c r="I171" s="8">
        <v>6</v>
      </c>
      <c r="J171" s="8" t="s">
        <v>15</v>
      </c>
      <c r="K171" s="8">
        <v>2</v>
      </c>
      <c r="L171" s="8">
        <v>0.16</v>
      </c>
      <c r="M171" s="8">
        <v>0.18179999999999999</v>
      </c>
      <c r="N171" s="8">
        <v>0.74</v>
      </c>
      <c r="O171" s="8">
        <v>0.1045</v>
      </c>
      <c r="P171" s="8">
        <v>1</v>
      </c>
      <c r="Q171" s="8">
        <v>8</v>
      </c>
      <c r="R171" s="8">
        <v>9</v>
      </c>
    </row>
    <row r="172" spans="1:18">
      <c r="A172" s="8">
        <v>170</v>
      </c>
      <c r="B172" s="42">
        <v>40551</v>
      </c>
      <c r="C172" s="8">
        <v>1</v>
      </c>
      <c r="D172" s="8">
        <v>0</v>
      </c>
      <c r="E172" s="8">
        <v>1</v>
      </c>
      <c r="F172" s="8" t="s">
        <v>14</v>
      </c>
      <c r="G172" s="8">
        <v>8</v>
      </c>
      <c r="H172" s="8" t="b">
        <v>0</v>
      </c>
      <c r="I172" s="8">
        <v>6</v>
      </c>
      <c r="J172" s="8" t="s">
        <v>15</v>
      </c>
      <c r="K172" s="8">
        <v>3</v>
      </c>
      <c r="L172" s="8">
        <v>0.16</v>
      </c>
      <c r="M172" s="8">
        <v>0.18179999999999999</v>
      </c>
      <c r="N172" s="8">
        <v>0.93</v>
      </c>
      <c r="O172" s="8">
        <v>0.1045</v>
      </c>
      <c r="P172" s="8">
        <v>0</v>
      </c>
      <c r="Q172" s="8">
        <v>15</v>
      </c>
      <c r="R172" s="8">
        <v>15</v>
      </c>
    </row>
    <row r="173" spans="1:18">
      <c r="A173" s="8">
        <v>171</v>
      </c>
      <c r="B173" s="42">
        <v>40551</v>
      </c>
      <c r="C173" s="8">
        <v>1</v>
      </c>
      <c r="D173" s="8">
        <v>0</v>
      </c>
      <c r="E173" s="8">
        <v>1</v>
      </c>
      <c r="F173" s="8" t="s">
        <v>14</v>
      </c>
      <c r="G173" s="8">
        <v>9</v>
      </c>
      <c r="H173" s="8" t="b">
        <v>0</v>
      </c>
      <c r="I173" s="8">
        <v>6</v>
      </c>
      <c r="J173" s="8" t="s">
        <v>15</v>
      </c>
      <c r="K173" s="8">
        <v>3</v>
      </c>
      <c r="L173" s="8">
        <v>0.16</v>
      </c>
      <c r="M173" s="8">
        <v>0.18179999999999999</v>
      </c>
      <c r="N173" s="8">
        <v>0.93</v>
      </c>
      <c r="O173" s="8">
        <v>0.1045</v>
      </c>
      <c r="P173" s="8">
        <v>0</v>
      </c>
      <c r="Q173" s="8">
        <v>20</v>
      </c>
      <c r="R173" s="8">
        <v>20</v>
      </c>
    </row>
    <row r="174" spans="1:18">
      <c r="A174" s="8">
        <v>172</v>
      </c>
      <c r="B174" s="42">
        <v>40551</v>
      </c>
      <c r="C174" s="8">
        <v>1</v>
      </c>
      <c r="D174" s="8">
        <v>0</v>
      </c>
      <c r="E174" s="8">
        <v>1</v>
      </c>
      <c r="F174" s="8" t="s">
        <v>14</v>
      </c>
      <c r="G174" s="8">
        <v>10</v>
      </c>
      <c r="H174" s="8" t="b">
        <v>0</v>
      </c>
      <c r="I174" s="8">
        <v>6</v>
      </c>
      <c r="J174" s="8" t="s">
        <v>15</v>
      </c>
      <c r="K174" s="8">
        <v>2</v>
      </c>
      <c r="L174" s="8">
        <v>0.18</v>
      </c>
      <c r="M174" s="8">
        <v>0.19700000000000001</v>
      </c>
      <c r="N174" s="8">
        <v>0.8</v>
      </c>
      <c r="O174" s="8">
        <v>0.16420000000000001</v>
      </c>
      <c r="P174" s="8">
        <v>5</v>
      </c>
      <c r="Q174" s="8">
        <v>56</v>
      </c>
      <c r="R174" s="8">
        <v>61</v>
      </c>
    </row>
    <row r="175" spans="1:18">
      <c r="A175" s="8">
        <v>173</v>
      </c>
      <c r="B175" s="42">
        <v>40551</v>
      </c>
      <c r="C175" s="8">
        <v>1</v>
      </c>
      <c r="D175" s="8">
        <v>0</v>
      </c>
      <c r="E175" s="8">
        <v>1</v>
      </c>
      <c r="F175" s="8" t="s">
        <v>14</v>
      </c>
      <c r="G175" s="8">
        <v>11</v>
      </c>
      <c r="H175" s="8" t="b">
        <v>0</v>
      </c>
      <c r="I175" s="8">
        <v>6</v>
      </c>
      <c r="J175" s="8" t="s">
        <v>15</v>
      </c>
      <c r="K175" s="8">
        <v>2</v>
      </c>
      <c r="L175" s="8">
        <v>0.2</v>
      </c>
      <c r="M175" s="8">
        <v>0.18179999999999999</v>
      </c>
      <c r="N175" s="8">
        <v>0.69</v>
      </c>
      <c r="O175" s="8">
        <v>0.3881</v>
      </c>
      <c r="P175" s="8">
        <v>2</v>
      </c>
      <c r="Q175" s="8">
        <v>60</v>
      </c>
      <c r="R175" s="8">
        <v>62</v>
      </c>
    </row>
    <row r="176" spans="1:18">
      <c r="A176" s="8">
        <v>174</v>
      </c>
      <c r="B176" s="42">
        <v>40551</v>
      </c>
      <c r="C176" s="8">
        <v>1</v>
      </c>
      <c r="D176" s="8">
        <v>0</v>
      </c>
      <c r="E176" s="8">
        <v>1</v>
      </c>
      <c r="F176" s="8" t="s">
        <v>14</v>
      </c>
      <c r="G176" s="8">
        <v>12</v>
      </c>
      <c r="H176" s="8" t="b">
        <v>0</v>
      </c>
      <c r="I176" s="8">
        <v>6</v>
      </c>
      <c r="J176" s="8" t="s">
        <v>15</v>
      </c>
      <c r="K176" s="8">
        <v>2</v>
      </c>
      <c r="L176" s="8">
        <v>0.2</v>
      </c>
      <c r="M176" s="8">
        <v>0.18179999999999999</v>
      </c>
      <c r="N176" s="8">
        <v>0.59</v>
      </c>
      <c r="O176" s="8">
        <v>0.35820000000000002</v>
      </c>
      <c r="P176" s="8">
        <v>8</v>
      </c>
      <c r="Q176" s="8">
        <v>90</v>
      </c>
      <c r="R176" s="8">
        <v>98</v>
      </c>
    </row>
    <row r="177" spans="1:18">
      <c r="A177" s="8">
        <v>175</v>
      </c>
      <c r="B177" s="42">
        <v>40551</v>
      </c>
      <c r="C177" s="8">
        <v>1</v>
      </c>
      <c r="D177" s="8">
        <v>0</v>
      </c>
      <c r="E177" s="8">
        <v>1</v>
      </c>
      <c r="F177" s="8" t="s">
        <v>14</v>
      </c>
      <c r="G177" s="8">
        <v>13</v>
      </c>
      <c r="H177" s="8" t="b">
        <v>0</v>
      </c>
      <c r="I177" s="8">
        <v>6</v>
      </c>
      <c r="J177" s="8" t="s">
        <v>15</v>
      </c>
      <c r="K177" s="8">
        <v>1</v>
      </c>
      <c r="L177" s="8">
        <v>0.2</v>
      </c>
      <c r="M177" s="8">
        <v>0.18179999999999999</v>
      </c>
      <c r="N177" s="8">
        <v>0.44</v>
      </c>
      <c r="O177" s="8">
        <v>0.32840000000000003</v>
      </c>
      <c r="P177" s="8">
        <v>7</v>
      </c>
      <c r="Q177" s="8">
        <v>95</v>
      </c>
      <c r="R177" s="8">
        <v>102</v>
      </c>
    </row>
    <row r="178" spans="1:18">
      <c r="A178" s="8">
        <v>176</v>
      </c>
      <c r="B178" s="42">
        <v>40551</v>
      </c>
      <c r="C178" s="8">
        <v>1</v>
      </c>
      <c r="D178" s="8">
        <v>0</v>
      </c>
      <c r="E178" s="8">
        <v>1</v>
      </c>
      <c r="F178" s="8" t="s">
        <v>14</v>
      </c>
      <c r="G178" s="8">
        <v>14</v>
      </c>
      <c r="H178" s="8" t="b">
        <v>0</v>
      </c>
      <c r="I178" s="8">
        <v>6</v>
      </c>
      <c r="J178" s="8" t="s">
        <v>15</v>
      </c>
      <c r="K178" s="8">
        <v>1</v>
      </c>
      <c r="L178" s="8">
        <v>0.2</v>
      </c>
      <c r="M178" s="8">
        <v>0.16669999999999999</v>
      </c>
      <c r="N178" s="8">
        <v>0.32</v>
      </c>
      <c r="O178" s="8">
        <v>0.49249999999999999</v>
      </c>
      <c r="P178" s="8">
        <v>12</v>
      </c>
      <c r="Q178" s="8">
        <v>83</v>
      </c>
      <c r="R178" s="8">
        <v>95</v>
      </c>
    </row>
    <row r="179" spans="1:18">
      <c r="A179" s="8">
        <v>177</v>
      </c>
      <c r="B179" s="42">
        <v>40551</v>
      </c>
      <c r="C179" s="8">
        <v>1</v>
      </c>
      <c r="D179" s="8">
        <v>0</v>
      </c>
      <c r="E179" s="8">
        <v>1</v>
      </c>
      <c r="F179" s="8" t="s">
        <v>14</v>
      </c>
      <c r="G179" s="8">
        <v>15</v>
      </c>
      <c r="H179" s="8" t="b">
        <v>0</v>
      </c>
      <c r="I179" s="8">
        <v>6</v>
      </c>
      <c r="J179" s="8" t="s">
        <v>15</v>
      </c>
      <c r="K179" s="8">
        <v>1</v>
      </c>
      <c r="L179" s="8">
        <v>0.2</v>
      </c>
      <c r="M179" s="8">
        <v>0.16669999999999999</v>
      </c>
      <c r="N179" s="8">
        <v>0.32</v>
      </c>
      <c r="O179" s="8">
        <v>0.44779999999999998</v>
      </c>
      <c r="P179" s="8">
        <v>5</v>
      </c>
      <c r="Q179" s="8">
        <v>69</v>
      </c>
      <c r="R179" s="8">
        <v>74</v>
      </c>
    </row>
    <row r="180" spans="1:18">
      <c r="A180" s="8">
        <v>178</v>
      </c>
      <c r="B180" s="42">
        <v>40551</v>
      </c>
      <c r="C180" s="8">
        <v>1</v>
      </c>
      <c r="D180" s="8">
        <v>0</v>
      </c>
      <c r="E180" s="8">
        <v>1</v>
      </c>
      <c r="F180" s="8" t="s">
        <v>14</v>
      </c>
      <c r="G180" s="8">
        <v>16</v>
      </c>
      <c r="H180" s="8" t="b">
        <v>0</v>
      </c>
      <c r="I180" s="8">
        <v>6</v>
      </c>
      <c r="J180" s="8" t="s">
        <v>15</v>
      </c>
      <c r="K180" s="8">
        <v>1</v>
      </c>
      <c r="L180" s="8">
        <v>0.18</v>
      </c>
      <c r="M180" s="8">
        <v>0.13639999999999999</v>
      </c>
      <c r="N180" s="8">
        <v>0.28999999999999998</v>
      </c>
      <c r="O180" s="8">
        <v>0.44779999999999998</v>
      </c>
      <c r="P180" s="8">
        <v>8</v>
      </c>
      <c r="Q180" s="8">
        <v>68</v>
      </c>
      <c r="R180" s="8">
        <v>76</v>
      </c>
    </row>
    <row r="181" spans="1:18">
      <c r="A181" s="8">
        <v>179</v>
      </c>
      <c r="B181" s="42">
        <v>40551</v>
      </c>
      <c r="C181" s="8">
        <v>1</v>
      </c>
      <c r="D181" s="8">
        <v>0</v>
      </c>
      <c r="E181" s="8">
        <v>1</v>
      </c>
      <c r="F181" s="8" t="s">
        <v>14</v>
      </c>
      <c r="G181" s="8">
        <v>17</v>
      </c>
      <c r="H181" s="8" t="b">
        <v>0</v>
      </c>
      <c r="I181" s="8">
        <v>6</v>
      </c>
      <c r="J181" s="8" t="s">
        <v>15</v>
      </c>
      <c r="K181" s="8">
        <v>1</v>
      </c>
      <c r="L181" s="8">
        <v>0.16</v>
      </c>
      <c r="M181" s="8">
        <v>0.1212</v>
      </c>
      <c r="N181" s="8">
        <v>0.37</v>
      </c>
      <c r="O181" s="8">
        <v>0.55220000000000002</v>
      </c>
      <c r="P181" s="8">
        <v>5</v>
      </c>
      <c r="Q181" s="8">
        <v>64</v>
      </c>
      <c r="R181" s="8">
        <v>69</v>
      </c>
    </row>
    <row r="182" spans="1:18">
      <c r="A182" s="8">
        <v>180</v>
      </c>
      <c r="B182" s="42">
        <v>40551</v>
      </c>
      <c r="C182" s="8">
        <v>1</v>
      </c>
      <c r="D182" s="8">
        <v>0</v>
      </c>
      <c r="E182" s="8">
        <v>1</v>
      </c>
      <c r="F182" s="8" t="s">
        <v>14</v>
      </c>
      <c r="G182" s="8">
        <v>18</v>
      </c>
      <c r="H182" s="8" t="b">
        <v>0</v>
      </c>
      <c r="I182" s="8">
        <v>6</v>
      </c>
      <c r="J182" s="8" t="s">
        <v>15</v>
      </c>
      <c r="K182" s="8">
        <v>1</v>
      </c>
      <c r="L182" s="8">
        <v>0.14000000000000001</v>
      </c>
      <c r="M182" s="8">
        <v>0.1212</v>
      </c>
      <c r="N182" s="8">
        <v>0.39</v>
      </c>
      <c r="O182" s="8">
        <v>0.29849999999999999</v>
      </c>
      <c r="P182" s="8">
        <v>3</v>
      </c>
      <c r="Q182" s="8">
        <v>52</v>
      </c>
      <c r="R182" s="8">
        <v>55</v>
      </c>
    </row>
    <row r="183" spans="1:18">
      <c r="A183" s="8">
        <v>181</v>
      </c>
      <c r="B183" s="42">
        <v>40551</v>
      </c>
      <c r="C183" s="8">
        <v>1</v>
      </c>
      <c r="D183" s="8">
        <v>0</v>
      </c>
      <c r="E183" s="8">
        <v>1</v>
      </c>
      <c r="F183" s="8" t="s">
        <v>14</v>
      </c>
      <c r="G183" s="8">
        <v>19</v>
      </c>
      <c r="H183" s="8" t="b">
        <v>0</v>
      </c>
      <c r="I183" s="8">
        <v>6</v>
      </c>
      <c r="J183" s="8" t="s">
        <v>15</v>
      </c>
      <c r="K183" s="8">
        <v>1</v>
      </c>
      <c r="L183" s="8">
        <v>0.14000000000000001</v>
      </c>
      <c r="M183" s="8">
        <v>0.1212</v>
      </c>
      <c r="N183" s="8">
        <v>0.36</v>
      </c>
      <c r="O183" s="8">
        <v>0.25369999999999998</v>
      </c>
      <c r="P183" s="8">
        <v>4</v>
      </c>
      <c r="Q183" s="8">
        <v>26</v>
      </c>
      <c r="R183" s="8">
        <v>30</v>
      </c>
    </row>
    <row r="184" spans="1:18">
      <c r="A184" s="8">
        <v>182</v>
      </c>
      <c r="B184" s="42">
        <v>40551</v>
      </c>
      <c r="C184" s="8">
        <v>1</v>
      </c>
      <c r="D184" s="8">
        <v>0</v>
      </c>
      <c r="E184" s="8">
        <v>1</v>
      </c>
      <c r="F184" s="8" t="s">
        <v>14</v>
      </c>
      <c r="G184" s="8">
        <v>20</v>
      </c>
      <c r="H184" s="8" t="b">
        <v>0</v>
      </c>
      <c r="I184" s="8">
        <v>6</v>
      </c>
      <c r="J184" s="8" t="s">
        <v>15</v>
      </c>
      <c r="K184" s="8">
        <v>1</v>
      </c>
      <c r="L184" s="8">
        <v>0.12</v>
      </c>
      <c r="M184" s="8">
        <v>0.1212</v>
      </c>
      <c r="N184" s="8">
        <v>0.36</v>
      </c>
      <c r="O184" s="8">
        <v>0.25369999999999998</v>
      </c>
      <c r="P184" s="8">
        <v>0</v>
      </c>
      <c r="Q184" s="8">
        <v>28</v>
      </c>
      <c r="R184" s="8">
        <v>28</v>
      </c>
    </row>
    <row r="185" spans="1:18">
      <c r="A185" s="8">
        <v>183</v>
      </c>
      <c r="B185" s="42">
        <v>40551</v>
      </c>
      <c r="C185" s="8">
        <v>1</v>
      </c>
      <c r="D185" s="8">
        <v>0</v>
      </c>
      <c r="E185" s="8">
        <v>1</v>
      </c>
      <c r="F185" s="8" t="s">
        <v>14</v>
      </c>
      <c r="G185" s="8">
        <v>21</v>
      </c>
      <c r="H185" s="8" t="b">
        <v>0</v>
      </c>
      <c r="I185" s="8">
        <v>6</v>
      </c>
      <c r="J185" s="8" t="s">
        <v>15</v>
      </c>
      <c r="K185" s="8">
        <v>1</v>
      </c>
      <c r="L185" s="8">
        <v>0.12</v>
      </c>
      <c r="M185" s="8">
        <v>0.1061</v>
      </c>
      <c r="N185" s="8">
        <v>0.39</v>
      </c>
      <c r="O185" s="8">
        <v>0.35820000000000002</v>
      </c>
      <c r="P185" s="8">
        <v>2</v>
      </c>
      <c r="Q185" s="8">
        <v>35</v>
      </c>
      <c r="R185" s="8">
        <v>37</v>
      </c>
    </row>
    <row r="186" spans="1:18">
      <c r="A186" s="8">
        <v>184</v>
      </c>
      <c r="B186" s="42">
        <v>40551</v>
      </c>
      <c r="C186" s="8">
        <v>1</v>
      </c>
      <c r="D186" s="8">
        <v>0</v>
      </c>
      <c r="E186" s="8">
        <v>1</v>
      </c>
      <c r="F186" s="8" t="s">
        <v>14</v>
      </c>
      <c r="G186" s="8">
        <v>22</v>
      </c>
      <c r="H186" s="8" t="b">
        <v>0</v>
      </c>
      <c r="I186" s="8">
        <v>6</v>
      </c>
      <c r="J186" s="8" t="s">
        <v>15</v>
      </c>
      <c r="K186" s="8">
        <v>1</v>
      </c>
      <c r="L186" s="8">
        <v>0.12</v>
      </c>
      <c r="M186" s="8">
        <v>0.1061</v>
      </c>
      <c r="N186" s="8">
        <v>0.36</v>
      </c>
      <c r="O186" s="8">
        <v>0.3881</v>
      </c>
      <c r="P186" s="8">
        <v>1</v>
      </c>
      <c r="Q186" s="8">
        <v>33</v>
      </c>
      <c r="R186" s="8">
        <v>34</v>
      </c>
    </row>
    <row r="187" spans="1:18">
      <c r="A187" s="8">
        <v>185</v>
      </c>
      <c r="B187" s="42">
        <v>40551</v>
      </c>
      <c r="C187" s="8">
        <v>1</v>
      </c>
      <c r="D187" s="8">
        <v>0</v>
      </c>
      <c r="E187" s="8">
        <v>1</v>
      </c>
      <c r="F187" s="8" t="s">
        <v>14</v>
      </c>
      <c r="G187" s="8">
        <v>23</v>
      </c>
      <c r="H187" s="8" t="b">
        <v>0</v>
      </c>
      <c r="I187" s="8">
        <v>6</v>
      </c>
      <c r="J187" s="8" t="s">
        <v>15</v>
      </c>
      <c r="K187" s="8">
        <v>1</v>
      </c>
      <c r="L187" s="8">
        <v>0.1</v>
      </c>
      <c r="M187" s="8">
        <v>6.0600000000000001E-2</v>
      </c>
      <c r="N187" s="8">
        <v>0.39</v>
      </c>
      <c r="O187" s="8">
        <v>0.44779999999999998</v>
      </c>
      <c r="P187" s="8">
        <v>0</v>
      </c>
      <c r="Q187" s="8">
        <v>22</v>
      </c>
      <c r="R187" s="8">
        <v>22</v>
      </c>
    </row>
    <row r="188" spans="1:18">
      <c r="A188" s="8">
        <v>186</v>
      </c>
      <c r="B188" s="42">
        <v>40552</v>
      </c>
      <c r="C188" s="8">
        <v>1</v>
      </c>
      <c r="D188" s="8">
        <v>0</v>
      </c>
      <c r="E188" s="8">
        <v>1</v>
      </c>
      <c r="F188" s="8" t="s">
        <v>14</v>
      </c>
      <c r="G188" s="8">
        <v>0</v>
      </c>
      <c r="H188" s="8" t="b">
        <v>0</v>
      </c>
      <c r="I188" s="8">
        <v>0</v>
      </c>
      <c r="J188" s="8" t="s">
        <v>19</v>
      </c>
      <c r="K188" s="8">
        <v>1</v>
      </c>
      <c r="L188" s="8">
        <v>0.1</v>
      </c>
      <c r="M188" s="8">
        <v>7.5800000000000006E-2</v>
      </c>
      <c r="N188" s="8">
        <v>0.42</v>
      </c>
      <c r="O188" s="8">
        <v>0.3881</v>
      </c>
      <c r="P188" s="8">
        <v>1</v>
      </c>
      <c r="Q188" s="8">
        <v>24</v>
      </c>
      <c r="R188" s="8">
        <v>25</v>
      </c>
    </row>
    <row r="189" spans="1:18">
      <c r="A189" s="8">
        <v>187</v>
      </c>
      <c r="B189" s="42">
        <v>40552</v>
      </c>
      <c r="C189" s="8">
        <v>1</v>
      </c>
      <c r="D189" s="8">
        <v>0</v>
      </c>
      <c r="E189" s="8">
        <v>1</v>
      </c>
      <c r="F189" s="8" t="s">
        <v>14</v>
      </c>
      <c r="G189" s="8">
        <v>1</v>
      </c>
      <c r="H189" s="8" t="b">
        <v>0</v>
      </c>
      <c r="I189" s="8">
        <v>0</v>
      </c>
      <c r="J189" s="8" t="s">
        <v>19</v>
      </c>
      <c r="K189" s="8">
        <v>1</v>
      </c>
      <c r="L189" s="8">
        <v>0.1</v>
      </c>
      <c r="M189" s="8">
        <v>6.0600000000000001E-2</v>
      </c>
      <c r="N189" s="8">
        <v>0.42</v>
      </c>
      <c r="O189" s="8">
        <v>0.4627</v>
      </c>
      <c r="P189" s="8">
        <v>0</v>
      </c>
      <c r="Q189" s="8">
        <v>12</v>
      </c>
      <c r="R189" s="8">
        <v>12</v>
      </c>
    </row>
    <row r="190" spans="1:18">
      <c r="A190" s="8">
        <v>188</v>
      </c>
      <c r="B190" s="42">
        <v>40552</v>
      </c>
      <c r="C190" s="8">
        <v>1</v>
      </c>
      <c r="D190" s="8">
        <v>0</v>
      </c>
      <c r="E190" s="8">
        <v>1</v>
      </c>
      <c r="F190" s="8" t="s">
        <v>14</v>
      </c>
      <c r="G190" s="8">
        <v>2</v>
      </c>
      <c r="H190" s="8" t="b">
        <v>0</v>
      </c>
      <c r="I190" s="8">
        <v>0</v>
      </c>
      <c r="J190" s="8" t="s">
        <v>19</v>
      </c>
      <c r="K190" s="8">
        <v>1</v>
      </c>
      <c r="L190" s="8">
        <v>0.1</v>
      </c>
      <c r="M190" s="8">
        <v>6.0600000000000001E-2</v>
      </c>
      <c r="N190" s="8">
        <v>0.46</v>
      </c>
      <c r="O190" s="8">
        <v>0.4627</v>
      </c>
      <c r="P190" s="8">
        <v>0</v>
      </c>
      <c r="Q190" s="8">
        <v>11</v>
      </c>
      <c r="R190" s="8">
        <v>11</v>
      </c>
    </row>
    <row r="191" spans="1:18">
      <c r="A191" s="8">
        <v>189</v>
      </c>
      <c r="B191" s="42">
        <v>40552</v>
      </c>
      <c r="C191" s="8">
        <v>1</v>
      </c>
      <c r="D191" s="8">
        <v>0</v>
      </c>
      <c r="E191" s="8">
        <v>1</v>
      </c>
      <c r="F191" s="8" t="s">
        <v>14</v>
      </c>
      <c r="G191" s="8">
        <v>3</v>
      </c>
      <c r="H191" s="8" t="b">
        <v>0</v>
      </c>
      <c r="I191" s="8">
        <v>0</v>
      </c>
      <c r="J191" s="8" t="s">
        <v>19</v>
      </c>
      <c r="K191" s="8">
        <v>1</v>
      </c>
      <c r="L191" s="8">
        <v>0.1</v>
      </c>
      <c r="M191" s="8">
        <v>7.5800000000000006E-2</v>
      </c>
      <c r="N191" s="8">
        <v>0.46</v>
      </c>
      <c r="O191" s="8">
        <v>0.41789999999999999</v>
      </c>
      <c r="P191" s="8">
        <v>0</v>
      </c>
      <c r="Q191" s="8">
        <v>4</v>
      </c>
      <c r="R191" s="8">
        <v>4</v>
      </c>
    </row>
    <row r="192" spans="1:18">
      <c r="A192" s="8">
        <v>190</v>
      </c>
      <c r="B192" s="42">
        <v>40552</v>
      </c>
      <c r="C192" s="8">
        <v>1</v>
      </c>
      <c r="D192" s="8">
        <v>0</v>
      </c>
      <c r="E192" s="8">
        <v>1</v>
      </c>
      <c r="F192" s="8" t="s">
        <v>14</v>
      </c>
      <c r="G192" s="8">
        <v>4</v>
      </c>
      <c r="H192" s="8" t="b">
        <v>0</v>
      </c>
      <c r="I192" s="8">
        <v>0</v>
      </c>
      <c r="J192" s="8" t="s">
        <v>19</v>
      </c>
      <c r="K192" s="8">
        <v>1</v>
      </c>
      <c r="L192" s="8">
        <v>0.08</v>
      </c>
      <c r="M192" s="8">
        <v>9.0899999999999995E-2</v>
      </c>
      <c r="N192" s="8">
        <v>0.53</v>
      </c>
      <c r="O192" s="8">
        <v>0.19400000000000001</v>
      </c>
      <c r="P192" s="8">
        <v>0</v>
      </c>
      <c r="Q192" s="8">
        <v>1</v>
      </c>
      <c r="R192" s="8">
        <v>1</v>
      </c>
    </row>
    <row r="193" spans="1:18">
      <c r="A193" s="8">
        <v>191</v>
      </c>
      <c r="B193" s="42">
        <v>40552</v>
      </c>
      <c r="C193" s="8">
        <v>1</v>
      </c>
      <c r="D193" s="8">
        <v>0</v>
      </c>
      <c r="E193" s="8">
        <v>1</v>
      </c>
      <c r="F193" s="8" t="s">
        <v>14</v>
      </c>
      <c r="G193" s="8">
        <v>5</v>
      </c>
      <c r="H193" s="8" t="b">
        <v>0</v>
      </c>
      <c r="I193" s="8">
        <v>0</v>
      </c>
      <c r="J193" s="8" t="s">
        <v>19</v>
      </c>
      <c r="K193" s="8">
        <v>1</v>
      </c>
      <c r="L193" s="8">
        <v>0.08</v>
      </c>
      <c r="M193" s="8">
        <v>9.0899999999999995E-2</v>
      </c>
      <c r="N193" s="8">
        <v>0.53</v>
      </c>
      <c r="O193" s="8">
        <v>0.19400000000000001</v>
      </c>
      <c r="P193" s="8">
        <v>0</v>
      </c>
      <c r="Q193" s="8">
        <v>1</v>
      </c>
      <c r="R193" s="8">
        <v>1</v>
      </c>
    </row>
    <row r="194" spans="1:18">
      <c r="A194" s="8">
        <v>192</v>
      </c>
      <c r="B194" s="42">
        <v>40552</v>
      </c>
      <c r="C194" s="8">
        <v>1</v>
      </c>
      <c r="D194" s="8">
        <v>0</v>
      </c>
      <c r="E194" s="8">
        <v>1</v>
      </c>
      <c r="F194" s="8" t="s">
        <v>14</v>
      </c>
      <c r="G194" s="8">
        <v>6</v>
      </c>
      <c r="H194" s="8" t="b">
        <v>0</v>
      </c>
      <c r="I194" s="8">
        <v>0</v>
      </c>
      <c r="J194" s="8" t="s">
        <v>19</v>
      </c>
      <c r="K194" s="8">
        <v>1</v>
      </c>
      <c r="L194" s="8">
        <v>0.1</v>
      </c>
      <c r="M194" s="8">
        <v>9.0899999999999995E-2</v>
      </c>
      <c r="N194" s="8">
        <v>0.49</v>
      </c>
      <c r="O194" s="8">
        <v>0.28360000000000002</v>
      </c>
      <c r="P194" s="8">
        <v>0</v>
      </c>
      <c r="Q194" s="8">
        <v>1</v>
      </c>
      <c r="R194" s="8">
        <v>1</v>
      </c>
    </row>
    <row r="195" spans="1:18">
      <c r="A195" s="8">
        <v>193</v>
      </c>
      <c r="B195" s="42">
        <v>40552</v>
      </c>
      <c r="C195" s="8">
        <v>1</v>
      </c>
      <c r="D195" s="8">
        <v>0</v>
      </c>
      <c r="E195" s="8">
        <v>1</v>
      </c>
      <c r="F195" s="8" t="s">
        <v>14</v>
      </c>
      <c r="G195" s="8">
        <v>7</v>
      </c>
      <c r="H195" s="8" t="b">
        <v>0</v>
      </c>
      <c r="I195" s="8">
        <v>0</v>
      </c>
      <c r="J195" s="8" t="s">
        <v>19</v>
      </c>
      <c r="K195" s="8">
        <v>1</v>
      </c>
      <c r="L195" s="8">
        <v>0.08</v>
      </c>
      <c r="M195" s="8">
        <v>9.0899999999999995E-2</v>
      </c>
      <c r="N195" s="8">
        <v>0.53</v>
      </c>
      <c r="O195" s="8">
        <v>0.19400000000000001</v>
      </c>
      <c r="P195" s="8">
        <v>1</v>
      </c>
      <c r="Q195" s="8">
        <v>5</v>
      </c>
      <c r="R195" s="8">
        <v>6</v>
      </c>
    </row>
    <row r="196" spans="1:18">
      <c r="A196" s="8">
        <v>194</v>
      </c>
      <c r="B196" s="42">
        <v>40552</v>
      </c>
      <c r="C196" s="8">
        <v>1</v>
      </c>
      <c r="D196" s="8">
        <v>0</v>
      </c>
      <c r="E196" s="8">
        <v>1</v>
      </c>
      <c r="F196" s="8" t="s">
        <v>14</v>
      </c>
      <c r="G196" s="8">
        <v>8</v>
      </c>
      <c r="H196" s="8" t="b">
        <v>0</v>
      </c>
      <c r="I196" s="8">
        <v>0</v>
      </c>
      <c r="J196" s="8" t="s">
        <v>19</v>
      </c>
      <c r="K196" s="8">
        <v>1</v>
      </c>
      <c r="L196" s="8">
        <v>0.1</v>
      </c>
      <c r="M196" s="8">
        <v>9.0899999999999995E-2</v>
      </c>
      <c r="N196" s="8">
        <v>0.49</v>
      </c>
      <c r="O196" s="8">
        <v>0.28360000000000002</v>
      </c>
      <c r="P196" s="8">
        <v>0</v>
      </c>
      <c r="Q196" s="8">
        <v>10</v>
      </c>
      <c r="R196" s="8">
        <v>10</v>
      </c>
    </row>
    <row r="197" spans="1:18">
      <c r="A197" s="8">
        <v>195</v>
      </c>
      <c r="B197" s="42">
        <v>40552</v>
      </c>
      <c r="C197" s="8">
        <v>1</v>
      </c>
      <c r="D197" s="8">
        <v>0</v>
      </c>
      <c r="E197" s="8">
        <v>1</v>
      </c>
      <c r="F197" s="8" t="s">
        <v>14</v>
      </c>
      <c r="G197" s="8">
        <v>9</v>
      </c>
      <c r="H197" s="8" t="b">
        <v>0</v>
      </c>
      <c r="I197" s="8">
        <v>0</v>
      </c>
      <c r="J197" s="8" t="s">
        <v>19</v>
      </c>
      <c r="K197" s="8">
        <v>1</v>
      </c>
      <c r="L197" s="8">
        <v>0.12</v>
      </c>
      <c r="M197" s="8">
        <v>7.5800000000000006E-2</v>
      </c>
      <c r="N197" s="8">
        <v>0.46</v>
      </c>
      <c r="O197" s="8">
        <v>0.52239999999999998</v>
      </c>
      <c r="P197" s="8">
        <v>0</v>
      </c>
      <c r="Q197" s="8">
        <v>19</v>
      </c>
      <c r="R197" s="8">
        <v>19</v>
      </c>
    </row>
    <row r="198" spans="1:18">
      <c r="A198" s="8">
        <v>196</v>
      </c>
      <c r="B198" s="42">
        <v>40552</v>
      </c>
      <c r="C198" s="8">
        <v>1</v>
      </c>
      <c r="D198" s="8">
        <v>0</v>
      </c>
      <c r="E198" s="8">
        <v>1</v>
      </c>
      <c r="F198" s="8" t="s">
        <v>14</v>
      </c>
      <c r="G198" s="8">
        <v>10</v>
      </c>
      <c r="H198" s="8" t="b">
        <v>0</v>
      </c>
      <c r="I198" s="8">
        <v>0</v>
      </c>
      <c r="J198" s="8" t="s">
        <v>19</v>
      </c>
      <c r="K198" s="8">
        <v>1</v>
      </c>
      <c r="L198" s="8">
        <v>0.14000000000000001</v>
      </c>
      <c r="M198" s="8">
        <v>0.1061</v>
      </c>
      <c r="N198" s="8">
        <v>0.43</v>
      </c>
      <c r="O198" s="8">
        <v>0.3881</v>
      </c>
      <c r="P198" s="8">
        <v>0</v>
      </c>
      <c r="Q198" s="8">
        <v>49</v>
      </c>
      <c r="R198" s="8">
        <v>49</v>
      </c>
    </row>
    <row r="199" spans="1:18">
      <c r="A199" s="8">
        <v>197</v>
      </c>
      <c r="B199" s="42">
        <v>40552</v>
      </c>
      <c r="C199" s="8">
        <v>1</v>
      </c>
      <c r="D199" s="8">
        <v>0</v>
      </c>
      <c r="E199" s="8">
        <v>1</v>
      </c>
      <c r="F199" s="8" t="s">
        <v>14</v>
      </c>
      <c r="G199" s="8">
        <v>11</v>
      </c>
      <c r="H199" s="8" t="b">
        <v>0</v>
      </c>
      <c r="I199" s="8">
        <v>0</v>
      </c>
      <c r="J199" s="8" t="s">
        <v>19</v>
      </c>
      <c r="K199" s="8">
        <v>1</v>
      </c>
      <c r="L199" s="8">
        <v>0.16</v>
      </c>
      <c r="M199" s="8">
        <v>0.1212</v>
      </c>
      <c r="N199" s="8">
        <v>0.4</v>
      </c>
      <c r="O199" s="8">
        <v>0.52239999999999998</v>
      </c>
      <c r="P199" s="8">
        <v>2</v>
      </c>
      <c r="Q199" s="8">
        <v>47</v>
      </c>
      <c r="R199" s="8">
        <v>49</v>
      </c>
    </row>
    <row r="200" spans="1:18">
      <c r="A200" s="8">
        <v>198</v>
      </c>
      <c r="B200" s="42">
        <v>40552</v>
      </c>
      <c r="C200" s="8">
        <v>1</v>
      </c>
      <c r="D200" s="8">
        <v>0</v>
      </c>
      <c r="E200" s="8">
        <v>1</v>
      </c>
      <c r="F200" s="8" t="s">
        <v>14</v>
      </c>
      <c r="G200" s="8">
        <v>12</v>
      </c>
      <c r="H200" s="8" t="b">
        <v>0</v>
      </c>
      <c r="I200" s="8">
        <v>0</v>
      </c>
      <c r="J200" s="8" t="s">
        <v>19</v>
      </c>
      <c r="K200" s="8">
        <v>1</v>
      </c>
      <c r="L200" s="8">
        <v>0.18</v>
      </c>
      <c r="M200" s="8">
        <v>0.13639999999999999</v>
      </c>
      <c r="N200" s="8">
        <v>0.37</v>
      </c>
      <c r="O200" s="8">
        <v>0.44779999999999998</v>
      </c>
      <c r="P200" s="8">
        <v>4</v>
      </c>
      <c r="Q200" s="8">
        <v>79</v>
      </c>
      <c r="R200" s="8">
        <v>83</v>
      </c>
    </row>
    <row r="201" spans="1:18">
      <c r="A201" s="8">
        <v>199</v>
      </c>
      <c r="B201" s="42">
        <v>40552</v>
      </c>
      <c r="C201" s="8">
        <v>1</v>
      </c>
      <c r="D201" s="8">
        <v>0</v>
      </c>
      <c r="E201" s="8">
        <v>1</v>
      </c>
      <c r="F201" s="8" t="s">
        <v>14</v>
      </c>
      <c r="G201" s="8">
        <v>13</v>
      </c>
      <c r="H201" s="8" t="b">
        <v>0</v>
      </c>
      <c r="I201" s="8">
        <v>0</v>
      </c>
      <c r="J201" s="8" t="s">
        <v>19</v>
      </c>
      <c r="K201" s="8">
        <v>1</v>
      </c>
      <c r="L201" s="8">
        <v>0.2</v>
      </c>
      <c r="M201" s="8">
        <v>0.16669999999999999</v>
      </c>
      <c r="N201" s="8">
        <v>0.34</v>
      </c>
      <c r="O201" s="8">
        <v>0.44779999999999998</v>
      </c>
      <c r="P201" s="8">
        <v>6</v>
      </c>
      <c r="Q201" s="8">
        <v>69</v>
      </c>
      <c r="R201" s="8">
        <v>75</v>
      </c>
    </row>
    <row r="202" spans="1:18">
      <c r="A202" s="8">
        <v>200</v>
      </c>
      <c r="B202" s="42">
        <v>40552</v>
      </c>
      <c r="C202" s="8">
        <v>1</v>
      </c>
      <c r="D202" s="8">
        <v>0</v>
      </c>
      <c r="E202" s="8">
        <v>1</v>
      </c>
      <c r="F202" s="8" t="s">
        <v>14</v>
      </c>
      <c r="G202" s="8">
        <v>14</v>
      </c>
      <c r="H202" s="8" t="b">
        <v>0</v>
      </c>
      <c r="I202" s="8">
        <v>0</v>
      </c>
      <c r="J202" s="8" t="s">
        <v>19</v>
      </c>
      <c r="K202" s="8">
        <v>1</v>
      </c>
      <c r="L202" s="8">
        <v>0.22</v>
      </c>
      <c r="M202" s="8">
        <v>0.18179999999999999</v>
      </c>
      <c r="N202" s="8">
        <v>0.32</v>
      </c>
      <c r="O202" s="8">
        <v>0.4627</v>
      </c>
      <c r="P202" s="8">
        <v>8</v>
      </c>
      <c r="Q202" s="8">
        <v>64</v>
      </c>
      <c r="R202" s="8">
        <v>72</v>
      </c>
    </row>
    <row r="203" spans="1:18">
      <c r="A203" s="8">
        <v>201</v>
      </c>
      <c r="B203" s="42">
        <v>40552</v>
      </c>
      <c r="C203" s="8">
        <v>1</v>
      </c>
      <c r="D203" s="8">
        <v>0</v>
      </c>
      <c r="E203" s="8">
        <v>1</v>
      </c>
      <c r="F203" s="8" t="s">
        <v>14</v>
      </c>
      <c r="G203" s="8">
        <v>15</v>
      </c>
      <c r="H203" s="8" t="b">
        <v>0</v>
      </c>
      <c r="I203" s="8">
        <v>0</v>
      </c>
      <c r="J203" s="8" t="s">
        <v>19</v>
      </c>
      <c r="K203" s="8">
        <v>1</v>
      </c>
      <c r="L203" s="8">
        <v>0.22</v>
      </c>
      <c r="M203" s="8">
        <v>0.19700000000000001</v>
      </c>
      <c r="N203" s="8">
        <v>0.35</v>
      </c>
      <c r="O203" s="8">
        <v>0.35820000000000002</v>
      </c>
      <c r="P203" s="8">
        <v>5</v>
      </c>
      <c r="Q203" s="8">
        <v>77</v>
      </c>
      <c r="R203" s="8">
        <v>82</v>
      </c>
    </row>
    <row r="204" spans="1:18">
      <c r="A204" s="8">
        <v>202</v>
      </c>
      <c r="B204" s="42">
        <v>40552</v>
      </c>
      <c r="C204" s="8">
        <v>1</v>
      </c>
      <c r="D204" s="8">
        <v>0</v>
      </c>
      <c r="E204" s="8">
        <v>1</v>
      </c>
      <c r="F204" s="8" t="s">
        <v>14</v>
      </c>
      <c r="G204" s="8">
        <v>16</v>
      </c>
      <c r="H204" s="8" t="b">
        <v>0</v>
      </c>
      <c r="I204" s="8">
        <v>0</v>
      </c>
      <c r="J204" s="8" t="s">
        <v>19</v>
      </c>
      <c r="K204" s="8">
        <v>1</v>
      </c>
      <c r="L204" s="8">
        <v>0.2</v>
      </c>
      <c r="M204" s="8">
        <v>0.16669999999999999</v>
      </c>
      <c r="N204" s="8">
        <v>0.34</v>
      </c>
      <c r="O204" s="8">
        <v>0.44779999999999998</v>
      </c>
      <c r="P204" s="8">
        <v>13</v>
      </c>
      <c r="Q204" s="8">
        <v>79</v>
      </c>
      <c r="R204" s="8">
        <v>92</v>
      </c>
    </row>
    <row r="205" spans="1:18">
      <c r="A205" s="8">
        <v>203</v>
      </c>
      <c r="B205" s="42">
        <v>40552</v>
      </c>
      <c r="C205" s="8">
        <v>1</v>
      </c>
      <c r="D205" s="8">
        <v>0</v>
      </c>
      <c r="E205" s="8">
        <v>1</v>
      </c>
      <c r="F205" s="8" t="s">
        <v>14</v>
      </c>
      <c r="G205" s="8">
        <v>17</v>
      </c>
      <c r="H205" s="8" t="b">
        <v>0</v>
      </c>
      <c r="I205" s="8">
        <v>0</v>
      </c>
      <c r="J205" s="8" t="s">
        <v>19</v>
      </c>
      <c r="K205" s="8">
        <v>1</v>
      </c>
      <c r="L205" s="8">
        <v>0.18</v>
      </c>
      <c r="M205" s="8">
        <v>0.1515</v>
      </c>
      <c r="N205" s="8">
        <v>0.37</v>
      </c>
      <c r="O205" s="8">
        <v>0.3881</v>
      </c>
      <c r="P205" s="8">
        <v>3</v>
      </c>
      <c r="Q205" s="8">
        <v>59</v>
      </c>
      <c r="R205" s="8">
        <v>62</v>
      </c>
    </row>
    <row r="206" spans="1:18">
      <c r="A206" s="8">
        <v>204</v>
      </c>
      <c r="B206" s="42">
        <v>40552</v>
      </c>
      <c r="C206" s="8">
        <v>1</v>
      </c>
      <c r="D206" s="8">
        <v>0</v>
      </c>
      <c r="E206" s="8">
        <v>1</v>
      </c>
      <c r="F206" s="8" t="s">
        <v>14</v>
      </c>
      <c r="G206" s="8">
        <v>18</v>
      </c>
      <c r="H206" s="8" t="b">
        <v>0</v>
      </c>
      <c r="I206" s="8">
        <v>0</v>
      </c>
      <c r="J206" s="8" t="s">
        <v>19</v>
      </c>
      <c r="K206" s="8">
        <v>1</v>
      </c>
      <c r="L206" s="8">
        <v>0.16</v>
      </c>
      <c r="M206" s="8">
        <v>0.13639999999999999</v>
      </c>
      <c r="N206" s="8">
        <v>0.4</v>
      </c>
      <c r="O206" s="8">
        <v>0.32840000000000003</v>
      </c>
      <c r="P206" s="8">
        <v>4</v>
      </c>
      <c r="Q206" s="8">
        <v>44</v>
      </c>
      <c r="R206" s="8">
        <v>48</v>
      </c>
    </row>
    <row r="207" spans="1:18">
      <c r="A207" s="8">
        <v>205</v>
      </c>
      <c r="B207" s="42">
        <v>40552</v>
      </c>
      <c r="C207" s="8">
        <v>1</v>
      </c>
      <c r="D207" s="8">
        <v>0</v>
      </c>
      <c r="E207" s="8">
        <v>1</v>
      </c>
      <c r="F207" s="8" t="s">
        <v>14</v>
      </c>
      <c r="G207" s="8">
        <v>19</v>
      </c>
      <c r="H207" s="8" t="b">
        <v>0</v>
      </c>
      <c r="I207" s="8">
        <v>0</v>
      </c>
      <c r="J207" s="8" t="s">
        <v>19</v>
      </c>
      <c r="K207" s="8">
        <v>1</v>
      </c>
      <c r="L207" s="8">
        <v>0.16</v>
      </c>
      <c r="M207" s="8">
        <v>0.13639999999999999</v>
      </c>
      <c r="N207" s="8">
        <v>0.43</v>
      </c>
      <c r="O207" s="8">
        <v>0.32840000000000003</v>
      </c>
      <c r="P207" s="8">
        <v>1</v>
      </c>
      <c r="Q207" s="8">
        <v>40</v>
      </c>
      <c r="R207" s="8">
        <v>41</v>
      </c>
    </row>
    <row r="208" spans="1:18">
      <c r="A208" s="8">
        <v>206</v>
      </c>
      <c r="B208" s="42">
        <v>40552</v>
      </c>
      <c r="C208" s="8">
        <v>1</v>
      </c>
      <c r="D208" s="8">
        <v>0</v>
      </c>
      <c r="E208" s="8">
        <v>1</v>
      </c>
      <c r="F208" s="8" t="s">
        <v>14</v>
      </c>
      <c r="G208" s="8">
        <v>20</v>
      </c>
      <c r="H208" s="8" t="b">
        <v>0</v>
      </c>
      <c r="I208" s="8">
        <v>0</v>
      </c>
      <c r="J208" s="8" t="s">
        <v>19</v>
      </c>
      <c r="K208" s="8">
        <v>1</v>
      </c>
      <c r="L208" s="8">
        <v>0.14000000000000001</v>
      </c>
      <c r="M208" s="8">
        <v>0.1212</v>
      </c>
      <c r="N208" s="8">
        <v>0.46</v>
      </c>
      <c r="O208" s="8">
        <v>0.25369999999999998</v>
      </c>
      <c r="P208" s="8">
        <v>0</v>
      </c>
      <c r="Q208" s="8">
        <v>38</v>
      </c>
      <c r="R208" s="8">
        <v>38</v>
      </c>
    </row>
    <row r="209" spans="1:18">
      <c r="A209" s="8">
        <v>207</v>
      </c>
      <c r="B209" s="42">
        <v>40552</v>
      </c>
      <c r="C209" s="8">
        <v>1</v>
      </c>
      <c r="D209" s="8">
        <v>0</v>
      </c>
      <c r="E209" s="8">
        <v>1</v>
      </c>
      <c r="F209" s="8" t="s">
        <v>14</v>
      </c>
      <c r="G209" s="8">
        <v>21</v>
      </c>
      <c r="H209" s="8" t="b">
        <v>0</v>
      </c>
      <c r="I209" s="8">
        <v>0</v>
      </c>
      <c r="J209" s="8" t="s">
        <v>19</v>
      </c>
      <c r="K209" s="8">
        <v>1</v>
      </c>
      <c r="L209" s="8">
        <v>0.14000000000000001</v>
      </c>
      <c r="M209" s="8">
        <v>0.1061</v>
      </c>
      <c r="N209" s="8">
        <v>0.46</v>
      </c>
      <c r="O209" s="8">
        <v>0.41789999999999999</v>
      </c>
      <c r="P209" s="8">
        <v>1</v>
      </c>
      <c r="Q209" s="8">
        <v>19</v>
      </c>
      <c r="R209" s="8">
        <v>20</v>
      </c>
    </row>
    <row r="210" spans="1:18">
      <c r="A210" s="8">
        <v>208</v>
      </c>
      <c r="B210" s="42">
        <v>40552</v>
      </c>
      <c r="C210" s="8">
        <v>1</v>
      </c>
      <c r="D210" s="8">
        <v>0</v>
      </c>
      <c r="E210" s="8">
        <v>1</v>
      </c>
      <c r="F210" s="8" t="s">
        <v>14</v>
      </c>
      <c r="G210" s="8">
        <v>22</v>
      </c>
      <c r="H210" s="8" t="b">
        <v>0</v>
      </c>
      <c r="I210" s="8">
        <v>0</v>
      </c>
      <c r="J210" s="8" t="s">
        <v>19</v>
      </c>
      <c r="K210" s="8">
        <v>1</v>
      </c>
      <c r="L210" s="8">
        <v>0.14000000000000001</v>
      </c>
      <c r="M210" s="8">
        <v>0.1212</v>
      </c>
      <c r="N210" s="8">
        <v>0.46</v>
      </c>
      <c r="O210" s="8">
        <v>0.29849999999999999</v>
      </c>
      <c r="P210" s="8">
        <v>5</v>
      </c>
      <c r="Q210" s="8">
        <v>10</v>
      </c>
      <c r="R210" s="8">
        <v>15</v>
      </c>
    </row>
    <row r="211" spans="1:18">
      <c r="A211" s="8">
        <v>209</v>
      </c>
      <c r="B211" s="42">
        <v>40552</v>
      </c>
      <c r="C211" s="8">
        <v>1</v>
      </c>
      <c r="D211" s="8">
        <v>0</v>
      </c>
      <c r="E211" s="8">
        <v>1</v>
      </c>
      <c r="F211" s="8" t="s">
        <v>14</v>
      </c>
      <c r="G211" s="8">
        <v>23</v>
      </c>
      <c r="H211" s="8" t="b">
        <v>0</v>
      </c>
      <c r="I211" s="8">
        <v>0</v>
      </c>
      <c r="J211" s="8" t="s">
        <v>20</v>
      </c>
      <c r="K211" s="8">
        <v>1</v>
      </c>
      <c r="L211" s="8">
        <v>0.12</v>
      </c>
      <c r="M211" s="8">
        <v>0.13639999999999999</v>
      </c>
      <c r="N211" s="8">
        <v>0.5</v>
      </c>
      <c r="O211" s="8">
        <v>0.19400000000000001</v>
      </c>
      <c r="P211" s="8">
        <v>0</v>
      </c>
      <c r="Q211" s="8">
        <v>6</v>
      </c>
      <c r="R211" s="8">
        <v>6</v>
      </c>
    </row>
    <row r="212" spans="1:18">
      <c r="A212" s="8">
        <v>210</v>
      </c>
      <c r="B212" s="42">
        <v>40553</v>
      </c>
      <c r="C212" s="8">
        <v>1</v>
      </c>
      <c r="D212" s="8">
        <v>0</v>
      </c>
      <c r="E212" s="8">
        <v>1</v>
      </c>
      <c r="F212" s="8" t="s">
        <v>14</v>
      </c>
      <c r="G212" s="8">
        <v>0</v>
      </c>
      <c r="H212" s="8" t="b">
        <v>0</v>
      </c>
      <c r="I212" s="8">
        <v>1</v>
      </c>
      <c r="J212" s="8" t="s">
        <v>20</v>
      </c>
      <c r="K212" s="8">
        <v>1</v>
      </c>
      <c r="L212" s="8">
        <v>0.12</v>
      </c>
      <c r="M212" s="8">
        <v>0.1212</v>
      </c>
      <c r="N212" s="8">
        <v>0.5</v>
      </c>
      <c r="O212" s="8">
        <v>0.28360000000000002</v>
      </c>
      <c r="P212" s="8">
        <v>2</v>
      </c>
      <c r="Q212" s="8">
        <v>3</v>
      </c>
      <c r="R212" s="8">
        <v>5</v>
      </c>
    </row>
    <row r="213" spans="1:18">
      <c r="A213" s="8">
        <v>211</v>
      </c>
      <c r="B213" s="42">
        <v>40553</v>
      </c>
      <c r="C213" s="8">
        <v>1</v>
      </c>
      <c r="D213" s="8">
        <v>0</v>
      </c>
      <c r="E213" s="8">
        <v>1</v>
      </c>
      <c r="F213" s="8" t="s">
        <v>14</v>
      </c>
      <c r="G213" s="8">
        <v>1</v>
      </c>
      <c r="H213" s="8" t="b">
        <v>0</v>
      </c>
      <c r="I213" s="8">
        <v>1</v>
      </c>
      <c r="J213" s="8" t="s">
        <v>20</v>
      </c>
      <c r="K213" s="8">
        <v>1</v>
      </c>
      <c r="L213" s="8">
        <v>0.12</v>
      </c>
      <c r="M213" s="8">
        <v>0.1212</v>
      </c>
      <c r="N213" s="8">
        <v>0.5</v>
      </c>
      <c r="O213" s="8">
        <v>0.28360000000000002</v>
      </c>
      <c r="P213" s="8">
        <v>1</v>
      </c>
      <c r="Q213" s="8">
        <v>0</v>
      </c>
      <c r="R213" s="8">
        <v>1</v>
      </c>
    </row>
    <row r="214" spans="1:18">
      <c r="A214" s="8">
        <v>212</v>
      </c>
      <c r="B214" s="42">
        <v>40553</v>
      </c>
      <c r="C214" s="8">
        <v>1</v>
      </c>
      <c r="D214" s="8">
        <v>0</v>
      </c>
      <c r="E214" s="8">
        <v>1</v>
      </c>
      <c r="F214" s="8" t="s">
        <v>14</v>
      </c>
      <c r="G214" s="8">
        <v>2</v>
      </c>
      <c r="H214" s="8" t="b">
        <v>0</v>
      </c>
      <c r="I214" s="8">
        <v>1</v>
      </c>
      <c r="J214" s="8" t="s">
        <v>20</v>
      </c>
      <c r="K214" s="8">
        <v>1</v>
      </c>
      <c r="L214" s="8">
        <v>0.12</v>
      </c>
      <c r="M214" s="8">
        <v>0.1212</v>
      </c>
      <c r="N214" s="8">
        <v>0.5</v>
      </c>
      <c r="O214" s="8">
        <v>0.22389999999999999</v>
      </c>
      <c r="P214" s="8">
        <v>0</v>
      </c>
      <c r="Q214" s="8">
        <v>3</v>
      </c>
      <c r="R214" s="8">
        <v>3</v>
      </c>
    </row>
    <row r="215" spans="1:18">
      <c r="A215" s="8">
        <v>213</v>
      </c>
      <c r="B215" s="42">
        <v>40553</v>
      </c>
      <c r="C215" s="8">
        <v>1</v>
      </c>
      <c r="D215" s="8">
        <v>0</v>
      </c>
      <c r="E215" s="8">
        <v>1</v>
      </c>
      <c r="F215" s="8" t="s">
        <v>14</v>
      </c>
      <c r="G215" s="8">
        <v>3</v>
      </c>
      <c r="H215" s="8" t="b">
        <v>0</v>
      </c>
      <c r="I215" s="8">
        <v>1</v>
      </c>
      <c r="J215" s="8" t="s">
        <v>20</v>
      </c>
      <c r="K215" s="8">
        <v>1</v>
      </c>
      <c r="L215" s="8">
        <v>0.12</v>
      </c>
      <c r="M215" s="8">
        <v>0.1212</v>
      </c>
      <c r="N215" s="8">
        <v>0.5</v>
      </c>
      <c r="O215" s="8">
        <v>0.22389999999999999</v>
      </c>
      <c r="P215" s="8">
        <v>0</v>
      </c>
      <c r="Q215" s="8">
        <v>1</v>
      </c>
      <c r="R215" s="8">
        <v>1</v>
      </c>
    </row>
    <row r="216" spans="1:18">
      <c r="A216" s="8">
        <v>214</v>
      </c>
      <c r="B216" s="42">
        <v>40553</v>
      </c>
      <c r="C216" s="8">
        <v>1</v>
      </c>
      <c r="D216" s="8">
        <v>0</v>
      </c>
      <c r="E216" s="8">
        <v>1</v>
      </c>
      <c r="F216" s="8" t="s">
        <v>14</v>
      </c>
      <c r="G216" s="8">
        <v>4</v>
      </c>
      <c r="H216" s="8" t="b">
        <v>0</v>
      </c>
      <c r="I216" s="8">
        <v>1</v>
      </c>
      <c r="J216" s="8" t="s">
        <v>20</v>
      </c>
      <c r="K216" s="8">
        <v>1</v>
      </c>
      <c r="L216" s="8">
        <v>0.1</v>
      </c>
      <c r="M216" s="8">
        <v>0.1212</v>
      </c>
      <c r="N216" s="8">
        <v>0.54</v>
      </c>
      <c r="O216" s="8">
        <v>0.1343</v>
      </c>
      <c r="P216" s="8">
        <v>1</v>
      </c>
      <c r="Q216" s="8">
        <v>2</v>
      </c>
      <c r="R216" s="8">
        <v>3</v>
      </c>
    </row>
    <row r="217" spans="1:18">
      <c r="A217" s="8">
        <v>215</v>
      </c>
      <c r="B217" s="42">
        <v>40553</v>
      </c>
      <c r="C217" s="8">
        <v>1</v>
      </c>
      <c r="D217" s="8">
        <v>0</v>
      </c>
      <c r="E217" s="8">
        <v>1</v>
      </c>
      <c r="F217" s="8" t="s">
        <v>14</v>
      </c>
      <c r="G217" s="8">
        <v>5</v>
      </c>
      <c r="H217" s="8" t="b">
        <v>0</v>
      </c>
      <c r="I217" s="8">
        <v>1</v>
      </c>
      <c r="J217" s="8" t="s">
        <v>20</v>
      </c>
      <c r="K217" s="8">
        <v>1</v>
      </c>
      <c r="L217" s="8">
        <v>0.1</v>
      </c>
      <c r="M217" s="8">
        <v>0.1061</v>
      </c>
      <c r="N217" s="8">
        <v>0.54</v>
      </c>
      <c r="O217" s="8">
        <v>0.25369999999999998</v>
      </c>
      <c r="P217" s="8">
        <v>0</v>
      </c>
      <c r="Q217" s="8">
        <v>3</v>
      </c>
      <c r="R217" s="8">
        <v>3</v>
      </c>
    </row>
    <row r="218" spans="1:18">
      <c r="A218" s="8">
        <v>216</v>
      </c>
      <c r="B218" s="42">
        <v>40553</v>
      </c>
      <c r="C218" s="8">
        <v>1</v>
      </c>
      <c r="D218" s="8">
        <v>0</v>
      </c>
      <c r="E218" s="8">
        <v>1</v>
      </c>
      <c r="F218" s="8" t="s">
        <v>14</v>
      </c>
      <c r="G218" s="8">
        <v>6</v>
      </c>
      <c r="H218" s="8" t="b">
        <v>0</v>
      </c>
      <c r="I218" s="8">
        <v>1</v>
      </c>
      <c r="J218" s="8" t="s">
        <v>20</v>
      </c>
      <c r="K218" s="8">
        <v>1</v>
      </c>
      <c r="L218" s="8">
        <v>0.12</v>
      </c>
      <c r="M218" s="8">
        <v>0.1212</v>
      </c>
      <c r="N218" s="8">
        <v>0.5</v>
      </c>
      <c r="O218" s="8">
        <v>0.28360000000000002</v>
      </c>
      <c r="P218" s="8">
        <v>0</v>
      </c>
      <c r="Q218" s="8">
        <v>31</v>
      </c>
      <c r="R218" s="8">
        <v>31</v>
      </c>
    </row>
    <row r="219" spans="1:18">
      <c r="A219" s="8">
        <v>217</v>
      </c>
      <c r="B219" s="42">
        <v>40553</v>
      </c>
      <c r="C219" s="8">
        <v>1</v>
      </c>
      <c r="D219" s="8">
        <v>0</v>
      </c>
      <c r="E219" s="8">
        <v>1</v>
      </c>
      <c r="F219" s="8" t="s">
        <v>14</v>
      </c>
      <c r="G219" s="8">
        <v>7</v>
      </c>
      <c r="H219" s="8" t="b">
        <v>0</v>
      </c>
      <c r="I219" s="8">
        <v>1</v>
      </c>
      <c r="J219" s="8" t="s">
        <v>20</v>
      </c>
      <c r="K219" s="8">
        <v>1</v>
      </c>
      <c r="L219" s="8">
        <v>0.12</v>
      </c>
      <c r="M219" s="8">
        <v>0.1212</v>
      </c>
      <c r="N219" s="8">
        <v>0.5</v>
      </c>
      <c r="O219" s="8">
        <v>0.22389999999999999</v>
      </c>
      <c r="P219" s="8">
        <v>2</v>
      </c>
      <c r="Q219" s="8">
        <v>75</v>
      </c>
      <c r="R219" s="8">
        <v>77</v>
      </c>
    </row>
    <row r="220" spans="1:18">
      <c r="A220" s="8">
        <v>218</v>
      </c>
      <c r="B220" s="42">
        <v>40553</v>
      </c>
      <c r="C220" s="8">
        <v>1</v>
      </c>
      <c r="D220" s="8">
        <v>0</v>
      </c>
      <c r="E220" s="8">
        <v>1</v>
      </c>
      <c r="F220" s="8" t="s">
        <v>14</v>
      </c>
      <c r="G220" s="8">
        <v>8</v>
      </c>
      <c r="H220" s="8" t="b">
        <v>0</v>
      </c>
      <c r="I220" s="8">
        <v>1</v>
      </c>
      <c r="J220" s="8" t="s">
        <v>20</v>
      </c>
      <c r="K220" s="8">
        <v>2</v>
      </c>
      <c r="L220" s="8">
        <v>0.12</v>
      </c>
      <c r="M220" s="8">
        <v>0.1212</v>
      </c>
      <c r="N220" s="8">
        <v>0.5</v>
      </c>
      <c r="O220" s="8">
        <v>0.28360000000000002</v>
      </c>
      <c r="P220" s="8">
        <v>4</v>
      </c>
      <c r="Q220" s="8">
        <v>184</v>
      </c>
      <c r="R220" s="8">
        <v>188</v>
      </c>
    </row>
    <row r="221" spans="1:18">
      <c r="A221" s="8">
        <v>219</v>
      </c>
      <c r="B221" s="42">
        <v>40553</v>
      </c>
      <c r="C221" s="8">
        <v>1</v>
      </c>
      <c r="D221" s="8">
        <v>0</v>
      </c>
      <c r="E221" s="8">
        <v>1</v>
      </c>
      <c r="F221" s="8" t="s">
        <v>14</v>
      </c>
      <c r="G221" s="8">
        <v>9</v>
      </c>
      <c r="H221" s="8" t="b">
        <v>0</v>
      </c>
      <c r="I221" s="8">
        <v>1</v>
      </c>
      <c r="J221" s="8" t="s">
        <v>20</v>
      </c>
      <c r="K221" s="8">
        <v>2</v>
      </c>
      <c r="L221" s="8">
        <v>0.14000000000000001</v>
      </c>
      <c r="M221" s="8">
        <v>0.1212</v>
      </c>
      <c r="N221" s="8">
        <v>0.5</v>
      </c>
      <c r="O221" s="8">
        <v>0.25369999999999998</v>
      </c>
      <c r="P221" s="8">
        <v>2</v>
      </c>
      <c r="Q221" s="8">
        <v>92</v>
      </c>
      <c r="R221" s="8">
        <v>94</v>
      </c>
    </row>
    <row r="222" spans="1:18">
      <c r="A222" s="8">
        <v>220</v>
      </c>
      <c r="B222" s="42">
        <v>40553</v>
      </c>
      <c r="C222" s="8">
        <v>1</v>
      </c>
      <c r="D222" s="8">
        <v>0</v>
      </c>
      <c r="E222" s="8">
        <v>1</v>
      </c>
      <c r="F222" s="8" t="s">
        <v>14</v>
      </c>
      <c r="G222" s="8">
        <v>10</v>
      </c>
      <c r="H222" s="8" t="b">
        <v>0</v>
      </c>
      <c r="I222" s="8">
        <v>1</v>
      </c>
      <c r="J222" s="8" t="s">
        <v>20</v>
      </c>
      <c r="K222" s="8">
        <v>2</v>
      </c>
      <c r="L222" s="8">
        <v>0.14000000000000001</v>
      </c>
      <c r="M222" s="8">
        <v>0.1212</v>
      </c>
      <c r="N222" s="8">
        <v>0.5</v>
      </c>
      <c r="O222" s="8">
        <v>0.29849999999999999</v>
      </c>
      <c r="P222" s="8">
        <v>0</v>
      </c>
      <c r="Q222" s="8">
        <v>31</v>
      </c>
      <c r="R222" s="8">
        <v>31</v>
      </c>
    </row>
    <row r="223" spans="1:18">
      <c r="A223" s="8">
        <v>221</v>
      </c>
      <c r="B223" s="42">
        <v>40553</v>
      </c>
      <c r="C223" s="8">
        <v>1</v>
      </c>
      <c r="D223" s="8">
        <v>0</v>
      </c>
      <c r="E223" s="8">
        <v>1</v>
      </c>
      <c r="F223" s="8" t="s">
        <v>14</v>
      </c>
      <c r="G223" s="8">
        <v>11</v>
      </c>
      <c r="H223" s="8" t="b">
        <v>0</v>
      </c>
      <c r="I223" s="8">
        <v>1</v>
      </c>
      <c r="J223" s="8" t="s">
        <v>20</v>
      </c>
      <c r="K223" s="8">
        <v>2</v>
      </c>
      <c r="L223" s="8">
        <v>0.16</v>
      </c>
      <c r="M223" s="8">
        <v>0.13639999999999999</v>
      </c>
      <c r="N223" s="8">
        <v>0.47</v>
      </c>
      <c r="O223" s="8">
        <v>0.28360000000000002</v>
      </c>
      <c r="P223" s="8">
        <v>2</v>
      </c>
      <c r="Q223" s="8">
        <v>28</v>
      </c>
      <c r="R223" s="8">
        <v>30</v>
      </c>
    </row>
    <row r="224" spans="1:18">
      <c r="A224" s="8">
        <v>222</v>
      </c>
      <c r="B224" s="42">
        <v>40553</v>
      </c>
      <c r="C224" s="8">
        <v>1</v>
      </c>
      <c r="D224" s="8">
        <v>0</v>
      </c>
      <c r="E224" s="8">
        <v>1</v>
      </c>
      <c r="F224" s="8" t="s">
        <v>14</v>
      </c>
      <c r="G224" s="8">
        <v>12</v>
      </c>
      <c r="H224" s="8" t="b">
        <v>0</v>
      </c>
      <c r="I224" s="8">
        <v>1</v>
      </c>
      <c r="J224" s="8" t="s">
        <v>20</v>
      </c>
      <c r="K224" s="8">
        <v>2</v>
      </c>
      <c r="L224" s="8">
        <v>0.2</v>
      </c>
      <c r="M224" s="8">
        <v>0.18179999999999999</v>
      </c>
      <c r="N224" s="8">
        <v>0.4</v>
      </c>
      <c r="O224" s="8">
        <v>0.28360000000000002</v>
      </c>
      <c r="P224" s="8">
        <v>5</v>
      </c>
      <c r="Q224" s="8">
        <v>47</v>
      </c>
      <c r="R224" s="8">
        <v>52</v>
      </c>
    </row>
    <row r="225" spans="1:18">
      <c r="A225" s="8">
        <v>223</v>
      </c>
      <c r="B225" s="42">
        <v>40553</v>
      </c>
      <c r="C225" s="8">
        <v>1</v>
      </c>
      <c r="D225" s="8">
        <v>0</v>
      </c>
      <c r="E225" s="8">
        <v>1</v>
      </c>
      <c r="F225" s="8" t="s">
        <v>14</v>
      </c>
      <c r="G225" s="8">
        <v>13</v>
      </c>
      <c r="H225" s="8" t="b">
        <v>0</v>
      </c>
      <c r="I225" s="8">
        <v>1</v>
      </c>
      <c r="J225" s="8" t="s">
        <v>20</v>
      </c>
      <c r="K225" s="8">
        <v>2</v>
      </c>
      <c r="L225" s="8">
        <v>0.2</v>
      </c>
      <c r="M225" s="8">
        <v>0.18179999999999999</v>
      </c>
      <c r="N225" s="8">
        <v>0.4</v>
      </c>
      <c r="O225" s="8">
        <v>0.28360000000000002</v>
      </c>
      <c r="P225" s="8">
        <v>4</v>
      </c>
      <c r="Q225" s="8">
        <v>50</v>
      </c>
      <c r="R225" s="8">
        <v>54</v>
      </c>
    </row>
    <row r="226" spans="1:18">
      <c r="A226" s="8">
        <v>224</v>
      </c>
      <c r="B226" s="42">
        <v>40553</v>
      </c>
      <c r="C226" s="8">
        <v>1</v>
      </c>
      <c r="D226" s="8">
        <v>0</v>
      </c>
      <c r="E226" s="8">
        <v>1</v>
      </c>
      <c r="F226" s="8" t="s">
        <v>14</v>
      </c>
      <c r="G226" s="8">
        <v>14</v>
      </c>
      <c r="H226" s="8" t="b">
        <v>0</v>
      </c>
      <c r="I226" s="8">
        <v>1</v>
      </c>
      <c r="J226" s="8" t="s">
        <v>20</v>
      </c>
      <c r="K226" s="8">
        <v>2</v>
      </c>
      <c r="L226" s="8">
        <v>0.2</v>
      </c>
      <c r="M226" s="8">
        <v>0.19700000000000001</v>
      </c>
      <c r="N226" s="8">
        <v>0.4</v>
      </c>
      <c r="O226" s="8">
        <v>0.22389999999999999</v>
      </c>
      <c r="P226" s="8">
        <v>0</v>
      </c>
      <c r="Q226" s="8">
        <v>47</v>
      </c>
      <c r="R226" s="8">
        <v>47</v>
      </c>
    </row>
    <row r="227" spans="1:18">
      <c r="A227" s="8">
        <v>225</v>
      </c>
      <c r="B227" s="42">
        <v>40553</v>
      </c>
      <c r="C227" s="8">
        <v>1</v>
      </c>
      <c r="D227" s="8">
        <v>0</v>
      </c>
      <c r="E227" s="8">
        <v>1</v>
      </c>
      <c r="F227" s="8" t="s">
        <v>14</v>
      </c>
      <c r="G227" s="8">
        <v>15</v>
      </c>
      <c r="H227" s="8" t="b">
        <v>0</v>
      </c>
      <c r="I227" s="8">
        <v>1</v>
      </c>
      <c r="J227" s="8" t="s">
        <v>20</v>
      </c>
      <c r="K227" s="8">
        <v>2</v>
      </c>
      <c r="L227" s="8">
        <v>0.2</v>
      </c>
      <c r="M227" s="8">
        <v>0.19700000000000001</v>
      </c>
      <c r="N227" s="8">
        <v>0.4</v>
      </c>
      <c r="O227" s="8">
        <v>0.22389999999999999</v>
      </c>
      <c r="P227" s="8">
        <v>2</v>
      </c>
      <c r="Q227" s="8">
        <v>43</v>
      </c>
      <c r="R227" s="8">
        <v>45</v>
      </c>
    </row>
    <row r="228" spans="1:18">
      <c r="A228" s="8">
        <v>226</v>
      </c>
      <c r="B228" s="42">
        <v>40553</v>
      </c>
      <c r="C228" s="8">
        <v>1</v>
      </c>
      <c r="D228" s="8">
        <v>0</v>
      </c>
      <c r="E228" s="8">
        <v>1</v>
      </c>
      <c r="F228" s="8" t="s">
        <v>14</v>
      </c>
      <c r="G228" s="8">
        <v>16</v>
      </c>
      <c r="H228" s="8" t="b">
        <v>0</v>
      </c>
      <c r="I228" s="8">
        <v>1</v>
      </c>
      <c r="J228" s="8" t="s">
        <v>20</v>
      </c>
      <c r="K228" s="8">
        <v>1</v>
      </c>
      <c r="L228" s="8">
        <v>0.2</v>
      </c>
      <c r="M228" s="8">
        <v>0.21210000000000001</v>
      </c>
      <c r="N228" s="8">
        <v>0.4</v>
      </c>
      <c r="O228" s="8">
        <v>0.1343</v>
      </c>
      <c r="P228" s="8">
        <v>4</v>
      </c>
      <c r="Q228" s="8">
        <v>70</v>
      </c>
      <c r="R228" s="8">
        <v>74</v>
      </c>
    </row>
    <row r="229" spans="1:18">
      <c r="A229" s="8">
        <v>227</v>
      </c>
      <c r="B229" s="42">
        <v>40553</v>
      </c>
      <c r="C229" s="8">
        <v>1</v>
      </c>
      <c r="D229" s="8">
        <v>0</v>
      </c>
      <c r="E229" s="8">
        <v>1</v>
      </c>
      <c r="F229" s="8" t="s">
        <v>14</v>
      </c>
      <c r="G229" s="8">
        <v>17</v>
      </c>
      <c r="H229" s="8" t="b">
        <v>0</v>
      </c>
      <c r="I229" s="8">
        <v>1</v>
      </c>
      <c r="J229" s="8" t="s">
        <v>20</v>
      </c>
      <c r="K229" s="8">
        <v>1</v>
      </c>
      <c r="L229" s="8">
        <v>0.2</v>
      </c>
      <c r="M229" s="8">
        <v>0.2273</v>
      </c>
      <c r="N229" s="8">
        <v>0.4</v>
      </c>
      <c r="O229" s="8">
        <v>0.1045</v>
      </c>
      <c r="P229" s="8">
        <v>4</v>
      </c>
      <c r="Q229" s="8">
        <v>174</v>
      </c>
      <c r="R229" s="8">
        <v>178</v>
      </c>
    </row>
    <row r="230" spans="1:18">
      <c r="A230" s="8">
        <v>228</v>
      </c>
      <c r="B230" s="42">
        <v>40553</v>
      </c>
      <c r="C230" s="8">
        <v>1</v>
      </c>
      <c r="D230" s="8">
        <v>0</v>
      </c>
      <c r="E230" s="8">
        <v>1</v>
      </c>
      <c r="F230" s="8" t="s">
        <v>14</v>
      </c>
      <c r="G230" s="8">
        <v>18</v>
      </c>
      <c r="H230" s="8" t="b">
        <v>0</v>
      </c>
      <c r="I230" s="8">
        <v>1</v>
      </c>
      <c r="J230" s="8" t="s">
        <v>20</v>
      </c>
      <c r="K230" s="8">
        <v>1</v>
      </c>
      <c r="L230" s="8">
        <v>0.2</v>
      </c>
      <c r="M230" s="8">
        <v>0.19700000000000001</v>
      </c>
      <c r="N230" s="8">
        <v>0.4</v>
      </c>
      <c r="O230" s="8">
        <v>0.22389999999999999</v>
      </c>
      <c r="P230" s="8">
        <v>1</v>
      </c>
      <c r="Q230" s="8">
        <v>154</v>
      </c>
      <c r="R230" s="8">
        <v>155</v>
      </c>
    </row>
    <row r="231" spans="1:18">
      <c r="A231" s="8">
        <v>229</v>
      </c>
      <c r="B231" s="42">
        <v>40553</v>
      </c>
      <c r="C231" s="8">
        <v>1</v>
      </c>
      <c r="D231" s="8">
        <v>0</v>
      </c>
      <c r="E231" s="8">
        <v>1</v>
      </c>
      <c r="F231" s="8" t="s">
        <v>14</v>
      </c>
      <c r="G231" s="8">
        <v>19</v>
      </c>
      <c r="H231" s="8" t="b">
        <v>0</v>
      </c>
      <c r="I231" s="8">
        <v>1</v>
      </c>
      <c r="J231" s="8" t="s">
        <v>20</v>
      </c>
      <c r="K231" s="8">
        <v>1</v>
      </c>
      <c r="L231" s="8">
        <v>0.16</v>
      </c>
      <c r="M231" s="8">
        <v>0.16669999999999999</v>
      </c>
      <c r="N231" s="8">
        <v>0.47</v>
      </c>
      <c r="O231" s="8">
        <v>0.16420000000000001</v>
      </c>
      <c r="P231" s="8">
        <v>3</v>
      </c>
      <c r="Q231" s="8">
        <v>92</v>
      </c>
      <c r="R231" s="8">
        <v>95</v>
      </c>
    </row>
    <row r="232" spans="1:18">
      <c r="A232" s="8">
        <v>230</v>
      </c>
      <c r="B232" s="42">
        <v>40553</v>
      </c>
      <c r="C232" s="8">
        <v>1</v>
      </c>
      <c r="D232" s="8">
        <v>0</v>
      </c>
      <c r="E232" s="8">
        <v>1</v>
      </c>
      <c r="F232" s="8" t="s">
        <v>14</v>
      </c>
      <c r="G232" s="8">
        <v>20</v>
      </c>
      <c r="H232" s="8" t="b">
        <v>0</v>
      </c>
      <c r="I232" s="8">
        <v>1</v>
      </c>
      <c r="J232" s="8" t="s">
        <v>20</v>
      </c>
      <c r="K232" s="8">
        <v>1</v>
      </c>
      <c r="L232" s="8">
        <v>0.16</v>
      </c>
      <c r="M232" s="8">
        <v>0.16669999999999999</v>
      </c>
      <c r="N232" s="8">
        <v>0.5</v>
      </c>
      <c r="O232" s="8">
        <v>0.16420000000000001</v>
      </c>
      <c r="P232" s="8">
        <v>1</v>
      </c>
      <c r="Q232" s="8">
        <v>73</v>
      </c>
      <c r="R232" s="8">
        <v>74</v>
      </c>
    </row>
    <row r="233" spans="1:18">
      <c r="A233" s="8">
        <v>231</v>
      </c>
      <c r="B233" s="42">
        <v>40553</v>
      </c>
      <c r="C233" s="8">
        <v>1</v>
      </c>
      <c r="D233" s="8">
        <v>0</v>
      </c>
      <c r="E233" s="8">
        <v>1</v>
      </c>
      <c r="F233" s="8" t="s">
        <v>14</v>
      </c>
      <c r="G233" s="8">
        <v>21</v>
      </c>
      <c r="H233" s="8" t="b">
        <v>0</v>
      </c>
      <c r="I233" s="8">
        <v>1</v>
      </c>
      <c r="J233" s="8" t="s">
        <v>21</v>
      </c>
      <c r="K233" s="8">
        <v>1</v>
      </c>
      <c r="L233" s="8">
        <v>0.14000000000000001</v>
      </c>
      <c r="M233" s="8">
        <v>0.13639999999999999</v>
      </c>
      <c r="N233" s="8">
        <v>0.59</v>
      </c>
      <c r="O233" s="8">
        <v>0.19400000000000001</v>
      </c>
      <c r="P233" s="8">
        <v>1</v>
      </c>
      <c r="Q233" s="8">
        <v>37</v>
      </c>
      <c r="R233" s="8">
        <v>38</v>
      </c>
    </row>
    <row r="234" spans="1:18">
      <c r="A234" s="8">
        <v>232</v>
      </c>
      <c r="B234" s="42">
        <v>40553</v>
      </c>
      <c r="C234" s="8">
        <v>1</v>
      </c>
      <c r="D234" s="8">
        <v>0</v>
      </c>
      <c r="E234" s="8">
        <v>1</v>
      </c>
      <c r="F234" s="8" t="s">
        <v>14</v>
      </c>
      <c r="G234" s="8">
        <v>22</v>
      </c>
      <c r="H234" s="8" t="b">
        <v>0</v>
      </c>
      <c r="I234" s="8">
        <v>1</v>
      </c>
      <c r="J234" s="8" t="s">
        <v>21</v>
      </c>
      <c r="K234" s="8">
        <v>1</v>
      </c>
      <c r="L234" s="8">
        <v>0.14000000000000001</v>
      </c>
      <c r="M234" s="8">
        <v>0.1515</v>
      </c>
      <c r="N234" s="8">
        <v>0.59</v>
      </c>
      <c r="O234" s="8">
        <v>0.16420000000000001</v>
      </c>
      <c r="P234" s="8">
        <v>2</v>
      </c>
      <c r="Q234" s="8">
        <v>22</v>
      </c>
      <c r="R234" s="8">
        <v>24</v>
      </c>
    </row>
    <row r="235" spans="1:18">
      <c r="A235" s="8">
        <v>233</v>
      </c>
      <c r="B235" s="42">
        <v>40553</v>
      </c>
      <c r="C235" s="8">
        <v>1</v>
      </c>
      <c r="D235" s="8">
        <v>0</v>
      </c>
      <c r="E235" s="8">
        <v>1</v>
      </c>
      <c r="F235" s="8" t="s">
        <v>14</v>
      </c>
      <c r="G235" s="8">
        <v>23</v>
      </c>
      <c r="H235" s="8" t="b">
        <v>0</v>
      </c>
      <c r="I235" s="8">
        <v>1</v>
      </c>
      <c r="J235" s="8" t="s">
        <v>21</v>
      </c>
      <c r="K235" s="8">
        <v>1</v>
      </c>
      <c r="L235" s="8">
        <v>0.14000000000000001</v>
      </c>
      <c r="M235" s="8">
        <v>0.1515</v>
      </c>
      <c r="N235" s="8">
        <v>0.59</v>
      </c>
      <c r="O235" s="8">
        <v>0.16420000000000001</v>
      </c>
      <c r="P235" s="8">
        <v>0</v>
      </c>
      <c r="Q235" s="8">
        <v>18</v>
      </c>
      <c r="R235" s="8">
        <v>18</v>
      </c>
    </row>
    <row r="236" spans="1:18">
      <c r="A236" s="8">
        <v>234</v>
      </c>
      <c r="B236" s="42">
        <v>40554</v>
      </c>
      <c r="C236" s="8">
        <v>1</v>
      </c>
      <c r="D236" s="8">
        <v>0</v>
      </c>
      <c r="E236" s="8">
        <v>1</v>
      </c>
      <c r="F236" s="8" t="s">
        <v>14</v>
      </c>
      <c r="G236" s="8">
        <v>0</v>
      </c>
      <c r="H236" s="8" t="b">
        <v>0</v>
      </c>
      <c r="I236" s="8">
        <v>2</v>
      </c>
      <c r="J236" s="8" t="s">
        <v>21</v>
      </c>
      <c r="K236" s="8">
        <v>1</v>
      </c>
      <c r="L236" s="8">
        <v>0.14000000000000001</v>
      </c>
      <c r="M236" s="8">
        <v>0.16669999999999999</v>
      </c>
      <c r="N236" s="8">
        <v>0.59</v>
      </c>
      <c r="O236" s="8">
        <v>0.1045</v>
      </c>
      <c r="P236" s="8">
        <v>2</v>
      </c>
      <c r="Q236" s="8">
        <v>10</v>
      </c>
      <c r="R236" s="8">
        <v>12</v>
      </c>
    </row>
    <row r="237" spans="1:18">
      <c r="A237" s="8">
        <v>235</v>
      </c>
      <c r="B237" s="42">
        <v>40554</v>
      </c>
      <c r="C237" s="8">
        <v>1</v>
      </c>
      <c r="D237" s="8">
        <v>0</v>
      </c>
      <c r="E237" s="8">
        <v>1</v>
      </c>
      <c r="F237" s="8" t="s">
        <v>14</v>
      </c>
      <c r="G237" s="8">
        <v>1</v>
      </c>
      <c r="H237" s="8" t="b">
        <v>0</v>
      </c>
      <c r="I237" s="8">
        <v>2</v>
      </c>
      <c r="J237" s="8" t="s">
        <v>21</v>
      </c>
      <c r="K237" s="8">
        <v>1</v>
      </c>
      <c r="L237" s="8">
        <v>0.14000000000000001</v>
      </c>
      <c r="M237" s="8">
        <v>0.1515</v>
      </c>
      <c r="N237" s="8">
        <v>0.59</v>
      </c>
      <c r="O237" s="8">
        <v>0.16420000000000001</v>
      </c>
      <c r="P237" s="8">
        <v>0</v>
      </c>
      <c r="Q237" s="8">
        <v>3</v>
      </c>
      <c r="R237" s="8">
        <v>3</v>
      </c>
    </row>
    <row r="238" spans="1:18">
      <c r="A238" s="8">
        <v>236</v>
      </c>
      <c r="B238" s="42">
        <v>40554</v>
      </c>
      <c r="C238" s="8">
        <v>1</v>
      </c>
      <c r="D238" s="8">
        <v>0</v>
      </c>
      <c r="E238" s="8">
        <v>1</v>
      </c>
      <c r="F238" s="8" t="s">
        <v>14</v>
      </c>
      <c r="G238" s="8">
        <v>2</v>
      </c>
      <c r="H238" s="8" t="b">
        <v>0</v>
      </c>
      <c r="I238" s="8">
        <v>2</v>
      </c>
      <c r="J238" s="8" t="s">
        <v>21</v>
      </c>
      <c r="K238" s="8">
        <v>2</v>
      </c>
      <c r="L238" s="8">
        <v>0.16</v>
      </c>
      <c r="M238" s="8">
        <v>0.1515</v>
      </c>
      <c r="N238" s="8">
        <v>0.55000000000000004</v>
      </c>
      <c r="O238" s="8">
        <v>0.19400000000000001</v>
      </c>
      <c r="P238" s="8">
        <v>0</v>
      </c>
      <c r="Q238" s="8">
        <v>3</v>
      </c>
      <c r="R238" s="8">
        <v>3</v>
      </c>
    </row>
    <row r="239" spans="1:18">
      <c r="A239" s="8">
        <v>237</v>
      </c>
      <c r="B239" s="42">
        <v>40554</v>
      </c>
      <c r="C239" s="8">
        <v>1</v>
      </c>
      <c r="D239" s="8">
        <v>0</v>
      </c>
      <c r="E239" s="8">
        <v>1</v>
      </c>
      <c r="F239" s="8" t="s">
        <v>14</v>
      </c>
      <c r="G239" s="8">
        <v>5</v>
      </c>
      <c r="H239" s="8" t="b">
        <v>0</v>
      </c>
      <c r="I239" s="8">
        <v>2</v>
      </c>
      <c r="J239" s="8" t="s">
        <v>21</v>
      </c>
      <c r="K239" s="8">
        <v>2</v>
      </c>
      <c r="L239" s="8">
        <v>0.16</v>
      </c>
      <c r="M239" s="8">
        <v>0.18179999999999999</v>
      </c>
      <c r="N239" s="8">
        <v>0.55000000000000004</v>
      </c>
      <c r="O239" s="8">
        <v>0.1343</v>
      </c>
      <c r="P239" s="8">
        <v>0</v>
      </c>
      <c r="Q239" s="8">
        <v>6</v>
      </c>
      <c r="R239" s="8">
        <v>6</v>
      </c>
    </row>
    <row r="240" spans="1:18">
      <c r="A240" s="8">
        <v>238</v>
      </c>
      <c r="B240" s="42">
        <v>40554</v>
      </c>
      <c r="C240" s="8">
        <v>1</v>
      </c>
      <c r="D240" s="8">
        <v>0</v>
      </c>
      <c r="E240" s="8">
        <v>1</v>
      </c>
      <c r="F240" s="8" t="s">
        <v>14</v>
      </c>
      <c r="G240" s="8">
        <v>6</v>
      </c>
      <c r="H240" s="8" t="b">
        <v>0</v>
      </c>
      <c r="I240" s="8">
        <v>2</v>
      </c>
      <c r="J240" s="8" t="s">
        <v>21</v>
      </c>
      <c r="K240" s="8">
        <v>2</v>
      </c>
      <c r="L240" s="8">
        <v>0.16</v>
      </c>
      <c r="M240" s="8">
        <v>0.18179999999999999</v>
      </c>
      <c r="N240" s="8">
        <v>0.55000000000000004</v>
      </c>
      <c r="O240" s="8">
        <v>0.1343</v>
      </c>
      <c r="P240" s="8">
        <v>0</v>
      </c>
      <c r="Q240" s="8">
        <v>27</v>
      </c>
      <c r="R240" s="8">
        <v>27</v>
      </c>
    </row>
    <row r="241" spans="1:18">
      <c r="A241" s="8">
        <v>239</v>
      </c>
      <c r="B241" s="42">
        <v>40554</v>
      </c>
      <c r="C241" s="8">
        <v>1</v>
      </c>
      <c r="D241" s="8">
        <v>0</v>
      </c>
      <c r="E241" s="8">
        <v>1</v>
      </c>
      <c r="F241" s="8" t="s">
        <v>14</v>
      </c>
      <c r="G241" s="8">
        <v>7</v>
      </c>
      <c r="H241" s="8" t="b">
        <v>0</v>
      </c>
      <c r="I241" s="8">
        <v>2</v>
      </c>
      <c r="J241" s="8" t="s">
        <v>21</v>
      </c>
      <c r="K241" s="8">
        <v>2</v>
      </c>
      <c r="L241" s="8">
        <v>0.16</v>
      </c>
      <c r="M241" s="8">
        <v>0.2273</v>
      </c>
      <c r="N241" s="8">
        <v>0.55000000000000004</v>
      </c>
      <c r="O241" s="8">
        <v>0</v>
      </c>
      <c r="P241" s="8">
        <v>2</v>
      </c>
      <c r="Q241" s="8">
        <v>97</v>
      </c>
      <c r="R241" s="8">
        <v>99</v>
      </c>
    </row>
    <row r="242" spans="1:18">
      <c r="A242" s="8">
        <v>240</v>
      </c>
      <c r="B242" s="42">
        <v>40554</v>
      </c>
      <c r="C242" s="8">
        <v>1</v>
      </c>
      <c r="D242" s="8">
        <v>0</v>
      </c>
      <c r="E242" s="8">
        <v>1</v>
      </c>
      <c r="F242" s="8" t="s">
        <v>14</v>
      </c>
      <c r="G242" s="8">
        <v>8</v>
      </c>
      <c r="H242" s="8" t="b">
        <v>0</v>
      </c>
      <c r="I242" s="8">
        <v>2</v>
      </c>
      <c r="J242" s="8" t="s">
        <v>21</v>
      </c>
      <c r="K242" s="8">
        <v>2</v>
      </c>
      <c r="L242" s="8">
        <v>0.18</v>
      </c>
      <c r="M242" s="8">
        <v>0.21210000000000001</v>
      </c>
      <c r="N242" s="8">
        <v>0.51</v>
      </c>
      <c r="O242" s="8">
        <v>8.9599999999999999E-2</v>
      </c>
      <c r="P242" s="8">
        <v>3</v>
      </c>
      <c r="Q242" s="8">
        <v>214</v>
      </c>
      <c r="R242" s="8">
        <v>217</v>
      </c>
    </row>
    <row r="243" spans="1:18">
      <c r="A243" s="8">
        <v>241</v>
      </c>
      <c r="B243" s="42">
        <v>40554</v>
      </c>
      <c r="C243" s="8">
        <v>1</v>
      </c>
      <c r="D243" s="8">
        <v>0</v>
      </c>
      <c r="E243" s="8">
        <v>1</v>
      </c>
      <c r="F243" s="8" t="s">
        <v>14</v>
      </c>
      <c r="G243" s="8">
        <v>9</v>
      </c>
      <c r="H243" s="8" t="b">
        <v>0</v>
      </c>
      <c r="I243" s="8">
        <v>2</v>
      </c>
      <c r="J243" s="8" t="s">
        <v>21</v>
      </c>
      <c r="K243" s="8">
        <v>2</v>
      </c>
      <c r="L243" s="8">
        <v>0.18</v>
      </c>
      <c r="M243" s="8">
        <v>0.19700000000000001</v>
      </c>
      <c r="N243" s="8">
        <v>0.51</v>
      </c>
      <c r="O243" s="8">
        <v>0.16420000000000001</v>
      </c>
      <c r="P243" s="8">
        <v>3</v>
      </c>
      <c r="Q243" s="8">
        <v>127</v>
      </c>
      <c r="R243" s="8">
        <v>130</v>
      </c>
    </row>
    <row r="244" spans="1:18">
      <c r="A244" s="8">
        <v>242</v>
      </c>
      <c r="B244" s="42">
        <v>40554</v>
      </c>
      <c r="C244" s="8">
        <v>1</v>
      </c>
      <c r="D244" s="8">
        <v>0</v>
      </c>
      <c r="E244" s="8">
        <v>1</v>
      </c>
      <c r="F244" s="8" t="s">
        <v>14</v>
      </c>
      <c r="G244" s="8">
        <v>10</v>
      </c>
      <c r="H244" s="8" t="b">
        <v>0</v>
      </c>
      <c r="I244" s="8">
        <v>2</v>
      </c>
      <c r="J244" s="8" t="s">
        <v>21</v>
      </c>
      <c r="K244" s="8">
        <v>2</v>
      </c>
      <c r="L244" s="8">
        <v>0.2</v>
      </c>
      <c r="M244" s="8">
        <v>0.21210000000000001</v>
      </c>
      <c r="N244" s="8">
        <v>0.51</v>
      </c>
      <c r="O244" s="8">
        <v>0.16420000000000001</v>
      </c>
      <c r="P244" s="8">
        <v>3</v>
      </c>
      <c r="Q244" s="8">
        <v>51</v>
      </c>
      <c r="R244" s="8">
        <v>54</v>
      </c>
    </row>
    <row r="245" spans="1:18">
      <c r="A245" s="8">
        <v>243</v>
      </c>
      <c r="B245" s="42">
        <v>40554</v>
      </c>
      <c r="C245" s="8">
        <v>1</v>
      </c>
      <c r="D245" s="8">
        <v>0</v>
      </c>
      <c r="E245" s="8">
        <v>1</v>
      </c>
      <c r="F245" s="8" t="s">
        <v>14</v>
      </c>
      <c r="G245" s="8">
        <v>11</v>
      </c>
      <c r="H245" s="8" t="b">
        <v>0</v>
      </c>
      <c r="I245" s="8">
        <v>2</v>
      </c>
      <c r="J245" s="8" t="s">
        <v>21</v>
      </c>
      <c r="K245" s="8">
        <v>2</v>
      </c>
      <c r="L245" s="8">
        <v>0.2</v>
      </c>
      <c r="M245" s="8">
        <v>0.21210000000000001</v>
      </c>
      <c r="N245" s="8">
        <v>0.47</v>
      </c>
      <c r="O245" s="8">
        <v>0.1343</v>
      </c>
      <c r="P245" s="8">
        <v>4</v>
      </c>
      <c r="Q245" s="8">
        <v>31</v>
      </c>
      <c r="R245" s="8">
        <v>35</v>
      </c>
    </row>
    <row r="246" spans="1:18">
      <c r="A246" s="8">
        <v>244</v>
      </c>
      <c r="B246" s="42">
        <v>40554</v>
      </c>
      <c r="C246" s="8">
        <v>1</v>
      </c>
      <c r="D246" s="8">
        <v>0</v>
      </c>
      <c r="E246" s="8">
        <v>1</v>
      </c>
      <c r="F246" s="8" t="s">
        <v>14</v>
      </c>
      <c r="G246" s="8">
        <v>12</v>
      </c>
      <c r="H246" s="8" t="b">
        <v>0</v>
      </c>
      <c r="I246" s="8">
        <v>2</v>
      </c>
      <c r="J246" s="8" t="s">
        <v>21</v>
      </c>
      <c r="K246" s="8">
        <v>2</v>
      </c>
      <c r="L246" s="8">
        <v>0.2</v>
      </c>
      <c r="M246" s="8">
        <v>0.2273</v>
      </c>
      <c r="N246" s="8">
        <v>0.51</v>
      </c>
      <c r="O246" s="8">
        <v>0.1045</v>
      </c>
      <c r="P246" s="8">
        <v>2</v>
      </c>
      <c r="Q246" s="8">
        <v>55</v>
      </c>
      <c r="R246" s="8">
        <v>57</v>
      </c>
    </row>
    <row r="247" spans="1:18">
      <c r="A247" s="8">
        <v>245</v>
      </c>
      <c r="B247" s="42">
        <v>40554</v>
      </c>
      <c r="C247" s="8">
        <v>1</v>
      </c>
      <c r="D247" s="8">
        <v>0</v>
      </c>
      <c r="E247" s="8">
        <v>1</v>
      </c>
      <c r="F247" s="8" t="s">
        <v>14</v>
      </c>
      <c r="G247" s="8">
        <v>13</v>
      </c>
      <c r="H247" s="8" t="b">
        <v>0</v>
      </c>
      <c r="I247" s="8">
        <v>2</v>
      </c>
      <c r="J247" s="8" t="s">
        <v>21</v>
      </c>
      <c r="K247" s="8">
        <v>2</v>
      </c>
      <c r="L247" s="8">
        <v>0.2</v>
      </c>
      <c r="M247" s="8">
        <v>0.2273</v>
      </c>
      <c r="N247" s="8">
        <v>0.59</v>
      </c>
      <c r="O247" s="8">
        <v>8.9599999999999999E-2</v>
      </c>
      <c r="P247" s="8">
        <v>6</v>
      </c>
      <c r="Q247" s="8">
        <v>46</v>
      </c>
      <c r="R247" s="8">
        <v>52</v>
      </c>
    </row>
    <row r="248" spans="1:18">
      <c r="A248" s="8">
        <v>246</v>
      </c>
      <c r="B248" s="42">
        <v>40554</v>
      </c>
      <c r="C248" s="8">
        <v>1</v>
      </c>
      <c r="D248" s="8">
        <v>0</v>
      </c>
      <c r="E248" s="8">
        <v>1</v>
      </c>
      <c r="F248" s="8" t="s">
        <v>14</v>
      </c>
      <c r="G248" s="8">
        <v>14</v>
      </c>
      <c r="H248" s="8" t="b">
        <v>0</v>
      </c>
      <c r="I248" s="8">
        <v>2</v>
      </c>
      <c r="J248" s="8" t="s">
        <v>21</v>
      </c>
      <c r="K248" s="8">
        <v>2</v>
      </c>
      <c r="L248" s="8">
        <v>0.2</v>
      </c>
      <c r="M248" s="8">
        <v>0.2273</v>
      </c>
      <c r="N248" s="8">
        <v>0.59</v>
      </c>
      <c r="O248" s="8">
        <v>8.9599999999999999E-2</v>
      </c>
      <c r="P248" s="8">
        <v>3</v>
      </c>
      <c r="Q248" s="8">
        <v>60</v>
      </c>
      <c r="R248" s="8">
        <v>63</v>
      </c>
    </row>
    <row r="249" spans="1:18">
      <c r="A249" s="8">
        <v>247</v>
      </c>
      <c r="B249" s="42">
        <v>40554</v>
      </c>
      <c r="C249" s="8">
        <v>1</v>
      </c>
      <c r="D249" s="8">
        <v>0</v>
      </c>
      <c r="E249" s="8">
        <v>1</v>
      </c>
      <c r="F249" s="8" t="s">
        <v>14</v>
      </c>
      <c r="G249" s="8">
        <v>15</v>
      </c>
      <c r="H249" s="8" t="b">
        <v>0</v>
      </c>
      <c r="I249" s="8">
        <v>2</v>
      </c>
      <c r="J249" s="8" t="s">
        <v>21</v>
      </c>
      <c r="K249" s="8">
        <v>2</v>
      </c>
      <c r="L249" s="8">
        <v>0.16</v>
      </c>
      <c r="M249" s="8">
        <v>0.19700000000000001</v>
      </c>
      <c r="N249" s="8">
        <v>0.8</v>
      </c>
      <c r="O249" s="8">
        <v>8.9599999999999999E-2</v>
      </c>
      <c r="P249" s="8">
        <v>2</v>
      </c>
      <c r="Q249" s="8">
        <v>45</v>
      </c>
      <c r="R249" s="8">
        <v>47</v>
      </c>
    </row>
    <row r="250" spans="1:18">
      <c r="A250" s="8">
        <v>248</v>
      </c>
      <c r="B250" s="42">
        <v>40554</v>
      </c>
      <c r="C250" s="8">
        <v>1</v>
      </c>
      <c r="D250" s="8">
        <v>0</v>
      </c>
      <c r="E250" s="8">
        <v>1</v>
      </c>
      <c r="F250" s="8" t="s">
        <v>14</v>
      </c>
      <c r="G250" s="8">
        <v>16</v>
      </c>
      <c r="H250" s="8" t="b">
        <v>0</v>
      </c>
      <c r="I250" s="8">
        <v>2</v>
      </c>
      <c r="J250" s="8" t="s">
        <v>21</v>
      </c>
      <c r="K250" s="8">
        <v>2</v>
      </c>
      <c r="L250" s="8">
        <v>0.16</v>
      </c>
      <c r="M250" s="8">
        <v>0.1515</v>
      </c>
      <c r="N250" s="8">
        <v>0.86</v>
      </c>
      <c r="O250" s="8">
        <v>0.22389999999999999</v>
      </c>
      <c r="P250" s="8">
        <v>4</v>
      </c>
      <c r="Q250" s="8">
        <v>72</v>
      </c>
      <c r="R250" s="8">
        <v>76</v>
      </c>
    </row>
    <row r="251" spans="1:18">
      <c r="A251" s="8">
        <v>249</v>
      </c>
      <c r="B251" s="42">
        <v>40554</v>
      </c>
      <c r="C251" s="8">
        <v>1</v>
      </c>
      <c r="D251" s="8">
        <v>0</v>
      </c>
      <c r="E251" s="8">
        <v>1</v>
      </c>
      <c r="F251" s="8" t="s">
        <v>14</v>
      </c>
      <c r="G251" s="8">
        <v>17</v>
      </c>
      <c r="H251" s="8" t="b">
        <v>0</v>
      </c>
      <c r="I251" s="8">
        <v>2</v>
      </c>
      <c r="J251" s="8" t="s">
        <v>21</v>
      </c>
      <c r="K251" s="8">
        <v>2</v>
      </c>
      <c r="L251" s="8">
        <v>0.16</v>
      </c>
      <c r="M251" s="8">
        <v>0.1515</v>
      </c>
      <c r="N251" s="8">
        <v>0.86</v>
      </c>
      <c r="O251" s="8">
        <v>0.22389999999999999</v>
      </c>
      <c r="P251" s="8">
        <v>6</v>
      </c>
      <c r="Q251" s="8">
        <v>130</v>
      </c>
      <c r="R251" s="8">
        <v>136</v>
      </c>
    </row>
    <row r="252" spans="1:18">
      <c r="A252" s="8">
        <v>250</v>
      </c>
      <c r="B252" s="42">
        <v>40554</v>
      </c>
      <c r="C252" s="8">
        <v>1</v>
      </c>
      <c r="D252" s="8">
        <v>0</v>
      </c>
      <c r="E252" s="8">
        <v>1</v>
      </c>
      <c r="F252" s="8" t="s">
        <v>14</v>
      </c>
      <c r="G252" s="8">
        <v>18</v>
      </c>
      <c r="H252" s="8" t="b">
        <v>0</v>
      </c>
      <c r="I252" s="8">
        <v>2</v>
      </c>
      <c r="J252" s="8" t="s">
        <v>21</v>
      </c>
      <c r="K252" s="8">
        <v>3</v>
      </c>
      <c r="L252" s="8">
        <v>0.16</v>
      </c>
      <c r="M252" s="8">
        <v>0.18179999999999999</v>
      </c>
      <c r="N252" s="8">
        <v>0.93</v>
      </c>
      <c r="O252" s="8">
        <v>0.1045</v>
      </c>
      <c r="P252" s="8">
        <v>1</v>
      </c>
      <c r="Q252" s="8">
        <v>94</v>
      </c>
      <c r="R252" s="8">
        <v>95</v>
      </c>
    </row>
    <row r="253" spans="1:18">
      <c r="A253" s="8">
        <v>251</v>
      </c>
      <c r="B253" s="42">
        <v>40554</v>
      </c>
      <c r="C253" s="8">
        <v>1</v>
      </c>
      <c r="D253" s="8">
        <v>0</v>
      </c>
      <c r="E253" s="8">
        <v>1</v>
      </c>
      <c r="F253" s="8" t="s">
        <v>14</v>
      </c>
      <c r="G253" s="8">
        <v>19</v>
      </c>
      <c r="H253" s="8" t="b">
        <v>0</v>
      </c>
      <c r="I253" s="8">
        <v>2</v>
      </c>
      <c r="J253" s="8" t="s">
        <v>21</v>
      </c>
      <c r="K253" s="8">
        <v>3</v>
      </c>
      <c r="L253" s="8">
        <v>0.16</v>
      </c>
      <c r="M253" s="8">
        <v>0.2273</v>
      </c>
      <c r="N253" s="8">
        <v>0.93</v>
      </c>
      <c r="O253" s="8">
        <v>0</v>
      </c>
      <c r="P253" s="8">
        <v>0</v>
      </c>
      <c r="Q253" s="8">
        <v>51</v>
      </c>
      <c r="R253" s="8">
        <v>51</v>
      </c>
    </row>
    <row r="254" spans="1:18">
      <c r="A254" s="8">
        <v>252</v>
      </c>
      <c r="B254" s="42">
        <v>40554</v>
      </c>
      <c r="C254" s="8">
        <v>1</v>
      </c>
      <c r="D254" s="8">
        <v>0</v>
      </c>
      <c r="E254" s="8">
        <v>1</v>
      </c>
      <c r="F254" s="8" t="s">
        <v>14</v>
      </c>
      <c r="G254" s="8">
        <v>20</v>
      </c>
      <c r="H254" s="8" t="b">
        <v>0</v>
      </c>
      <c r="I254" s="8">
        <v>2</v>
      </c>
      <c r="J254" s="8" t="s">
        <v>21</v>
      </c>
      <c r="K254" s="8">
        <v>3</v>
      </c>
      <c r="L254" s="8">
        <v>0.16</v>
      </c>
      <c r="M254" s="8">
        <v>0.1515</v>
      </c>
      <c r="N254" s="8">
        <v>0.93</v>
      </c>
      <c r="O254" s="8">
        <v>0.19400000000000001</v>
      </c>
      <c r="P254" s="8">
        <v>0</v>
      </c>
      <c r="Q254" s="8">
        <v>32</v>
      </c>
      <c r="R254" s="8">
        <v>32</v>
      </c>
    </row>
    <row r="255" spans="1:18">
      <c r="A255" s="8">
        <v>253</v>
      </c>
      <c r="B255" s="42">
        <v>40554</v>
      </c>
      <c r="C255" s="8">
        <v>1</v>
      </c>
      <c r="D255" s="8">
        <v>0</v>
      </c>
      <c r="E255" s="8">
        <v>1</v>
      </c>
      <c r="F255" s="8" t="s">
        <v>14</v>
      </c>
      <c r="G255" s="8">
        <v>21</v>
      </c>
      <c r="H255" s="8" t="b">
        <v>0</v>
      </c>
      <c r="I255" s="8">
        <v>2</v>
      </c>
      <c r="J255" s="8" t="s">
        <v>21</v>
      </c>
      <c r="K255" s="8">
        <v>3</v>
      </c>
      <c r="L255" s="8">
        <v>0.16</v>
      </c>
      <c r="M255" s="8">
        <v>0.19700000000000001</v>
      </c>
      <c r="N255" s="8">
        <v>0.86</v>
      </c>
      <c r="O255" s="8">
        <v>8.9599999999999999E-2</v>
      </c>
      <c r="P255" s="8">
        <v>0</v>
      </c>
      <c r="Q255" s="8">
        <v>20</v>
      </c>
      <c r="R255" s="8">
        <v>20</v>
      </c>
    </row>
    <row r="256" spans="1:18">
      <c r="A256" s="8">
        <v>254</v>
      </c>
      <c r="B256" s="42">
        <v>40554</v>
      </c>
      <c r="C256" s="8">
        <v>1</v>
      </c>
      <c r="D256" s="8">
        <v>0</v>
      </c>
      <c r="E256" s="8">
        <v>1</v>
      </c>
      <c r="F256" s="8" t="s">
        <v>14</v>
      </c>
      <c r="G256" s="8">
        <v>22</v>
      </c>
      <c r="H256" s="8" t="b">
        <v>0</v>
      </c>
      <c r="I256" s="8">
        <v>2</v>
      </c>
      <c r="J256" s="8" t="s">
        <v>22</v>
      </c>
      <c r="K256" s="8">
        <v>3</v>
      </c>
      <c r="L256" s="8">
        <v>0.16</v>
      </c>
      <c r="M256" s="8">
        <v>0.18179999999999999</v>
      </c>
      <c r="N256" s="8">
        <v>0.93</v>
      </c>
      <c r="O256" s="8">
        <v>0.1045</v>
      </c>
      <c r="P256" s="8">
        <v>1</v>
      </c>
      <c r="Q256" s="8">
        <v>28</v>
      </c>
      <c r="R256" s="8">
        <v>29</v>
      </c>
    </row>
    <row r="257" spans="1:18">
      <c r="A257" s="8">
        <v>255</v>
      </c>
      <c r="B257" s="42">
        <v>40554</v>
      </c>
      <c r="C257" s="8">
        <v>1</v>
      </c>
      <c r="D257" s="8">
        <v>0</v>
      </c>
      <c r="E257" s="8">
        <v>1</v>
      </c>
      <c r="F257" s="8" t="s">
        <v>14</v>
      </c>
      <c r="G257" s="8">
        <v>23</v>
      </c>
      <c r="H257" s="8" t="b">
        <v>0</v>
      </c>
      <c r="I257" s="8">
        <v>2</v>
      </c>
      <c r="J257" s="8" t="s">
        <v>22</v>
      </c>
      <c r="K257" s="8">
        <v>3</v>
      </c>
      <c r="L257" s="8">
        <v>0.16</v>
      </c>
      <c r="M257" s="8">
        <v>0.19700000000000001</v>
      </c>
      <c r="N257" s="8">
        <v>0.93</v>
      </c>
      <c r="O257" s="8">
        <v>8.9599999999999999E-2</v>
      </c>
      <c r="P257" s="8">
        <v>1</v>
      </c>
      <c r="Q257" s="8">
        <v>18</v>
      </c>
      <c r="R257" s="8">
        <v>19</v>
      </c>
    </row>
    <row r="258" spans="1:18">
      <c r="A258" s="8">
        <v>256</v>
      </c>
      <c r="B258" s="42">
        <v>40555</v>
      </c>
      <c r="C258" s="8">
        <v>1</v>
      </c>
      <c r="D258" s="8">
        <v>0</v>
      </c>
      <c r="E258" s="8">
        <v>1</v>
      </c>
      <c r="F258" s="8" t="s">
        <v>14</v>
      </c>
      <c r="G258" s="8">
        <v>0</v>
      </c>
      <c r="H258" s="8" t="b">
        <v>0</v>
      </c>
      <c r="I258" s="8">
        <v>3</v>
      </c>
      <c r="J258" s="8" t="s">
        <v>22</v>
      </c>
      <c r="K258" s="8">
        <v>2</v>
      </c>
      <c r="L258" s="8">
        <v>0.16</v>
      </c>
      <c r="M258" s="8">
        <v>0.19700000000000001</v>
      </c>
      <c r="N258" s="8">
        <v>0.86</v>
      </c>
      <c r="O258" s="8">
        <v>8.9599999999999999E-2</v>
      </c>
      <c r="P258" s="8">
        <v>0</v>
      </c>
      <c r="Q258" s="8">
        <v>7</v>
      </c>
      <c r="R258" s="8">
        <v>7</v>
      </c>
    </row>
    <row r="259" spans="1:18">
      <c r="A259" s="8">
        <v>257</v>
      </c>
      <c r="B259" s="42">
        <v>40555</v>
      </c>
      <c r="C259" s="8">
        <v>1</v>
      </c>
      <c r="D259" s="8">
        <v>0</v>
      </c>
      <c r="E259" s="8">
        <v>1</v>
      </c>
      <c r="F259" s="8" t="s">
        <v>14</v>
      </c>
      <c r="G259" s="8">
        <v>1</v>
      </c>
      <c r="H259" s="8" t="b">
        <v>0</v>
      </c>
      <c r="I259" s="8">
        <v>3</v>
      </c>
      <c r="J259" s="8" t="s">
        <v>22</v>
      </c>
      <c r="K259" s="8">
        <v>2</v>
      </c>
      <c r="L259" s="8">
        <v>0.16</v>
      </c>
      <c r="M259" s="8">
        <v>0.18179999999999999</v>
      </c>
      <c r="N259" s="8">
        <v>0.86</v>
      </c>
      <c r="O259" s="8">
        <v>0.1045</v>
      </c>
      <c r="P259" s="8">
        <v>0</v>
      </c>
      <c r="Q259" s="8">
        <v>6</v>
      </c>
      <c r="R259" s="8">
        <v>6</v>
      </c>
    </row>
    <row r="260" spans="1:18">
      <c r="A260" s="8">
        <v>258</v>
      </c>
      <c r="B260" s="42">
        <v>40555</v>
      </c>
      <c r="C260" s="8">
        <v>1</v>
      </c>
      <c r="D260" s="8">
        <v>0</v>
      </c>
      <c r="E260" s="8">
        <v>1</v>
      </c>
      <c r="F260" s="8" t="s">
        <v>14</v>
      </c>
      <c r="G260" s="8">
        <v>2</v>
      </c>
      <c r="H260" s="8" t="b">
        <v>0</v>
      </c>
      <c r="I260" s="8">
        <v>3</v>
      </c>
      <c r="J260" s="8" t="s">
        <v>22</v>
      </c>
      <c r="K260" s="8">
        <v>1</v>
      </c>
      <c r="L260" s="8">
        <v>0.14000000000000001</v>
      </c>
      <c r="M260" s="8">
        <v>0.1515</v>
      </c>
      <c r="N260" s="8">
        <v>0.86</v>
      </c>
      <c r="O260" s="8">
        <v>0.1343</v>
      </c>
      <c r="P260" s="8">
        <v>0</v>
      </c>
      <c r="Q260" s="8">
        <v>1</v>
      </c>
      <c r="R260" s="8">
        <v>1</v>
      </c>
    </row>
    <row r="261" spans="1:18">
      <c r="A261" s="8">
        <v>259</v>
      </c>
      <c r="B261" s="42">
        <v>40555</v>
      </c>
      <c r="C261" s="8">
        <v>1</v>
      </c>
      <c r="D261" s="8">
        <v>0</v>
      </c>
      <c r="E261" s="8">
        <v>1</v>
      </c>
      <c r="F261" s="8" t="s">
        <v>14</v>
      </c>
      <c r="G261" s="8">
        <v>5</v>
      </c>
      <c r="H261" s="8" t="b">
        <v>0</v>
      </c>
      <c r="I261" s="8">
        <v>3</v>
      </c>
      <c r="J261" s="8" t="s">
        <v>22</v>
      </c>
      <c r="K261" s="8">
        <v>1</v>
      </c>
      <c r="L261" s="8">
        <v>0.14000000000000001</v>
      </c>
      <c r="M261" s="8">
        <v>0.1515</v>
      </c>
      <c r="N261" s="8">
        <v>0.86</v>
      </c>
      <c r="O261" s="8">
        <v>0.16420000000000001</v>
      </c>
      <c r="P261" s="8">
        <v>0</v>
      </c>
      <c r="Q261" s="8">
        <v>5</v>
      </c>
      <c r="R261" s="8">
        <v>5</v>
      </c>
    </row>
    <row r="262" spans="1:18">
      <c r="A262" s="8">
        <v>260</v>
      </c>
      <c r="B262" s="42">
        <v>40555</v>
      </c>
      <c r="C262" s="8">
        <v>1</v>
      </c>
      <c r="D262" s="8">
        <v>0</v>
      </c>
      <c r="E262" s="8">
        <v>1</v>
      </c>
      <c r="F262" s="8" t="s">
        <v>14</v>
      </c>
      <c r="G262" s="8">
        <v>6</v>
      </c>
      <c r="H262" s="8" t="b">
        <v>0</v>
      </c>
      <c r="I262" s="8">
        <v>3</v>
      </c>
      <c r="J262" s="8" t="s">
        <v>22</v>
      </c>
      <c r="K262" s="8">
        <v>1</v>
      </c>
      <c r="L262" s="8">
        <v>0.12</v>
      </c>
      <c r="M262" s="8">
        <v>0.1515</v>
      </c>
      <c r="N262" s="8">
        <v>0.93</v>
      </c>
      <c r="O262" s="8">
        <v>0.1343</v>
      </c>
      <c r="P262" s="8">
        <v>0</v>
      </c>
      <c r="Q262" s="8">
        <v>16</v>
      </c>
      <c r="R262" s="8">
        <v>16</v>
      </c>
    </row>
    <row r="263" spans="1:18">
      <c r="A263" s="8">
        <v>261</v>
      </c>
      <c r="B263" s="42">
        <v>40555</v>
      </c>
      <c r="C263" s="8">
        <v>1</v>
      </c>
      <c r="D263" s="8">
        <v>0</v>
      </c>
      <c r="E263" s="8">
        <v>1</v>
      </c>
      <c r="F263" s="8" t="s">
        <v>14</v>
      </c>
      <c r="G263" s="8">
        <v>7</v>
      </c>
      <c r="H263" s="8" t="b">
        <v>0</v>
      </c>
      <c r="I263" s="8">
        <v>3</v>
      </c>
      <c r="J263" s="8" t="s">
        <v>22</v>
      </c>
      <c r="K263" s="8">
        <v>1</v>
      </c>
      <c r="L263" s="8">
        <v>0.14000000000000001</v>
      </c>
      <c r="M263" s="8">
        <v>0.1515</v>
      </c>
      <c r="N263" s="8">
        <v>0.69</v>
      </c>
      <c r="O263" s="8">
        <v>0.1343</v>
      </c>
      <c r="P263" s="8">
        <v>0</v>
      </c>
      <c r="Q263" s="8">
        <v>54</v>
      </c>
      <c r="R263" s="8">
        <v>54</v>
      </c>
    </row>
    <row r="264" spans="1:18">
      <c r="A264" s="8">
        <v>262</v>
      </c>
      <c r="B264" s="42">
        <v>40555</v>
      </c>
      <c r="C264" s="8">
        <v>1</v>
      </c>
      <c r="D264" s="8">
        <v>0</v>
      </c>
      <c r="E264" s="8">
        <v>1</v>
      </c>
      <c r="F264" s="8" t="s">
        <v>14</v>
      </c>
      <c r="G264" s="8">
        <v>8</v>
      </c>
      <c r="H264" s="8" t="b">
        <v>0</v>
      </c>
      <c r="I264" s="8">
        <v>3</v>
      </c>
      <c r="J264" s="8" t="s">
        <v>22</v>
      </c>
      <c r="K264" s="8">
        <v>1</v>
      </c>
      <c r="L264" s="8">
        <v>0.16</v>
      </c>
      <c r="M264" s="8">
        <v>0.16669999999999999</v>
      </c>
      <c r="N264" s="8">
        <v>0.59</v>
      </c>
      <c r="O264" s="8">
        <v>0.16420000000000001</v>
      </c>
      <c r="P264" s="8">
        <v>3</v>
      </c>
      <c r="Q264" s="8">
        <v>125</v>
      </c>
      <c r="R264" s="8">
        <v>128</v>
      </c>
    </row>
    <row r="265" spans="1:18">
      <c r="A265" s="8">
        <v>263</v>
      </c>
      <c r="B265" s="42">
        <v>40555</v>
      </c>
      <c r="C265" s="8">
        <v>1</v>
      </c>
      <c r="D265" s="8">
        <v>0</v>
      </c>
      <c r="E265" s="8">
        <v>1</v>
      </c>
      <c r="F265" s="8" t="s">
        <v>14</v>
      </c>
      <c r="G265" s="8">
        <v>9</v>
      </c>
      <c r="H265" s="8" t="b">
        <v>0</v>
      </c>
      <c r="I265" s="8">
        <v>3</v>
      </c>
      <c r="J265" s="8" t="s">
        <v>22</v>
      </c>
      <c r="K265" s="8">
        <v>1</v>
      </c>
      <c r="L265" s="8">
        <v>0.16</v>
      </c>
      <c r="M265" s="8">
        <v>0.13639999999999999</v>
      </c>
      <c r="N265" s="8">
        <v>0.59</v>
      </c>
      <c r="O265" s="8">
        <v>0.32840000000000003</v>
      </c>
      <c r="P265" s="8">
        <v>3</v>
      </c>
      <c r="Q265" s="8">
        <v>78</v>
      </c>
      <c r="R265" s="8">
        <v>81</v>
      </c>
    </row>
    <row r="266" spans="1:18">
      <c r="A266" s="8">
        <v>264</v>
      </c>
      <c r="B266" s="42">
        <v>40555</v>
      </c>
      <c r="C266" s="8">
        <v>1</v>
      </c>
      <c r="D266" s="8">
        <v>0</v>
      </c>
      <c r="E266" s="8">
        <v>1</v>
      </c>
      <c r="F266" s="8" t="s">
        <v>14</v>
      </c>
      <c r="G266" s="8">
        <v>10</v>
      </c>
      <c r="H266" s="8" t="b">
        <v>0</v>
      </c>
      <c r="I266" s="8">
        <v>3</v>
      </c>
      <c r="J266" s="8" t="s">
        <v>22</v>
      </c>
      <c r="K266" s="8">
        <v>1</v>
      </c>
      <c r="L266" s="8">
        <v>0.18</v>
      </c>
      <c r="M266" s="8">
        <v>0.18179999999999999</v>
      </c>
      <c r="N266" s="8">
        <v>0.55000000000000004</v>
      </c>
      <c r="O266" s="8">
        <v>0.22389999999999999</v>
      </c>
      <c r="P266" s="8">
        <v>0</v>
      </c>
      <c r="Q266" s="8">
        <v>39</v>
      </c>
      <c r="R266" s="8">
        <v>39</v>
      </c>
    </row>
    <row r="267" spans="1:18">
      <c r="A267" s="8">
        <v>265</v>
      </c>
      <c r="B267" s="42">
        <v>40555</v>
      </c>
      <c r="C267" s="8">
        <v>1</v>
      </c>
      <c r="D267" s="8">
        <v>0</v>
      </c>
      <c r="E267" s="8">
        <v>1</v>
      </c>
      <c r="F267" s="8" t="s">
        <v>14</v>
      </c>
      <c r="G267" s="8">
        <v>11</v>
      </c>
      <c r="H267" s="8" t="b">
        <v>0</v>
      </c>
      <c r="I267" s="8">
        <v>3</v>
      </c>
      <c r="J267" s="8" t="s">
        <v>22</v>
      </c>
      <c r="K267" s="8">
        <v>1</v>
      </c>
      <c r="L267" s="8">
        <v>0.2</v>
      </c>
      <c r="M267" s="8">
        <v>0.18179999999999999</v>
      </c>
      <c r="N267" s="8">
        <v>0.51</v>
      </c>
      <c r="O267" s="8">
        <v>0.3881</v>
      </c>
      <c r="P267" s="8">
        <v>3</v>
      </c>
      <c r="Q267" s="8">
        <v>32</v>
      </c>
      <c r="R267" s="8">
        <v>35</v>
      </c>
    </row>
    <row r="268" spans="1:18">
      <c r="A268" s="8">
        <v>266</v>
      </c>
      <c r="B268" s="42">
        <v>40555</v>
      </c>
      <c r="C268" s="8">
        <v>1</v>
      </c>
      <c r="D268" s="8">
        <v>0</v>
      </c>
      <c r="E268" s="8">
        <v>1</v>
      </c>
      <c r="F268" s="8" t="s">
        <v>14</v>
      </c>
      <c r="G268" s="8">
        <v>12</v>
      </c>
      <c r="H268" s="8" t="b">
        <v>0</v>
      </c>
      <c r="I268" s="8">
        <v>3</v>
      </c>
      <c r="J268" s="8" t="s">
        <v>22</v>
      </c>
      <c r="K268" s="8">
        <v>1</v>
      </c>
      <c r="L268" s="8">
        <v>0.2</v>
      </c>
      <c r="M268" s="8">
        <v>0.1515</v>
      </c>
      <c r="N268" s="8">
        <v>0.47</v>
      </c>
      <c r="O268" s="8">
        <v>0.58209999999999995</v>
      </c>
      <c r="P268" s="8">
        <v>3</v>
      </c>
      <c r="Q268" s="8">
        <v>52</v>
      </c>
      <c r="R268" s="8">
        <v>55</v>
      </c>
    </row>
    <row r="269" spans="1:18">
      <c r="A269" s="8">
        <v>267</v>
      </c>
      <c r="B269" s="42">
        <v>40555</v>
      </c>
      <c r="C269" s="8">
        <v>1</v>
      </c>
      <c r="D269" s="8">
        <v>0</v>
      </c>
      <c r="E269" s="8">
        <v>1</v>
      </c>
      <c r="F269" s="8" t="s">
        <v>14</v>
      </c>
      <c r="G269" s="8">
        <v>13</v>
      </c>
      <c r="H269" s="8" t="b">
        <v>0</v>
      </c>
      <c r="I269" s="8">
        <v>3</v>
      </c>
      <c r="J269" s="8" t="s">
        <v>22</v>
      </c>
      <c r="K269" s="8">
        <v>1</v>
      </c>
      <c r="L269" s="8">
        <v>0.22</v>
      </c>
      <c r="M269" s="8">
        <v>0.19700000000000001</v>
      </c>
      <c r="N269" s="8">
        <v>0.44</v>
      </c>
      <c r="O269" s="8">
        <v>0.35820000000000002</v>
      </c>
      <c r="P269" s="8">
        <v>0</v>
      </c>
      <c r="Q269" s="8">
        <v>49</v>
      </c>
      <c r="R269" s="8">
        <v>49</v>
      </c>
    </row>
    <row r="270" spans="1:18">
      <c r="A270" s="8">
        <v>268</v>
      </c>
      <c r="B270" s="42">
        <v>40555</v>
      </c>
      <c r="C270" s="8">
        <v>1</v>
      </c>
      <c r="D270" s="8">
        <v>0</v>
      </c>
      <c r="E270" s="8">
        <v>1</v>
      </c>
      <c r="F270" s="8" t="s">
        <v>14</v>
      </c>
      <c r="G270" s="8">
        <v>14</v>
      </c>
      <c r="H270" s="8" t="b">
        <v>0</v>
      </c>
      <c r="I270" s="8">
        <v>3</v>
      </c>
      <c r="J270" s="8" t="s">
        <v>22</v>
      </c>
      <c r="K270" s="8">
        <v>1</v>
      </c>
      <c r="L270" s="8">
        <v>0.2</v>
      </c>
      <c r="M270" s="8">
        <v>0.18179999999999999</v>
      </c>
      <c r="N270" s="8">
        <v>0.47</v>
      </c>
      <c r="O270" s="8">
        <v>0.32840000000000003</v>
      </c>
      <c r="P270" s="8">
        <v>0</v>
      </c>
      <c r="Q270" s="8">
        <v>44</v>
      </c>
      <c r="R270" s="8">
        <v>44</v>
      </c>
    </row>
    <row r="271" spans="1:18">
      <c r="A271" s="8">
        <v>269</v>
      </c>
      <c r="B271" s="42">
        <v>40555</v>
      </c>
      <c r="C271" s="8">
        <v>1</v>
      </c>
      <c r="D271" s="8">
        <v>0</v>
      </c>
      <c r="E271" s="8">
        <v>1</v>
      </c>
      <c r="F271" s="8" t="s">
        <v>14</v>
      </c>
      <c r="G271" s="8">
        <v>15</v>
      </c>
      <c r="H271" s="8" t="b">
        <v>0</v>
      </c>
      <c r="I271" s="8">
        <v>3</v>
      </c>
      <c r="J271" s="8" t="s">
        <v>22</v>
      </c>
      <c r="K271" s="8">
        <v>1</v>
      </c>
      <c r="L271" s="8">
        <v>0.2</v>
      </c>
      <c r="M271" s="8">
        <v>0.16669999999999999</v>
      </c>
      <c r="N271" s="8">
        <v>0.47</v>
      </c>
      <c r="O271" s="8">
        <v>0.41789999999999999</v>
      </c>
      <c r="P271" s="8">
        <v>1</v>
      </c>
      <c r="Q271" s="8">
        <v>48</v>
      </c>
      <c r="R271" s="8">
        <v>49</v>
      </c>
    </row>
    <row r="272" spans="1:18">
      <c r="A272" s="8">
        <v>270</v>
      </c>
      <c r="B272" s="42">
        <v>40555</v>
      </c>
      <c r="C272" s="8">
        <v>1</v>
      </c>
      <c r="D272" s="8">
        <v>0</v>
      </c>
      <c r="E272" s="8">
        <v>1</v>
      </c>
      <c r="F272" s="8" t="s">
        <v>14</v>
      </c>
      <c r="G272" s="8">
        <v>16</v>
      </c>
      <c r="H272" s="8" t="b">
        <v>0</v>
      </c>
      <c r="I272" s="8">
        <v>3</v>
      </c>
      <c r="J272" s="8" t="s">
        <v>22</v>
      </c>
      <c r="K272" s="8">
        <v>1</v>
      </c>
      <c r="L272" s="8">
        <v>0.22</v>
      </c>
      <c r="M272" s="8">
        <v>0.19700000000000001</v>
      </c>
      <c r="N272" s="8">
        <v>0.44</v>
      </c>
      <c r="O272" s="8">
        <v>0.32840000000000003</v>
      </c>
      <c r="P272" s="8">
        <v>5</v>
      </c>
      <c r="Q272" s="8">
        <v>63</v>
      </c>
      <c r="R272" s="8">
        <v>68</v>
      </c>
    </row>
    <row r="273" spans="1:18">
      <c r="A273" s="8">
        <v>271</v>
      </c>
      <c r="B273" s="42">
        <v>40555</v>
      </c>
      <c r="C273" s="8">
        <v>1</v>
      </c>
      <c r="D273" s="8">
        <v>0</v>
      </c>
      <c r="E273" s="8">
        <v>1</v>
      </c>
      <c r="F273" s="8" t="s">
        <v>14</v>
      </c>
      <c r="G273" s="8">
        <v>17</v>
      </c>
      <c r="H273" s="8" t="b">
        <v>0</v>
      </c>
      <c r="I273" s="8">
        <v>3</v>
      </c>
      <c r="J273" s="8" t="s">
        <v>22</v>
      </c>
      <c r="K273" s="8">
        <v>1</v>
      </c>
      <c r="L273" s="8">
        <v>0.2</v>
      </c>
      <c r="M273" s="8">
        <v>0.18179999999999999</v>
      </c>
      <c r="N273" s="8">
        <v>0.47</v>
      </c>
      <c r="O273" s="8">
        <v>0.35820000000000002</v>
      </c>
      <c r="P273" s="8">
        <v>0</v>
      </c>
      <c r="Q273" s="8">
        <v>139</v>
      </c>
      <c r="R273" s="8">
        <v>139</v>
      </c>
    </row>
    <row r="274" spans="1:18">
      <c r="A274" s="8">
        <v>272</v>
      </c>
      <c r="B274" s="42">
        <v>40555</v>
      </c>
      <c r="C274" s="8">
        <v>1</v>
      </c>
      <c r="D274" s="8">
        <v>0</v>
      </c>
      <c r="E274" s="8">
        <v>1</v>
      </c>
      <c r="F274" s="8" t="s">
        <v>14</v>
      </c>
      <c r="G274" s="8">
        <v>18</v>
      </c>
      <c r="H274" s="8" t="b">
        <v>0</v>
      </c>
      <c r="I274" s="8">
        <v>3</v>
      </c>
      <c r="J274" s="8" t="s">
        <v>22</v>
      </c>
      <c r="K274" s="8">
        <v>1</v>
      </c>
      <c r="L274" s="8">
        <v>0.2</v>
      </c>
      <c r="M274" s="8">
        <v>0.1515</v>
      </c>
      <c r="N274" s="8">
        <v>0.47</v>
      </c>
      <c r="O274" s="8">
        <v>0.52239999999999998</v>
      </c>
      <c r="P274" s="8">
        <v>2</v>
      </c>
      <c r="Q274" s="8">
        <v>135</v>
      </c>
      <c r="R274" s="8">
        <v>137</v>
      </c>
    </row>
    <row r="275" spans="1:18">
      <c r="A275" s="8">
        <v>273</v>
      </c>
      <c r="B275" s="42">
        <v>40555</v>
      </c>
      <c r="C275" s="8">
        <v>1</v>
      </c>
      <c r="D275" s="8">
        <v>0</v>
      </c>
      <c r="E275" s="8">
        <v>1</v>
      </c>
      <c r="F275" s="8" t="s">
        <v>14</v>
      </c>
      <c r="G275" s="8">
        <v>19</v>
      </c>
      <c r="H275" s="8" t="b">
        <v>0</v>
      </c>
      <c r="I275" s="8">
        <v>3</v>
      </c>
      <c r="J275" s="8" t="s">
        <v>22</v>
      </c>
      <c r="K275" s="8">
        <v>1</v>
      </c>
      <c r="L275" s="8">
        <v>0.18</v>
      </c>
      <c r="M275" s="8">
        <v>0.1515</v>
      </c>
      <c r="N275" s="8">
        <v>0.47</v>
      </c>
      <c r="O275" s="8">
        <v>0.41789999999999999</v>
      </c>
      <c r="P275" s="8">
        <v>1</v>
      </c>
      <c r="Q275" s="8">
        <v>82</v>
      </c>
      <c r="R275" s="8">
        <v>83</v>
      </c>
    </row>
    <row r="276" spans="1:18">
      <c r="A276" s="8">
        <v>274</v>
      </c>
      <c r="B276" s="42">
        <v>40555</v>
      </c>
      <c r="C276" s="8">
        <v>1</v>
      </c>
      <c r="D276" s="8">
        <v>0</v>
      </c>
      <c r="E276" s="8">
        <v>1</v>
      </c>
      <c r="F276" s="8" t="s">
        <v>14</v>
      </c>
      <c r="G276" s="8">
        <v>20</v>
      </c>
      <c r="H276" s="8" t="b">
        <v>0</v>
      </c>
      <c r="I276" s="8">
        <v>3</v>
      </c>
      <c r="J276" s="8" t="s">
        <v>22</v>
      </c>
      <c r="K276" s="8">
        <v>1</v>
      </c>
      <c r="L276" s="8">
        <v>0.16</v>
      </c>
      <c r="M276" s="8">
        <v>0.13639999999999999</v>
      </c>
      <c r="N276" s="8">
        <v>0.5</v>
      </c>
      <c r="O276" s="8">
        <v>0.32840000000000003</v>
      </c>
      <c r="P276" s="8">
        <v>2</v>
      </c>
      <c r="Q276" s="8">
        <v>54</v>
      </c>
      <c r="R276" s="8">
        <v>56</v>
      </c>
    </row>
    <row r="277" spans="1:18">
      <c r="A277" s="8">
        <v>275</v>
      </c>
      <c r="B277" s="42">
        <v>40555</v>
      </c>
      <c r="C277" s="8">
        <v>1</v>
      </c>
      <c r="D277" s="8">
        <v>0</v>
      </c>
      <c r="E277" s="8">
        <v>1</v>
      </c>
      <c r="F277" s="8" t="s">
        <v>14</v>
      </c>
      <c r="G277" s="8">
        <v>21</v>
      </c>
      <c r="H277" s="8" t="b">
        <v>0</v>
      </c>
      <c r="I277" s="8">
        <v>3</v>
      </c>
      <c r="J277" s="8" t="s">
        <v>22</v>
      </c>
      <c r="K277" s="8">
        <v>1</v>
      </c>
      <c r="L277" s="8">
        <v>0.16</v>
      </c>
      <c r="M277" s="8">
        <v>0.13639999999999999</v>
      </c>
      <c r="N277" s="8">
        <v>0.55000000000000004</v>
      </c>
      <c r="O277" s="8">
        <v>0.32840000000000003</v>
      </c>
      <c r="P277" s="8">
        <v>0</v>
      </c>
      <c r="Q277" s="8">
        <v>57</v>
      </c>
      <c r="R277" s="8">
        <v>57</v>
      </c>
    </row>
    <row r="278" spans="1:18">
      <c r="A278" s="8">
        <v>276</v>
      </c>
      <c r="B278" s="42">
        <v>40555</v>
      </c>
      <c r="C278" s="8">
        <v>1</v>
      </c>
      <c r="D278" s="8">
        <v>0</v>
      </c>
      <c r="E278" s="8">
        <v>1</v>
      </c>
      <c r="F278" s="8" t="s">
        <v>14</v>
      </c>
      <c r="G278" s="8">
        <v>22</v>
      </c>
      <c r="H278" s="8" t="b">
        <v>0</v>
      </c>
      <c r="I278" s="8">
        <v>3</v>
      </c>
      <c r="J278" s="8" t="s">
        <v>22</v>
      </c>
      <c r="K278" s="8">
        <v>1</v>
      </c>
      <c r="L278" s="8">
        <v>0.16</v>
      </c>
      <c r="M278" s="8">
        <v>0.1212</v>
      </c>
      <c r="N278" s="8">
        <v>0.55000000000000004</v>
      </c>
      <c r="O278" s="8">
        <v>0.44779999999999998</v>
      </c>
      <c r="P278" s="8">
        <v>1</v>
      </c>
      <c r="Q278" s="8">
        <v>32</v>
      </c>
      <c r="R278" s="8">
        <v>33</v>
      </c>
    </row>
    <row r="279" spans="1:18">
      <c r="A279" s="8">
        <v>277</v>
      </c>
      <c r="B279" s="42">
        <v>40555</v>
      </c>
      <c r="C279" s="8">
        <v>1</v>
      </c>
      <c r="D279" s="8">
        <v>0</v>
      </c>
      <c r="E279" s="8">
        <v>1</v>
      </c>
      <c r="F279" s="8" t="s">
        <v>14</v>
      </c>
      <c r="G279" s="8">
        <v>23</v>
      </c>
      <c r="H279" s="8" t="b">
        <v>0</v>
      </c>
      <c r="I279" s="8">
        <v>3</v>
      </c>
      <c r="J279" s="8" t="s">
        <v>23</v>
      </c>
      <c r="K279" s="8">
        <v>1</v>
      </c>
      <c r="L279" s="8">
        <v>0.14000000000000001</v>
      </c>
      <c r="M279" s="8">
        <v>0.1061</v>
      </c>
      <c r="N279" s="8">
        <v>0.59</v>
      </c>
      <c r="O279" s="8">
        <v>0.41789999999999999</v>
      </c>
      <c r="P279" s="8">
        <v>1</v>
      </c>
      <c r="Q279" s="8">
        <v>19</v>
      </c>
      <c r="R279" s="8">
        <v>20</v>
      </c>
    </row>
    <row r="280" spans="1:18">
      <c r="A280" s="8">
        <v>278</v>
      </c>
      <c r="B280" s="42">
        <v>40556</v>
      </c>
      <c r="C280" s="8">
        <v>1</v>
      </c>
      <c r="D280" s="8">
        <v>0</v>
      </c>
      <c r="E280" s="8">
        <v>1</v>
      </c>
      <c r="F280" s="8" t="s">
        <v>14</v>
      </c>
      <c r="G280" s="8">
        <v>0</v>
      </c>
      <c r="H280" s="8" t="b">
        <v>0</v>
      </c>
      <c r="I280" s="8">
        <v>4</v>
      </c>
      <c r="J280" s="8" t="s">
        <v>23</v>
      </c>
      <c r="K280" s="8">
        <v>1</v>
      </c>
      <c r="L280" s="8">
        <v>0.14000000000000001</v>
      </c>
      <c r="M280" s="8">
        <v>0.1212</v>
      </c>
      <c r="N280" s="8">
        <v>0.59</v>
      </c>
      <c r="O280" s="8">
        <v>0.28360000000000002</v>
      </c>
      <c r="P280" s="8">
        <v>1</v>
      </c>
      <c r="Q280" s="8">
        <v>6</v>
      </c>
      <c r="R280" s="8">
        <v>7</v>
      </c>
    </row>
    <row r="281" spans="1:18">
      <c r="A281" s="8">
        <v>279</v>
      </c>
      <c r="B281" s="42">
        <v>40556</v>
      </c>
      <c r="C281" s="8">
        <v>1</v>
      </c>
      <c r="D281" s="8">
        <v>0</v>
      </c>
      <c r="E281" s="8">
        <v>1</v>
      </c>
      <c r="F281" s="8" t="s">
        <v>14</v>
      </c>
      <c r="G281" s="8">
        <v>1</v>
      </c>
      <c r="H281" s="8" t="b">
        <v>0</v>
      </c>
      <c r="I281" s="8">
        <v>4</v>
      </c>
      <c r="J281" s="8" t="s">
        <v>23</v>
      </c>
      <c r="K281" s="8">
        <v>1</v>
      </c>
      <c r="L281" s="8">
        <v>0.14000000000000001</v>
      </c>
      <c r="M281" s="8">
        <v>0.1212</v>
      </c>
      <c r="N281" s="8">
        <v>0.5</v>
      </c>
      <c r="O281" s="8">
        <v>0.28360000000000002</v>
      </c>
      <c r="P281" s="8">
        <v>0</v>
      </c>
      <c r="Q281" s="8">
        <v>2</v>
      </c>
      <c r="R281" s="8">
        <v>2</v>
      </c>
    </row>
    <row r="282" spans="1:18">
      <c r="A282" s="8">
        <v>280</v>
      </c>
      <c r="B282" s="42">
        <v>40556</v>
      </c>
      <c r="C282" s="8">
        <v>1</v>
      </c>
      <c r="D282" s="8">
        <v>0</v>
      </c>
      <c r="E282" s="8">
        <v>1</v>
      </c>
      <c r="F282" s="8" t="s">
        <v>14</v>
      </c>
      <c r="G282" s="8">
        <v>2</v>
      </c>
      <c r="H282" s="8" t="b">
        <v>0</v>
      </c>
      <c r="I282" s="8">
        <v>4</v>
      </c>
      <c r="J282" s="8" t="s">
        <v>23</v>
      </c>
      <c r="K282" s="8">
        <v>1</v>
      </c>
      <c r="L282" s="8">
        <v>0.14000000000000001</v>
      </c>
      <c r="M282" s="8">
        <v>0.1212</v>
      </c>
      <c r="N282" s="8">
        <v>0.5</v>
      </c>
      <c r="O282" s="8">
        <v>0.35820000000000002</v>
      </c>
      <c r="P282" s="8">
        <v>0</v>
      </c>
      <c r="Q282" s="8">
        <v>2</v>
      </c>
      <c r="R282" s="8">
        <v>2</v>
      </c>
    </row>
    <row r="283" spans="1:18">
      <c r="A283" s="8">
        <v>281</v>
      </c>
      <c r="B283" s="42">
        <v>40556</v>
      </c>
      <c r="C283" s="8">
        <v>1</v>
      </c>
      <c r="D283" s="8">
        <v>0</v>
      </c>
      <c r="E283" s="8">
        <v>1</v>
      </c>
      <c r="F283" s="8" t="s">
        <v>14</v>
      </c>
      <c r="G283" s="8">
        <v>3</v>
      </c>
      <c r="H283" s="8" t="b">
        <v>0</v>
      </c>
      <c r="I283" s="8">
        <v>4</v>
      </c>
      <c r="J283" s="8" t="s">
        <v>23</v>
      </c>
      <c r="K283" s="8">
        <v>1</v>
      </c>
      <c r="L283" s="8">
        <v>0.14000000000000001</v>
      </c>
      <c r="M283" s="8">
        <v>0.1212</v>
      </c>
      <c r="N283" s="8">
        <v>0.5</v>
      </c>
      <c r="O283" s="8">
        <v>0.32840000000000003</v>
      </c>
      <c r="P283" s="8">
        <v>0</v>
      </c>
      <c r="Q283" s="8">
        <v>3</v>
      </c>
      <c r="R283" s="8">
        <v>3</v>
      </c>
    </row>
    <row r="284" spans="1:18">
      <c r="A284" s="8">
        <v>282</v>
      </c>
      <c r="B284" s="42">
        <v>40556</v>
      </c>
      <c r="C284" s="8">
        <v>1</v>
      </c>
      <c r="D284" s="8">
        <v>0</v>
      </c>
      <c r="E284" s="8">
        <v>1</v>
      </c>
      <c r="F284" s="8" t="s">
        <v>14</v>
      </c>
      <c r="G284" s="8">
        <v>4</v>
      </c>
      <c r="H284" s="8" t="b">
        <v>0</v>
      </c>
      <c r="I284" s="8">
        <v>4</v>
      </c>
      <c r="J284" s="8" t="s">
        <v>23</v>
      </c>
      <c r="K284" s="8">
        <v>1</v>
      </c>
      <c r="L284" s="8">
        <v>0.14000000000000001</v>
      </c>
      <c r="M284" s="8">
        <v>0.1212</v>
      </c>
      <c r="N284" s="8">
        <v>0.5</v>
      </c>
      <c r="O284" s="8">
        <v>0.25369999999999998</v>
      </c>
      <c r="P284" s="8">
        <v>0</v>
      </c>
      <c r="Q284" s="8">
        <v>4</v>
      </c>
      <c r="R284" s="8">
        <v>4</v>
      </c>
    </row>
    <row r="285" spans="1:18">
      <c r="A285" s="8">
        <v>283</v>
      </c>
      <c r="B285" s="42">
        <v>40556</v>
      </c>
      <c r="C285" s="8">
        <v>1</v>
      </c>
      <c r="D285" s="8">
        <v>0</v>
      </c>
      <c r="E285" s="8">
        <v>1</v>
      </c>
      <c r="F285" s="8" t="s">
        <v>14</v>
      </c>
      <c r="G285" s="8">
        <v>5</v>
      </c>
      <c r="H285" s="8" t="b">
        <v>0</v>
      </c>
      <c r="I285" s="8">
        <v>4</v>
      </c>
      <c r="J285" s="8" t="s">
        <v>23</v>
      </c>
      <c r="K285" s="8">
        <v>1</v>
      </c>
      <c r="L285" s="8">
        <v>0.14000000000000001</v>
      </c>
      <c r="M285" s="8">
        <v>0.1212</v>
      </c>
      <c r="N285" s="8">
        <v>0.5</v>
      </c>
      <c r="O285" s="8">
        <v>0.29849999999999999</v>
      </c>
      <c r="P285" s="8">
        <v>0</v>
      </c>
      <c r="Q285" s="8">
        <v>3</v>
      </c>
      <c r="R285" s="8">
        <v>3</v>
      </c>
    </row>
    <row r="286" spans="1:18">
      <c r="A286" s="8">
        <v>284</v>
      </c>
      <c r="B286" s="42">
        <v>40556</v>
      </c>
      <c r="C286" s="8">
        <v>1</v>
      </c>
      <c r="D286" s="8">
        <v>0</v>
      </c>
      <c r="E286" s="8">
        <v>1</v>
      </c>
      <c r="F286" s="8" t="s">
        <v>14</v>
      </c>
      <c r="G286" s="8">
        <v>6</v>
      </c>
      <c r="H286" s="8" t="b">
        <v>0</v>
      </c>
      <c r="I286" s="8">
        <v>4</v>
      </c>
      <c r="J286" s="8" t="s">
        <v>23</v>
      </c>
      <c r="K286" s="8">
        <v>1</v>
      </c>
      <c r="L286" s="8">
        <v>0.12</v>
      </c>
      <c r="M286" s="8">
        <v>0.1515</v>
      </c>
      <c r="N286" s="8">
        <v>0.54</v>
      </c>
      <c r="O286" s="8">
        <v>0.1343</v>
      </c>
      <c r="P286" s="8">
        <v>0</v>
      </c>
      <c r="Q286" s="8">
        <v>28</v>
      </c>
      <c r="R286" s="8">
        <v>28</v>
      </c>
    </row>
    <row r="287" spans="1:18">
      <c r="A287" s="8">
        <v>285</v>
      </c>
      <c r="B287" s="42">
        <v>40556</v>
      </c>
      <c r="C287" s="8">
        <v>1</v>
      </c>
      <c r="D287" s="8">
        <v>0</v>
      </c>
      <c r="E287" s="8">
        <v>1</v>
      </c>
      <c r="F287" s="8" t="s">
        <v>14</v>
      </c>
      <c r="G287" s="8">
        <v>7</v>
      </c>
      <c r="H287" s="8" t="b">
        <v>0</v>
      </c>
      <c r="I287" s="8">
        <v>4</v>
      </c>
      <c r="J287" s="8" t="s">
        <v>23</v>
      </c>
      <c r="K287" s="8">
        <v>1</v>
      </c>
      <c r="L287" s="8">
        <v>0.12</v>
      </c>
      <c r="M287" s="8">
        <v>0.1515</v>
      </c>
      <c r="N287" s="8">
        <v>0.54</v>
      </c>
      <c r="O287" s="8">
        <v>0.1343</v>
      </c>
      <c r="P287" s="8">
        <v>0</v>
      </c>
      <c r="Q287" s="8">
        <v>72</v>
      </c>
      <c r="R287" s="8">
        <v>72</v>
      </c>
    </row>
    <row r="288" spans="1:18">
      <c r="A288" s="8">
        <v>286</v>
      </c>
      <c r="B288" s="42">
        <v>40556</v>
      </c>
      <c r="C288" s="8">
        <v>1</v>
      </c>
      <c r="D288" s="8">
        <v>0</v>
      </c>
      <c r="E288" s="8">
        <v>1</v>
      </c>
      <c r="F288" s="8" t="s">
        <v>14</v>
      </c>
      <c r="G288" s="8">
        <v>8</v>
      </c>
      <c r="H288" s="8" t="b">
        <v>0</v>
      </c>
      <c r="I288" s="8">
        <v>4</v>
      </c>
      <c r="J288" s="8" t="s">
        <v>23</v>
      </c>
      <c r="K288" s="8">
        <v>1</v>
      </c>
      <c r="L288" s="8">
        <v>0.14000000000000001</v>
      </c>
      <c r="M288" s="8">
        <v>0.13639999999999999</v>
      </c>
      <c r="N288" s="8">
        <v>0.5</v>
      </c>
      <c r="O288" s="8">
        <v>0.19400000000000001</v>
      </c>
      <c r="P288" s="8">
        <v>5</v>
      </c>
      <c r="Q288" s="8">
        <v>197</v>
      </c>
      <c r="R288" s="8">
        <v>202</v>
      </c>
    </row>
    <row r="289" spans="1:18">
      <c r="A289" s="8">
        <v>287</v>
      </c>
      <c r="B289" s="42">
        <v>40556</v>
      </c>
      <c r="C289" s="8">
        <v>1</v>
      </c>
      <c r="D289" s="8">
        <v>0</v>
      </c>
      <c r="E289" s="8">
        <v>1</v>
      </c>
      <c r="F289" s="8" t="s">
        <v>14</v>
      </c>
      <c r="G289" s="8">
        <v>9</v>
      </c>
      <c r="H289" s="8" t="b">
        <v>0</v>
      </c>
      <c r="I289" s="8">
        <v>4</v>
      </c>
      <c r="J289" s="8" t="s">
        <v>23</v>
      </c>
      <c r="K289" s="8">
        <v>1</v>
      </c>
      <c r="L289" s="8">
        <v>0.14000000000000001</v>
      </c>
      <c r="M289" s="8">
        <v>0.1212</v>
      </c>
      <c r="N289" s="8">
        <v>0.5</v>
      </c>
      <c r="O289" s="8">
        <v>0.32840000000000003</v>
      </c>
      <c r="P289" s="8">
        <v>2</v>
      </c>
      <c r="Q289" s="8">
        <v>137</v>
      </c>
      <c r="R289" s="8">
        <v>139</v>
      </c>
    </row>
    <row r="290" spans="1:18">
      <c r="A290" s="8">
        <v>288</v>
      </c>
      <c r="B290" s="42">
        <v>40556</v>
      </c>
      <c r="C290" s="8">
        <v>1</v>
      </c>
      <c r="D290" s="8">
        <v>0</v>
      </c>
      <c r="E290" s="8">
        <v>1</v>
      </c>
      <c r="F290" s="8" t="s">
        <v>14</v>
      </c>
      <c r="G290" s="8">
        <v>10</v>
      </c>
      <c r="H290" s="8" t="b">
        <v>0</v>
      </c>
      <c r="I290" s="8">
        <v>4</v>
      </c>
      <c r="J290" s="8" t="s">
        <v>23</v>
      </c>
      <c r="K290" s="8">
        <v>2</v>
      </c>
      <c r="L290" s="8">
        <v>0.16</v>
      </c>
      <c r="M290" s="8">
        <v>0.13639999999999999</v>
      </c>
      <c r="N290" s="8">
        <v>0.5</v>
      </c>
      <c r="O290" s="8">
        <v>0.35820000000000002</v>
      </c>
      <c r="P290" s="8">
        <v>2</v>
      </c>
      <c r="Q290" s="8">
        <v>36</v>
      </c>
      <c r="R290" s="8">
        <v>38</v>
      </c>
    </row>
    <row r="291" spans="1:18">
      <c r="A291" s="8">
        <v>289</v>
      </c>
      <c r="B291" s="42">
        <v>40556</v>
      </c>
      <c r="C291" s="8">
        <v>1</v>
      </c>
      <c r="D291" s="8">
        <v>0</v>
      </c>
      <c r="E291" s="8">
        <v>1</v>
      </c>
      <c r="F291" s="8" t="s">
        <v>14</v>
      </c>
      <c r="G291" s="8">
        <v>11</v>
      </c>
      <c r="H291" s="8" t="b">
        <v>0</v>
      </c>
      <c r="I291" s="8">
        <v>4</v>
      </c>
      <c r="J291" s="8" t="s">
        <v>23</v>
      </c>
      <c r="K291" s="8">
        <v>2</v>
      </c>
      <c r="L291" s="8">
        <v>0.2</v>
      </c>
      <c r="M291" s="8">
        <v>0.16669999999999999</v>
      </c>
      <c r="N291" s="8">
        <v>0.44</v>
      </c>
      <c r="O291" s="8">
        <v>0.44779999999999998</v>
      </c>
      <c r="P291" s="8">
        <v>4</v>
      </c>
      <c r="Q291" s="8">
        <v>33</v>
      </c>
      <c r="R291" s="8">
        <v>37</v>
      </c>
    </row>
    <row r="292" spans="1:18">
      <c r="A292" s="8">
        <v>290</v>
      </c>
      <c r="B292" s="42">
        <v>40556</v>
      </c>
      <c r="C292" s="8">
        <v>1</v>
      </c>
      <c r="D292" s="8">
        <v>0</v>
      </c>
      <c r="E292" s="8">
        <v>1</v>
      </c>
      <c r="F292" s="8" t="s">
        <v>14</v>
      </c>
      <c r="G292" s="8">
        <v>12</v>
      </c>
      <c r="H292" s="8" t="b">
        <v>0</v>
      </c>
      <c r="I292" s="8">
        <v>4</v>
      </c>
      <c r="J292" s="8" t="s">
        <v>23</v>
      </c>
      <c r="K292" s="8">
        <v>1</v>
      </c>
      <c r="L292" s="8">
        <v>0.2</v>
      </c>
      <c r="M292" s="8">
        <v>0.16669999999999999</v>
      </c>
      <c r="N292" s="8">
        <v>0.44</v>
      </c>
      <c r="O292" s="8">
        <v>0.41789999999999999</v>
      </c>
      <c r="P292" s="8">
        <v>3</v>
      </c>
      <c r="Q292" s="8">
        <v>49</v>
      </c>
      <c r="R292" s="8">
        <v>52</v>
      </c>
    </row>
    <row r="293" spans="1:18">
      <c r="A293" s="8">
        <v>291</v>
      </c>
      <c r="B293" s="42">
        <v>40556</v>
      </c>
      <c r="C293" s="8">
        <v>1</v>
      </c>
      <c r="D293" s="8">
        <v>0</v>
      </c>
      <c r="E293" s="8">
        <v>1</v>
      </c>
      <c r="F293" s="8" t="s">
        <v>14</v>
      </c>
      <c r="G293" s="8">
        <v>13</v>
      </c>
      <c r="H293" s="8" t="b">
        <v>0</v>
      </c>
      <c r="I293" s="8">
        <v>4</v>
      </c>
      <c r="J293" s="8" t="s">
        <v>23</v>
      </c>
      <c r="K293" s="8">
        <v>1</v>
      </c>
      <c r="L293" s="8">
        <v>0.22</v>
      </c>
      <c r="M293" s="8">
        <v>0.19700000000000001</v>
      </c>
      <c r="N293" s="8">
        <v>0.41</v>
      </c>
      <c r="O293" s="8">
        <v>0.44779999999999998</v>
      </c>
      <c r="P293" s="8">
        <v>2</v>
      </c>
      <c r="Q293" s="8">
        <v>81</v>
      </c>
      <c r="R293" s="8">
        <v>83</v>
      </c>
    </row>
    <row r="294" spans="1:18">
      <c r="A294" s="8">
        <v>292</v>
      </c>
      <c r="B294" s="42">
        <v>40556</v>
      </c>
      <c r="C294" s="8">
        <v>1</v>
      </c>
      <c r="D294" s="8">
        <v>0</v>
      </c>
      <c r="E294" s="8">
        <v>1</v>
      </c>
      <c r="F294" s="8" t="s">
        <v>14</v>
      </c>
      <c r="G294" s="8">
        <v>14</v>
      </c>
      <c r="H294" s="8" t="b">
        <v>0</v>
      </c>
      <c r="I294" s="8">
        <v>4</v>
      </c>
      <c r="J294" s="8" t="s">
        <v>23</v>
      </c>
      <c r="K294" s="8">
        <v>1</v>
      </c>
      <c r="L294" s="8">
        <v>0.22</v>
      </c>
      <c r="M294" s="8">
        <v>0.19700000000000001</v>
      </c>
      <c r="N294" s="8">
        <v>0.41</v>
      </c>
      <c r="O294" s="8">
        <v>0.3881</v>
      </c>
      <c r="P294" s="8">
        <v>3</v>
      </c>
      <c r="Q294" s="8">
        <v>39</v>
      </c>
      <c r="R294" s="8">
        <v>42</v>
      </c>
    </row>
    <row r="295" spans="1:18">
      <c r="A295" s="8">
        <v>293</v>
      </c>
      <c r="B295" s="42">
        <v>40556</v>
      </c>
      <c r="C295" s="8">
        <v>1</v>
      </c>
      <c r="D295" s="8">
        <v>0</v>
      </c>
      <c r="E295" s="8">
        <v>1</v>
      </c>
      <c r="F295" s="8" t="s">
        <v>14</v>
      </c>
      <c r="G295" s="8">
        <v>15</v>
      </c>
      <c r="H295" s="8" t="b">
        <v>0</v>
      </c>
      <c r="I295" s="8">
        <v>4</v>
      </c>
      <c r="J295" s="8" t="s">
        <v>23</v>
      </c>
      <c r="K295" s="8">
        <v>1</v>
      </c>
      <c r="L295" s="8">
        <v>0.24</v>
      </c>
      <c r="M295" s="8">
        <v>0.21210000000000001</v>
      </c>
      <c r="N295" s="8">
        <v>0.38</v>
      </c>
      <c r="O295" s="8">
        <v>0.29849999999999999</v>
      </c>
      <c r="P295" s="8">
        <v>5</v>
      </c>
      <c r="Q295" s="8">
        <v>55</v>
      </c>
      <c r="R295" s="8">
        <v>60</v>
      </c>
    </row>
    <row r="296" spans="1:18">
      <c r="A296" s="8">
        <v>294</v>
      </c>
      <c r="B296" s="42">
        <v>40556</v>
      </c>
      <c r="C296" s="8">
        <v>1</v>
      </c>
      <c r="D296" s="8">
        <v>0</v>
      </c>
      <c r="E296" s="8">
        <v>1</v>
      </c>
      <c r="F296" s="8" t="s">
        <v>14</v>
      </c>
      <c r="G296" s="8">
        <v>16</v>
      </c>
      <c r="H296" s="8" t="b">
        <v>0</v>
      </c>
      <c r="I296" s="8">
        <v>4</v>
      </c>
      <c r="J296" s="8" t="s">
        <v>23</v>
      </c>
      <c r="K296" s="8">
        <v>1</v>
      </c>
      <c r="L296" s="8">
        <v>0.24</v>
      </c>
      <c r="M296" s="8">
        <v>0.21210000000000001</v>
      </c>
      <c r="N296" s="8">
        <v>0.38</v>
      </c>
      <c r="O296" s="8">
        <v>0.35820000000000002</v>
      </c>
      <c r="P296" s="8">
        <v>2</v>
      </c>
      <c r="Q296" s="8">
        <v>76</v>
      </c>
      <c r="R296" s="8">
        <v>78</v>
      </c>
    </row>
    <row r="297" spans="1:18">
      <c r="A297" s="8">
        <v>295</v>
      </c>
      <c r="B297" s="42">
        <v>40556</v>
      </c>
      <c r="C297" s="8">
        <v>1</v>
      </c>
      <c r="D297" s="8">
        <v>0</v>
      </c>
      <c r="E297" s="8">
        <v>1</v>
      </c>
      <c r="F297" s="8" t="s">
        <v>14</v>
      </c>
      <c r="G297" s="8">
        <v>17</v>
      </c>
      <c r="H297" s="8" t="b">
        <v>0</v>
      </c>
      <c r="I297" s="8">
        <v>4</v>
      </c>
      <c r="J297" s="8" t="s">
        <v>23</v>
      </c>
      <c r="K297" s="8">
        <v>1</v>
      </c>
      <c r="L297" s="8">
        <v>0.2</v>
      </c>
      <c r="M297" s="8">
        <v>0.18179999999999999</v>
      </c>
      <c r="N297" s="8">
        <v>0.4</v>
      </c>
      <c r="O297" s="8">
        <v>0.28360000000000002</v>
      </c>
      <c r="P297" s="8">
        <v>4</v>
      </c>
      <c r="Q297" s="8">
        <v>158</v>
      </c>
      <c r="R297" s="8">
        <v>162</v>
      </c>
    </row>
    <row r="298" spans="1:18">
      <c r="A298" s="8">
        <v>296</v>
      </c>
      <c r="B298" s="42">
        <v>40556</v>
      </c>
      <c r="C298" s="8">
        <v>1</v>
      </c>
      <c r="D298" s="8">
        <v>0</v>
      </c>
      <c r="E298" s="8">
        <v>1</v>
      </c>
      <c r="F298" s="8" t="s">
        <v>14</v>
      </c>
      <c r="G298" s="8">
        <v>18</v>
      </c>
      <c r="H298" s="8" t="b">
        <v>0</v>
      </c>
      <c r="I298" s="8">
        <v>4</v>
      </c>
      <c r="J298" s="8" t="s">
        <v>23</v>
      </c>
      <c r="K298" s="8">
        <v>1</v>
      </c>
      <c r="L298" s="8">
        <v>0.2</v>
      </c>
      <c r="M298" s="8">
        <v>0.18179999999999999</v>
      </c>
      <c r="N298" s="8">
        <v>0.4</v>
      </c>
      <c r="O298" s="8">
        <v>0.32840000000000003</v>
      </c>
      <c r="P298" s="8">
        <v>3</v>
      </c>
      <c r="Q298" s="8">
        <v>141</v>
      </c>
      <c r="R298" s="8">
        <v>144</v>
      </c>
    </row>
    <row r="299" spans="1:18">
      <c r="A299" s="8">
        <v>297</v>
      </c>
      <c r="B299" s="42">
        <v>40556</v>
      </c>
      <c r="C299" s="8">
        <v>1</v>
      </c>
      <c r="D299" s="8">
        <v>0</v>
      </c>
      <c r="E299" s="8">
        <v>1</v>
      </c>
      <c r="F299" s="8" t="s">
        <v>14</v>
      </c>
      <c r="G299" s="8">
        <v>19</v>
      </c>
      <c r="H299" s="8" t="b">
        <v>0</v>
      </c>
      <c r="I299" s="8">
        <v>4</v>
      </c>
      <c r="J299" s="8" t="s">
        <v>23</v>
      </c>
      <c r="K299" s="8">
        <v>1</v>
      </c>
      <c r="L299" s="8">
        <v>0.16</v>
      </c>
      <c r="M299" s="8">
        <v>0.1515</v>
      </c>
      <c r="N299" s="8">
        <v>0.47</v>
      </c>
      <c r="O299" s="8">
        <v>0.25369999999999998</v>
      </c>
      <c r="P299" s="8">
        <v>1</v>
      </c>
      <c r="Q299" s="8">
        <v>98</v>
      </c>
      <c r="R299" s="8">
        <v>99</v>
      </c>
    </row>
    <row r="300" spans="1:18">
      <c r="A300" s="8">
        <v>298</v>
      </c>
      <c r="B300" s="42">
        <v>40556</v>
      </c>
      <c r="C300" s="8">
        <v>1</v>
      </c>
      <c r="D300" s="8">
        <v>0</v>
      </c>
      <c r="E300" s="8">
        <v>1</v>
      </c>
      <c r="F300" s="8" t="s">
        <v>14</v>
      </c>
      <c r="G300" s="8">
        <v>20</v>
      </c>
      <c r="H300" s="8" t="b">
        <v>0</v>
      </c>
      <c r="I300" s="8">
        <v>4</v>
      </c>
      <c r="J300" s="8" t="s">
        <v>23</v>
      </c>
      <c r="K300" s="8">
        <v>1</v>
      </c>
      <c r="L300" s="8">
        <v>0.16</v>
      </c>
      <c r="M300" s="8">
        <v>0.1515</v>
      </c>
      <c r="N300" s="8">
        <v>0.47</v>
      </c>
      <c r="O300" s="8">
        <v>0.22389999999999999</v>
      </c>
      <c r="P300" s="8">
        <v>0</v>
      </c>
      <c r="Q300" s="8">
        <v>64</v>
      </c>
      <c r="R300" s="8">
        <v>64</v>
      </c>
    </row>
    <row r="301" spans="1:18">
      <c r="A301" s="8">
        <v>299</v>
      </c>
      <c r="B301" s="42">
        <v>40556</v>
      </c>
      <c r="C301" s="8">
        <v>1</v>
      </c>
      <c r="D301" s="8">
        <v>0</v>
      </c>
      <c r="E301" s="8">
        <v>1</v>
      </c>
      <c r="F301" s="8" t="s">
        <v>14</v>
      </c>
      <c r="G301" s="8">
        <v>21</v>
      </c>
      <c r="H301" s="8" t="b">
        <v>0</v>
      </c>
      <c r="I301" s="8">
        <v>4</v>
      </c>
      <c r="J301" s="8" t="s">
        <v>23</v>
      </c>
      <c r="K301" s="8">
        <v>1</v>
      </c>
      <c r="L301" s="8">
        <v>0.14000000000000001</v>
      </c>
      <c r="M301" s="8">
        <v>0.1212</v>
      </c>
      <c r="N301" s="8">
        <v>0.46</v>
      </c>
      <c r="O301" s="8">
        <v>0.29849999999999999</v>
      </c>
      <c r="P301" s="8">
        <v>0</v>
      </c>
      <c r="Q301" s="8">
        <v>40</v>
      </c>
      <c r="R301" s="8">
        <v>40</v>
      </c>
    </row>
    <row r="302" spans="1:18">
      <c r="A302" s="8">
        <v>300</v>
      </c>
      <c r="B302" s="42">
        <v>40556</v>
      </c>
      <c r="C302" s="8">
        <v>1</v>
      </c>
      <c r="D302" s="8">
        <v>0</v>
      </c>
      <c r="E302" s="8">
        <v>1</v>
      </c>
      <c r="F302" s="8" t="s">
        <v>14</v>
      </c>
      <c r="G302" s="8">
        <v>22</v>
      </c>
      <c r="H302" s="8" t="b">
        <v>0</v>
      </c>
      <c r="I302" s="8">
        <v>4</v>
      </c>
      <c r="J302" s="8" t="s">
        <v>24</v>
      </c>
      <c r="K302" s="8">
        <v>1</v>
      </c>
      <c r="L302" s="8">
        <v>0.14000000000000001</v>
      </c>
      <c r="M302" s="8">
        <v>0.1212</v>
      </c>
      <c r="N302" s="8">
        <v>0.46</v>
      </c>
      <c r="O302" s="8">
        <v>0.32840000000000003</v>
      </c>
      <c r="P302" s="8">
        <v>0</v>
      </c>
      <c r="Q302" s="8">
        <v>30</v>
      </c>
      <c r="R302" s="8">
        <v>30</v>
      </c>
    </row>
    <row r="303" spans="1:18">
      <c r="A303" s="8">
        <v>301</v>
      </c>
      <c r="B303" s="42">
        <v>40556</v>
      </c>
      <c r="C303" s="8">
        <v>1</v>
      </c>
      <c r="D303" s="8">
        <v>0</v>
      </c>
      <c r="E303" s="8">
        <v>1</v>
      </c>
      <c r="F303" s="8" t="s">
        <v>14</v>
      </c>
      <c r="G303" s="8">
        <v>23</v>
      </c>
      <c r="H303" s="8" t="b">
        <v>0</v>
      </c>
      <c r="I303" s="8">
        <v>4</v>
      </c>
      <c r="J303" s="8" t="s">
        <v>24</v>
      </c>
      <c r="K303" s="8">
        <v>1</v>
      </c>
      <c r="L303" s="8">
        <v>0.12</v>
      </c>
      <c r="M303" s="8">
        <v>0.13639999999999999</v>
      </c>
      <c r="N303" s="8">
        <v>0.5</v>
      </c>
      <c r="O303" s="8">
        <v>0.19400000000000001</v>
      </c>
      <c r="P303" s="8">
        <v>1</v>
      </c>
      <c r="Q303" s="8">
        <v>14</v>
      </c>
      <c r="R303" s="8">
        <v>15</v>
      </c>
    </row>
    <row r="304" spans="1:18">
      <c r="A304" s="8">
        <v>302</v>
      </c>
      <c r="B304" s="42">
        <v>40557</v>
      </c>
      <c r="C304" s="8">
        <v>1</v>
      </c>
      <c r="D304" s="8">
        <v>0</v>
      </c>
      <c r="E304" s="8">
        <v>1</v>
      </c>
      <c r="F304" s="8" t="s">
        <v>14</v>
      </c>
      <c r="G304" s="8">
        <v>0</v>
      </c>
      <c r="H304" s="8" t="b">
        <v>0</v>
      </c>
      <c r="I304" s="8">
        <v>5</v>
      </c>
      <c r="J304" s="8" t="s">
        <v>24</v>
      </c>
      <c r="K304" s="8">
        <v>1</v>
      </c>
      <c r="L304" s="8">
        <v>0.12</v>
      </c>
      <c r="M304" s="8">
        <v>0.13639999999999999</v>
      </c>
      <c r="N304" s="8">
        <v>0.5</v>
      </c>
      <c r="O304" s="8">
        <v>0.19400000000000001</v>
      </c>
      <c r="P304" s="8">
        <v>0</v>
      </c>
      <c r="Q304" s="8">
        <v>14</v>
      </c>
      <c r="R304" s="8">
        <v>14</v>
      </c>
    </row>
    <row r="305" spans="1:18">
      <c r="A305" s="8">
        <v>303</v>
      </c>
      <c r="B305" s="42">
        <v>40557</v>
      </c>
      <c r="C305" s="8">
        <v>1</v>
      </c>
      <c r="D305" s="8">
        <v>0</v>
      </c>
      <c r="E305" s="8">
        <v>1</v>
      </c>
      <c r="F305" s="8" t="s">
        <v>14</v>
      </c>
      <c r="G305" s="8">
        <v>1</v>
      </c>
      <c r="H305" s="8" t="b">
        <v>0</v>
      </c>
      <c r="I305" s="8">
        <v>5</v>
      </c>
      <c r="J305" s="8" t="s">
        <v>24</v>
      </c>
      <c r="K305" s="8">
        <v>1</v>
      </c>
      <c r="L305" s="8">
        <v>0.1</v>
      </c>
      <c r="M305" s="8">
        <v>0.1212</v>
      </c>
      <c r="N305" s="8">
        <v>0.54</v>
      </c>
      <c r="O305" s="8">
        <v>0.16420000000000001</v>
      </c>
      <c r="P305" s="8">
        <v>0</v>
      </c>
      <c r="Q305" s="8">
        <v>5</v>
      </c>
      <c r="R305" s="8">
        <v>5</v>
      </c>
    </row>
    <row r="306" spans="1:18">
      <c r="A306" s="8">
        <v>304</v>
      </c>
      <c r="B306" s="42">
        <v>40557</v>
      </c>
      <c r="C306" s="8">
        <v>1</v>
      </c>
      <c r="D306" s="8">
        <v>0</v>
      </c>
      <c r="E306" s="8">
        <v>1</v>
      </c>
      <c r="F306" s="8" t="s">
        <v>14</v>
      </c>
      <c r="G306" s="8">
        <v>2</v>
      </c>
      <c r="H306" s="8" t="b">
        <v>0</v>
      </c>
      <c r="I306" s="8">
        <v>5</v>
      </c>
      <c r="J306" s="8" t="s">
        <v>24</v>
      </c>
      <c r="K306" s="8">
        <v>1</v>
      </c>
      <c r="L306" s="8">
        <v>0.1</v>
      </c>
      <c r="M306" s="8">
        <v>0.1212</v>
      </c>
      <c r="N306" s="8">
        <v>0.54</v>
      </c>
      <c r="O306" s="8">
        <v>0.1343</v>
      </c>
      <c r="P306" s="8">
        <v>0</v>
      </c>
      <c r="Q306" s="8">
        <v>1</v>
      </c>
      <c r="R306" s="8">
        <v>1</v>
      </c>
    </row>
    <row r="307" spans="1:18">
      <c r="A307" s="8">
        <v>305</v>
      </c>
      <c r="B307" s="42">
        <v>40557</v>
      </c>
      <c r="C307" s="8">
        <v>1</v>
      </c>
      <c r="D307" s="8">
        <v>0</v>
      </c>
      <c r="E307" s="8">
        <v>1</v>
      </c>
      <c r="F307" s="8" t="s">
        <v>14</v>
      </c>
      <c r="G307" s="8">
        <v>3</v>
      </c>
      <c r="H307" s="8" t="b">
        <v>0</v>
      </c>
      <c r="I307" s="8">
        <v>5</v>
      </c>
      <c r="J307" s="8" t="s">
        <v>24</v>
      </c>
      <c r="K307" s="8">
        <v>1</v>
      </c>
      <c r="L307" s="8">
        <v>0.1</v>
      </c>
      <c r="M307" s="8">
        <v>0.13639999999999999</v>
      </c>
      <c r="N307" s="8">
        <v>0.54</v>
      </c>
      <c r="O307" s="8">
        <v>0.1045</v>
      </c>
      <c r="P307" s="8">
        <v>0</v>
      </c>
      <c r="Q307" s="8">
        <v>1</v>
      </c>
      <c r="R307" s="8">
        <v>1</v>
      </c>
    </row>
    <row r="308" spans="1:18">
      <c r="A308" s="8">
        <v>306</v>
      </c>
      <c r="B308" s="42">
        <v>40557</v>
      </c>
      <c r="C308" s="8">
        <v>1</v>
      </c>
      <c r="D308" s="8">
        <v>0</v>
      </c>
      <c r="E308" s="8">
        <v>1</v>
      </c>
      <c r="F308" s="8" t="s">
        <v>14</v>
      </c>
      <c r="G308" s="8">
        <v>5</v>
      </c>
      <c r="H308" s="8" t="b">
        <v>0</v>
      </c>
      <c r="I308" s="8">
        <v>5</v>
      </c>
      <c r="J308" s="8" t="s">
        <v>24</v>
      </c>
      <c r="K308" s="8">
        <v>1</v>
      </c>
      <c r="L308" s="8">
        <v>0.1</v>
      </c>
      <c r="M308" s="8">
        <v>0.13639999999999999</v>
      </c>
      <c r="N308" s="8">
        <v>0.54</v>
      </c>
      <c r="O308" s="8">
        <v>8.9599999999999999E-2</v>
      </c>
      <c r="P308" s="8">
        <v>0</v>
      </c>
      <c r="Q308" s="8">
        <v>8</v>
      </c>
      <c r="R308" s="8">
        <v>8</v>
      </c>
    </row>
    <row r="309" spans="1:18">
      <c r="A309" s="8">
        <v>307</v>
      </c>
      <c r="B309" s="42">
        <v>40557</v>
      </c>
      <c r="C309" s="8">
        <v>1</v>
      </c>
      <c r="D309" s="8">
        <v>0</v>
      </c>
      <c r="E309" s="8">
        <v>1</v>
      </c>
      <c r="F309" s="8" t="s">
        <v>14</v>
      </c>
      <c r="G309" s="8">
        <v>6</v>
      </c>
      <c r="H309" s="8" t="b">
        <v>0</v>
      </c>
      <c r="I309" s="8">
        <v>5</v>
      </c>
      <c r="J309" s="8" t="s">
        <v>24</v>
      </c>
      <c r="K309" s="8">
        <v>1</v>
      </c>
      <c r="L309" s="8">
        <v>0.1</v>
      </c>
      <c r="M309" s="8">
        <v>0.18179999999999999</v>
      </c>
      <c r="N309" s="8">
        <v>0.54</v>
      </c>
      <c r="O309" s="8">
        <v>0</v>
      </c>
      <c r="P309" s="8">
        <v>0</v>
      </c>
      <c r="Q309" s="8">
        <v>17</v>
      </c>
      <c r="R309" s="8">
        <v>17</v>
      </c>
    </row>
    <row r="310" spans="1:18">
      <c r="A310" s="8">
        <v>308</v>
      </c>
      <c r="B310" s="42">
        <v>40557</v>
      </c>
      <c r="C310" s="8">
        <v>1</v>
      </c>
      <c r="D310" s="8">
        <v>0</v>
      </c>
      <c r="E310" s="8">
        <v>1</v>
      </c>
      <c r="F310" s="8" t="s">
        <v>14</v>
      </c>
      <c r="G310" s="8">
        <v>7</v>
      </c>
      <c r="H310" s="8" t="b">
        <v>0</v>
      </c>
      <c r="I310" s="8">
        <v>5</v>
      </c>
      <c r="J310" s="8" t="s">
        <v>24</v>
      </c>
      <c r="K310" s="8">
        <v>1</v>
      </c>
      <c r="L310" s="8">
        <v>0.1</v>
      </c>
      <c r="M310" s="8">
        <v>0.1212</v>
      </c>
      <c r="N310" s="8">
        <v>0.74</v>
      </c>
      <c r="O310" s="8">
        <v>0.16420000000000001</v>
      </c>
      <c r="P310" s="8">
        <v>0</v>
      </c>
      <c r="Q310" s="8">
        <v>70</v>
      </c>
      <c r="R310" s="8">
        <v>70</v>
      </c>
    </row>
    <row r="311" spans="1:18">
      <c r="A311" s="8">
        <v>309</v>
      </c>
      <c r="B311" s="42">
        <v>40557</v>
      </c>
      <c r="C311" s="8">
        <v>1</v>
      </c>
      <c r="D311" s="8">
        <v>0</v>
      </c>
      <c r="E311" s="8">
        <v>1</v>
      </c>
      <c r="F311" s="8" t="s">
        <v>14</v>
      </c>
      <c r="G311" s="8">
        <v>8</v>
      </c>
      <c r="H311" s="8" t="b">
        <v>0</v>
      </c>
      <c r="I311" s="8">
        <v>5</v>
      </c>
      <c r="J311" s="8" t="s">
        <v>24</v>
      </c>
      <c r="K311" s="8">
        <v>1</v>
      </c>
      <c r="L311" s="8">
        <v>0.12</v>
      </c>
      <c r="M311" s="8">
        <v>0.16669999999999999</v>
      </c>
      <c r="N311" s="8">
        <v>0.68</v>
      </c>
      <c r="O311" s="8">
        <v>0</v>
      </c>
      <c r="P311" s="8">
        <v>2</v>
      </c>
      <c r="Q311" s="8">
        <v>156</v>
      </c>
      <c r="R311" s="8">
        <v>158</v>
      </c>
    </row>
    <row r="312" spans="1:18">
      <c r="A312" s="8">
        <v>310</v>
      </c>
      <c r="B312" s="42">
        <v>40557</v>
      </c>
      <c r="C312" s="8">
        <v>1</v>
      </c>
      <c r="D312" s="8">
        <v>0</v>
      </c>
      <c r="E312" s="8">
        <v>1</v>
      </c>
      <c r="F312" s="8" t="s">
        <v>14</v>
      </c>
      <c r="G312" s="8">
        <v>9</v>
      </c>
      <c r="H312" s="8" t="b">
        <v>0</v>
      </c>
      <c r="I312" s="8">
        <v>5</v>
      </c>
      <c r="J312" s="8" t="s">
        <v>24</v>
      </c>
      <c r="K312" s="8">
        <v>1</v>
      </c>
      <c r="L312" s="8">
        <v>0.14000000000000001</v>
      </c>
      <c r="M312" s="8">
        <v>0.1515</v>
      </c>
      <c r="N312" s="8">
        <v>0.69</v>
      </c>
      <c r="O312" s="8">
        <v>0.1343</v>
      </c>
      <c r="P312" s="8">
        <v>0</v>
      </c>
      <c r="Q312" s="8">
        <v>117</v>
      </c>
      <c r="R312" s="8">
        <v>117</v>
      </c>
    </row>
    <row r="313" spans="1:18">
      <c r="A313" s="8">
        <v>311</v>
      </c>
      <c r="B313" s="42">
        <v>40557</v>
      </c>
      <c r="C313" s="8">
        <v>1</v>
      </c>
      <c r="D313" s="8">
        <v>0</v>
      </c>
      <c r="E313" s="8">
        <v>1</v>
      </c>
      <c r="F313" s="8" t="s">
        <v>14</v>
      </c>
      <c r="G313" s="8">
        <v>10</v>
      </c>
      <c r="H313" s="8" t="b">
        <v>0</v>
      </c>
      <c r="I313" s="8">
        <v>5</v>
      </c>
      <c r="J313" s="8" t="s">
        <v>24</v>
      </c>
      <c r="K313" s="8">
        <v>1</v>
      </c>
      <c r="L313" s="8">
        <v>0.18</v>
      </c>
      <c r="M313" s="8">
        <v>0.18179999999999999</v>
      </c>
      <c r="N313" s="8">
        <v>0.55000000000000004</v>
      </c>
      <c r="O313" s="8">
        <v>0.19400000000000001</v>
      </c>
      <c r="P313" s="8">
        <v>4</v>
      </c>
      <c r="Q313" s="8">
        <v>40</v>
      </c>
      <c r="R313" s="8">
        <v>44</v>
      </c>
    </row>
    <row r="314" spans="1:18">
      <c r="A314" s="8">
        <v>312</v>
      </c>
      <c r="B314" s="42">
        <v>40557</v>
      </c>
      <c r="C314" s="8">
        <v>1</v>
      </c>
      <c r="D314" s="8">
        <v>0</v>
      </c>
      <c r="E314" s="8">
        <v>1</v>
      </c>
      <c r="F314" s="8" t="s">
        <v>14</v>
      </c>
      <c r="G314" s="8">
        <v>11</v>
      </c>
      <c r="H314" s="8" t="b">
        <v>0</v>
      </c>
      <c r="I314" s="8">
        <v>5</v>
      </c>
      <c r="J314" s="8" t="s">
        <v>24</v>
      </c>
      <c r="K314" s="8">
        <v>1</v>
      </c>
      <c r="L314" s="8">
        <v>0.18</v>
      </c>
      <c r="M314" s="8">
        <v>0.16669999999999999</v>
      </c>
      <c r="N314" s="8">
        <v>0.51</v>
      </c>
      <c r="O314" s="8">
        <v>0.28360000000000002</v>
      </c>
      <c r="P314" s="8">
        <v>6</v>
      </c>
      <c r="Q314" s="8">
        <v>47</v>
      </c>
      <c r="R314" s="8">
        <v>53</v>
      </c>
    </row>
    <row r="315" spans="1:18">
      <c r="A315" s="8">
        <v>313</v>
      </c>
      <c r="B315" s="42">
        <v>40557</v>
      </c>
      <c r="C315" s="8">
        <v>1</v>
      </c>
      <c r="D315" s="8">
        <v>0</v>
      </c>
      <c r="E315" s="8">
        <v>1</v>
      </c>
      <c r="F315" s="8" t="s">
        <v>14</v>
      </c>
      <c r="G315" s="8">
        <v>12</v>
      </c>
      <c r="H315" s="8" t="b">
        <v>0</v>
      </c>
      <c r="I315" s="8">
        <v>5</v>
      </c>
      <c r="J315" s="8" t="s">
        <v>24</v>
      </c>
      <c r="K315" s="8">
        <v>1</v>
      </c>
      <c r="L315" s="8">
        <v>0.2</v>
      </c>
      <c r="M315" s="8">
        <v>0.19700000000000001</v>
      </c>
      <c r="N315" s="8">
        <v>0.44</v>
      </c>
      <c r="O315" s="8">
        <v>0.25369999999999998</v>
      </c>
      <c r="P315" s="8">
        <v>2</v>
      </c>
      <c r="Q315" s="8">
        <v>59</v>
      </c>
      <c r="R315" s="8">
        <v>61</v>
      </c>
    </row>
    <row r="316" spans="1:18">
      <c r="A316" s="8">
        <v>314</v>
      </c>
      <c r="B316" s="42">
        <v>40557</v>
      </c>
      <c r="C316" s="8">
        <v>1</v>
      </c>
      <c r="D316" s="8">
        <v>0</v>
      </c>
      <c r="E316" s="8">
        <v>1</v>
      </c>
      <c r="F316" s="8" t="s">
        <v>14</v>
      </c>
      <c r="G316" s="8">
        <v>13</v>
      </c>
      <c r="H316" s="8" t="b">
        <v>0</v>
      </c>
      <c r="I316" s="8">
        <v>5</v>
      </c>
      <c r="J316" s="8" t="s">
        <v>24</v>
      </c>
      <c r="K316" s="8">
        <v>1</v>
      </c>
      <c r="L316" s="8">
        <v>0.22</v>
      </c>
      <c r="M316" s="8">
        <v>0.19700000000000001</v>
      </c>
      <c r="N316" s="8">
        <v>0.37</v>
      </c>
      <c r="O316" s="8">
        <v>0.3881</v>
      </c>
      <c r="P316" s="8">
        <v>4</v>
      </c>
      <c r="Q316" s="8">
        <v>73</v>
      </c>
      <c r="R316" s="8">
        <v>77</v>
      </c>
    </row>
    <row r="317" spans="1:18">
      <c r="A317" s="8">
        <v>315</v>
      </c>
      <c r="B317" s="42">
        <v>40557</v>
      </c>
      <c r="C317" s="8">
        <v>1</v>
      </c>
      <c r="D317" s="8">
        <v>0</v>
      </c>
      <c r="E317" s="8">
        <v>1</v>
      </c>
      <c r="F317" s="8" t="s">
        <v>14</v>
      </c>
      <c r="G317" s="8">
        <v>14</v>
      </c>
      <c r="H317" s="8" t="b">
        <v>0</v>
      </c>
      <c r="I317" s="8">
        <v>5</v>
      </c>
      <c r="J317" s="8" t="s">
        <v>24</v>
      </c>
      <c r="K317" s="8">
        <v>1</v>
      </c>
      <c r="L317" s="8">
        <v>0.22</v>
      </c>
      <c r="M317" s="8">
        <v>0.21210000000000001</v>
      </c>
      <c r="N317" s="8">
        <v>0.41</v>
      </c>
      <c r="O317" s="8">
        <v>0.28360000000000002</v>
      </c>
      <c r="P317" s="8">
        <v>5</v>
      </c>
      <c r="Q317" s="8">
        <v>59</v>
      </c>
      <c r="R317" s="8">
        <v>64</v>
      </c>
    </row>
    <row r="318" spans="1:18">
      <c r="A318" s="8">
        <v>316</v>
      </c>
      <c r="B318" s="42">
        <v>40557</v>
      </c>
      <c r="C318" s="8">
        <v>1</v>
      </c>
      <c r="D318" s="8">
        <v>0</v>
      </c>
      <c r="E318" s="8">
        <v>1</v>
      </c>
      <c r="F318" s="8" t="s">
        <v>14</v>
      </c>
      <c r="G318" s="8">
        <v>15</v>
      </c>
      <c r="H318" s="8" t="b">
        <v>0</v>
      </c>
      <c r="I318" s="8">
        <v>5</v>
      </c>
      <c r="J318" s="8" t="s">
        <v>24</v>
      </c>
      <c r="K318" s="8">
        <v>1</v>
      </c>
      <c r="L318" s="8">
        <v>0.24</v>
      </c>
      <c r="M318" s="8">
        <v>0.2424</v>
      </c>
      <c r="N318" s="8">
        <v>0.38</v>
      </c>
      <c r="O318" s="8">
        <v>0.16420000000000001</v>
      </c>
      <c r="P318" s="8">
        <v>9</v>
      </c>
      <c r="Q318" s="8">
        <v>59</v>
      </c>
      <c r="R318" s="8">
        <v>68</v>
      </c>
    </row>
    <row r="319" spans="1:18">
      <c r="A319" s="8">
        <v>317</v>
      </c>
      <c r="B319" s="42">
        <v>40557</v>
      </c>
      <c r="C319" s="8">
        <v>1</v>
      </c>
      <c r="D319" s="8">
        <v>0</v>
      </c>
      <c r="E319" s="8">
        <v>1</v>
      </c>
      <c r="F319" s="8" t="s">
        <v>14</v>
      </c>
      <c r="G319" s="8">
        <v>16</v>
      </c>
      <c r="H319" s="8" t="b">
        <v>0</v>
      </c>
      <c r="I319" s="8">
        <v>5</v>
      </c>
      <c r="J319" s="8" t="s">
        <v>24</v>
      </c>
      <c r="K319" s="8">
        <v>1</v>
      </c>
      <c r="L319" s="8">
        <v>0.22</v>
      </c>
      <c r="M319" s="8">
        <v>0.2424</v>
      </c>
      <c r="N319" s="8">
        <v>0.41</v>
      </c>
      <c r="O319" s="8">
        <v>0.1045</v>
      </c>
      <c r="P319" s="8">
        <v>3</v>
      </c>
      <c r="Q319" s="8">
        <v>87</v>
      </c>
      <c r="R319" s="8">
        <v>90</v>
      </c>
    </row>
    <row r="320" spans="1:18">
      <c r="A320" s="8">
        <v>318</v>
      </c>
      <c r="B320" s="42">
        <v>40557</v>
      </c>
      <c r="C320" s="8">
        <v>1</v>
      </c>
      <c r="D320" s="8">
        <v>0</v>
      </c>
      <c r="E320" s="8">
        <v>1</v>
      </c>
      <c r="F320" s="8" t="s">
        <v>14</v>
      </c>
      <c r="G320" s="8">
        <v>17</v>
      </c>
      <c r="H320" s="8" t="b">
        <v>0</v>
      </c>
      <c r="I320" s="8">
        <v>5</v>
      </c>
      <c r="J320" s="8" t="s">
        <v>24</v>
      </c>
      <c r="K320" s="8">
        <v>1</v>
      </c>
      <c r="L320" s="8">
        <v>0.22</v>
      </c>
      <c r="M320" s="8">
        <v>0.2273</v>
      </c>
      <c r="N320" s="8">
        <v>0.41</v>
      </c>
      <c r="O320" s="8">
        <v>0.16420000000000001</v>
      </c>
      <c r="P320" s="8">
        <v>4</v>
      </c>
      <c r="Q320" s="8">
        <v>155</v>
      </c>
      <c r="R320" s="8">
        <v>159</v>
      </c>
    </row>
    <row r="321" spans="1:18">
      <c r="A321" s="8">
        <v>319</v>
      </c>
      <c r="B321" s="42">
        <v>40557</v>
      </c>
      <c r="C321" s="8">
        <v>1</v>
      </c>
      <c r="D321" s="8">
        <v>0</v>
      </c>
      <c r="E321" s="8">
        <v>1</v>
      </c>
      <c r="F321" s="8" t="s">
        <v>14</v>
      </c>
      <c r="G321" s="8">
        <v>18</v>
      </c>
      <c r="H321" s="8" t="b">
        <v>0</v>
      </c>
      <c r="I321" s="8">
        <v>5</v>
      </c>
      <c r="J321" s="8" t="s">
        <v>24</v>
      </c>
      <c r="K321" s="8">
        <v>1</v>
      </c>
      <c r="L321" s="8">
        <v>0.2</v>
      </c>
      <c r="M321" s="8">
        <v>0.2576</v>
      </c>
      <c r="N321" s="8">
        <v>0.47</v>
      </c>
      <c r="O321" s="8">
        <v>0</v>
      </c>
      <c r="P321" s="8">
        <v>5</v>
      </c>
      <c r="Q321" s="8">
        <v>134</v>
      </c>
      <c r="R321" s="8">
        <v>139</v>
      </c>
    </row>
    <row r="322" spans="1:18">
      <c r="A322" s="8">
        <v>320</v>
      </c>
      <c r="B322" s="42">
        <v>40557</v>
      </c>
      <c r="C322" s="8">
        <v>1</v>
      </c>
      <c r="D322" s="8">
        <v>0</v>
      </c>
      <c r="E322" s="8">
        <v>1</v>
      </c>
      <c r="F322" s="8" t="s">
        <v>14</v>
      </c>
      <c r="G322" s="8">
        <v>19</v>
      </c>
      <c r="H322" s="8" t="b">
        <v>0</v>
      </c>
      <c r="I322" s="8">
        <v>5</v>
      </c>
      <c r="J322" s="8" t="s">
        <v>24</v>
      </c>
      <c r="K322" s="8">
        <v>1</v>
      </c>
      <c r="L322" s="8">
        <v>0.16</v>
      </c>
      <c r="M322" s="8">
        <v>0.19700000000000001</v>
      </c>
      <c r="N322" s="8">
        <v>0.59</v>
      </c>
      <c r="O322" s="8">
        <v>8.9599999999999999E-2</v>
      </c>
      <c r="P322" s="8">
        <v>3</v>
      </c>
      <c r="Q322" s="8">
        <v>89</v>
      </c>
      <c r="R322" s="8">
        <v>92</v>
      </c>
    </row>
    <row r="323" spans="1:18">
      <c r="A323" s="8">
        <v>321</v>
      </c>
      <c r="B323" s="42">
        <v>40557</v>
      </c>
      <c r="C323" s="8">
        <v>1</v>
      </c>
      <c r="D323" s="8">
        <v>0</v>
      </c>
      <c r="E323" s="8">
        <v>1</v>
      </c>
      <c r="F323" s="8" t="s">
        <v>14</v>
      </c>
      <c r="G323" s="8">
        <v>20</v>
      </c>
      <c r="H323" s="8" t="b">
        <v>0</v>
      </c>
      <c r="I323" s="8">
        <v>5</v>
      </c>
      <c r="J323" s="8" t="s">
        <v>24</v>
      </c>
      <c r="K323" s="8">
        <v>1</v>
      </c>
      <c r="L323" s="8">
        <v>0.18</v>
      </c>
      <c r="M323" s="8">
        <v>0.2424</v>
      </c>
      <c r="N323" s="8">
        <v>0.59</v>
      </c>
      <c r="O323" s="8">
        <v>0</v>
      </c>
      <c r="P323" s="8">
        <v>0</v>
      </c>
      <c r="Q323" s="8">
        <v>68</v>
      </c>
      <c r="R323" s="8">
        <v>68</v>
      </c>
    </row>
    <row r="324" spans="1:18">
      <c r="A324" s="8">
        <v>322</v>
      </c>
      <c r="B324" s="42">
        <v>40557</v>
      </c>
      <c r="C324" s="8">
        <v>1</v>
      </c>
      <c r="D324" s="8">
        <v>0</v>
      </c>
      <c r="E324" s="8">
        <v>1</v>
      </c>
      <c r="F324" s="8" t="s">
        <v>14</v>
      </c>
      <c r="G324" s="8">
        <v>21</v>
      </c>
      <c r="H324" s="8" t="b">
        <v>0</v>
      </c>
      <c r="I324" s="8">
        <v>5</v>
      </c>
      <c r="J324" s="8" t="s">
        <v>24</v>
      </c>
      <c r="K324" s="8">
        <v>1</v>
      </c>
      <c r="L324" s="8">
        <v>0.16</v>
      </c>
      <c r="M324" s="8">
        <v>0.2273</v>
      </c>
      <c r="N324" s="8">
        <v>0.69</v>
      </c>
      <c r="O324" s="8">
        <v>0</v>
      </c>
      <c r="P324" s="8">
        <v>4</v>
      </c>
      <c r="Q324" s="8">
        <v>48</v>
      </c>
      <c r="R324" s="8">
        <v>52</v>
      </c>
    </row>
    <row r="325" spans="1:18">
      <c r="A325" s="8">
        <v>323</v>
      </c>
      <c r="B325" s="42">
        <v>40557</v>
      </c>
      <c r="C325" s="8">
        <v>1</v>
      </c>
      <c r="D325" s="8">
        <v>0</v>
      </c>
      <c r="E325" s="8">
        <v>1</v>
      </c>
      <c r="F325" s="8" t="s">
        <v>14</v>
      </c>
      <c r="G325" s="8">
        <v>22</v>
      </c>
      <c r="H325" s="8" t="b">
        <v>0</v>
      </c>
      <c r="I325" s="8">
        <v>5</v>
      </c>
      <c r="J325" s="8" t="s">
        <v>15</v>
      </c>
      <c r="K325" s="8">
        <v>2</v>
      </c>
      <c r="L325" s="8">
        <v>0.16</v>
      </c>
      <c r="M325" s="8">
        <v>0.2273</v>
      </c>
      <c r="N325" s="8">
        <v>0.69</v>
      </c>
      <c r="O325" s="8">
        <v>0</v>
      </c>
      <c r="P325" s="8">
        <v>2</v>
      </c>
      <c r="Q325" s="8">
        <v>34</v>
      </c>
      <c r="R325" s="8">
        <v>36</v>
      </c>
    </row>
    <row r="326" spans="1:18">
      <c r="A326" s="8">
        <v>324</v>
      </c>
      <c r="B326" s="42">
        <v>40557</v>
      </c>
      <c r="C326" s="8">
        <v>1</v>
      </c>
      <c r="D326" s="8">
        <v>0</v>
      </c>
      <c r="E326" s="8">
        <v>1</v>
      </c>
      <c r="F326" s="8" t="s">
        <v>14</v>
      </c>
      <c r="G326" s="8">
        <v>23</v>
      </c>
      <c r="H326" s="8" t="b">
        <v>0</v>
      </c>
      <c r="I326" s="8">
        <v>5</v>
      </c>
      <c r="J326" s="8" t="s">
        <v>15</v>
      </c>
      <c r="K326" s="8">
        <v>2</v>
      </c>
      <c r="L326" s="8">
        <v>0.18</v>
      </c>
      <c r="M326" s="8">
        <v>0.2424</v>
      </c>
      <c r="N326" s="8">
        <v>0.55000000000000004</v>
      </c>
      <c r="O326" s="8">
        <v>0</v>
      </c>
      <c r="P326" s="8">
        <v>1</v>
      </c>
      <c r="Q326" s="8">
        <v>26</v>
      </c>
      <c r="R326" s="8">
        <v>27</v>
      </c>
    </row>
    <row r="327" spans="1:18">
      <c r="A327" s="8">
        <v>325</v>
      </c>
      <c r="B327" s="42">
        <v>40558</v>
      </c>
      <c r="C327" s="8">
        <v>1</v>
      </c>
      <c r="D327" s="8">
        <v>0</v>
      </c>
      <c r="E327" s="8">
        <v>1</v>
      </c>
      <c r="F327" s="8" t="s">
        <v>14</v>
      </c>
      <c r="G327" s="8">
        <v>0</v>
      </c>
      <c r="H327" s="8" t="b">
        <v>0</v>
      </c>
      <c r="I327" s="8">
        <v>6</v>
      </c>
      <c r="J327" s="8" t="s">
        <v>15</v>
      </c>
      <c r="K327" s="8">
        <v>1</v>
      </c>
      <c r="L327" s="8">
        <v>0.18</v>
      </c>
      <c r="M327" s="8">
        <v>0.2424</v>
      </c>
      <c r="N327" s="8">
        <v>0.55000000000000004</v>
      </c>
      <c r="O327" s="8">
        <v>0</v>
      </c>
      <c r="P327" s="8">
        <v>3</v>
      </c>
      <c r="Q327" s="8">
        <v>25</v>
      </c>
      <c r="R327" s="8">
        <v>28</v>
      </c>
    </row>
    <row r="328" spans="1:18">
      <c r="A328" s="8">
        <v>326</v>
      </c>
      <c r="B328" s="42">
        <v>40558</v>
      </c>
      <c r="C328" s="8">
        <v>1</v>
      </c>
      <c r="D328" s="8">
        <v>0</v>
      </c>
      <c r="E328" s="8">
        <v>1</v>
      </c>
      <c r="F328" s="8" t="s">
        <v>14</v>
      </c>
      <c r="G328" s="8">
        <v>1</v>
      </c>
      <c r="H328" s="8" t="b">
        <v>0</v>
      </c>
      <c r="I328" s="8">
        <v>6</v>
      </c>
      <c r="J328" s="8" t="s">
        <v>15</v>
      </c>
      <c r="K328" s="8">
        <v>2</v>
      </c>
      <c r="L328" s="8">
        <v>0.16</v>
      </c>
      <c r="M328" s="8">
        <v>0.19700000000000001</v>
      </c>
      <c r="N328" s="8">
        <v>0.59</v>
      </c>
      <c r="O328" s="8">
        <v>8.9599999999999999E-2</v>
      </c>
      <c r="P328" s="8">
        <v>2</v>
      </c>
      <c r="Q328" s="8">
        <v>18</v>
      </c>
      <c r="R328" s="8">
        <v>20</v>
      </c>
    </row>
    <row r="329" spans="1:18">
      <c r="A329" s="8">
        <v>327</v>
      </c>
      <c r="B329" s="42">
        <v>40558</v>
      </c>
      <c r="C329" s="8">
        <v>1</v>
      </c>
      <c r="D329" s="8">
        <v>0</v>
      </c>
      <c r="E329" s="8">
        <v>1</v>
      </c>
      <c r="F329" s="8" t="s">
        <v>14</v>
      </c>
      <c r="G329" s="8">
        <v>2</v>
      </c>
      <c r="H329" s="8" t="b">
        <v>0</v>
      </c>
      <c r="I329" s="8">
        <v>6</v>
      </c>
      <c r="J329" s="8" t="s">
        <v>15</v>
      </c>
      <c r="K329" s="8">
        <v>2</v>
      </c>
      <c r="L329" s="8">
        <v>0.16</v>
      </c>
      <c r="M329" s="8">
        <v>0.19700000000000001</v>
      </c>
      <c r="N329" s="8">
        <v>0.59</v>
      </c>
      <c r="O329" s="8">
        <v>8.9599999999999999E-2</v>
      </c>
      <c r="P329" s="8">
        <v>0</v>
      </c>
      <c r="Q329" s="8">
        <v>12</v>
      </c>
      <c r="R329" s="8">
        <v>12</v>
      </c>
    </row>
    <row r="330" spans="1:18">
      <c r="A330" s="8">
        <v>328</v>
      </c>
      <c r="B330" s="42">
        <v>40558</v>
      </c>
      <c r="C330" s="8">
        <v>1</v>
      </c>
      <c r="D330" s="8">
        <v>0</v>
      </c>
      <c r="E330" s="8">
        <v>1</v>
      </c>
      <c r="F330" s="8" t="s">
        <v>14</v>
      </c>
      <c r="G330" s="8">
        <v>3</v>
      </c>
      <c r="H330" s="8" t="b">
        <v>0</v>
      </c>
      <c r="I330" s="8">
        <v>6</v>
      </c>
      <c r="J330" s="8" t="s">
        <v>15</v>
      </c>
      <c r="K330" s="8">
        <v>2</v>
      </c>
      <c r="L330" s="8">
        <v>0.16</v>
      </c>
      <c r="M330" s="8">
        <v>0.2273</v>
      </c>
      <c r="N330" s="8">
        <v>0.59</v>
      </c>
      <c r="O330" s="8">
        <v>0</v>
      </c>
      <c r="P330" s="8">
        <v>1</v>
      </c>
      <c r="Q330" s="8">
        <v>7</v>
      </c>
      <c r="R330" s="8">
        <v>8</v>
      </c>
    </row>
    <row r="331" spans="1:18">
      <c r="A331" s="8">
        <v>329</v>
      </c>
      <c r="B331" s="42">
        <v>40558</v>
      </c>
      <c r="C331" s="8">
        <v>1</v>
      </c>
      <c r="D331" s="8">
        <v>0</v>
      </c>
      <c r="E331" s="8">
        <v>1</v>
      </c>
      <c r="F331" s="8" t="s">
        <v>14</v>
      </c>
      <c r="G331" s="8">
        <v>4</v>
      </c>
      <c r="H331" s="8" t="b">
        <v>0</v>
      </c>
      <c r="I331" s="8">
        <v>6</v>
      </c>
      <c r="J331" s="8" t="s">
        <v>15</v>
      </c>
      <c r="K331" s="8">
        <v>2</v>
      </c>
      <c r="L331" s="8">
        <v>0.16</v>
      </c>
      <c r="M331" s="8">
        <v>0.2273</v>
      </c>
      <c r="N331" s="8">
        <v>0.59</v>
      </c>
      <c r="O331" s="8">
        <v>0</v>
      </c>
      <c r="P331" s="8">
        <v>0</v>
      </c>
      <c r="Q331" s="8">
        <v>5</v>
      </c>
      <c r="R331" s="8">
        <v>5</v>
      </c>
    </row>
    <row r="332" spans="1:18">
      <c r="A332" s="8">
        <v>330</v>
      </c>
      <c r="B332" s="42">
        <v>40558</v>
      </c>
      <c r="C332" s="8">
        <v>1</v>
      </c>
      <c r="D332" s="8">
        <v>0</v>
      </c>
      <c r="E332" s="8">
        <v>1</v>
      </c>
      <c r="F332" s="8" t="s">
        <v>14</v>
      </c>
      <c r="G332" s="8">
        <v>5</v>
      </c>
      <c r="H332" s="8" t="b">
        <v>0</v>
      </c>
      <c r="I332" s="8">
        <v>6</v>
      </c>
      <c r="J332" s="8" t="s">
        <v>15</v>
      </c>
      <c r="K332" s="8">
        <v>1</v>
      </c>
      <c r="L332" s="8">
        <v>0.16</v>
      </c>
      <c r="M332" s="8">
        <v>0.2273</v>
      </c>
      <c r="N332" s="8">
        <v>0.59</v>
      </c>
      <c r="O332" s="8">
        <v>0</v>
      </c>
      <c r="P332" s="8">
        <v>0</v>
      </c>
      <c r="Q332" s="8">
        <v>1</v>
      </c>
      <c r="R332" s="8">
        <v>1</v>
      </c>
    </row>
    <row r="333" spans="1:18">
      <c r="A333" s="8">
        <v>331</v>
      </c>
      <c r="B333" s="42">
        <v>40558</v>
      </c>
      <c r="C333" s="8">
        <v>1</v>
      </c>
      <c r="D333" s="8">
        <v>0</v>
      </c>
      <c r="E333" s="8">
        <v>1</v>
      </c>
      <c r="F333" s="8" t="s">
        <v>14</v>
      </c>
      <c r="G333" s="8">
        <v>6</v>
      </c>
      <c r="H333" s="8" t="b">
        <v>0</v>
      </c>
      <c r="I333" s="8">
        <v>6</v>
      </c>
      <c r="J333" s="8" t="s">
        <v>15</v>
      </c>
      <c r="K333" s="8">
        <v>1</v>
      </c>
      <c r="L333" s="8">
        <v>0.14000000000000001</v>
      </c>
      <c r="M333" s="8">
        <v>0.16669999999999999</v>
      </c>
      <c r="N333" s="8">
        <v>0.63</v>
      </c>
      <c r="O333" s="8">
        <v>0.1045</v>
      </c>
      <c r="P333" s="8">
        <v>1</v>
      </c>
      <c r="Q333" s="8">
        <v>2</v>
      </c>
      <c r="R333" s="8">
        <v>3</v>
      </c>
    </row>
    <row r="334" spans="1:18">
      <c r="A334" s="8">
        <v>332</v>
      </c>
      <c r="B334" s="42">
        <v>40558</v>
      </c>
      <c r="C334" s="8">
        <v>1</v>
      </c>
      <c r="D334" s="8">
        <v>0</v>
      </c>
      <c r="E334" s="8">
        <v>1</v>
      </c>
      <c r="F334" s="8" t="s">
        <v>14</v>
      </c>
      <c r="G334" s="8">
        <v>7</v>
      </c>
      <c r="H334" s="8" t="b">
        <v>0</v>
      </c>
      <c r="I334" s="8">
        <v>6</v>
      </c>
      <c r="J334" s="8" t="s">
        <v>15</v>
      </c>
      <c r="K334" s="8">
        <v>1</v>
      </c>
      <c r="L334" s="8">
        <v>0.14000000000000001</v>
      </c>
      <c r="M334" s="8">
        <v>0.21210000000000001</v>
      </c>
      <c r="N334" s="8">
        <v>0.63</v>
      </c>
      <c r="O334" s="8">
        <v>0</v>
      </c>
      <c r="P334" s="8">
        <v>1</v>
      </c>
      <c r="Q334" s="8">
        <v>9</v>
      </c>
      <c r="R334" s="8">
        <v>10</v>
      </c>
    </row>
    <row r="335" spans="1:18">
      <c r="A335" s="8">
        <v>333</v>
      </c>
      <c r="B335" s="42">
        <v>40558</v>
      </c>
      <c r="C335" s="8">
        <v>1</v>
      </c>
      <c r="D335" s="8">
        <v>0</v>
      </c>
      <c r="E335" s="8">
        <v>1</v>
      </c>
      <c r="F335" s="8" t="s">
        <v>14</v>
      </c>
      <c r="G335" s="8">
        <v>8</v>
      </c>
      <c r="H335" s="8" t="b">
        <v>0</v>
      </c>
      <c r="I335" s="8">
        <v>6</v>
      </c>
      <c r="J335" s="8" t="s">
        <v>15</v>
      </c>
      <c r="K335" s="8">
        <v>1</v>
      </c>
      <c r="L335" s="8">
        <v>0.14000000000000001</v>
      </c>
      <c r="M335" s="8">
        <v>0.1515</v>
      </c>
      <c r="N335" s="8">
        <v>0.63</v>
      </c>
      <c r="O335" s="8">
        <v>0.1343</v>
      </c>
      <c r="P335" s="8">
        <v>1</v>
      </c>
      <c r="Q335" s="8">
        <v>22</v>
      </c>
      <c r="R335" s="8">
        <v>23</v>
      </c>
    </row>
    <row r="336" spans="1:18">
      <c r="A336" s="8">
        <v>334</v>
      </c>
      <c r="B336" s="42">
        <v>40558</v>
      </c>
      <c r="C336" s="8">
        <v>1</v>
      </c>
      <c r="D336" s="8">
        <v>0</v>
      </c>
      <c r="E336" s="8">
        <v>1</v>
      </c>
      <c r="F336" s="8" t="s">
        <v>14</v>
      </c>
      <c r="G336" s="8">
        <v>9</v>
      </c>
      <c r="H336" s="8" t="b">
        <v>0</v>
      </c>
      <c r="I336" s="8">
        <v>6</v>
      </c>
      <c r="J336" s="8" t="s">
        <v>15</v>
      </c>
      <c r="K336" s="8">
        <v>1</v>
      </c>
      <c r="L336" s="8">
        <v>0.16</v>
      </c>
      <c r="M336" s="8">
        <v>0.18179999999999999</v>
      </c>
      <c r="N336" s="8">
        <v>0.64</v>
      </c>
      <c r="O336" s="8">
        <v>0.1343</v>
      </c>
      <c r="P336" s="8">
        <v>2</v>
      </c>
      <c r="Q336" s="8">
        <v>31</v>
      </c>
      <c r="R336" s="8">
        <v>33</v>
      </c>
    </row>
    <row r="337" spans="1:18">
      <c r="A337" s="8">
        <v>335</v>
      </c>
      <c r="B337" s="42">
        <v>40558</v>
      </c>
      <c r="C337" s="8">
        <v>1</v>
      </c>
      <c r="D337" s="8">
        <v>0</v>
      </c>
      <c r="E337" s="8">
        <v>1</v>
      </c>
      <c r="F337" s="8" t="s">
        <v>14</v>
      </c>
      <c r="G337" s="8">
        <v>10</v>
      </c>
      <c r="H337" s="8" t="b">
        <v>0</v>
      </c>
      <c r="I337" s="8">
        <v>6</v>
      </c>
      <c r="J337" s="8" t="s">
        <v>15</v>
      </c>
      <c r="K337" s="8">
        <v>1</v>
      </c>
      <c r="L337" s="8">
        <v>0.18</v>
      </c>
      <c r="M337" s="8">
        <v>0.19700000000000001</v>
      </c>
      <c r="N337" s="8">
        <v>0.59</v>
      </c>
      <c r="O337" s="8">
        <v>0.16420000000000001</v>
      </c>
      <c r="P337" s="8">
        <v>2</v>
      </c>
      <c r="Q337" s="8">
        <v>57</v>
      </c>
      <c r="R337" s="8">
        <v>59</v>
      </c>
    </row>
    <row r="338" spans="1:18">
      <c r="A338" s="8">
        <v>336</v>
      </c>
      <c r="B338" s="42">
        <v>40558</v>
      </c>
      <c r="C338" s="8">
        <v>1</v>
      </c>
      <c r="D338" s="8">
        <v>0</v>
      </c>
      <c r="E338" s="8">
        <v>1</v>
      </c>
      <c r="F338" s="8" t="s">
        <v>14</v>
      </c>
      <c r="G338" s="8">
        <v>11</v>
      </c>
      <c r="H338" s="8" t="b">
        <v>0</v>
      </c>
      <c r="I338" s="8">
        <v>6</v>
      </c>
      <c r="J338" s="8" t="s">
        <v>15</v>
      </c>
      <c r="K338" s="8">
        <v>1</v>
      </c>
      <c r="L338" s="8">
        <v>0.2</v>
      </c>
      <c r="M338" s="8">
        <v>0.19700000000000001</v>
      </c>
      <c r="N338" s="8">
        <v>0.55000000000000004</v>
      </c>
      <c r="O338" s="8">
        <v>0.22389999999999999</v>
      </c>
      <c r="P338" s="8">
        <v>18</v>
      </c>
      <c r="Q338" s="8">
        <v>54</v>
      </c>
      <c r="R338" s="8">
        <v>72</v>
      </c>
    </row>
    <row r="339" spans="1:18">
      <c r="A339" s="8">
        <v>337</v>
      </c>
      <c r="B339" s="42">
        <v>40558</v>
      </c>
      <c r="C339" s="8">
        <v>1</v>
      </c>
      <c r="D339" s="8">
        <v>0</v>
      </c>
      <c r="E339" s="8">
        <v>1</v>
      </c>
      <c r="F339" s="8" t="s">
        <v>14</v>
      </c>
      <c r="G339" s="8">
        <v>12</v>
      </c>
      <c r="H339" s="8" t="b">
        <v>0</v>
      </c>
      <c r="I339" s="8">
        <v>6</v>
      </c>
      <c r="J339" s="8" t="s">
        <v>15</v>
      </c>
      <c r="K339" s="8">
        <v>1</v>
      </c>
      <c r="L339" s="8">
        <v>0.24</v>
      </c>
      <c r="M339" s="8">
        <v>0.2273</v>
      </c>
      <c r="N339" s="8">
        <v>0.48</v>
      </c>
      <c r="O339" s="8">
        <v>0.22389999999999999</v>
      </c>
      <c r="P339" s="8">
        <v>15</v>
      </c>
      <c r="Q339" s="8">
        <v>74</v>
      </c>
      <c r="R339" s="8">
        <v>89</v>
      </c>
    </row>
    <row r="340" spans="1:18">
      <c r="A340" s="8">
        <v>338</v>
      </c>
      <c r="B340" s="42">
        <v>40558</v>
      </c>
      <c r="C340" s="8">
        <v>1</v>
      </c>
      <c r="D340" s="8">
        <v>0</v>
      </c>
      <c r="E340" s="8">
        <v>1</v>
      </c>
      <c r="F340" s="8" t="s">
        <v>14</v>
      </c>
      <c r="G340" s="8">
        <v>13</v>
      </c>
      <c r="H340" s="8" t="b">
        <v>0</v>
      </c>
      <c r="I340" s="8">
        <v>6</v>
      </c>
      <c r="J340" s="8" t="s">
        <v>15</v>
      </c>
      <c r="K340" s="8">
        <v>1</v>
      </c>
      <c r="L340" s="8">
        <v>0.28000000000000003</v>
      </c>
      <c r="M340" s="8">
        <v>0.2576</v>
      </c>
      <c r="N340" s="8">
        <v>0.38</v>
      </c>
      <c r="O340" s="8">
        <v>0.29849999999999999</v>
      </c>
      <c r="P340" s="8">
        <v>21</v>
      </c>
      <c r="Q340" s="8">
        <v>80</v>
      </c>
      <c r="R340" s="8">
        <v>101</v>
      </c>
    </row>
    <row r="341" spans="1:18">
      <c r="A341" s="8">
        <v>339</v>
      </c>
      <c r="B341" s="42">
        <v>40558</v>
      </c>
      <c r="C341" s="8">
        <v>1</v>
      </c>
      <c r="D341" s="8">
        <v>0</v>
      </c>
      <c r="E341" s="8">
        <v>1</v>
      </c>
      <c r="F341" s="8" t="s">
        <v>14</v>
      </c>
      <c r="G341" s="8">
        <v>14</v>
      </c>
      <c r="H341" s="8" t="b">
        <v>0</v>
      </c>
      <c r="I341" s="8">
        <v>6</v>
      </c>
      <c r="J341" s="8" t="s">
        <v>15</v>
      </c>
      <c r="K341" s="8">
        <v>1</v>
      </c>
      <c r="L341" s="8">
        <v>0.3</v>
      </c>
      <c r="M341" s="8">
        <v>0.28789999999999999</v>
      </c>
      <c r="N341" s="8">
        <v>0.39</v>
      </c>
      <c r="O341" s="8">
        <v>0.28360000000000002</v>
      </c>
      <c r="P341" s="8">
        <v>26</v>
      </c>
      <c r="Q341" s="8">
        <v>92</v>
      </c>
      <c r="R341" s="8">
        <v>118</v>
      </c>
    </row>
    <row r="342" spans="1:18">
      <c r="A342" s="8">
        <v>340</v>
      </c>
      <c r="B342" s="42">
        <v>40558</v>
      </c>
      <c r="C342" s="8">
        <v>1</v>
      </c>
      <c r="D342" s="8">
        <v>0</v>
      </c>
      <c r="E342" s="8">
        <v>1</v>
      </c>
      <c r="F342" s="8" t="s">
        <v>14</v>
      </c>
      <c r="G342" s="8">
        <v>15</v>
      </c>
      <c r="H342" s="8" t="b">
        <v>0</v>
      </c>
      <c r="I342" s="8">
        <v>6</v>
      </c>
      <c r="J342" s="8" t="s">
        <v>15</v>
      </c>
      <c r="K342" s="8">
        <v>2</v>
      </c>
      <c r="L342" s="8">
        <v>0.32</v>
      </c>
      <c r="M342" s="8">
        <v>0.31819999999999998</v>
      </c>
      <c r="N342" s="8">
        <v>0.36</v>
      </c>
      <c r="O342" s="8">
        <v>0.19400000000000001</v>
      </c>
      <c r="P342" s="8">
        <v>21</v>
      </c>
      <c r="Q342" s="8">
        <v>108</v>
      </c>
      <c r="R342" s="8">
        <v>129</v>
      </c>
    </row>
    <row r="343" spans="1:18">
      <c r="A343" s="8">
        <v>341</v>
      </c>
      <c r="B343" s="42">
        <v>40558</v>
      </c>
      <c r="C343" s="8">
        <v>1</v>
      </c>
      <c r="D343" s="8">
        <v>0</v>
      </c>
      <c r="E343" s="8">
        <v>1</v>
      </c>
      <c r="F343" s="8" t="s">
        <v>14</v>
      </c>
      <c r="G343" s="8">
        <v>16</v>
      </c>
      <c r="H343" s="8" t="b">
        <v>0</v>
      </c>
      <c r="I343" s="8">
        <v>6</v>
      </c>
      <c r="J343" s="8" t="s">
        <v>15</v>
      </c>
      <c r="K343" s="8">
        <v>2</v>
      </c>
      <c r="L343" s="8">
        <v>0.34</v>
      </c>
      <c r="M343" s="8">
        <v>0.33329999999999999</v>
      </c>
      <c r="N343" s="8">
        <v>0.34</v>
      </c>
      <c r="O343" s="8">
        <v>0.19400000000000001</v>
      </c>
      <c r="P343" s="8">
        <v>33</v>
      </c>
      <c r="Q343" s="8">
        <v>95</v>
      </c>
      <c r="R343" s="8">
        <v>128</v>
      </c>
    </row>
    <row r="344" spans="1:18">
      <c r="A344" s="8">
        <v>342</v>
      </c>
      <c r="B344" s="42">
        <v>40558</v>
      </c>
      <c r="C344" s="8">
        <v>1</v>
      </c>
      <c r="D344" s="8">
        <v>0</v>
      </c>
      <c r="E344" s="8">
        <v>1</v>
      </c>
      <c r="F344" s="8" t="s">
        <v>14</v>
      </c>
      <c r="G344" s="8">
        <v>17</v>
      </c>
      <c r="H344" s="8" t="b">
        <v>0</v>
      </c>
      <c r="I344" s="8">
        <v>6</v>
      </c>
      <c r="J344" s="8" t="s">
        <v>15</v>
      </c>
      <c r="K344" s="8">
        <v>2</v>
      </c>
      <c r="L344" s="8">
        <v>0.32</v>
      </c>
      <c r="M344" s="8">
        <v>0.30299999999999999</v>
      </c>
      <c r="N344" s="8">
        <v>0.36</v>
      </c>
      <c r="O344" s="8">
        <v>0.28360000000000002</v>
      </c>
      <c r="P344" s="8">
        <v>29</v>
      </c>
      <c r="Q344" s="8">
        <v>54</v>
      </c>
      <c r="R344" s="8">
        <v>83</v>
      </c>
    </row>
    <row r="345" spans="1:18">
      <c r="A345" s="8">
        <v>343</v>
      </c>
      <c r="B345" s="42">
        <v>40558</v>
      </c>
      <c r="C345" s="8">
        <v>1</v>
      </c>
      <c r="D345" s="8">
        <v>0</v>
      </c>
      <c r="E345" s="8">
        <v>1</v>
      </c>
      <c r="F345" s="8" t="s">
        <v>14</v>
      </c>
      <c r="G345" s="8">
        <v>18</v>
      </c>
      <c r="H345" s="8" t="b">
        <v>0</v>
      </c>
      <c r="I345" s="8">
        <v>6</v>
      </c>
      <c r="J345" s="8" t="s">
        <v>15</v>
      </c>
      <c r="K345" s="8">
        <v>2</v>
      </c>
      <c r="L345" s="8">
        <v>0.3</v>
      </c>
      <c r="M345" s="8">
        <v>0.28789999999999999</v>
      </c>
      <c r="N345" s="8">
        <v>0.45</v>
      </c>
      <c r="O345" s="8">
        <v>0.25369999999999998</v>
      </c>
      <c r="P345" s="8">
        <v>15</v>
      </c>
      <c r="Q345" s="8">
        <v>69</v>
      </c>
      <c r="R345" s="8">
        <v>84</v>
      </c>
    </row>
    <row r="346" spans="1:18">
      <c r="A346" s="8">
        <v>344</v>
      </c>
      <c r="B346" s="42">
        <v>40558</v>
      </c>
      <c r="C346" s="8">
        <v>1</v>
      </c>
      <c r="D346" s="8">
        <v>0</v>
      </c>
      <c r="E346" s="8">
        <v>1</v>
      </c>
      <c r="F346" s="8" t="s">
        <v>14</v>
      </c>
      <c r="G346" s="8">
        <v>19</v>
      </c>
      <c r="H346" s="8" t="b">
        <v>0</v>
      </c>
      <c r="I346" s="8">
        <v>6</v>
      </c>
      <c r="J346" s="8" t="s">
        <v>15</v>
      </c>
      <c r="K346" s="8">
        <v>2</v>
      </c>
      <c r="L346" s="8">
        <v>0.32</v>
      </c>
      <c r="M346" s="8">
        <v>0.30299999999999999</v>
      </c>
      <c r="N346" s="8">
        <v>0.39</v>
      </c>
      <c r="O346" s="8">
        <v>0.25369999999999998</v>
      </c>
      <c r="P346" s="8">
        <v>14</v>
      </c>
      <c r="Q346" s="8">
        <v>60</v>
      </c>
      <c r="R346" s="8">
        <v>74</v>
      </c>
    </row>
    <row r="347" spans="1:18">
      <c r="A347" s="8">
        <v>345</v>
      </c>
      <c r="B347" s="42">
        <v>40558</v>
      </c>
      <c r="C347" s="8">
        <v>1</v>
      </c>
      <c r="D347" s="8">
        <v>0</v>
      </c>
      <c r="E347" s="8">
        <v>1</v>
      </c>
      <c r="F347" s="8" t="s">
        <v>14</v>
      </c>
      <c r="G347" s="8">
        <v>20</v>
      </c>
      <c r="H347" s="8" t="b">
        <v>0</v>
      </c>
      <c r="I347" s="8">
        <v>6</v>
      </c>
      <c r="J347" s="8" t="s">
        <v>15</v>
      </c>
      <c r="K347" s="8">
        <v>2</v>
      </c>
      <c r="L347" s="8">
        <v>0.32</v>
      </c>
      <c r="M347" s="8">
        <v>0.30299999999999999</v>
      </c>
      <c r="N347" s="8">
        <v>0.39</v>
      </c>
      <c r="O347" s="8">
        <v>0.25369999999999998</v>
      </c>
      <c r="P347" s="8">
        <v>6</v>
      </c>
      <c r="Q347" s="8">
        <v>35</v>
      </c>
      <c r="R347" s="8">
        <v>41</v>
      </c>
    </row>
    <row r="348" spans="1:18">
      <c r="A348" s="8">
        <v>346</v>
      </c>
      <c r="B348" s="42">
        <v>40558</v>
      </c>
      <c r="C348" s="8">
        <v>1</v>
      </c>
      <c r="D348" s="8">
        <v>0</v>
      </c>
      <c r="E348" s="8">
        <v>1</v>
      </c>
      <c r="F348" s="8" t="s">
        <v>14</v>
      </c>
      <c r="G348" s="8">
        <v>21</v>
      </c>
      <c r="H348" s="8" t="b">
        <v>0</v>
      </c>
      <c r="I348" s="8">
        <v>6</v>
      </c>
      <c r="J348" s="8" t="s">
        <v>15</v>
      </c>
      <c r="K348" s="8">
        <v>2</v>
      </c>
      <c r="L348" s="8">
        <v>0.32</v>
      </c>
      <c r="M348" s="8">
        <v>0.30299999999999999</v>
      </c>
      <c r="N348" s="8">
        <v>0.39</v>
      </c>
      <c r="O348" s="8">
        <v>0.22389999999999999</v>
      </c>
      <c r="P348" s="8">
        <v>6</v>
      </c>
      <c r="Q348" s="8">
        <v>51</v>
      </c>
      <c r="R348" s="8">
        <v>57</v>
      </c>
    </row>
    <row r="349" spans="1:18">
      <c r="A349" s="8">
        <v>347</v>
      </c>
      <c r="B349" s="42">
        <v>40558</v>
      </c>
      <c r="C349" s="8">
        <v>1</v>
      </c>
      <c r="D349" s="8">
        <v>0</v>
      </c>
      <c r="E349" s="8">
        <v>1</v>
      </c>
      <c r="F349" s="8" t="s">
        <v>14</v>
      </c>
      <c r="G349" s="8">
        <v>22</v>
      </c>
      <c r="H349" s="8" t="b">
        <v>0</v>
      </c>
      <c r="I349" s="8">
        <v>6</v>
      </c>
      <c r="J349" s="8" t="s">
        <v>19</v>
      </c>
      <c r="K349" s="8">
        <v>2</v>
      </c>
      <c r="L349" s="8">
        <v>0.3</v>
      </c>
      <c r="M349" s="8">
        <v>0.31819999999999998</v>
      </c>
      <c r="N349" s="8">
        <v>0.42</v>
      </c>
      <c r="O349" s="8">
        <v>0.1045</v>
      </c>
      <c r="P349" s="8">
        <v>0</v>
      </c>
      <c r="Q349" s="8">
        <v>26</v>
      </c>
      <c r="R349" s="8">
        <v>26</v>
      </c>
    </row>
    <row r="350" spans="1:18">
      <c r="A350" s="8">
        <v>348</v>
      </c>
      <c r="B350" s="42">
        <v>40558</v>
      </c>
      <c r="C350" s="8">
        <v>1</v>
      </c>
      <c r="D350" s="8">
        <v>0</v>
      </c>
      <c r="E350" s="8">
        <v>1</v>
      </c>
      <c r="F350" s="8" t="s">
        <v>14</v>
      </c>
      <c r="G350" s="8">
        <v>23</v>
      </c>
      <c r="H350" s="8" t="b">
        <v>0</v>
      </c>
      <c r="I350" s="8">
        <v>6</v>
      </c>
      <c r="J350" s="8" t="s">
        <v>19</v>
      </c>
      <c r="K350" s="8">
        <v>1</v>
      </c>
      <c r="L350" s="8">
        <v>0.3</v>
      </c>
      <c r="M350" s="8">
        <v>0.28789999999999999</v>
      </c>
      <c r="N350" s="8">
        <v>0.45</v>
      </c>
      <c r="O350" s="8">
        <v>0.28360000000000002</v>
      </c>
      <c r="P350" s="8">
        <v>5</v>
      </c>
      <c r="Q350" s="8">
        <v>39</v>
      </c>
      <c r="R350" s="8">
        <v>44</v>
      </c>
    </row>
    <row r="351" spans="1:18">
      <c r="A351" s="8">
        <v>349</v>
      </c>
      <c r="B351" s="42">
        <v>40559</v>
      </c>
      <c r="C351" s="8">
        <v>1</v>
      </c>
      <c r="D351" s="8">
        <v>0</v>
      </c>
      <c r="E351" s="8">
        <v>1</v>
      </c>
      <c r="F351" s="8" t="s">
        <v>14</v>
      </c>
      <c r="G351" s="8">
        <v>0</v>
      </c>
      <c r="H351" s="8" t="b">
        <v>0</v>
      </c>
      <c r="I351" s="8">
        <v>0</v>
      </c>
      <c r="J351" s="8" t="s">
        <v>19</v>
      </c>
      <c r="K351" s="8">
        <v>1</v>
      </c>
      <c r="L351" s="8">
        <v>0.26</v>
      </c>
      <c r="M351" s="8">
        <v>0.30299999999999999</v>
      </c>
      <c r="N351" s="8">
        <v>0.56000000000000005</v>
      </c>
      <c r="O351" s="8">
        <v>0</v>
      </c>
      <c r="P351" s="8">
        <v>6</v>
      </c>
      <c r="Q351" s="8">
        <v>33</v>
      </c>
      <c r="R351" s="8">
        <v>39</v>
      </c>
    </row>
    <row r="352" spans="1:18">
      <c r="A352" s="8">
        <v>350</v>
      </c>
      <c r="B352" s="42">
        <v>40559</v>
      </c>
      <c r="C352" s="8">
        <v>1</v>
      </c>
      <c r="D352" s="8">
        <v>0</v>
      </c>
      <c r="E352" s="8">
        <v>1</v>
      </c>
      <c r="F352" s="8" t="s">
        <v>14</v>
      </c>
      <c r="G352" s="8">
        <v>1</v>
      </c>
      <c r="H352" s="8" t="b">
        <v>0</v>
      </c>
      <c r="I352" s="8">
        <v>0</v>
      </c>
      <c r="J352" s="8" t="s">
        <v>19</v>
      </c>
      <c r="K352" s="8">
        <v>1</v>
      </c>
      <c r="L352" s="8">
        <v>0.26</v>
      </c>
      <c r="M352" s="8">
        <v>0.2727</v>
      </c>
      <c r="N352" s="8">
        <v>0.56000000000000005</v>
      </c>
      <c r="O352" s="8">
        <v>0.1343</v>
      </c>
      <c r="P352" s="8">
        <v>4</v>
      </c>
      <c r="Q352" s="8">
        <v>19</v>
      </c>
      <c r="R352" s="8">
        <v>23</v>
      </c>
    </row>
    <row r="353" spans="1:18">
      <c r="A353" s="8">
        <v>351</v>
      </c>
      <c r="B353" s="42">
        <v>40559</v>
      </c>
      <c r="C353" s="8">
        <v>1</v>
      </c>
      <c r="D353" s="8">
        <v>0</v>
      </c>
      <c r="E353" s="8">
        <v>1</v>
      </c>
      <c r="F353" s="8" t="s">
        <v>14</v>
      </c>
      <c r="G353" s="8">
        <v>2</v>
      </c>
      <c r="H353" s="8" t="b">
        <v>0</v>
      </c>
      <c r="I353" s="8">
        <v>0</v>
      </c>
      <c r="J353" s="8" t="s">
        <v>19</v>
      </c>
      <c r="K353" s="8">
        <v>1</v>
      </c>
      <c r="L353" s="8">
        <v>0.26</v>
      </c>
      <c r="M353" s="8">
        <v>0.28789999999999999</v>
      </c>
      <c r="N353" s="8">
        <v>0.56000000000000005</v>
      </c>
      <c r="O353" s="8">
        <v>8.9599999999999999E-2</v>
      </c>
      <c r="P353" s="8">
        <v>3</v>
      </c>
      <c r="Q353" s="8">
        <v>13</v>
      </c>
      <c r="R353" s="8">
        <v>16</v>
      </c>
    </row>
    <row r="354" spans="1:18">
      <c r="A354" s="8">
        <v>352</v>
      </c>
      <c r="B354" s="42">
        <v>40559</v>
      </c>
      <c r="C354" s="8">
        <v>1</v>
      </c>
      <c r="D354" s="8">
        <v>0</v>
      </c>
      <c r="E354" s="8">
        <v>1</v>
      </c>
      <c r="F354" s="8" t="s">
        <v>14</v>
      </c>
      <c r="G354" s="8">
        <v>3</v>
      </c>
      <c r="H354" s="8" t="b">
        <v>0</v>
      </c>
      <c r="I354" s="8">
        <v>0</v>
      </c>
      <c r="J354" s="8" t="s">
        <v>19</v>
      </c>
      <c r="K354" s="8">
        <v>1</v>
      </c>
      <c r="L354" s="8">
        <v>0.22</v>
      </c>
      <c r="M354" s="8">
        <v>0.2727</v>
      </c>
      <c r="N354" s="8">
        <v>0.69</v>
      </c>
      <c r="O354" s="8">
        <v>0</v>
      </c>
      <c r="P354" s="8">
        <v>9</v>
      </c>
      <c r="Q354" s="8">
        <v>6</v>
      </c>
      <c r="R354" s="8">
        <v>15</v>
      </c>
    </row>
    <row r="355" spans="1:18">
      <c r="A355" s="8">
        <v>353</v>
      </c>
      <c r="B355" s="42">
        <v>40559</v>
      </c>
      <c r="C355" s="8">
        <v>1</v>
      </c>
      <c r="D355" s="8">
        <v>0</v>
      </c>
      <c r="E355" s="8">
        <v>1</v>
      </c>
      <c r="F355" s="8" t="s">
        <v>14</v>
      </c>
      <c r="G355" s="8">
        <v>4</v>
      </c>
      <c r="H355" s="8" t="b">
        <v>0</v>
      </c>
      <c r="I355" s="8">
        <v>0</v>
      </c>
      <c r="J355" s="8" t="s">
        <v>19</v>
      </c>
      <c r="K355" s="8">
        <v>1</v>
      </c>
      <c r="L355" s="8">
        <v>0.26</v>
      </c>
      <c r="M355" s="8">
        <v>0.2576</v>
      </c>
      <c r="N355" s="8">
        <v>0.56000000000000005</v>
      </c>
      <c r="O355" s="8">
        <v>0.16420000000000001</v>
      </c>
      <c r="P355" s="8">
        <v>0</v>
      </c>
      <c r="Q355" s="8">
        <v>1</v>
      </c>
      <c r="R355" s="8">
        <v>1</v>
      </c>
    </row>
    <row r="356" spans="1:18">
      <c r="A356" s="8">
        <v>354</v>
      </c>
      <c r="B356" s="42">
        <v>40559</v>
      </c>
      <c r="C356" s="8">
        <v>1</v>
      </c>
      <c r="D356" s="8">
        <v>0</v>
      </c>
      <c r="E356" s="8">
        <v>1</v>
      </c>
      <c r="F356" s="8" t="s">
        <v>14</v>
      </c>
      <c r="G356" s="8">
        <v>5</v>
      </c>
      <c r="H356" s="8" t="b">
        <v>0</v>
      </c>
      <c r="I356" s="8">
        <v>0</v>
      </c>
      <c r="J356" s="8" t="s">
        <v>19</v>
      </c>
      <c r="K356" s="8">
        <v>2</v>
      </c>
      <c r="L356" s="8">
        <v>0.26</v>
      </c>
      <c r="M356" s="8">
        <v>0.2576</v>
      </c>
      <c r="N356" s="8">
        <v>0.56000000000000005</v>
      </c>
      <c r="O356" s="8">
        <v>0.16420000000000001</v>
      </c>
      <c r="P356" s="8">
        <v>1</v>
      </c>
      <c r="Q356" s="8">
        <v>1</v>
      </c>
      <c r="R356" s="8">
        <v>2</v>
      </c>
    </row>
    <row r="357" spans="1:18">
      <c r="A357" s="8">
        <v>355</v>
      </c>
      <c r="B357" s="42">
        <v>40559</v>
      </c>
      <c r="C357" s="8">
        <v>1</v>
      </c>
      <c r="D357" s="8">
        <v>0</v>
      </c>
      <c r="E357" s="8">
        <v>1</v>
      </c>
      <c r="F357" s="8" t="s">
        <v>14</v>
      </c>
      <c r="G357" s="8">
        <v>6</v>
      </c>
      <c r="H357" s="8" t="b">
        <v>0</v>
      </c>
      <c r="I357" s="8">
        <v>0</v>
      </c>
      <c r="J357" s="8" t="s">
        <v>19</v>
      </c>
      <c r="K357" s="8">
        <v>2</v>
      </c>
      <c r="L357" s="8">
        <v>0.26</v>
      </c>
      <c r="M357" s="8">
        <v>0.2576</v>
      </c>
      <c r="N357" s="8">
        <v>0.56000000000000005</v>
      </c>
      <c r="O357" s="8">
        <v>0.16420000000000001</v>
      </c>
      <c r="P357" s="8">
        <v>0</v>
      </c>
      <c r="Q357" s="8">
        <v>1</v>
      </c>
      <c r="R357" s="8">
        <v>1</v>
      </c>
    </row>
    <row r="358" spans="1:18">
      <c r="A358" s="8">
        <v>356</v>
      </c>
      <c r="B358" s="42">
        <v>40559</v>
      </c>
      <c r="C358" s="8">
        <v>1</v>
      </c>
      <c r="D358" s="8">
        <v>0</v>
      </c>
      <c r="E358" s="8">
        <v>1</v>
      </c>
      <c r="F358" s="8" t="s">
        <v>14</v>
      </c>
      <c r="G358" s="8">
        <v>7</v>
      </c>
      <c r="H358" s="8" t="b">
        <v>0</v>
      </c>
      <c r="I358" s="8">
        <v>0</v>
      </c>
      <c r="J358" s="8" t="s">
        <v>19</v>
      </c>
      <c r="K358" s="8">
        <v>2</v>
      </c>
      <c r="L358" s="8">
        <v>0.24</v>
      </c>
      <c r="M358" s="8">
        <v>0.21210000000000001</v>
      </c>
      <c r="N358" s="8">
        <v>0.56000000000000005</v>
      </c>
      <c r="O358" s="8">
        <v>0.29849999999999999</v>
      </c>
      <c r="P358" s="8">
        <v>0</v>
      </c>
      <c r="Q358" s="8">
        <v>3</v>
      </c>
      <c r="R358" s="8">
        <v>3</v>
      </c>
    </row>
    <row r="359" spans="1:18">
      <c r="A359" s="8">
        <v>357</v>
      </c>
      <c r="B359" s="42">
        <v>40559</v>
      </c>
      <c r="C359" s="8">
        <v>1</v>
      </c>
      <c r="D359" s="8">
        <v>0</v>
      </c>
      <c r="E359" s="8">
        <v>1</v>
      </c>
      <c r="F359" s="8" t="s">
        <v>14</v>
      </c>
      <c r="G359" s="8">
        <v>8</v>
      </c>
      <c r="H359" s="8" t="b">
        <v>0</v>
      </c>
      <c r="I359" s="8">
        <v>0</v>
      </c>
      <c r="J359" s="8" t="s">
        <v>19</v>
      </c>
      <c r="K359" s="8">
        <v>1</v>
      </c>
      <c r="L359" s="8">
        <v>0.22</v>
      </c>
      <c r="M359" s="8">
        <v>0.21210000000000001</v>
      </c>
      <c r="N359" s="8">
        <v>0.55000000000000004</v>
      </c>
      <c r="O359" s="8">
        <v>0.28360000000000002</v>
      </c>
      <c r="P359" s="8">
        <v>0</v>
      </c>
      <c r="Q359" s="8">
        <v>18</v>
      </c>
      <c r="R359" s="8">
        <v>18</v>
      </c>
    </row>
    <row r="360" spans="1:18">
      <c r="A360" s="8">
        <v>358</v>
      </c>
      <c r="B360" s="42">
        <v>40559</v>
      </c>
      <c r="C360" s="8">
        <v>1</v>
      </c>
      <c r="D360" s="8">
        <v>0</v>
      </c>
      <c r="E360" s="8">
        <v>1</v>
      </c>
      <c r="F360" s="8" t="s">
        <v>14</v>
      </c>
      <c r="G360" s="8">
        <v>9</v>
      </c>
      <c r="H360" s="8" t="b">
        <v>0</v>
      </c>
      <c r="I360" s="8">
        <v>0</v>
      </c>
      <c r="J360" s="8" t="s">
        <v>19</v>
      </c>
      <c r="K360" s="8">
        <v>1</v>
      </c>
      <c r="L360" s="8">
        <v>0.22</v>
      </c>
      <c r="M360" s="8">
        <v>0.21210000000000001</v>
      </c>
      <c r="N360" s="8">
        <v>0.51</v>
      </c>
      <c r="O360" s="8">
        <v>0.25369999999999998</v>
      </c>
      <c r="P360" s="8">
        <v>3</v>
      </c>
      <c r="Q360" s="8">
        <v>29</v>
      </c>
      <c r="R360" s="8">
        <v>32</v>
      </c>
    </row>
    <row r="361" spans="1:18">
      <c r="A361" s="8">
        <v>359</v>
      </c>
      <c r="B361" s="42">
        <v>40559</v>
      </c>
      <c r="C361" s="8">
        <v>1</v>
      </c>
      <c r="D361" s="8">
        <v>0</v>
      </c>
      <c r="E361" s="8">
        <v>1</v>
      </c>
      <c r="F361" s="8" t="s">
        <v>14</v>
      </c>
      <c r="G361" s="8">
        <v>10</v>
      </c>
      <c r="H361" s="8" t="b">
        <v>0</v>
      </c>
      <c r="I361" s="8">
        <v>0</v>
      </c>
      <c r="J361" s="8" t="s">
        <v>19</v>
      </c>
      <c r="K361" s="8">
        <v>1</v>
      </c>
      <c r="L361" s="8">
        <v>0.22</v>
      </c>
      <c r="M361" s="8">
        <v>0.21210000000000001</v>
      </c>
      <c r="N361" s="8">
        <v>0.51</v>
      </c>
      <c r="O361" s="8">
        <v>0.28360000000000002</v>
      </c>
      <c r="P361" s="8">
        <v>8</v>
      </c>
      <c r="Q361" s="8">
        <v>71</v>
      </c>
      <c r="R361" s="8">
        <v>79</v>
      </c>
    </row>
    <row r="362" spans="1:18">
      <c r="A362" s="8">
        <v>360</v>
      </c>
      <c r="B362" s="42">
        <v>40559</v>
      </c>
      <c r="C362" s="8">
        <v>1</v>
      </c>
      <c r="D362" s="8">
        <v>0</v>
      </c>
      <c r="E362" s="8">
        <v>1</v>
      </c>
      <c r="F362" s="8" t="s">
        <v>14</v>
      </c>
      <c r="G362" s="8">
        <v>11</v>
      </c>
      <c r="H362" s="8" t="b">
        <v>0</v>
      </c>
      <c r="I362" s="8">
        <v>0</v>
      </c>
      <c r="J362" s="8" t="s">
        <v>19</v>
      </c>
      <c r="K362" s="8">
        <v>1</v>
      </c>
      <c r="L362" s="8">
        <v>0.24</v>
      </c>
      <c r="M362" s="8">
        <v>0.2273</v>
      </c>
      <c r="N362" s="8">
        <v>0.44</v>
      </c>
      <c r="O362" s="8">
        <v>0.25369999999999998</v>
      </c>
      <c r="P362" s="8">
        <v>23</v>
      </c>
      <c r="Q362" s="8">
        <v>70</v>
      </c>
      <c r="R362" s="8">
        <v>93</v>
      </c>
    </row>
    <row r="363" spans="1:18">
      <c r="A363" s="8">
        <v>361</v>
      </c>
      <c r="B363" s="42">
        <v>40559</v>
      </c>
      <c r="C363" s="8">
        <v>1</v>
      </c>
      <c r="D363" s="8">
        <v>0</v>
      </c>
      <c r="E363" s="8">
        <v>1</v>
      </c>
      <c r="F363" s="8" t="s">
        <v>14</v>
      </c>
      <c r="G363" s="8">
        <v>12</v>
      </c>
      <c r="H363" s="8" t="b">
        <v>0</v>
      </c>
      <c r="I363" s="8">
        <v>0</v>
      </c>
      <c r="J363" s="8" t="s">
        <v>19</v>
      </c>
      <c r="K363" s="8">
        <v>1</v>
      </c>
      <c r="L363" s="8">
        <v>0.24</v>
      </c>
      <c r="M363" s="8">
        <v>0.21210000000000001</v>
      </c>
      <c r="N363" s="8">
        <v>0.41</v>
      </c>
      <c r="O363" s="8">
        <v>0.28360000000000002</v>
      </c>
      <c r="P363" s="8">
        <v>29</v>
      </c>
      <c r="Q363" s="8">
        <v>75</v>
      </c>
      <c r="R363" s="8">
        <v>104</v>
      </c>
    </row>
    <row r="364" spans="1:18">
      <c r="A364" s="8">
        <v>362</v>
      </c>
      <c r="B364" s="42">
        <v>40559</v>
      </c>
      <c r="C364" s="8">
        <v>1</v>
      </c>
      <c r="D364" s="8">
        <v>0</v>
      </c>
      <c r="E364" s="8">
        <v>1</v>
      </c>
      <c r="F364" s="8" t="s">
        <v>14</v>
      </c>
      <c r="G364" s="8">
        <v>13</v>
      </c>
      <c r="H364" s="8" t="b">
        <v>0</v>
      </c>
      <c r="I364" s="8">
        <v>0</v>
      </c>
      <c r="J364" s="8" t="s">
        <v>19</v>
      </c>
      <c r="K364" s="8">
        <v>1</v>
      </c>
      <c r="L364" s="8">
        <v>0.26</v>
      </c>
      <c r="M364" s="8">
        <v>0.2273</v>
      </c>
      <c r="N364" s="8">
        <v>0.35</v>
      </c>
      <c r="O364" s="8">
        <v>0.29849999999999999</v>
      </c>
      <c r="P364" s="8">
        <v>23</v>
      </c>
      <c r="Q364" s="8">
        <v>95</v>
      </c>
      <c r="R364" s="8">
        <v>118</v>
      </c>
    </row>
    <row r="365" spans="1:18">
      <c r="A365" s="8">
        <v>363</v>
      </c>
      <c r="B365" s="42">
        <v>40559</v>
      </c>
      <c r="C365" s="8">
        <v>1</v>
      </c>
      <c r="D365" s="8">
        <v>0</v>
      </c>
      <c r="E365" s="8">
        <v>1</v>
      </c>
      <c r="F365" s="8" t="s">
        <v>14</v>
      </c>
      <c r="G365" s="8">
        <v>14</v>
      </c>
      <c r="H365" s="8" t="b">
        <v>0</v>
      </c>
      <c r="I365" s="8">
        <v>0</v>
      </c>
      <c r="J365" s="8" t="s">
        <v>19</v>
      </c>
      <c r="K365" s="8">
        <v>1</v>
      </c>
      <c r="L365" s="8">
        <v>0.28000000000000003</v>
      </c>
      <c r="M365" s="8">
        <v>0.2727</v>
      </c>
      <c r="N365" s="8">
        <v>0.36</v>
      </c>
      <c r="O365" s="8">
        <v>0.25369999999999998</v>
      </c>
      <c r="P365" s="8">
        <v>22</v>
      </c>
      <c r="Q365" s="8">
        <v>69</v>
      </c>
      <c r="R365" s="8">
        <v>91</v>
      </c>
    </row>
    <row r="366" spans="1:18">
      <c r="A366" s="8">
        <v>364</v>
      </c>
      <c r="B366" s="42">
        <v>40559</v>
      </c>
      <c r="C366" s="8">
        <v>1</v>
      </c>
      <c r="D366" s="8">
        <v>0</v>
      </c>
      <c r="E366" s="8">
        <v>1</v>
      </c>
      <c r="F366" s="8" t="s">
        <v>14</v>
      </c>
      <c r="G366" s="8">
        <v>15</v>
      </c>
      <c r="H366" s="8" t="b">
        <v>0</v>
      </c>
      <c r="I366" s="8">
        <v>0</v>
      </c>
      <c r="J366" s="8" t="s">
        <v>19</v>
      </c>
      <c r="K366" s="8">
        <v>1</v>
      </c>
      <c r="L366" s="8">
        <v>0.26</v>
      </c>
      <c r="M366" s="8">
        <v>0.2424</v>
      </c>
      <c r="N366" s="8">
        <v>0.38</v>
      </c>
      <c r="O366" s="8">
        <v>0.25369999999999998</v>
      </c>
      <c r="P366" s="8">
        <v>35</v>
      </c>
      <c r="Q366" s="8">
        <v>78</v>
      </c>
      <c r="R366" s="8">
        <v>113</v>
      </c>
    </row>
    <row r="367" spans="1:18">
      <c r="A367" s="8">
        <v>365</v>
      </c>
      <c r="B367" s="42">
        <v>40559</v>
      </c>
      <c r="C367" s="8">
        <v>1</v>
      </c>
      <c r="D367" s="8">
        <v>0</v>
      </c>
      <c r="E367" s="8">
        <v>1</v>
      </c>
      <c r="F367" s="8" t="s">
        <v>14</v>
      </c>
      <c r="G367" s="8">
        <v>16</v>
      </c>
      <c r="H367" s="8" t="b">
        <v>0</v>
      </c>
      <c r="I367" s="8">
        <v>0</v>
      </c>
      <c r="J367" s="8" t="s">
        <v>19</v>
      </c>
      <c r="K367" s="8">
        <v>1</v>
      </c>
      <c r="L367" s="8">
        <v>0.24</v>
      </c>
      <c r="M367" s="8">
        <v>0.2273</v>
      </c>
      <c r="N367" s="8">
        <v>0.38</v>
      </c>
      <c r="O367" s="8">
        <v>0.22389999999999999</v>
      </c>
      <c r="P367" s="8">
        <v>22</v>
      </c>
      <c r="Q367" s="8">
        <v>77</v>
      </c>
      <c r="R367" s="8">
        <v>99</v>
      </c>
    </row>
    <row r="368" spans="1:18">
      <c r="A368" s="8">
        <v>366</v>
      </c>
      <c r="B368" s="42">
        <v>40559</v>
      </c>
      <c r="C368" s="8">
        <v>1</v>
      </c>
      <c r="D368" s="8">
        <v>0</v>
      </c>
      <c r="E368" s="8">
        <v>1</v>
      </c>
      <c r="F368" s="8" t="s">
        <v>14</v>
      </c>
      <c r="G368" s="8">
        <v>17</v>
      </c>
      <c r="H368" s="8" t="b">
        <v>0</v>
      </c>
      <c r="I368" s="8">
        <v>0</v>
      </c>
      <c r="J368" s="8" t="s">
        <v>19</v>
      </c>
      <c r="K368" s="8">
        <v>1</v>
      </c>
      <c r="L368" s="8">
        <v>0.22</v>
      </c>
      <c r="M368" s="8">
        <v>0.21210000000000001</v>
      </c>
      <c r="N368" s="8">
        <v>0.37</v>
      </c>
      <c r="O368" s="8">
        <v>0.25369999999999998</v>
      </c>
      <c r="P368" s="8">
        <v>23</v>
      </c>
      <c r="Q368" s="8">
        <v>82</v>
      </c>
      <c r="R368" s="8">
        <v>105</v>
      </c>
    </row>
    <row r="369" spans="1:18">
      <c r="A369" s="8">
        <v>367</v>
      </c>
      <c r="B369" s="42">
        <v>40559</v>
      </c>
      <c r="C369" s="8">
        <v>1</v>
      </c>
      <c r="D369" s="8">
        <v>0</v>
      </c>
      <c r="E369" s="8">
        <v>1</v>
      </c>
      <c r="F369" s="8" t="s">
        <v>14</v>
      </c>
      <c r="G369" s="8">
        <v>18</v>
      </c>
      <c r="H369" s="8" t="b">
        <v>0</v>
      </c>
      <c r="I369" s="8">
        <v>0</v>
      </c>
      <c r="J369" s="8" t="s">
        <v>19</v>
      </c>
      <c r="K369" s="8">
        <v>1</v>
      </c>
      <c r="L369" s="8">
        <v>0.2</v>
      </c>
      <c r="M369" s="8">
        <v>0.21210000000000001</v>
      </c>
      <c r="N369" s="8">
        <v>0.4</v>
      </c>
      <c r="O369" s="8">
        <v>0.16420000000000001</v>
      </c>
      <c r="P369" s="8">
        <v>11</v>
      </c>
      <c r="Q369" s="8">
        <v>56</v>
      </c>
      <c r="R369" s="8">
        <v>67</v>
      </c>
    </row>
    <row r="370" spans="1:18">
      <c r="A370" s="8">
        <v>368</v>
      </c>
      <c r="B370" s="42">
        <v>40559</v>
      </c>
      <c r="C370" s="8">
        <v>1</v>
      </c>
      <c r="D370" s="8">
        <v>0</v>
      </c>
      <c r="E370" s="8">
        <v>1</v>
      </c>
      <c r="F370" s="8" t="s">
        <v>14</v>
      </c>
      <c r="G370" s="8">
        <v>19</v>
      </c>
      <c r="H370" s="8" t="b">
        <v>0</v>
      </c>
      <c r="I370" s="8">
        <v>0</v>
      </c>
      <c r="J370" s="8" t="s">
        <v>19</v>
      </c>
      <c r="K370" s="8">
        <v>1</v>
      </c>
      <c r="L370" s="8">
        <v>0.18</v>
      </c>
      <c r="M370" s="8">
        <v>0.19700000000000001</v>
      </c>
      <c r="N370" s="8">
        <v>0.47</v>
      </c>
      <c r="O370" s="8">
        <v>0.1343</v>
      </c>
      <c r="P370" s="8">
        <v>14</v>
      </c>
      <c r="Q370" s="8">
        <v>47</v>
      </c>
      <c r="R370" s="8">
        <v>61</v>
      </c>
    </row>
    <row r="371" spans="1:18">
      <c r="A371" s="8">
        <v>369</v>
      </c>
      <c r="B371" s="42">
        <v>40559</v>
      </c>
      <c r="C371" s="8">
        <v>1</v>
      </c>
      <c r="D371" s="8">
        <v>0</v>
      </c>
      <c r="E371" s="8">
        <v>1</v>
      </c>
      <c r="F371" s="8" t="s">
        <v>14</v>
      </c>
      <c r="G371" s="8">
        <v>20</v>
      </c>
      <c r="H371" s="8" t="b">
        <v>0</v>
      </c>
      <c r="I371" s="8">
        <v>0</v>
      </c>
      <c r="J371" s="8" t="s">
        <v>19</v>
      </c>
      <c r="K371" s="8">
        <v>1</v>
      </c>
      <c r="L371" s="8">
        <v>0.18</v>
      </c>
      <c r="M371" s="8">
        <v>0.19700000000000001</v>
      </c>
      <c r="N371" s="8">
        <v>0.47</v>
      </c>
      <c r="O371" s="8">
        <v>0.16420000000000001</v>
      </c>
      <c r="P371" s="8">
        <v>7</v>
      </c>
      <c r="Q371" s="8">
        <v>50</v>
      </c>
      <c r="R371" s="8">
        <v>57</v>
      </c>
    </row>
    <row r="372" spans="1:18">
      <c r="A372" s="8">
        <v>370</v>
      </c>
      <c r="B372" s="42">
        <v>40559</v>
      </c>
      <c r="C372" s="8">
        <v>1</v>
      </c>
      <c r="D372" s="8">
        <v>0</v>
      </c>
      <c r="E372" s="8">
        <v>1</v>
      </c>
      <c r="F372" s="8" t="s">
        <v>14</v>
      </c>
      <c r="G372" s="8">
        <v>21</v>
      </c>
      <c r="H372" s="8" t="b">
        <v>0</v>
      </c>
      <c r="I372" s="8">
        <v>0</v>
      </c>
      <c r="J372" s="8" t="s">
        <v>20</v>
      </c>
      <c r="K372" s="8">
        <v>1</v>
      </c>
      <c r="L372" s="8">
        <v>0.18</v>
      </c>
      <c r="M372" s="8">
        <v>0.19700000000000001</v>
      </c>
      <c r="N372" s="8">
        <v>0.51</v>
      </c>
      <c r="O372" s="8">
        <v>0.16420000000000001</v>
      </c>
      <c r="P372" s="8">
        <v>6</v>
      </c>
      <c r="Q372" s="8">
        <v>22</v>
      </c>
      <c r="R372" s="8">
        <v>28</v>
      </c>
    </row>
    <row r="373" spans="1:18">
      <c r="A373" s="8">
        <v>371</v>
      </c>
      <c r="B373" s="42">
        <v>40559</v>
      </c>
      <c r="C373" s="8">
        <v>1</v>
      </c>
      <c r="D373" s="8">
        <v>0</v>
      </c>
      <c r="E373" s="8">
        <v>1</v>
      </c>
      <c r="F373" s="8" t="s">
        <v>14</v>
      </c>
      <c r="G373" s="8">
        <v>22</v>
      </c>
      <c r="H373" s="8" t="b">
        <v>0</v>
      </c>
      <c r="I373" s="8">
        <v>0</v>
      </c>
      <c r="J373" s="8" t="s">
        <v>20</v>
      </c>
      <c r="K373" s="8">
        <v>2</v>
      </c>
      <c r="L373" s="8">
        <v>0.2</v>
      </c>
      <c r="M373" s="8">
        <v>0.21210000000000001</v>
      </c>
      <c r="N373" s="8">
        <v>0.49</v>
      </c>
      <c r="O373" s="8">
        <v>0.1343</v>
      </c>
      <c r="P373" s="8">
        <v>2</v>
      </c>
      <c r="Q373" s="8">
        <v>19</v>
      </c>
      <c r="R373" s="8">
        <v>21</v>
      </c>
    </row>
    <row r="374" spans="1:18">
      <c r="A374" s="8">
        <v>372</v>
      </c>
      <c r="B374" s="42">
        <v>40559</v>
      </c>
      <c r="C374" s="8">
        <v>1</v>
      </c>
      <c r="D374" s="8">
        <v>0</v>
      </c>
      <c r="E374" s="8">
        <v>1</v>
      </c>
      <c r="F374" s="8" t="s">
        <v>14</v>
      </c>
      <c r="G374" s="8">
        <v>23</v>
      </c>
      <c r="H374" s="8" t="b">
        <v>0</v>
      </c>
      <c r="I374" s="8">
        <v>0</v>
      </c>
      <c r="J374" s="8" t="s">
        <v>20</v>
      </c>
      <c r="K374" s="8">
        <v>2</v>
      </c>
      <c r="L374" s="8">
        <v>0.2</v>
      </c>
      <c r="M374" s="8">
        <v>0.2273</v>
      </c>
      <c r="N374" s="8">
        <v>0.4</v>
      </c>
      <c r="O374" s="8">
        <v>0.1045</v>
      </c>
      <c r="P374" s="8">
        <v>0</v>
      </c>
      <c r="Q374" s="8">
        <v>18</v>
      </c>
      <c r="R374" s="8">
        <v>18</v>
      </c>
    </row>
    <row r="375" spans="1:18">
      <c r="A375" s="8">
        <v>373</v>
      </c>
      <c r="B375" s="42">
        <v>40560</v>
      </c>
      <c r="C375" s="8">
        <v>1</v>
      </c>
      <c r="D375" s="8">
        <v>0</v>
      </c>
      <c r="E375" s="8">
        <v>1</v>
      </c>
      <c r="F375" s="8" t="s">
        <v>14</v>
      </c>
      <c r="G375" s="8">
        <v>0</v>
      </c>
      <c r="H375" s="8" t="b">
        <v>1</v>
      </c>
      <c r="I375" s="8">
        <v>1</v>
      </c>
      <c r="J375" s="8" t="s">
        <v>20</v>
      </c>
      <c r="K375" s="8">
        <v>2</v>
      </c>
      <c r="L375" s="8">
        <v>0.2</v>
      </c>
      <c r="M375" s="8">
        <v>0.19700000000000001</v>
      </c>
      <c r="N375" s="8">
        <v>0.47</v>
      </c>
      <c r="O375" s="8">
        <v>0.22389999999999999</v>
      </c>
      <c r="P375" s="8">
        <v>1</v>
      </c>
      <c r="Q375" s="8">
        <v>16</v>
      </c>
      <c r="R375" s="8">
        <v>17</v>
      </c>
    </row>
    <row r="376" spans="1:18">
      <c r="A376" s="8">
        <v>374</v>
      </c>
      <c r="B376" s="42">
        <v>40560</v>
      </c>
      <c r="C376" s="8">
        <v>1</v>
      </c>
      <c r="D376" s="8">
        <v>0</v>
      </c>
      <c r="E376" s="8">
        <v>1</v>
      </c>
      <c r="F376" s="8" t="s">
        <v>14</v>
      </c>
      <c r="G376" s="8">
        <v>1</v>
      </c>
      <c r="H376" s="8" t="b">
        <v>1</v>
      </c>
      <c r="I376" s="8">
        <v>1</v>
      </c>
      <c r="J376" s="8" t="s">
        <v>20</v>
      </c>
      <c r="K376" s="8">
        <v>2</v>
      </c>
      <c r="L376" s="8">
        <v>0.2</v>
      </c>
      <c r="M376" s="8">
        <v>0.19700000000000001</v>
      </c>
      <c r="N376" s="8">
        <v>0.44</v>
      </c>
      <c r="O376" s="8">
        <v>0.19400000000000001</v>
      </c>
      <c r="P376" s="8">
        <v>1</v>
      </c>
      <c r="Q376" s="8">
        <v>15</v>
      </c>
      <c r="R376" s="8">
        <v>16</v>
      </c>
    </row>
    <row r="377" spans="1:18">
      <c r="A377" s="8">
        <v>375</v>
      </c>
      <c r="B377" s="42">
        <v>40560</v>
      </c>
      <c r="C377" s="8">
        <v>1</v>
      </c>
      <c r="D377" s="8">
        <v>0</v>
      </c>
      <c r="E377" s="8">
        <v>1</v>
      </c>
      <c r="F377" s="8" t="s">
        <v>14</v>
      </c>
      <c r="G377" s="8">
        <v>2</v>
      </c>
      <c r="H377" s="8" t="b">
        <v>1</v>
      </c>
      <c r="I377" s="8">
        <v>1</v>
      </c>
      <c r="J377" s="8" t="s">
        <v>20</v>
      </c>
      <c r="K377" s="8">
        <v>2</v>
      </c>
      <c r="L377" s="8">
        <v>0.18</v>
      </c>
      <c r="M377" s="8">
        <v>0.16669999999999999</v>
      </c>
      <c r="N377" s="8">
        <v>0.43</v>
      </c>
      <c r="O377" s="8">
        <v>0.25369999999999998</v>
      </c>
      <c r="P377" s="8">
        <v>0</v>
      </c>
      <c r="Q377" s="8">
        <v>8</v>
      </c>
      <c r="R377" s="8">
        <v>8</v>
      </c>
    </row>
    <row r="378" spans="1:18">
      <c r="A378" s="8">
        <v>376</v>
      </c>
      <c r="B378" s="42">
        <v>40560</v>
      </c>
      <c r="C378" s="8">
        <v>1</v>
      </c>
      <c r="D378" s="8">
        <v>0</v>
      </c>
      <c r="E378" s="8">
        <v>1</v>
      </c>
      <c r="F378" s="8" t="s">
        <v>14</v>
      </c>
      <c r="G378" s="8">
        <v>3</v>
      </c>
      <c r="H378" s="8" t="b">
        <v>1</v>
      </c>
      <c r="I378" s="8">
        <v>1</v>
      </c>
      <c r="J378" s="8" t="s">
        <v>20</v>
      </c>
      <c r="K378" s="8">
        <v>2</v>
      </c>
      <c r="L378" s="8">
        <v>0.18</v>
      </c>
      <c r="M378" s="8">
        <v>0.18179999999999999</v>
      </c>
      <c r="N378" s="8">
        <v>0.43</v>
      </c>
      <c r="O378" s="8">
        <v>0.19400000000000001</v>
      </c>
      <c r="P378" s="8">
        <v>0</v>
      </c>
      <c r="Q378" s="8">
        <v>2</v>
      </c>
      <c r="R378" s="8">
        <v>2</v>
      </c>
    </row>
    <row r="379" spans="1:18">
      <c r="A379" s="8">
        <v>377</v>
      </c>
      <c r="B379" s="42">
        <v>40560</v>
      </c>
      <c r="C379" s="8">
        <v>1</v>
      </c>
      <c r="D379" s="8">
        <v>0</v>
      </c>
      <c r="E379" s="8">
        <v>1</v>
      </c>
      <c r="F379" s="8" t="s">
        <v>14</v>
      </c>
      <c r="G379" s="8">
        <v>4</v>
      </c>
      <c r="H379" s="8" t="b">
        <v>1</v>
      </c>
      <c r="I379" s="8">
        <v>1</v>
      </c>
      <c r="J379" s="8" t="s">
        <v>20</v>
      </c>
      <c r="K379" s="8">
        <v>2</v>
      </c>
      <c r="L379" s="8">
        <v>0.18</v>
      </c>
      <c r="M379" s="8">
        <v>0.19700000000000001</v>
      </c>
      <c r="N379" s="8">
        <v>0.43</v>
      </c>
      <c r="O379" s="8">
        <v>0.1343</v>
      </c>
      <c r="P379" s="8">
        <v>1</v>
      </c>
      <c r="Q379" s="8">
        <v>2</v>
      </c>
      <c r="R379" s="8">
        <v>3</v>
      </c>
    </row>
    <row r="380" spans="1:18">
      <c r="A380" s="8">
        <v>378</v>
      </c>
      <c r="B380" s="42">
        <v>40560</v>
      </c>
      <c r="C380" s="8">
        <v>1</v>
      </c>
      <c r="D380" s="8">
        <v>0</v>
      </c>
      <c r="E380" s="8">
        <v>1</v>
      </c>
      <c r="F380" s="8" t="s">
        <v>14</v>
      </c>
      <c r="G380" s="8">
        <v>5</v>
      </c>
      <c r="H380" s="8" t="b">
        <v>1</v>
      </c>
      <c r="I380" s="8">
        <v>1</v>
      </c>
      <c r="J380" s="8" t="s">
        <v>20</v>
      </c>
      <c r="K380" s="8">
        <v>2</v>
      </c>
      <c r="L380" s="8">
        <v>0.18</v>
      </c>
      <c r="M380" s="8">
        <v>0.19700000000000001</v>
      </c>
      <c r="N380" s="8">
        <v>0.43</v>
      </c>
      <c r="O380" s="8">
        <v>0.16420000000000001</v>
      </c>
      <c r="P380" s="8">
        <v>0</v>
      </c>
      <c r="Q380" s="8">
        <v>1</v>
      </c>
      <c r="R380" s="8">
        <v>1</v>
      </c>
    </row>
    <row r="381" spans="1:18">
      <c r="A381" s="8">
        <v>379</v>
      </c>
      <c r="B381" s="42">
        <v>40560</v>
      </c>
      <c r="C381" s="8">
        <v>1</v>
      </c>
      <c r="D381" s="8">
        <v>0</v>
      </c>
      <c r="E381" s="8">
        <v>1</v>
      </c>
      <c r="F381" s="8" t="s">
        <v>14</v>
      </c>
      <c r="G381" s="8">
        <v>6</v>
      </c>
      <c r="H381" s="8" t="b">
        <v>1</v>
      </c>
      <c r="I381" s="8">
        <v>1</v>
      </c>
      <c r="J381" s="8" t="s">
        <v>20</v>
      </c>
      <c r="K381" s="8">
        <v>2</v>
      </c>
      <c r="L381" s="8">
        <v>0.18</v>
      </c>
      <c r="M381" s="8">
        <v>0.18179999999999999</v>
      </c>
      <c r="N381" s="8">
        <v>0.43</v>
      </c>
      <c r="O381" s="8">
        <v>0.19400000000000001</v>
      </c>
      <c r="P381" s="8">
        <v>0</v>
      </c>
      <c r="Q381" s="8">
        <v>5</v>
      </c>
      <c r="R381" s="8">
        <v>5</v>
      </c>
    </row>
    <row r="382" spans="1:18">
      <c r="A382" s="8">
        <v>380</v>
      </c>
      <c r="B382" s="42">
        <v>40560</v>
      </c>
      <c r="C382" s="8">
        <v>1</v>
      </c>
      <c r="D382" s="8">
        <v>0</v>
      </c>
      <c r="E382" s="8">
        <v>1</v>
      </c>
      <c r="F382" s="8" t="s">
        <v>14</v>
      </c>
      <c r="G382" s="8">
        <v>7</v>
      </c>
      <c r="H382" s="8" t="b">
        <v>1</v>
      </c>
      <c r="I382" s="8">
        <v>1</v>
      </c>
      <c r="J382" s="8" t="s">
        <v>20</v>
      </c>
      <c r="K382" s="8">
        <v>2</v>
      </c>
      <c r="L382" s="8">
        <v>0.16</v>
      </c>
      <c r="M382" s="8">
        <v>0.18179999999999999</v>
      </c>
      <c r="N382" s="8">
        <v>0.5</v>
      </c>
      <c r="O382" s="8">
        <v>0.1343</v>
      </c>
      <c r="P382" s="8">
        <v>4</v>
      </c>
      <c r="Q382" s="8">
        <v>9</v>
      </c>
      <c r="R382" s="8">
        <v>13</v>
      </c>
    </row>
    <row r="383" spans="1:18">
      <c r="A383" s="8">
        <v>381</v>
      </c>
      <c r="B383" s="42">
        <v>40560</v>
      </c>
      <c r="C383" s="8">
        <v>1</v>
      </c>
      <c r="D383" s="8">
        <v>0</v>
      </c>
      <c r="E383" s="8">
        <v>1</v>
      </c>
      <c r="F383" s="8" t="s">
        <v>14</v>
      </c>
      <c r="G383" s="8">
        <v>8</v>
      </c>
      <c r="H383" s="8" t="b">
        <v>1</v>
      </c>
      <c r="I383" s="8">
        <v>1</v>
      </c>
      <c r="J383" s="8" t="s">
        <v>20</v>
      </c>
      <c r="K383" s="8">
        <v>2</v>
      </c>
      <c r="L383" s="8">
        <v>0.16</v>
      </c>
      <c r="M383" s="8">
        <v>0.1515</v>
      </c>
      <c r="N383" s="8">
        <v>0.47</v>
      </c>
      <c r="O383" s="8">
        <v>0.22389999999999999</v>
      </c>
      <c r="P383" s="8">
        <v>3</v>
      </c>
      <c r="Q383" s="8">
        <v>30</v>
      </c>
      <c r="R383" s="8">
        <v>33</v>
      </c>
    </row>
    <row r="384" spans="1:18">
      <c r="A384" s="8">
        <v>382</v>
      </c>
      <c r="B384" s="42">
        <v>40560</v>
      </c>
      <c r="C384" s="8">
        <v>1</v>
      </c>
      <c r="D384" s="8">
        <v>0</v>
      </c>
      <c r="E384" s="8">
        <v>1</v>
      </c>
      <c r="F384" s="8" t="s">
        <v>14</v>
      </c>
      <c r="G384" s="8">
        <v>9</v>
      </c>
      <c r="H384" s="8" t="b">
        <v>1</v>
      </c>
      <c r="I384" s="8">
        <v>1</v>
      </c>
      <c r="J384" s="8" t="s">
        <v>20</v>
      </c>
      <c r="K384" s="8">
        <v>2</v>
      </c>
      <c r="L384" s="8">
        <v>0.16</v>
      </c>
      <c r="M384" s="8">
        <v>0.1515</v>
      </c>
      <c r="N384" s="8">
        <v>0.47</v>
      </c>
      <c r="O384" s="8">
        <v>0.22389999999999999</v>
      </c>
      <c r="P384" s="8">
        <v>8</v>
      </c>
      <c r="Q384" s="8">
        <v>39</v>
      </c>
      <c r="R384" s="8">
        <v>47</v>
      </c>
    </row>
    <row r="385" spans="1:18">
      <c r="A385" s="8">
        <v>383</v>
      </c>
      <c r="B385" s="42">
        <v>40560</v>
      </c>
      <c r="C385" s="8">
        <v>1</v>
      </c>
      <c r="D385" s="8">
        <v>0</v>
      </c>
      <c r="E385" s="8">
        <v>1</v>
      </c>
      <c r="F385" s="8" t="s">
        <v>14</v>
      </c>
      <c r="G385" s="8">
        <v>10</v>
      </c>
      <c r="H385" s="8" t="b">
        <v>1</v>
      </c>
      <c r="I385" s="8">
        <v>1</v>
      </c>
      <c r="J385" s="8" t="s">
        <v>20</v>
      </c>
      <c r="K385" s="8">
        <v>2</v>
      </c>
      <c r="L385" s="8">
        <v>0.16</v>
      </c>
      <c r="M385" s="8">
        <v>0.1515</v>
      </c>
      <c r="N385" s="8">
        <v>0.5</v>
      </c>
      <c r="O385" s="8">
        <v>0.25369999999999998</v>
      </c>
      <c r="P385" s="8">
        <v>7</v>
      </c>
      <c r="Q385" s="8">
        <v>50</v>
      </c>
      <c r="R385" s="8">
        <v>57</v>
      </c>
    </row>
    <row r="386" spans="1:18">
      <c r="A386" s="8">
        <v>384</v>
      </c>
      <c r="B386" s="42">
        <v>40560</v>
      </c>
      <c r="C386" s="8">
        <v>1</v>
      </c>
      <c r="D386" s="8">
        <v>0</v>
      </c>
      <c r="E386" s="8">
        <v>1</v>
      </c>
      <c r="F386" s="8" t="s">
        <v>14</v>
      </c>
      <c r="G386" s="8">
        <v>11</v>
      </c>
      <c r="H386" s="8" t="b">
        <v>1</v>
      </c>
      <c r="I386" s="8">
        <v>1</v>
      </c>
      <c r="J386" s="8" t="s">
        <v>20</v>
      </c>
      <c r="K386" s="8">
        <v>2</v>
      </c>
      <c r="L386" s="8">
        <v>0.16</v>
      </c>
      <c r="M386" s="8">
        <v>0.1515</v>
      </c>
      <c r="N386" s="8">
        <v>0.55000000000000004</v>
      </c>
      <c r="O386" s="8">
        <v>0.19400000000000001</v>
      </c>
      <c r="P386" s="8">
        <v>9</v>
      </c>
      <c r="Q386" s="8">
        <v>55</v>
      </c>
      <c r="R386" s="8">
        <v>64</v>
      </c>
    </row>
    <row r="387" spans="1:18">
      <c r="A387" s="8">
        <v>385</v>
      </c>
      <c r="B387" s="42">
        <v>40560</v>
      </c>
      <c r="C387" s="8">
        <v>1</v>
      </c>
      <c r="D387" s="8">
        <v>0</v>
      </c>
      <c r="E387" s="8">
        <v>1</v>
      </c>
      <c r="F387" s="8" t="s">
        <v>14</v>
      </c>
      <c r="G387" s="8">
        <v>12</v>
      </c>
      <c r="H387" s="8" t="b">
        <v>1</v>
      </c>
      <c r="I387" s="8">
        <v>1</v>
      </c>
      <c r="J387" s="8" t="s">
        <v>20</v>
      </c>
      <c r="K387" s="8">
        <v>2</v>
      </c>
      <c r="L387" s="8">
        <v>0.18</v>
      </c>
      <c r="M387" s="8">
        <v>0.19700000000000001</v>
      </c>
      <c r="N387" s="8">
        <v>0.47</v>
      </c>
      <c r="O387" s="8">
        <v>0.1343</v>
      </c>
      <c r="P387" s="8">
        <v>10</v>
      </c>
      <c r="Q387" s="8">
        <v>70</v>
      </c>
      <c r="R387" s="8">
        <v>80</v>
      </c>
    </row>
    <row r="388" spans="1:18">
      <c r="A388" s="8">
        <v>386</v>
      </c>
      <c r="B388" s="42">
        <v>40560</v>
      </c>
      <c r="C388" s="8">
        <v>1</v>
      </c>
      <c r="D388" s="8">
        <v>0</v>
      </c>
      <c r="E388" s="8">
        <v>1</v>
      </c>
      <c r="F388" s="8" t="s">
        <v>14</v>
      </c>
      <c r="G388" s="8">
        <v>13</v>
      </c>
      <c r="H388" s="8" t="b">
        <v>1</v>
      </c>
      <c r="I388" s="8">
        <v>1</v>
      </c>
      <c r="J388" s="8" t="s">
        <v>20</v>
      </c>
      <c r="K388" s="8">
        <v>2</v>
      </c>
      <c r="L388" s="8">
        <v>0.18</v>
      </c>
      <c r="M388" s="8">
        <v>0.19700000000000001</v>
      </c>
      <c r="N388" s="8">
        <v>0.47</v>
      </c>
      <c r="O388" s="8">
        <v>0.1343</v>
      </c>
      <c r="P388" s="8">
        <v>13</v>
      </c>
      <c r="Q388" s="8">
        <v>80</v>
      </c>
      <c r="R388" s="8">
        <v>93</v>
      </c>
    </row>
    <row r="389" spans="1:18">
      <c r="A389" s="8">
        <v>387</v>
      </c>
      <c r="B389" s="42">
        <v>40560</v>
      </c>
      <c r="C389" s="8">
        <v>1</v>
      </c>
      <c r="D389" s="8">
        <v>0</v>
      </c>
      <c r="E389" s="8">
        <v>1</v>
      </c>
      <c r="F389" s="8" t="s">
        <v>14</v>
      </c>
      <c r="G389" s="8">
        <v>14</v>
      </c>
      <c r="H389" s="8" t="b">
        <v>1</v>
      </c>
      <c r="I389" s="8">
        <v>1</v>
      </c>
      <c r="J389" s="8" t="s">
        <v>20</v>
      </c>
      <c r="K389" s="8">
        <v>2</v>
      </c>
      <c r="L389" s="8">
        <v>0.18</v>
      </c>
      <c r="M389" s="8">
        <v>0.21210000000000001</v>
      </c>
      <c r="N389" s="8">
        <v>0.43</v>
      </c>
      <c r="O389" s="8">
        <v>0.1045</v>
      </c>
      <c r="P389" s="8">
        <v>12</v>
      </c>
      <c r="Q389" s="8">
        <v>74</v>
      </c>
      <c r="R389" s="8">
        <v>86</v>
      </c>
    </row>
    <row r="390" spans="1:18">
      <c r="A390" s="8">
        <v>388</v>
      </c>
      <c r="B390" s="42">
        <v>40560</v>
      </c>
      <c r="C390" s="8">
        <v>1</v>
      </c>
      <c r="D390" s="8">
        <v>0</v>
      </c>
      <c r="E390" s="8">
        <v>1</v>
      </c>
      <c r="F390" s="8" t="s">
        <v>14</v>
      </c>
      <c r="G390" s="8">
        <v>15</v>
      </c>
      <c r="H390" s="8" t="b">
        <v>1</v>
      </c>
      <c r="I390" s="8">
        <v>1</v>
      </c>
      <c r="J390" s="8" t="s">
        <v>20</v>
      </c>
      <c r="K390" s="8">
        <v>2</v>
      </c>
      <c r="L390" s="8">
        <v>0.2</v>
      </c>
      <c r="M390" s="8">
        <v>0.21210000000000001</v>
      </c>
      <c r="N390" s="8">
        <v>0.47</v>
      </c>
      <c r="O390" s="8">
        <v>0.16420000000000001</v>
      </c>
      <c r="P390" s="8">
        <v>21</v>
      </c>
      <c r="Q390" s="8">
        <v>72</v>
      </c>
      <c r="R390" s="8">
        <v>93</v>
      </c>
    </row>
    <row r="391" spans="1:18">
      <c r="A391" s="8">
        <v>389</v>
      </c>
      <c r="B391" s="42">
        <v>40560</v>
      </c>
      <c r="C391" s="8">
        <v>1</v>
      </c>
      <c r="D391" s="8">
        <v>0</v>
      </c>
      <c r="E391" s="8">
        <v>1</v>
      </c>
      <c r="F391" s="8" t="s">
        <v>14</v>
      </c>
      <c r="G391" s="8">
        <v>16</v>
      </c>
      <c r="H391" s="8" t="b">
        <v>1</v>
      </c>
      <c r="I391" s="8">
        <v>1</v>
      </c>
      <c r="J391" s="8" t="s">
        <v>20</v>
      </c>
      <c r="K391" s="8">
        <v>2</v>
      </c>
      <c r="L391" s="8">
        <v>0.2</v>
      </c>
      <c r="M391" s="8">
        <v>0.21210000000000001</v>
      </c>
      <c r="N391" s="8">
        <v>0.47</v>
      </c>
      <c r="O391" s="8">
        <v>0.16420000000000001</v>
      </c>
      <c r="P391" s="8">
        <v>6</v>
      </c>
      <c r="Q391" s="8">
        <v>76</v>
      </c>
      <c r="R391" s="8">
        <v>82</v>
      </c>
    </row>
    <row r="392" spans="1:18">
      <c r="A392" s="8">
        <v>390</v>
      </c>
      <c r="B392" s="42">
        <v>40560</v>
      </c>
      <c r="C392" s="8">
        <v>1</v>
      </c>
      <c r="D392" s="8">
        <v>0</v>
      </c>
      <c r="E392" s="8">
        <v>1</v>
      </c>
      <c r="F392" s="8" t="s">
        <v>14</v>
      </c>
      <c r="G392" s="8">
        <v>17</v>
      </c>
      <c r="H392" s="8" t="b">
        <v>1</v>
      </c>
      <c r="I392" s="8">
        <v>1</v>
      </c>
      <c r="J392" s="8" t="s">
        <v>20</v>
      </c>
      <c r="K392" s="8">
        <v>1</v>
      </c>
      <c r="L392" s="8">
        <v>0.2</v>
      </c>
      <c r="M392" s="8">
        <v>0.19700000000000001</v>
      </c>
      <c r="N392" s="8">
        <v>0.51</v>
      </c>
      <c r="O392" s="8">
        <v>0.19400000000000001</v>
      </c>
      <c r="P392" s="8">
        <v>4</v>
      </c>
      <c r="Q392" s="8">
        <v>67</v>
      </c>
      <c r="R392" s="8">
        <v>71</v>
      </c>
    </row>
    <row r="393" spans="1:18">
      <c r="A393" s="8">
        <v>391</v>
      </c>
      <c r="B393" s="42">
        <v>40560</v>
      </c>
      <c r="C393" s="8">
        <v>1</v>
      </c>
      <c r="D393" s="8">
        <v>0</v>
      </c>
      <c r="E393" s="8">
        <v>1</v>
      </c>
      <c r="F393" s="8" t="s">
        <v>14</v>
      </c>
      <c r="G393" s="8">
        <v>18</v>
      </c>
      <c r="H393" s="8" t="b">
        <v>1</v>
      </c>
      <c r="I393" s="8">
        <v>1</v>
      </c>
      <c r="J393" s="8" t="s">
        <v>20</v>
      </c>
      <c r="K393" s="8">
        <v>2</v>
      </c>
      <c r="L393" s="8">
        <v>0.18</v>
      </c>
      <c r="M393" s="8">
        <v>0.16669999999999999</v>
      </c>
      <c r="N393" s="8">
        <v>0.55000000000000004</v>
      </c>
      <c r="O393" s="8">
        <v>0.25369999999999998</v>
      </c>
      <c r="P393" s="8">
        <v>7</v>
      </c>
      <c r="Q393" s="8">
        <v>85</v>
      </c>
      <c r="R393" s="8">
        <v>92</v>
      </c>
    </row>
    <row r="394" spans="1:18">
      <c r="A394" s="8">
        <v>392</v>
      </c>
      <c r="B394" s="42">
        <v>40560</v>
      </c>
      <c r="C394" s="8">
        <v>1</v>
      </c>
      <c r="D394" s="8">
        <v>0</v>
      </c>
      <c r="E394" s="8">
        <v>1</v>
      </c>
      <c r="F394" s="8" t="s">
        <v>14</v>
      </c>
      <c r="G394" s="8">
        <v>19</v>
      </c>
      <c r="H394" s="8" t="b">
        <v>1</v>
      </c>
      <c r="I394" s="8">
        <v>1</v>
      </c>
      <c r="J394" s="8" t="s">
        <v>21</v>
      </c>
      <c r="K394" s="8">
        <v>3</v>
      </c>
      <c r="L394" s="8">
        <v>0.18</v>
      </c>
      <c r="M394" s="8">
        <v>0.18179999999999999</v>
      </c>
      <c r="N394" s="8">
        <v>0.59</v>
      </c>
      <c r="O394" s="8">
        <v>0.19400000000000001</v>
      </c>
      <c r="P394" s="8">
        <v>2</v>
      </c>
      <c r="Q394" s="8">
        <v>58</v>
      </c>
      <c r="R394" s="8">
        <v>60</v>
      </c>
    </row>
    <row r="395" spans="1:18">
      <c r="A395" s="8">
        <v>393</v>
      </c>
      <c r="B395" s="42">
        <v>40560</v>
      </c>
      <c r="C395" s="8">
        <v>1</v>
      </c>
      <c r="D395" s="8">
        <v>0</v>
      </c>
      <c r="E395" s="8">
        <v>1</v>
      </c>
      <c r="F395" s="8" t="s">
        <v>14</v>
      </c>
      <c r="G395" s="8">
        <v>20</v>
      </c>
      <c r="H395" s="8" t="b">
        <v>1</v>
      </c>
      <c r="I395" s="8">
        <v>1</v>
      </c>
      <c r="J395" s="8" t="s">
        <v>21</v>
      </c>
      <c r="K395" s="8">
        <v>3</v>
      </c>
      <c r="L395" s="8">
        <v>0.16</v>
      </c>
      <c r="M395" s="8">
        <v>0.1515</v>
      </c>
      <c r="N395" s="8">
        <v>0.8</v>
      </c>
      <c r="O395" s="8">
        <v>0.19400000000000001</v>
      </c>
      <c r="P395" s="8">
        <v>4</v>
      </c>
      <c r="Q395" s="8">
        <v>29</v>
      </c>
      <c r="R395" s="8">
        <v>33</v>
      </c>
    </row>
    <row r="396" spans="1:18">
      <c r="A396" s="8">
        <v>394</v>
      </c>
      <c r="B396" s="42">
        <v>40560</v>
      </c>
      <c r="C396" s="8">
        <v>1</v>
      </c>
      <c r="D396" s="8">
        <v>0</v>
      </c>
      <c r="E396" s="8">
        <v>1</v>
      </c>
      <c r="F396" s="8" t="s">
        <v>14</v>
      </c>
      <c r="G396" s="8">
        <v>21</v>
      </c>
      <c r="H396" s="8" t="b">
        <v>1</v>
      </c>
      <c r="I396" s="8">
        <v>1</v>
      </c>
      <c r="J396" s="8" t="s">
        <v>21</v>
      </c>
      <c r="K396" s="8">
        <v>3</v>
      </c>
      <c r="L396" s="8">
        <v>0.16</v>
      </c>
      <c r="M396" s="8">
        <v>0.1515</v>
      </c>
      <c r="N396" s="8">
        <v>0.8</v>
      </c>
      <c r="O396" s="8">
        <v>0.19400000000000001</v>
      </c>
      <c r="P396" s="8">
        <v>3</v>
      </c>
      <c r="Q396" s="8">
        <v>24</v>
      </c>
      <c r="R396" s="8">
        <v>27</v>
      </c>
    </row>
    <row r="397" spans="1:18">
      <c r="A397" s="8">
        <v>395</v>
      </c>
      <c r="B397" s="42">
        <v>40560</v>
      </c>
      <c r="C397" s="8">
        <v>1</v>
      </c>
      <c r="D397" s="8">
        <v>0</v>
      </c>
      <c r="E397" s="8">
        <v>1</v>
      </c>
      <c r="F397" s="8" t="s">
        <v>14</v>
      </c>
      <c r="G397" s="8">
        <v>22</v>
      </c>
      <c r="H397" s="8" t="b">
        <v>1</v>
      </c>
      <c r="I397" s="8">
        <v>1</v>
      </c>
      <c r="J397" s="8" t="s">
        <v>21</v>
      </c>
      <c r="K397" s="8">
        <v>3</v>
      </c>
      <c r="L397" s="8">
        <v>0.14000000000000001</v>
      </c>
      <c r="M397" s="8">
        <v>0.1212</v>
      </c>
      <c r="N397" s="8">
        <v>0.93</v>
      </c>
      <c r="O397" s="8">
        <v>0.25369999999999998</v>
      </c>
      <c r="P397" s="8">
        <v>0</v>
      </c>
      <c r="Q397" s="8">
        <v>13</v>
      </c>
      <c r="R397" s="8">
        <v>13</v>
      </c>
    </row>
    <row r="398" spans="1:18">
      <c r="A398" s="8">
        <v>396</v>
      </c>
      <c r="B398" s="42">
        <v>40560</v>
      </c>
      <c r="C398" s="8">
        <v>1</v>
      </c>
      <c r="D398" s="8">
        <v>0</v>
      </c>
      <c r="E398" s="8">
        <v>1</v>
      </c>
      <c r="F398" s="8" t="s">
        <v>14</v>
      </c>
      <c r="G398" s="8">
        <v>23</v>
      </c>
      <c r="H398" s="8" t="b">
        <v>1</v>
      </c>
      <c r="I398" s="8">
        <v>1</v>
      </c>
      <c r="J398" s="8" t="s">
        <v>21</v>
      </c>
      <c r="K398" s="8">
        <v>3</v>
      </c>
      <c r="L398" s="8">
        <v>0.16</v>
      </c>
      <c r="M398" s="8">
        <v>0.13639999999999999</v>
      </c>
      <c r="N398" s="8">
        <v>0.86</v>
      </c>
      <c r="O398" s="8">
        <v>0.28360000000000002</v>
      </c>
      <c r="P398" s="8">
        <v>1</v>
      </c>
      <c r="Q398" s="8">
        <v>3</v>
      </c>
      <c r="R398" s="8">
        <v>4</v>
      </c>
    </row>
    <row r="399" spans="1:18">
      <c r="A399" s="8">
        <v>397</v>
      </c>
      <c r="B399" s="42">
        <v>40561</v>
      </c>
      <c r="C399" s="8">
        <v>1</v>
      </c>
      <c r="D399" s="8">
        <v>0</v>
      </c>
      <c r="E399" s="8">
        <v>1</v>
      </c>
      <c r="F399" s="8" t="s">
        <v>14</v>
      </c>
      <c r="G399" s="8">
        <v>12</v>
      </c>
      <c r="H399" s="8" t="b">
        <v>0</v>
      </c>
      <c r="I399" s="8">
        <v>2</v>
      </c>
      <c r="J399" s="8" t="s">
        <v>21</v>
      </c>
      <c r="K399" s="8">
        <v>2</v>
      </c>
      <c r="L399" s="8">
        <v>0.2</v>
      </c>
      <c r="M399" s="8">
        <v>0.18179999999999999</v>
      </c>
      <c r="N399" s="8">
        <v>0.86</v>
      </c>
      <c r="O399" s="8">
        <v>0.32840000000000003</v>
      </c>
      <c r="P399" s="8">
        <v>0</v>
      </c>
      <c r="Q399" s="8">
        <v>3</v>
      </c>
      <c r="R399" s="8">
        <v>3</v>
      </c>
    </row>
    <row r="400" spans="1:18">
      <c r="A400" s="8">
        <v>398</v>
      </c>
      <c r="B400" s="42">
        <v>40561</v>
      </c>
      <c r="C400" s="8">
        <v>1</v>
      </c>
      <c r="D400" s="8">
        <v>0</v>
      </c>
      <c r="E400" s="8">
        <v>1</v>
      </c>
      <c r="F400" s="8" t="s">
        <v>14</v>
      </c>
      <c r="G400" s="8">
        <v>13</v>
      </c>
      <c r="H400" s="8" t="b">
        <v>0</v>
      </c>
      <c r="I400" s="8">
        <v>2</v>
      </c>
      <c r="J400" s="8" t="s">
        <v>21</v>
      </c>
      <c r="K400" s="8">
        <v>2</v>
      </c>
      <c r="L400" s="8">
        <v>0.2</v>
      </c>
      <c r="M400" s="8">
        <v>0.19700000000000001</v>
      </c>
      <c r="N400" s="8">
        <v>0.86</v>
      </c>
      <c r="O400" s="8">
        <v>0.22389999999999999</v>
      </c>
      <c r="P400" s="8">
        <v>0</v>
      </c>
      <c r="Q400" s="8">
        <v>22</v>
      </c>
      <c r="R400" s="8">
        <v>22</v>
      </c>
    </row>
    <row r="401" spans="1:18">
      <c r="A401" s="8">
        <v>399</v>
      </c>
      <c r="B401" s="42">
        <v>40561</v>
      </c>
      <c r="C401" s="8">
        <v>1</v>
      </c>
      <c r="D401" s="8">
        <v>0</v>
      </c>
      <c r="E401" s="8">
        <v>1</v>
      </c>
      <c r="F401" s="8" t="s">
        <v>14</v>
      </c>
      <c r="G401" s="8">
        <v>14</v>
      </c>
      <c r="H401" s="8" t="b">
        <v>0</v>
      </c>
      <c r="I401" s="8">
        <v>2</v>
      </c>
      <c r="J401" s="8" t="s">
        <v>21</v>
      </c>
      <c r="K401" s="8">
        <v>2</v>
      </c>
      <c r="L401" s="8">
        <v>0.22</v>
      </c>
      <c r="M401" s="8">
        <v>0.2273</v>
      </c>
      <c r="N401" s="8">
        <v>0.8</v>
      </c>
      <c r="O401" s="8">
        <v>0.16420000000000001</v>
      </c>
      <c r="P401" s="8">
        <v>2</v>
      </c>
      <c r="Q401" s="8">
        <v>26</v>
      </c>
      <c r="R401" s="8">
        <v>28</v>
      </c>
    </row>
    <row r="402" spans="1:18">
      <c r="A402" s="8">
        <v>400</v>
      </c>
      <c r="B402" s="42">
        <v>40561</v>
      </c>
      <c r="C402" s="8">
        <v>1</v>
      </c>
      <c r="D402" s="8">
        <v>0</v>
      </c>
      <c r="E402" s="8">
        <v>1</v>
      </c>
      <c r="F402" s="8" t="s">
        <v>14</v>
      </c>
      <c r="G402" s="8">
        <v>15</v>
      </c>
      <c r="H402" s="8" t="b">
        <v>0</v>
      </c>
      <c r="I402" s="8">
        <v>2</v>
      </c>
      <c r="J402" s="8" t="s">
        <v>21</v>
      </c>
      <c r="K402" s="8">
        <v>2</v>
      </c>
      <c r="L402" s="8">
        <v>0.22</v>
      </c>
      <c r="M402" s="8">
        <v>0.2273</v>
      </c>
      <c r="N402" s="8">
        <v>0.87</v>
      </c>
      <c r="O402" s="8">
        <v>0.16420000000000001</v>
      </c>
      <c r="P402" s="8">
        <v>3</v>
      </c>
      <c r="Q402" s="8">
        <v>32</v>
      </c>
      <c r="R402" s="8">
        <v>35</v>
      </c>
    </row>
    <row r="403" spans="1:18">
      <c r="A403" s="8">
        <v>401</v>
      </c>
      <c r="B403" s="42">
        <v>40561</v>
      </c>
      <c r="C403" s="8">
        <v>1</v>
      </c>
      <c r="D403" s="8">
        <v>0</v>
      </c>
      <c r="E403" s="8">
        <v>1</v>
      </c>
      <c r="F403" s="8" t="s">
        <v>14</v>
      </c>
      <c r="G403" s="8">
        <v>16</v>
      </c>
      <c r="H403" s="8" t="b">
        <v>0</v>
      </c>
      <c r="I403" s="8">
        <v>2</v>
      </c>
      <c r="J403" s="8" t="s">
        <v>21</v>
      </c>
      <c r="K403" s="8">
        <v>2</v>
      </c>
      <c r="L403" s="8">
        <v>0.22</v>
      </c>
      <c r="M403" s="8">
        <v>0.2273</v>
      </c>
      <c r="N403" s="8">
        <v>0.87</v>
      </c>
      <c r="O403" s="8">
        <v>0.19400000000000001</v>
      </c>
      <c r="P403" s="8">
        <v>0</v>
      </c>
      <c r="Q403" s="8">
        <v>61</v>
      </c>
      <c r="R403" s="8">
        <v>61</v>
      </c>
    </row>
    <row r="404" spans="1:18">
      <c r="A404" s="8">
        <v>402</v>
      </c>
      <c r="B404" s="42">
        <v>40561</v>
      </c>
      <c r="C404" s="8">
        <v>1</v>
      </c>
      <c r="D404" s="8">
        <v>0</v>
      </c>
      <c r="E404" s="8">
        <v>1</v>
      </c>
      <c r="F404" s="8" t="s">
        <v>14</v>
      </c>
      <c r="G404" s="8">
        <v>17</v>
      </c>
      <c r="H404" s="8" t="b">
        <v>0</v>
      </c>
      <c r="I404" s="8">
        <v>2</v>
      </c>
      <c r="J404" s="8" t="s">
        <v>21</v>
      </c>
      <c r="K404" s="8">
        <v>2</v>
      </c>
      <c r="L404" s="8">
        <v>0.22</v>
      </c>
      <c r="M404" s="8">
        <v>0.2273</v>
      </c>
      <c r="N404" s="8">
        <v>0.82</v>
      </c>
      <c r="O404" s="8">
        <v>0.19400000000000001</v>
      </c>
      <c r="P404" s="8">
        <v>1</v>
      </c>
      <c r="Q404" s="8">
        <v>124</v>
      </c>
      <c r="R404" s="8">
        <v>125</v>
      </c>
    </row>
    <row r="405" spans="1:18">
      <c r="A405" s="8">
        <v>403</v>
      </c>
      <c r="B405" s="42">
        <v>40561</v>
      </c>
      <c r="C405" s="8">
        <v>1</v>
      </c>
      <c r="D405" s="8">
        <v>0</v>
      </c>
      <c r="E405" s="8">
        <v>1</v>
      </c>
      <c r="F405" s="8" t="s">
        <v>14</v>
      </c>
      <c r="G405" s="8">
        <v>18</v>
      </c>
      <c r="H405" s="8" t="b">
        <v>0</v>
      </c>
      <c r="I405" s="8">
        <v>2</v>
      </c>
      <c r="J405" s="8" t="s">
        <v>21</v>
      </c>
      <c r="K405" s="8">
        <v>2</v>
      </c>
      <c r="L405" s="8">
        <v>0.22</v>
      </c>
      <c r="M405" s="8">
        <v>0.2273</v>
      </c>
      <c r="N405" s="8">
        <v>0.8</v>
      </c>
      <c r="O405" s="8">
        <v>0.16420000000000001</v>
      </c>
      <c r="P405" s="8">
        <v>1</v>
      </c>
      <c r="Q405" s="8">
        <v>132</v>
      </c>
      <c r="R405" s="8">
        <v>133</v>
      </c>
    </row>
    <row r="406" spans="1:18">
      <c r="A406" s="8">
        <v>404</v>
      </c>
      <c r="B406" s="42">
        <v>40561</v>
      </c>
      <c r="C406" s="8">
        <v>1</v>
      </c>
      <c r="D406" s="8">
        <v>0</v>
      </c>
      <c r="E406" s="8">
        <v>1</v>
      </c>
      <c r="F406" s="8" t="s">
        <v>14</v>
      </c>
      <c r="G406" s="8">
        <v>19</v>
      </c>
      <c r="H406" s="8" t="b">
        <v>0</v>
      </c>
      <c r="I406" s="8">
        <v>2</v>
      </c>
      <c r="J406" s="8" t="s">
        <v>21</v>
      </c>
      <c r="K406" s="8">
        <v>2</v>
      </c>
      <c r="L406" s="8">
        <v>0.22</v>
      </c>
      <c r="M406" s="8">
        <v>0.2273</v>
      </c>
      <c r="N406" s="8">
        <v>0.8</v>
      </c>
      <c r="O406" s="8">
        <v>0.1343</v>
      </c>
      <c r="P406" s="8">
        <v>1</v>
      </c>
      <c r="Q406" s="8">
        <v>98</v>
      </c>
      <c r="R406" s="8">
        <v>99</v>
      </c>
    </row>
    <row r="407" spans="1:18">
      <c r="A407" s="8">
        <v>405</v>
      </c>
      <c r="B407" s="42">
        <v>40561</v>
      </c>
      <c r="C407" s="8">
        <v>1</v>
      </c>
      <c r="D407" s="8">
        <v>0</v>
      </c>
      <c r="E407" s="8">
        <v>1</v>
      </c>
      <c r="F407" s="8" t="s">
        <v>14</v>
      </c>
      <c r="G407" s="8">
        <v>20</v>
      </c>
      <c r="H407" s="8" t="b">
        <v>0</v>
      </c>
      <c r="I407" s="8">
        <v>2</v>
      </c>
      <c r="J407" s="8" t="s">
        <v>21</v>
      </c>
      <c r="K407" s="8">
        <v>2</v>
      </c>
      <c r="L407" s="8">
        <v>0.22</v>
      </c>
      <c r="M407" s="8">
        <v>0.2727</v>
      </c>
      <c r="N407" s="8">
        <v>0.87</v>
      </c>
      <c r="O407" s="8">
        <v>0</v>
      </c>
      <c r="P407" s="8">
        <v>0</v>
      </c>
      <c r="Q407" s="8">
        <v>83</v>
      </c>
      <c r="R407" s="8">
        <v>83</v>
      </c>
    </row>
    <row r="408" spans="1:18">
      <c r="A408" s="8">
        <v>406</v>
      </c>
      <c r="B408" s="42">
        <v>40561</v>
      </c>
      <c r="C408" s="8">
        <v>1</v>
      </c>
      <c r="D408" s="8">
        <v>0</v>
      </c>
      <c r="E408" s="8">
        <v>1</v>
      </c>
      <c r="F408" s="8" t="s">
        <v>14</v>
      </c>
      <c r="G408" s="8">
        <v>21</v>
      </c>
      <c r="H408" s="8" t="b">
        <v>0</v>
      </c>
      <c r="I408" s="8">
        <v>2</v>
      </c>
      <c r="J408" s="8" t="s">
        <v>21</v>
      </c>
      <c r="K408" s="8">
        <v>2</v>
      </c>
      <c r="L408" s="8">
        <v>0.22</v>
      </c>
      <c r="M408" s="8">
        <v>0.2424</v>
      </c>
      <c r="N408" s="8">
        <v>0.93</v>
      </c>
      <c r="O408" s="8">
        <v>0.1045</v>
      </c>
      <c r="P408" s="8">
        <v>0</v>
      </c>
      <c r="Q408" s="8">
        <v>41</v>
      </c>
      <c r="R408" s="8">
        <v>41</v>
      </c>
    </row>
    <row r="409" spans="1:18">
      <c r="A409" s="8">
        <v>407</v>
      </c>
      <c r="B409" s="42">
        <v>40561</v>
      </c>
      <c r="C409" s="8">
        <v>1</v>
      </c>
      <c r="D409" s="8">
        <v>0</v>
      </c>
      <c r="E409" s="8">
        <v>1</v>
      </c>
      <c r="F409" s="8" t="s">
        <v>14</v>
      </c>
      <c r="G409" s="8">
        <v>22</v>
      </c>
      <c r="H409" s="8" t="b">
        <v>0</v>
      </c>
      <c r="I409" s="8">
        <v>2</v>
      </c>
      <c r="J409" s="8" t="s">
        <v>21</v>
      </c>
      <c r="K409" s="8">
        <v>2</v>
      </c>
      <c r="L409" s="8">
        <v>0.22</v>
      </c>
      <c r="M409" s="8">
        <v>0.2576</v>
      </c>
      <c r="N409" s="8">
        <v>0.93</v>
      </c>
      <c r="O409" s="8">
        <v>8.9599999999999999E-2</v>
      </c>
      <c r="P409" s="8">
        <v>0</v>
      </c>
      <c r="Q409" s="8">
        <v>33</v>
      </c>
      <c r="R409" s="8">
        <v>33</v>
      </c>
    </row>
    <row r="410" spans="1:18">
      <c r="A410" s="8">
        <v>408</v>
      </c>
      <c r="B410" s="42">
        <v>40561</v>
      </c>
      <c r="C410" s="8">
        <v>1</v>
      </c>
      <c r="D410" s="8">
        <v>0</v>
      </c>
      <c r="E410" s="8">
        <v>1</v>
      </c>
      <c r="F410" s="8" t="s">
        <v>14</v>
      </c>
      <c r="G410" s="8">
        <v>23</v>
      </c>
      <c r="H410" s="8" t="b">
        <v>0</v>
      </c>
      <c r="I410" s="8">
        <v>2</v>
      </c>
      <c r="J410" s="8" t="s">
        <v>21</v>
      </c>
      <c r="K410" s="8">
        <v>2</v>
      </c>
      <c r="L410" s="8">
        <v>0.22</v>
      </c>
      <c r="M410" s="8">
        <v>0.2727</v>
      </c>
      <c r="N410" s="8">
        <v>0.93</v>
      </c>
      <c r="O410" s="8">
        <v>0</v>
      </c>
      <c r="P410" s="8">
        <v>1</v>
      </c>
      <c r="Q410" s="8">
        <v>19</v>
      </c>
      <c r="R410" s="8">
        <v>20</v>
      </c>
    </row>
    <row r="411" spans="1:18">
      <c r="A411" s="8">
        <v>409</v>
      </c>
      <c r="B411" s="42">
        <v>40562</v>
      </c>
      <c r="C411" s="8">
        <v>1</v>
      </c>
      <c r="D411" s="8">
        <v>0</v>
      </c>
      <c r="E411" s="8">
        <v>1</v>
      </c>
      <c r="F411" s="8" t="s">
        <v>14</v>
      </c>
      <c r="G411" s="8">
        <v>0</v>
      </c>
      <c r="H411" s="8" t="b">
        <v>0</v>
      </c>
      <c r="I411" s="8">
        <v>3</v>
      </c>
      <c r="J411" s="8" t="s">
        <v>21</v>
      </c>
      <c r="K411" s="8">
        <v>2</v>
      </c>
      <c r="L411" s="8">
        <v>0.22</v>
      </c>
      <c r="M411" s="8">
        <v>0.2727</v>
      </c>
      <c r="N411" s="8">
        <v>0.93</v>
      </c>
      <c r="O411" s="8">
        <v>0</v>
      </c>
      <c r="P411" s="8">
        <v>0</v>
      </c>
      <c r="Q411" s="8">
        <v>3</v>
      </c>
      <c r="R411" s="8">
        <v>3</v>
      </c>
    </row>
    <row r="412" spans="1:18">
      <c r="A412" s="8">
        <v>410</v>
      </c>
      <c r="B412" s="42">
        <v>40562</v>
      </c>
      <c r="C412" s="8">
        <v>1</v>
      </c>
      <c r="D412" s="8">
        <v>0</v>
      </c>
      <c r="E412" s="8">
        <v>1</v>
      </c>
      <c r="F412" s="8" t="s">
        <v>14</v>
      </c>
      <c r="G412" s="8">
        <v>1</v>
      </c>
      <c r="H412" s="8" t="b">
        <v>0</v>
      </c>
      <c r="I412" s="8">
        <v>3</v>
      </c>
      <c r="J412" s="8" t="s">
        <v>21</v>
      </c>
      <c r="K412" s="8">
        <v>3</v>
      </c>
      <c r="L412" s="8">
        <v>0.22</v>
      </c>
      <c r="M412" s="8">
        <v>0.2273</v>
      </c>
      <c r="N412" s="8">
        <v>0.93</v>
      </c>
      <c r="O412" s="8">
        <v>0.1343</v>
      </c>
      <c r="P412" s="8">
        <v>1</v>
      </c>
      <c r="Q412" s="8">
        <v>6</v>
      </c>
      <c r="R412" s="8">
        <v>7</v>
      </c>
    </row>
    <row r="413" spans="1:18">
      <c r="A413" s="8">
        <v>411</v>
      </c>
      <c r="B413" s="42">
        <v>40562</v>
      </c>
      <c r="C413" s="8">
        <v>1</v>
      </c>
      <c r="D413" s="8">
        <v>0</v>
      </c>
      <c r="E413" s="8">
        <v>1</v>
      </c>
      <c r="F413" s="8" t="s">
        <v>14</v>
      </c>
      <c r="G413" s="8">
        <v>2</v>
      </c>
      <c r="H413" s="8" t="b">
        <v>0</v>
      </c>
      <c r="I413" s="8">
        <v>3</v>
      </c>
      <c r="J413" s="8" t="s">
        <v>21</v>
      </c>
      <c r="K413" s="8">
        <v>3</v>
      </c>
      <c r="L413" s="8">
        <v>0.22</v>
      </c>
      <c r="M413" s="8">
        <v>0.2273</v>
      </c>
      <c r="N413" s="8">
        <v>0.93</v>
      </c>
      <c r="O413" s="8">
        <v>0.1343</v>
      </c>
      <c r="P413" s="8">
        <v>0</v>
      </c>
      <c r="Q413" s="8">
        <v>3</v>
      </c>
      <c r="R413" s="8">
        <v>3</v>
      </c>
    </row>
    <row r="414" spans="1:18">
      <c r="A414" s="8">
        <v>412</v>
      </c>
      <c r="B414" s="42">
        <v>40562</v>
      </c>
      <c r="C414" s="8">
        <v>1</v>
      </c>
      <c r="D414" s="8">
        <v>0</v>
      </c>
      <c r="E414" s="8">
        <v>1</v>
      </c>
      <c r="F414" s="8" t="s">
        <v>14</v>
      </c>
      <c r="G414" s="8">
        <v>4</v>
      </c>
      <c r="H414" s="8" t="b">
        <v>0</v>
      </c>
      <c r="I414" s="8">
        <v>3</v>
      </c>
      <c r="J414" s="8" t="s">
        <v>21</v>
      </c>
      <c r="K414" s="8">
        <v>3</v>
      </c>
      <c r="L414" s="8">
        <v>0.22</v>
      </c>
      <c r="M414" s="8">
        <v>0.2273</v>
      </c>
      <c r="N414" s="8">
        <v>0.93</v>
      </c>
      <c r="O414" s="8">
        <v>0.1343</v>
      </c>
      <c r="P414" s="8">
        <v>1</v>
      </c>
      <c r="Q414" s="8">
        <v>1</v>
      </c>
      <c r="R414" s="8">
        <v>2</v>
      </c>
    </row>
    <row r="415" spans="1:18">
      <c r="A415" s="8">
        <v>413</v>
      </c>
      <c r="B415" s="42">
        <v>40562</v>
      </c>
      <c r="C415" s="8">
        <v>1</v>
      </c>
      <c r="D415" s="8">
        <v>0</v>
      </c>
      <c r="E415" s="8">
        <v>1</v>
      </c>
      <c r="F415" s="8" t="s">
        <v>14</v>
      </c>
      <c r="G415" s="8">
        <v>5</v>
      </c>
      <c r="H415" s="8" t="b">
        <v>0</v>
      </c>
      <c r="I415" s="8">
        <v>3</v>
      </c>
      <c r="J415" s="8" t="s">
        <v>21</v>
      </c>
      <c r="K415" s="8">
        <v>2</v>
      </c>
      <c r="L415" s="8">
        <v>0.22</v>
      </c>
      <c r="M415" s="8">
        <v>0.2576</v>
      </c>
      <c r="N415" s="8">
        <v>0.93</v>
      </c>
      <c r="O415" s="8">
        <v>8.9599999999999999E-2</v>
      </c>
      <c r="P415" s="8">
        <v>0</v>
      </c>
      <c r="Q415" s="8">
        <v>7</v>
      </c>
      <c r="R415" s="8">
        <v>7</v>
      </c>
    </row>
    <row r="416" spans="1:18">
      <c r="A416" s="8">
        <v>414</v>
      </c>
      <c r="B416" s="42">
        <v>40562</v>
      </c>
      <c r="C416" s="8">
        <v>1</v>
      </c>
      <c r="D416" s="8">
        <v>0</v>
      </c>
      <c r="E416" s="8">
        <v>1</v>
      </c>
      <c r="F416" s="8" t="s">
        <v>14</v>
      </c>
      <c r="G416" s="8">
        <v>6</v>
      </c>
      <c r="H416" s="8" t="b">
        <v>0</v>
      </c>
      <c r="I416" s="8">
        <v>3</v>
      </c>
      <c r="J416" s="8" t="s">
        <v>21</v>
      </c>
      <c r="K416" s="8">
        <v>2</v>
      </c>
      <c r="L416" s="8">
        <v>0.22</v>
      </c>
      <c r="M416" s="8">
        <v>0.2576</v>
      </c>
      <c r="N416" s="8">
        <v>0.93</v>
      </c>
      <c r="O416" s="8">
        <v>8.9599999999999999E-2</v>
      </c>
      <c r="P416" s="8">
        <v>0</v>
      </c>
      <c r="Q416" s="8">
        <v>32</v>
      </c>
      <c r="R416" s="8">
        <v>32</v>
      </c>
    </row>
    <row r="417" spans="1:18">
      <c r="A417" s="8">
        <v>415</v>
      </c>
      <c r="B417" s="42">
        <v>40562</v>
      </c>
      <c r="C417" s="8">
        <v>1</v>
      </c>
      <c r="D417" s="8">
        <v>0</v>
      </c>
      <c r="E417" s="8">
        <v>1</v>
      </c>
      <c r="F417" s="8" t="s">
        <v>14</v>
      </c>
      <c r="G417" s="8">
        <v>7</v>
      </c>
      <c r="H417" s="8" t="b">
        <v>0</v>
      </c>
      <c r="I417" s="8">
        <v>3</v>
      </c>
      <c r="J417" s="8" t="s">
        <v>22</v>
      </c>
      <c r="K417" s="8">
        <v>2</v>
      </c>
      <c r="L417" s="8">
        <v>0.24</v>
      </c>
      <c r="M417" s="8">
        <v>0.2576</v>
      </c>
      <c r="N417" s="8">
        <v>0.92</v>
      </c>
      <c r="O417" s="8">
        <v>0.1045</v>
      </c>
      <c r="P417" s="8">
        <v>1</v>
      </c>
      <c r="Q417" s="8">
        <v>89</v>
      </c>
      <c r="R417" s="8">
        <v>90</v>
      </c>
    </row>
    <row r="418" spans="1:18">
      <c r="A418" s="8">
        <v>416</v>
      </c>
      <c r="B418" s="42">
        <v>40562</v>
      </c>
      <c r="C418" s="8">
        <v>1</v>
      </c>
      <c r="D418" s="8">
        <v>0</v>
      </c>
      <c r="E418" s="8">
        <v>1</v>
      </c>
      <c r="F418" s="8" t="s">
        <v>14</v>
      </c>
      <c r="G418" s="8">
        <v>8</v>
      </c>
      <c r="H418" s="8" t="b">
        <v>0</v>
      </c>
      <c r="I418" s="8">
        <v>3</v>
      </c>
      <c r="J418" s="8" t="s">
        <v>22</v>
      </c>
      <c r="K418" s="8">
        <v>2</v>
      </c>
      <c r="L418" s="8">
        <v>0.24</v>
      </c>
      <c r="M418" s="8">
        <v>0.2576</v>
      </c>
      <c r="N418" s="8">
        <v>0.93</v>
      </c>
      <c r="O418" s="8">
        <v>0.1045</v>
      </c>
      <c r="P418" s="8">
        <v>1</v>
      </c>
      <c r="Q418" s="8">
        <v>196</v>
      </c>
      <c r="R418" s="8">
        <v>197</v>
      </c>
    </row>
    <row r="419" spans="1:18">
      <c r="A419" s="8">
        <v>417</v>
      </c>
      <c r="B419" s="42">
        <v>40562</v>
      </c>
      <c r="C419" s="8">
        <v>1</v>
      </c>
      <c r="D419" s="8">
        <v>0</v>
      </c>
      <c r="E419" s="8">
        <v>1</v>
      </c>
      <c r="F419" s="8" t="s">
        <v>14</v>
      </c>
      <c r="G419" s="8">
        <v>9</v>
      </c>
      <c r="H419" s="8" t="b">
        <v>0</v>
      </c>
      <c r="I419" s="8">
        <v>3</v>
      </c>
      <c r="J419" s="8" t="s">
        <v>22</v>
      </c>
      <c r="K419" s="8">
        <v>2</v>
      </c>
      <c r="L419" s="8">
        <v>0.24</v>
      </c>
      <c r="M419" s="8">
        <v>0.2576</v>
      </c>
      <c r="N419" s="8">
        <v>0.93</v>
      </c>
      <c r="O419" s="8">
        <v>0.1045</v>
      </c>
      <c r="P419" s="8">
        <v>2</v>
      </c>
      <c r="Q419" s="8">
        <v>107</v>
      </c>
      <c r="R419" s="8">
        <v>109</v>
      </c>
    </row>
    <row r="420" spans="1:18">
      <c r="A420" s="8">
        <v>418</v>
      </c>
      <c r="B420" s="42">
        <v>40562</v>
      </c>
      <c r="C420" s="8">
        <v>1</v>
      </c>
      <c r="D420" s="8">
        <v>0</v>
      </c>
      <c r="E420" s="8">
        <v>1</v>
      </c>
      <c r="F420" s="8" t="s">
        <v>14</v>
      </c>
      <c r="G420" s="8">
        <v>10</v>
      </c>
      <c r="H420" s="8" t="b">
        <v>0</v>
      </c>
      <c r="I420" s="8">
        <v>3</v>
      </c>
      <c r="J420" s="8" t="s">
        <v>22</v>
      </c>
      <c r="K420" s="8">
        <v>2</v>
      </c>
      <c r="L420" s="8">
        <v>0.26</v>
      </c>
      <c r="M420" s="8">
        <v>0.2727</v>
      </c>
      <c r="N420" s="8">
        <v>0.93</v>
      </c>
      <c r="O420" s="8">
        <v>0.1343</v>
      </c>
      <c r="P420" s="8">
        <v>1</v>
      </c>
      <c r="Q420" s="8">
        <v>46</v>
      </c>
      <c r="R420" s="8">
        <v>47</v>
      </c>
    </row>
    <row r="421" spans="1:18">
      <c r="A421" s="8">
        <v>419</v>
      </c>
      <c r="B421" s="42">
        <v>40562</v>
      </c>
      <c r="C421" s="8">
        <v>1</v>
      </c>
      <c r="D421" s="8">
        <v>0</v>
      </c>
      <c r="E421" s="8">
        <v>1</v>
      </c>
      <c r="F421" s="8" t="s">
        <v>14</v>
      </c>
      <c r="G421" s="8">
        <v>11</v>
      </c>
      <c r="H421" s="8" t="b">
        <v>0</v>
      </c>
      <c r="I421" s="8">
        <v>3</v>
      </c>
      <c r="J421" s="8" t="s">
        <v>22</v>
      </c>
      <c r="K421" s="8">
        <v>2</v>
      </c>
      <c r="L421" s="8">
        <v>0.28000000000000003</v>
      </c>
      <c r="M421" s="8">
        <v>0.30299999999999999</v>
      </c>
      <c r="N421" s="8">
        <v>0.87</v>
      </c>
      <c r="O421" s="8">
        <v>8.9599999999999999E-2</v>
      </c>
      <c r="P421" s="8">
        <v>5</v>
      </c>
      <c r="Q421" s="8">
        <v>47</v>
      </c>
      <c r="R421" s="8">
        <v>52</v>
      </c>
    </row>
    <row r="422" spans="1:18">
      <c r="A422" s="8">
        <v>420</v>
      </c>
      <c r="B422" s="42">
        <v>40562</v>
      </c>
      <c r="C422" s="8">
        <v>1</v>
      </c>
      <c r="D422" s="8">
        <v>0</v>
      </c>
      <c r="E422" s="8">
        <v>1</v>
      </c>
      <c r="F422" s="8" t="s">
        <v>14</v>
      </c>
      <c r="G422" s="8">
        <v>12</v>
      </c>
      <c r="H422" s="8" t="b">
        <v>0</v>
      </c>
      <c r="I422" s="8">
        <v>3</v>
      </c>
      <c r="J422" s="8" t="s">
        <v>22</v>
      </c>
      <c r="K422" s="8">
        <v>2</v>
      </c>
      <c r="L422" s="8">
        <v>0.3</v>
      </c>
      <c r="M422" s="8">
        <v>0.31819999999999998</v>
      </c>
      <c r="N422" s="8">
        <v>0.81</v>
      </c>
      <c r="O422" s="8">
        <v>8.9599999999999999E-2</v>
      </c>
      <c r="P422" s="8">
        <v>5</v>
      </c>
      <c r="Q422" s="8">
        <v>65</v>
      </c>
      <c r="R422" s="8">
        <v>70</v>
      </c>
    </row>
    <row r="423" spans="1:18">
      <c r="A423" s="8">
        <v>421</v>
      </c>
      <c r="B423" s="42">
        <v>40562</v>
      </c>
      <c r="C423" s="8">
        <v>1</v>
      </c>
      <c r="D423" s="8">
        <v>0</v>
      </c>
      <c r="E423" s="8">
        <v>1</v>
      </c>
      <c r="F423" s="8" t="s">
        <v>14</v>
      </c>
      <c r="G423" s="8">
        <v>13</v>
      </c>
      <c r="H423" s="8" t="b">
        <v>0</v>
      </c>
      <c r="I423" s="8">
        <v>3</v>
      </c>
      <c r="J423" s="8" t="s">
        <v>22</v>
      </c>
      <c r="K423" s="8">
        <v>1</v>
      </c>
      <c r="L423" s="8">
        <v>0.4</v>
      </c>
      <c r="M423" s="8">
        <v>0.40910000000000002</v>
      </c>
      <c r="N423" s="8">
        <v>0.62</v>
      </c>
      <c r="O423" s="8">
        <v>0.28360000000000002</v>
      </c>
      <c r="P423" s="8">
        <v>11</v>
      </c>
      <c r="Q423" s="8">
        <v>67</v>
      </c>
      <c r="R423" s="8">
        <v>78</v>
      </c>
    </row>
    <row r="424" spans="1:18">
      <c r="A424" s="8">
        <v>422</v>
      </c>
      <c r="B424" s="42">
        <v>40562</v>
      </c>
      <c r="C424" s="8">
        <v>1</v>
      </c>
      <c r="D424" s="8">
        <v>0</v>
      </c>
      <c r="E424" s="8">
        <v>1</v>
      </c>
      <c r="F424" s="8" t="s">
        <v>14</v>
      </c>
      <c r="G424" s="8">
        <v>14</v>
      </c>
      <c r="H424" s="8" t="b">
        <v>0</v>
      </c>
      <c r="I424" s="8">
        <v>3</v>
      </c>
      <c r="J424" s="8" t="s">
        <v>22</v>
      </c>
      <c r="K424" s="8">
        <v>1</v>
      </c>
      <c r="L424" s="8">
        <v>0.4</v>
      </c>
      <c r="M424" s="8">
        <v>0.40910000000000002</v>
      </c>
      <c r="N424" s="8">
        <v>0.57999999999999996</v>
      </c>
      <c r="O424" s="8">
        <v>0.25369999999999998</v>
      </c>
      <c r="P424" s="8">
        <v>7</v>
      </c>
      <c r="Q424" s="8">
        <v>68</v>
      </c>
      <c r="R424" s="8">
        <v>75</v>
      </c>
    </row>
    <row r="425" spans="1:18">
      <c r="A425" s="8">
        <v>423</v>
      </c>
      <c r="B425" s="42">
        <v>40562</v>
      </c>
      <c r="C425" s="8">
        <v>1</v>
      </c>
      <c r="D425" s="8">
        <v>0</v>
      </c>
      <c r="E425" s="8">
        <v>1</v>
      </c>
      <c r="F425" s="8" t="s">
        <v>14</v>
      </c>
      <c r="G425" s="8">
        <v>15</v>
      </c>
      <c r="H425" s="8" t="b">
        <v>0</v>
      </c>
      <c r="I425" s="8">
        <v>3</v>
      </c>
      <c r="J425" s="8" t="s">
        <v>22</v>
      </c>
      <c r="K425" s="8">
        <v>1</v>
      </c>
      <c r="L425" s="8">
        <v>0.4</v>
      </c>
      <c r="M425" s="8">
        <v>0.40910000000000002</v>
      </c>
      <c r="N425" s="8">
        <v>0.54</v>
      </c>
      <c r="O425" s="8">
        <v>0.28360000000000002</v>
      </c>
      <c r="P425" s="8">
        <v>4</v>
      </c>
      <c r="Q425" s="8">
        <v>78</v>
      </c>
      <c r="R425" s="8">
        <v>82</v>
      </c>
    </row>
    <row r="426" spans="1:18">
      <c r="A426" s="8">
        <v>424</v>
      </c>
      <c r="B426" s="42">
        <v>40562</v>
      </c>
      <c r="C426" s="8">
        <v>1</v>
      </c>
      <c r="D426" s="8">
        <v>0</v>
      </c>
      <c r="E426" s="8">
        <v>1</v>
      </c>
      <c r="F426" s="8" t="s">
        <v>14</v>
      </c>
      <c r="G426" s="8">
        <v>16</v>
      </c>
      <c r="H426" s="8" t="b">
        <v>0</v>
      </c>
      <c r="I426" s="8">
        <v>3</v>
      </c>
      <c r="J426" s="8" t="s">
        <v>22</v>
      </c>
      <c r="K426" s="8">
        <v>1</v>
      </c>
      <c r="L426" s="8">
        <v>0.38</v>
      </c>
      <c r="M426" s="8">
        <v>0.39389999999999997</v>
      </c>
      <c r="N426" s="8">
        <v>0.57999999999999996</v>
      </c>
      <c r="O426" s="8">
        <v>0.3881</v>
      </c>
      <c r="P426" s="8">
        <v>10</v>
      </c>
      <c r="Q426" s="8">
        <v>94</v>
      </c>
      <c r="R426" s="8">
        <v>104</v>
      </c>
    </row>
    <row r="427" spans="1:18">
      <c r="A427" s="8">
        <v>425</v>
      </c>
      <c r="B427" s="42">
        <v>40562</v>
      </c>
      <c r="C427" s="8">
        <v>1</v>
      </c>
      <c r="D427" s="8">
        <v>0</v>
      </c>
      <c r="E427" s="8">
        <v>1</v>
      </c>
      <c r="F427" s="8" t="s">
        <v>14</v>
      </c>
      <c r="G427" s="8">
        <v>17</v>
      </c>
      <c r="H427" s="8" t="b">
        <v>0</v>
      </c>
      <c r="I427" s="8">
        <v>3</v>
      </c>
      <c r="J427" s="8" t="s">
        <v>22</v>
      </c>
      <c r="K427" s="8">
        <v>1</v>
      </c>
      <c r="L427" s="8">
        <v>0.36</v>
      </c>
      <c r="M427" s="8">
        <v>0.33329999999999999</v>
      </c>
      <c r="N427" s="8">
        <v>0.56999999999999995</v>
      </c>
      <c r="O427" s="8">
        <v>0.32840000000000003</v>
      </c>
      <c r="P427" s="8">
        <v>7</v>
      </c>
      <c r="Q427" s="8">
        <v>190</v>
      </c>
      <c r="R427" s="8">
        <v>197</v>
      </c>
    </row>
    <row r="428" spans="1:18">
      <c r="A428" s="8">
        <v>426</v>
      </c>
      <c r="B428" s="42">
        <v>40562</v>
      </c>
      <c r="C428" s="8">
        <v>1</v>
      </c>
      <c r="D428" s="8">
        <v>0</v>
      </c>
      <c r="E428" s="8">
        <v>1</v>
      </c>
      <c r="F428" s="8" t="s">
        <v>14</v>
      </c>
      <c r="G428" s="8">
        <v>18</v>
      </c>
      <c r="H428" s="8" t="b">
        <v>0</v>
      </c>
      <c r="I428" s="8">
        <v>3</v>
      </c>
      <c r="J428" s="8" t="s">
        <v>22</v>
      </c>
      <c r="K428" s="8">
        <v>1</v>
      </c>
      <c r="L428" s="8">
        <v>0.34</v>
      </c>
      <c r="M428" s="8">
        <v>0.31819999999999998</v>
      </c>
      <c r="N428" s="8">
        <v>0.61</v>
      </c>
      <c r="O428" s="8">
        <v>0.28360000000000002</v>
      </c>
      <c r="P428" s="8">
        <v>5</v>
      </c>
      <c r="Q428" s="8">
        <v>156</v>
      </c>
      <c r="R428" s="8">
        <v>161</v>
      </c>
    </row>
    <row r="429" spans="1:18">
      <c r="A429" s="8">
        <v>427</v>
      </c>
      <c r="B429" s="42">
        <v>40562</v>
      </c>
      <c r="C429" s="8">
        <v>1</v>
      </c>
      <c r="D429" s="8">
        <v>0</v>
      </c>
      <c r="E429" s="8">
        <v>1</v>
      </c>
      <c r="F429" s="8" t="s">
        <v>14</v>
      </c>
      <c r="G429" s="8">
        <v>19</v>
      </c>
      <c r="H429" s="8" t="b">
        <v>0</v>
      </c>
      <c r="I429" s="8">
        <v>3</v>
      </c>
      <c r="J429" s="8" t="s">
        <v>22</v>
      </c>
      <c r="K429" s="8">
        <v>1</v>
      </c>
      <c r="L429" s="8">
        <v>0.32</v>
      </c>
      <c r="M429" s="8">
        <v>0.28789999999999999</v>
      </c>
      <c r="N429" s="8">
        <v>0.56999999999999995</v>
      </c>
      <c r="O429" s="8">
        <v>0.41789999999999999</v>
      </c>
      <c r="P429" s="8">
        <v>4</v>
      </c>
      <c r="Q429" s="8">
        <v>108</v>
      </c>
      <c r="R429" s="8">
        <v>112</v>
      </c>
    </row>
    <row r="430" spans="1:18">
      <c r="A430" s="8">
        <v>428</v>
      </c>
      <c r="B430" s="42">
        <v>40562</v>
      </c>
      <c r="C430" s="8">
        <v>1</v>
      </c>
      <c r="D430" s="8">
        <v>0</v>
      </c>
      <c r="E430" s="8">
        <v>1</v>
      </c>
      <c r="F430" s="8" t="s">
        <v>14</v>
      </c>
      <c r="G430" s="8">
        <v>20</v>
      </c>
      <c r="H430" s="8" t="b">
        <v>0</v>
      </c>
      <c r="I430" s="8">
        <v>3</v>
      </c>
      <c r="J430" s="8" t="s">
        <v>22</v>
      </c>
      <c r="K430" s="8">
        <v>1</v>
      </c>
      <c r="L430" s="8">
        <v>0.32</v>
      </c>
      <c r="M430" s="8">
        <v>0.30299999999999999</v>
      </c>
      <c r="N430" s="8">
        <v>0.49</v>
      </c>
      <c r="O430" s="8">
        <v>0.29849999999999999</v>
      </c>
      <c r="P430" s="8">
        <v>2</v>
      </c>
      <c r="Q430" s="8">
        <v>74</v>
      </c>
      <c r="R430" s="8">
        <v>76</v>
      </c>
    </row>
    <row r="431" spans="1:18">
      <c r="A431" s="8">
        <v>429</v>
      </c>
      <c r="B431" s="42">
        <v>40562</v>
      </c>
      <c r="C431" s="8">
        <v>1</v>
      </c>
      <c r="D431" s="8">
        <v>0</v>
      </c>
      <c r="E431" s="8">
        <v>1</v>
      </c>
      <c r="F431" s="8" t="s">
        <v>14</v>
      </c>
      <c r="G431" s="8">
        <v>21</v>
      </c>
      <c r="H431" s="8" t="b">
        <v>0</v>
      </c>
      <c r="I431" s="8">
        <v>3</v>
      </c>
      <c r="J431" s="8" t="s">
        <v>22</v>
      </c>
      <c r="K431" s="8">
        <v>1</v>
      </c>
      <c r="L431" s="8">
        <v>0.32</v>
      </c>
      <c r="M431" s="8">
        <v>0.28789999999999999</v>
      </c>
      <c r="N431" s="8">
        <v>0.49</v>
      </c>
      <c r="O431" s="8">
        <v>0.41789999999999999</v>
      </c>
      <c r="P431" s="8">
        <v>4</v>
      </c>
      <c r="Q431" s="8">
        <v>55</v>
      </c>
      <c r="R431" s="8">
        <v>59</v>
      </c>
    </row>
    <row r="432" spans="1:18">
      <c r="A432" s="8">
        <v>430</v>
      </c>
      <c r="B432" s="42">
        <v>40562</v>
      </c>
      <c r="C432" s="8">
        <v>1</v>
      </c>
      <c r="D432" s="8">
        <v>0</v>
      </c>
      <c r="E432" s="8">
        <v>1</v>
      </c>
      <c r="F432" s="8" t="s">
        <v>14</v>
      </c>
      <c r="G432" s="8">
        <v>22</v>
      </c>
      <c r="H432" s="8" t="b">
        <v>0</v>
      </c>
      <c r="I432" s="8">
        <v>3</v>
      </c>
      <c r="J432" s="8" t="s">
        <v>22</v>
      </c>
      <c r="K432" s="8">
        <v>1</v>
      </c>
      <c r="L432" s="8">
        <v>0.3</v>
      </c>
      <c r="M432" s="8">
        <v>0.30299999999999999</v>
      </c>
      <c r="N432" s="8">
        <v>0.52</v>
      </c>
      <c r="O432" s="8">
        <v>0.16420000000000001</v>
      </c>
      <c r="P432" s="8">
        <v>6</v>
      </c>
      <c r="Q432" s="8">
        <v>53</v>
      </c>
      <c r="R432" s="8">
        <v>59</v>
      </c>
    </row>
    <row r="433" spans="1:18">
      <c r="A433" s="8">
        <v>431</v>
      </c>
      <c r="B433" s="42">
        <v>40562</v>
      </c>
      <c r="C433" s="8">
        <v>1</v>
      </c>
      <c r="D433" s="8">
        <v>0</v>
      </c>
      <c r="E433" s="8">
        <v>1</v>
      </c>
      <c r="F433" s="8" t="s">
        <v>14</v>
      </c>
      <c r="G433" s="8">
        <v>23</v>
      </c>
      <c r="H433" s="8" t="b">
        <v>0</v>
      </c>
      <c r="I433" s="8">
        <v>3</v>
      </c>
      <c r="J433" s="8" t="s">
        <v>22</v>
      </c>
      <c r="K433" s="8">
        <v>1</v>
      </c>
      <c r="L433" s="8">
        <v>0.3</v>
      </c>
      <c r="M433" s="8">
        <v>0.2727</v>
      </c>
      <c r="N433" s="8">
        <v>0.52</v>
      </c>
      <c r="O433" s="8">
        <v>0.4627</v>
      </c>
      <c r="P433" s="8">
        <v>1</v>
      </c>
      <c r="Q433" s="8">
        <v>27</v>
      </c>
      <c r="R433" s="8">
        <v>28</v>
      </c>
    </row>
    <row r="434" spans="1:18">
      <c r="A434" s="8">
        <v>432</v>
      </c>
      <c r="B434" s="42">
        <v>40563</v>
      </c>
      <c r="C434" s="8">
        <v>1</v>
      </c>
      <c r="D434" s="8">
        <v>0</v>
      </c>
      <c r="E434" s="8">
        <v>1</v>
      </c>
      <c r="F434" s="8" t="s">
        <v>14</v>
      </c>
      <c r="G434" s="8">
        <v>0</v>
      </c>
      <c r="H434" s="8" t="b">
        <v>0</v>
      </c>
      <c r="I434" s="8">
        <v>4</v>
      </c>
      <c r="J434" s="8" t="s">
        <v>22</v>
      </c>
      <c r="K434" s="8">
        <v>1</v>
      </c>
      <c r="L434" s="8">
        <v>0.26</v>
      </c>
      <c r="M434" s="8">
        <v>0.2273</v>
      </c>
      <c r="N434" s="8">
        <v>0.56000000000000005</v>
      </c>
      <c r="O434" s="8">
        <v>0.3881</v>
      </c>
      <c r="P434" s="8">
        <v>5</v>
      </c>
      <c r="Q434" s="8">
        <v>8</v>
      </c>
      <c r="R434" s="8">
        <v>13</v>
      </c>
    </row>
    <row r="435" spans="1:18">
      <c r="A435" s="8">
        <v>433</v>
      </c>
      <c r="B435" s="42">
        <v>40563</v>
      </c>
      <c r="C435" s="8">
        <v>1</v>
      </c>
      <c r="D435" s="8">
        <v>0</v>
      </c>
      <c r="E435" s="8">
        <v>1</v>
      </c>
      <c r="F435" s="8" t="s">
        <v>14</v>
      </c>
      <c r="G435" s="8">
        <v>1</v>
      </c>
      <c r="H435" s="8" t="b">
        <v>0</v>
      </c>
      <c r="I435" s="8">
        <v>4</v>
      </c>
      <c r="J435" s="8" t="s">
        <v>22</v>
      </c>
      <c r="K435" s="8">
        <v>1</v>
      </c>
      <c r="L435" s="8">
        <v>0.26</v>
      </c>
      <c r="M435" s="8">
        <v>0.2727</v>
      </c>
      <c r="N435" s="8">
        <v>0.56000000000000005</v>
      </c>
      <c r="O435" s="8">
        <v>0</v>
      </c>
      <c r="P435" s="8">
        <v>2</v>
      </c>
      <c r="Q435" s="8">
        <v>3</v>
      </c>
      <c r="R435" s="8">
        <v>5</v>
      </c>
    </row>
    <row r="436" spans="1:18">
      <c r="A436" s="8">
        <v>434</v>
      </c>
      <c r="B436" s="42">
        <v>40563</v>
      </c>
      <c r="C436" s="8">
        <v>1</v>
      </c>
      <c r="D436" s="8">
        <v>0</v>
      </c>
      <c r="E436" s="8">
        <v>1</v>
      </c>
      <c r="F436" s="8" t="s">
        <v>14</v>
      </c>
      <c r="G436" s="8">
        <v>2</v>
      </c>
      <c r="H436" s="8" t="b">
        <v>0</v>
      </c>
      <c r="I436" s="8">
        <v>4</v>
      </c>
      <c r="J436" s="8" t="s">
        <v>22</v>
      </c>
      <c r="K436" s="8">
        <v>1</v>
      </c>
      <c r="L436" s="8">
        <v>0.26</v>
      </c>
      <c r="M436" s="8">
        <v>0.2727</v>
      </c>
      <c r="N436" s="8">
        <v>0.56000000000000005</v>
      </c>
      <c r="O436" s="8">
        <v>0</v>
      </c>
      <c r="P436" s="8">
        <v>0</v>
      </c>
      <c r="Q436" s="8">
        <v>2</v>
      </c>
      <c r="R436" s="8">
        <v>2</v>
      </c>
    </row>
    <row r="437" spans="1:18">
      <c r="A437" s="8">
        <v>435</v>
      </c>
      <c r="B437" s="42">
        <v>40563</v>
      </c>
      <c r="C437" s="8">
        <v>1</v>
      </c>
      <c r="D437" s="8">
        <v>0</v>
      </c>
      <c r="E437" s="8">
        <v>1</v>
      </c>
      <c r="F437" s="8" t="s">
        <v>14</v>
      </c>
      <c r="G437" s="8">
        <v>3</v>
      </c>
      <c r="H437" s="8" t="b">
        <v>0</v>
      </c>
      <c r="I437" s="8">
        <v>4</v>
      </c>
      <c r="J437" s="8" t="s">
        <v>22</v>
      </c>
      <c r="K437" s="8">
        <v>1</v>
      </c>
      <c r="L437" s="8">
        <v>0.26</v>
      </c>
      <c r="M437" s="8">
        <v>0.2576</v>
      </c>
      <c r="N437" s="8">
        <v>0.56000000000000005</v>
      </c>
      <c r="O437" s="8">
        <v>0.16420000000000001</v>
      </c>
      <c r="P437" s="8">
        <v>0</v>
      </c>
      <c r="Q437" s="8">
        <v>1</v>
      </c>
      <c r="R437" s="8">
        <v>1</v>
      </c>
    </row>
    <row r="438" spans="1:18">
      <c r="A438" s="8">
        <v>436</v>
      </c>
      <c r="B438" s="42">
        <v>40563</v>
      </c>
      <c r="C438" s="8">
        <v>1</v>
      </c>
      <c r="D438" s="8">
        <v>0</v>
      </c>
      <c r="E438" s="8">
        <v>1</v>
      </c>
      <c r="F438" s="8" t="s">
        <v>14</v>
      </c>
      <c r="G438" s="8">
        <v>4</v>
      </c>
      <c r="H438" s="8" t="b">
        <v>0</v>
      </c>
      <c r="I438" s="8">
        <v>4</v>
      </c>
      <c r="J438" s="8" t="s">
        <v>22</v>
      </c>
      <c r="K438" s="8">
        <v>1</v>
      </c>
      <c r="L438" s="8">
        <v>0.26</v>
      </c>
      <c r="M438" s="8">
        <v>0.2576</v>
      </c>
      <c r="N438" s="8">
        <v>0.56000000000000005</v>
      </c>
      <c r="O438" s="8">
        <v>0.16420000000000001</v>
      </c>
      <c r="P438" s="8">
        <v>0</v>
      </c>
      <c r="Q438" s="8">
        <v>1</v>
      </c>
      <c r="R438" s="8">
        <v>1</v>
      </c>
    </row>
    <row r="439" spans="1:18">
      <c r="A439" s="8">
        <v>437</v>
      </c>
      <c r="B439" s="42">
        <v>40563</v>
      </c>
      <c r="C439" s="8">
        <v>1</v>
      </c>
      <c r="D439" s="8">
        <v>0</v>
      </c>
      <c r="E439" s="8">
        <v>1</v>
      </c>
      <c r="F439" s="8" t="s">
        <v>14</v>
      </c>
      <c r="G439" s="8">
        <v>5</v>
      </c>
      <c r="H439" s="8" t="b">
        <v>0</v>
      </c>
      <c r="I439" s="8">
        <v>4</v>
      </c>
      <c r="J439" s="8" t="s">
        <v>22</v>
      </c>
      <c r="K439" s="8">
        <v>1</v>
      </c>
      <c r="L439" s="8">
        <v>0.24</v>
      </c>
      <c r="M439" s="8">
        <v>0.2273</v>
      </c>
      <c r="N439" s="8">
        <v>0.6</v>
      </c>
      <c r="O439" s="8">
        <v>0.22389999999999999</v>
      </c>
      <c r="P439" s="8">
        <v>0</v>
      </c>
      <c r="Q439" s="8">
        <v>6</v>
      </c>
      <c r="R439" s="8">
        <v>6</v>
      </c>
    </row>
    <row r="440" spans="1:18">
      <c r="A440" s="8">
        <v>438</v>
      </c>
      <c r="B440" s="42">
        <v>40563</v>
      </c>
      <c r="C440" s="8">
        <v>1</v>
      </c>
      <c r="D440" s="8">
        <v>0</v>
      </c>
      <c r="E440" s="8">
        <v>1</v>
      </c>
      <c r="F440" s="8" t="s">
        <v>14</v>
      </c>
      <c r="G440" s="8">
        <v>6</v>
      </c>
      <c r="H440" s="8" t="b">
        <v>0</v>
      </c>
      <c r="I440" s="8">
        <v>4</v>
      </c>
      <c r="J440" s="8" t="s">
        <v>23</v>
      </c>
      <c r="K440" s="8">
        <v>1</v>
      </c>
      <c r="L440" s="8">
        <v>0.22</v>
      </c>
      <c r="M440" s="8">
        <v>0.21210000000000001</v>
      </c>
      <c r="N440" s="8">
        <v>0.6</v>
      </c>
      <c r="O440" s="8">
        <v>0.22389999999999999</v>
      </c>
      <c r="P440" s="8">
        <v>0</v>
      </c>
      <c r="Q440" s="8">
        <v>35</v>
      </c>
      <c r="R440" s="8">
        <v>35</v>
      </c>
    </row>
    <row r="441" spans="1:18">
      <c r="A441" s="8">
        <v>439</v>
      </c>
      <c r="B441" s="42">
        <v>40563</v>
      </c>
      <c r="C441" s="8">
        <v>1</v>
      </c>
      <c r="D441" s="8">
        <v>0</v>
      </c>
      <c r="E441" s="8">
        <v>1</v>
      </c>
      <c r="F441" s="8" t="s">
        <v>14</v>
      </c>
      <c r="G441" s="8">
        <v>7</v>
      </c>
      <c r="H441" s="8" t="b">
        <v>0</v>
      </c>
      <c r="I441" s="8">
        <v>4</v>
      </c>
      <c r="J441" s="8" t="s">
        <v>23</v>
      </c>
      <c r="K441" s="8">
        <v>1</v>
      </c>
      <c r="L441" s="8">
        <v>0.22</v>
      </c>
      <c r="M441" s="8">
        <v>0.21210000000000001</v>
      </c>
      <c r="N441" s="8">
        <v>0.55000000000000004</v>
      </c>
      <c r="O441" s="8">
        <v>0.22389999999999999</v>
      </c>
      <c r="P441" s="8">
        <v>1</v>
      </c>
      <c r="Q441" s="8">
        <v>100</v>
      </c>
      <c r="R441" s="8">
        <v>101</v>
      </c>
    </row>
    <row r="442" spans="1:18">
      <c r="A442" s="8">
        <v>440</v>
      </c>
      <c r="B442" s="42">
        <v>40563</v>
      </c>
      <c r="C442" s="8">
        <v>1</v>
      </c>
      <c r="D442" s="8">
        <v>0</v>
      </c>
      <c r="E442" s="8">
        <v>1</v>
      </c>
      <c r="F442" s="8" t="s">
        <v>14</v>
      </c>
      <c r="G442" s="8">
        <v>8</v>
      </c>
      <c r="H442" s="8" t="b">
        <v>0</v>
      </c>
      <c r="I442" s="8">
        <v>4</v>
      </c>
      <c r="J442" s="8" t="s">
        <v>23</v>
      </c>
      <c r="K442" s="8">
        <v>1</v>
      </c>
      <c r="L442" s="8">
        <v>0.22</v>
      </c>
      <c r="M442" s="8">
        <v>0.21210000000000001</v>
      </c>
      <c r="N442" s="8">
        <v>0.55000000000000004</v>
      </c>
      <c r="O442" s="8">
        <v>0.28360000000000002</v>
      </c>
      <c r="P442" s="8">
        <v>2</v>
      </c>
      <c r="Q442" s="8">
        <v>247</v>
      </c>
      <c r="R442" s="8">
        <v>249</v>
      </c>
    </row>
    <row r="443" spans="1:18">
      <c r="A443" s="8">
        <v>441</v>
      </c>
      <c r="B443" s="42">
        <v>40563</v>
      </c>
      <c r="C443" s="8">
        <v>1</v>
      </c>
      <c r="D443" s="8">
        <v>0</v>
      </c>
      <c r="E443" s="8">
        <v>1</v>
      </c>
      <c r="F443" s="8" t="s">
        <v>14</v>
      </c>
      <c r="G443" s="8">
        <v>9</v>
      </c>
      <c r="H443" s="8" t="b">
        <v>0</v>
      </c>
      <c r="I443" s="8">
        <v>4</v>
      </c>
      <c r="J443" s="8" t="s">
        <v>23</v>
      </c>
      <c r="K443" s="8">
        <v>2</v>
      </c>
      <c r="L443" s="8">
        <v>0.24</v>
      </c>
      <c r="M443" s="8">
        <v>0.2273</v>
      </c>
      <c r="N443" s="8">
        <v>0.52</v>
      </c>
      <c r="O443" s="8">
        <v>0.22389999999999999</v>
      </c>
      <c r="P443" s="8">
        <v>3</v>
      </c>
      <c r="Q443" s="8">
        <v>140</v>
      </c>
      <c r="R443" s="8">
        <v>143</v>
      </c>
    </row>
    <row r="444" spans="1:18">
      <c r="A444" s="8">
        <v>442</v>
      </c>
      <c r="B444" s="42">
        <v>40563</v>
      </c>
      <c r="C444" s="8">
        <v>1</v>
      </c>
      <c r="D444" s="8">
        <v>0</v>
      </c>
      <c r="E444" s="8">
        <v>1</v>
      </c>
      <c r="F444" s="8" t="s">
        <v>14</v>
      </c>
      <c r="G444" s="8">
        <v>10</v>
      </c>
      <c r="H444" s="8" t="b">
        <v>0</v>
      </c>
      <c r="I444" s="8">
        <v>4</v>
      </c>
      <c r="J444" s="8" t="s">
        <v>23</v>
      </c>
      <c r="K444" s="8">
        <v>1</v>
      </c>
      <c r="L444" s="8">
        <v>0.26</v>
      </c>
      <c r="M444" s="8">
        <v>0.2273</v>
      </c>
      <c r="N444" s="8">
        <v>0.48</v>
      </c>
      <c r="O444" s="8">
        <v>0.29849999999999999</v>
      </c>
      <c r="P444" s="8">
        <v>1</v>
      </c>
      <c r="Q444" s="8">
        <v>56</v>
      </c>
      <c r="R444" s="8">
        <v>57</v>
      </c>
    </row>
    <row r="445" spans="1:18">
      <c r="A445" s="8">
        <v>443</v>
      </c>
      <c r="B445" s="42">
        <v>40563</v>
      </c>
      <c r="C445" s="8">
        <v>1</v>
      </c>
      <c r="D445" s="8">
        <v>0</v>
      </c>
      <c r="E445" s="8">
        <v>1</v>
      </c>
      <c r="F445" s="8" t="s">
        <v>14</v>
      </c>
      <c r="G445" s="8">
        <v>11</v>
      </c>
      <c r="H445" s="8" t="b">
        <v>0</v>
      </c>
      <c r="I445" s="8">
        <v>4</v>
      </c>
      <c r="J445" s="8" t="s">
        <v>23</v>
      </c>
      <c r="K445" s="8">
        <v>2</v>
      </c>
      <c r="L445" s="8">
        <v>0.28000000000000003</v>
      </c>
      <c r="M445" s="8">
        <v>0.2727</v>
      </c>
      <c r="N445" s="8">
        <v>0.45</v>
      </c>
      <c r="O445" s="8">
        <v>0.16420000000000001</v>
      </c>
      <c r="P445" s="8">
        <v>5</v>
      </c>
      <c r="Q445" s="8">
        <v>63</v>
      </c>
      <c r="R445" s="8">
        <v>68</v>
      </c>
    </row>
    <row r="446" spans="1:18">
      <c r="A446" s="8">
        <v>444</v>
      </c>
      <c r="B446" s="42">
        <v>40563</v>
      </c>
      <c r="C446" s="8">
        <v>1</v>
      </c>
      <c r="D446" s="8">
        <v>0</v>
      </c>
      <c r="E446" s="8">
        <v>1</v>
      </c>
      <c r="F446" s="8" t="s">
        <v>14</v>
      </c>
      <c r="G446" s="8">
        <v>12</v>
      </c>
      <c r="H446" s="8" t="b">
        <v>0</v>
      </c>
      <c r="I446" s="8">
        <v>4</v>
      </c>
      <c r="J446" s="8" t="s">
        <v>23</v>
      </c>
      <c r="K446" s="8">
        <v>2</v>
      </c>
      <c r="L446" s="8">
        <v>0.3</v>
      </c>
      <c r="M446" s="8">
        <v>0.33329999999999999</v>
      </c>
      <c r="N446" s="8">
        <v>0.42</v>
      </c>
      <c r="O446" s="8">
        <v>0</v>
      </c>
      <c r="P446" s="8">
        <v>7</v>
      </c>
      <c r="Q446" s="8">
        <v>77</v>
      </c>
      <c r="R446" s="8">
        <v>84</v>
      </c>
    </row>
    <row r="447" spans="1:18">
      <c r="A447" s="8">
        <v>445</v>
      </c>
      <c r="B447" s="42">
        <v>40563</v>
      </c>
      <c r="C447" s="8">
        <v>1</v>
      </c>
      <c r="D447" s="8">
        <v>0</v>
      </c>
      <c r="E447" s="8">
        <v>1</v>
      </c>
      <c r="F447" s="8" t="s">
        <v>14</v>
      </c>
      <c r="G447" s="8">
        <v>13</v>
      </c>
      <c r="H447" s="8" t="b">
        <v>0</v>
      </c>
      <c r="I447" s="8">
        <v>4</v>
      </c>
      <c r="J447" s="8" t="s">
        <v>23</v>
      </c>
      <c r="K447" s="8">
        <v>2</v>
      </c>
      <c r="L447" s="8">
        <v>0.28000000000000003</v>
      </c>
      <c r="M447" s="8">
        <v>0.28789999999999999</v>
      </c>
      <c r="N447" s="8">
        <v>0.45</v>
      </c>
      <c r="O447" s="8">
        <v>0.1045</v>
      </c>
      <c r="P447" s="8">
        <v>12</v>
      </c>
      <c r="Q447" s="8">
        <v>86</v>
      </c>
      <c r="R447" s="8">
        <v>98</v>
      </c>
    </row>
    <row r="448" spans="1:18">
      <c r="A448" s="8">
        <v>446</v>
      </c>
      <c r="B448" s="42">
        <v>40563</v>
      </c>
      <c r="C448" s="8">
        <v>1</v>
      </c>
      <c r="D448" s="8">
        <v>0</v>
      </c>
      <c r="E448" s="8">
        <v>1</v>
      </c>
      <c r="F448" s="8" t="s">
        <v>14</v>
      </c>
      <c r="G448" s="8">
        <v>14</v>
      </c>
      <c r="H448" s="8" t="b">
        <v>0</v>
      </c>
      <c r="I448" s="8">
        <v>4</v>
      </c>
      <c r="J448" s="8" t="s">
        <v>23</v>
      </c>
      <c r="K448" s="8">
        <v>2</v>
      </c>
      <c r="L448" s="8">
        <v>0.3</v>
      </c>
      <c r="M448" s="8">
        <v>0.30299999999999999</v>
      </c>
      <c r="N448" s="8">
        <v>0.45</v>
      </c>
      <c r="O448" s="8">
        <v>0.1343</v>
      </c>
      <c r="P448" s="8">
        <v>6</v>
      </c>
      <c r="Q448" s="8">
        <v>75</v>
      </c>
      <c r="R448" s="8">
        <v>81</v>
      </c>
    </row>
    <row r="449" spans="1:18">
      <c r="A449" s="8">
        <v>447</v>
      </c>
      <c r="B449" s="42">
        <v>40563</v>
      </c>
      <c r="C449" s="8">
        <v>1</v>
      </c>
      <c r="D449" s="8">
        <v>0</v>
      </c>
      <c r="E449" s="8">
        <v>1</v>
      </c>
      <c r="F449" s="8" t="s">
        <v>14</v>
      </c>
      <c r="G449" s="8">
        <v>15</v>
      </c>
      <c r="H449" s="8" t="b">
        <v>0</v>
      </c>
      <c r="I449" s="8">
        <v>4</v>
      </c>
      <c r="J449" s="8" t="s">
        <v>23</v>
      </c>
      <c r="K449" s="8">
        <v>2</v>
      </c>
      <c r="L449" s="8">
        <v>0.32</v>
      </c>
      <c r="M449" s="8">
        <v>0.31819999999999998</v>
      </c>
      <c r="N449" s="8">
        <v>0.45</v>
      </c>
      <c r="O449" s="8">
        <v>0.19400000000000001</v>
      </c>
      <c r="P449" s="8">
        <v>8</v>
      </c>
      <c r="Q449" s="8">
        <v>62</v>
      </c>
      <c r="R449" s="8">
        <v>70</v>
      </c>
    </row>
    <row r="450" spans="1:18">
      <c r="A450" s="8">
        <v>448</v>
      </c>
      <c r="B450" s="42">
        <v>40563</v>
      </c>
      <c r="C450" s="8">
        <v>1</v>
      </c>
      <c r="D450" s="8">
        <v>0</v>
      </c>
      <c r="E450" s="8">
        <v>1</v>
      </c>
      <c r="F450" s="8" t="s">
        <v>14</v>
      </c>
      <c r="G450" s="8">
        <v>16</v>
      </c>
      <c r="H450" s="8" t="b">
        <v>0</v>
      </c>
      <c r="I450" s="8">
        <v>4</v>
      </c>
      <c r="J450" s="8" t="s">
        <v>23</v>
      </c>
      <c r="K450" s="8">
        <v>2</v>
      </c>
      <c r="L450" s="8">
        <v>0.3</v>
      </c>
      <c r="M450" s="8">
        <v>0.30299999999999999</v>
      </c>
      <c r="N450" s="8">
        <v>0.49</v>
      </c>
      <c r="O450" s="8">
        <v>0.1343</v>
      </c>
      <c r="P450" s="8">
        <v>8</v>
      </c>
      <c r="Q450" s="8">
        <v>83</v>
      </c>
      <c r="R450" s="8">
        <v>91</v>
      </c>
    </row>
    <row r="451" spans="1:18">
      <c r="A451" s="8">
        <v>449</v>
      </c>
      <c r="B451" s="42">
        <v>40563</v>
      </c>
      <c r="C451" s="8">
        <v>1</v>
      </c>
      <c r="D451" s="8">
        <v>0</v>
      </c>
      <c r="E451" s="8">
        <v>1</v>
      </c>
      <c r="F451" s="8" t="s">
        <v>14</v>
      </c>
      <c r="G451" s="8">
        <v>17</v>
      </c>
      <c r="H451" s="8" t="b">
        <v>0</v>
      </c>
      <c r="I451" s="8">
        <v>4</v>
      </c>
      <c r="J451" s="8" t="s">
        <v>23</v>
      </c>
      <c r="K451" s="8">
        <v>2</v>
      </c>
      <c r="L451" s="8">
        <v>0.3</v>
      </c>
      <c r="M451" s="8">
        <v>0.31819999999999998</v>
      </c>
      <c r="N451" s="8">
        <v>0.49</v>
      </c>
      <c r="O451" s="8">
        <v>0.1045</v>
      </c>
      <c r="P451" s="8">
        <v>8</v>
      </c>
      <c r="Q451" s="8">
        <v>207</v>
      </c>
      <c r="R451" s="8">
        <v>215</v>
      </c>
    </row>
    <row r="452" spans="1:18">
      <c r="A452" s="8">
        <v>450</v>
      </c>
      <c r="B452" s="42">
        <v>40563</v>
      </c>
      <c r="C452" s="8">
        <v>1</v>
      </c>
      <c r="D452" s="8">
        <v>0</v>
      </c>
      <c r="E452" s="8">
        <v>1</v>
      </c>
      <c r="F452" s="8" t="s">
        <v>14</v>
      </c>
      <c r="G452" s="8">
        <v>18</v>
      </c>
      <c r="H452" s="8" t="b">
        <v>0</v>
      </c>
      <c r="I452" s="8">
        <v>4</v>
      </c>
      <c r="J452" s="8" t="s">
        <v>23</v>
      </c>
      <c r="K452" s="8">
        <v>2</v>
      </c>
      <c r="L452" s="8">
        <v>0.26</v>
      </c>
      <c r="M452" s="8">
        <v>0.2576</v>
      </c>
      <c r="N452" s="8">
        <v>0.56000000000000005</v>
      </c>
      <c r="O452" s="8">
        <v>0.19400000000000001</v>
      </c>
      <c r="P452" s="8">
        <v>1</v>
      </c>
      <c r="Q452" s="8">
        <v>184</v>
      </c>
      <c r="R452" s="8">
        <v>185</v>
      </c>
    </row>
    <row r="453" spans="1:18">
      <c r="A453" s="8">
        <v>451</v>
      </c>
      <c r="B453" s="42">
        <v>40563</v>
      </c>
      <c r="C453" s="8">
        <v>1</v>
      </c>
      <c r="D453" s="8">
        <v>0</v>
      </c>
      <c r="E453" s="8">
        <v>1</v>
      </c>
      <c r="F453" s="8" t="s">
        <v>14</v>
      </c>
      <c r="G453" s="8">
        <v>19</v>
      </c>
      <c r="H453" s="8" t="b">
        <v>0</v>
      </c>
      <c r="I453" s="8">
        <v>4</v>
      </c>
      <c r="J453" s="8" t="s">
        <v>23</v>
      </c>
      <c r="K453" s="8">
        <v>1</v>
      </c>
      <c r="L453" s="8">
        <v>0.26</v>
      </c>
      <c r="M453" s="8">
        <v>0.2273</v>
      </c>
      <c r="N453" s="8">
        <v>0.56000000000000005</v>
      </c>
      <c r="O453" s="8">
        <v>0.32840000000000003</v>
      </c>
      <c r="P453" s="8">
        <v>6</v>
      </c>
      <c r="Q453" s="8">
        <v>146</v>
      </c>
      <c r="R453" s="8">
        <v>152</v>
      </c>
    </row>
    <row r="454" spans="1:18">
      <c r="A454" s="8">
        <v>452</v>
      </c>
      <c r="B454" s="42">
        <v>40563</v>
      </c>
      <c r="C454" s="8">
        <v>1</v>
      </c>
      <c r="D454" s="8">
        <v>0</v>
      </c>
      <c r="E454" s="8">
        <v>1</v>
      </c>
      <c r="F454" s="8" t="s">
        <v>14</v>
      </c>
      <c r="G454" s="8">
        <v>20</v>
      </c>
      <c r="H454" s="8" t="b">
        <v>0</v>
      </c>
      <c r="I454" s="8">
        <v>4</v>
      </c>
      <c r="J454" s="8" t="s">
        <v>23</v>
      </c>
      <c r="K454" s="8">
        <v>2</v>
      </c>
      <c r="L454" s="8">
        <v>0.26</v>
      </c>
      <c r="M454" s="8">
        <v>0.2424</v>
      </c>
      <c r="N454" s="8">
        <v>0.6</v>
      </c>
      <c r="O454" s="8">
        <v>0.28360000000000002</v>
      </c>
      <c r="P454" s="8">
        <v>2</v>
      </c>
      <c r="Q454" s="8">
        <v>124</v>
      </c>
      <c r="R454" s="8">
        <v>126</v>
      </c>
    </row>
    <row r="455" spans="1:18">
      <c r="A455" s="8">
        <v>453</v>
      </c>
      <c r="B455" s="42">
        <v>40563</v>
      </c>
      <c r="C455" s="8">
        <v>1</v>
      </c>
      <c r="D455" s="8">
        <v>0</v>
      </c>
      <c r="E455" s="8">
        <v>1</v>
      </c>
      <c r="F455" s="8" t="s">
        <v>14</v>
      </c>
      <c r="G455" s="8">
        <v>21</v>
      </c>
      <c r="H455" s="8" t="b">
        <v>0</v>
      </c>
      <c r="I455" s="8">
        <v>4</v>
      </c>
      <c r="J455" s="8" t="s">
        <v>23</v>
      </c>
      <c r="K455" s="8">
        <v>2</v>
      </c>
      <c r="L455" s="8">
        <v>0.24</v>
      </c>
      <c r="M455" s="8">
        <v>0.2273</v>
      </c>
      <c r="N455" s="8">
        <v>0.6</v>
      </c>
      <c r="O455" s="8">
        <v>0.25369999999999998</v>
      </c>
      <c r="P455" s="8">
        <v>3</v>
      </c>
      <c r="Q455" s="8">
        <v>54</v>
      </c>
      <c r="R455" s="8">
        <v>57</v>
      </c>
    </row>
    <row r="456" spans="1:18">
      <c r="A456" s="8">
        <v>454</v>
      </c>
      <c r="B456" s="42">
        <v>40563</v>
      </c>
      <c r="C456" s="8">
        <v>1</v>
      </c>
      <c r="D456" s="8">
        <v>0</v>
      </c>
      <c r="E456" s="8">
        <v>1</v>
      </c>
      <c r="F456" s="8" t="s">
        <v>14</v>
      </c>
      <c r="G456" s="8">
        <v>22</v>
      </c>
      <c r="H456" s="8" t="b">
        <v>0</v>
      </c>
      <c r="I456" s="8">
        <v>4</v>
      </c>
      <c r="J456" s="8" t="s">
        <v>23</v>
      </c>
      <c r="K456" s="8">
        <v>2</v>
      </c>
      <c r="L456" s="8">
        <v>0.24</v>
      </c>
      <c r="M456" s="8">
        <v>0.21210000000000001</v>
      </c>
      <c r="N456" s="8">
        <v>0.65</v>
      </c>
      <c r="O456" s="8">
        <v>0.28360000000000002</v>
      </c>
      <c r="P456" s="8">
        <v>0</v>
      </c>
      <c r="Q456" s="8">
        <v>56</v>
      </c>
      <c r="R456" s="8">
        <v>56</v>
      </c>
    </row>
    <row r="457" spans="1:18">
      <c r="A457" s="8">
        <v>455</v>
      </c>
      <c r="B457" s="42">
        <v>40563</v>
      </c>
      <c r="C457" s="8">
        <v>1</v>
      </c>
      <c r="D457" s="8">
        <v>0</v>
      </c>
      <c r="E457" s="8">
        <v>1</v>
      </c>
      <c r="F457" s="8" t="s">
        <v>14</v>
      </c>
      <c r="G457" s="8">
        <v>23</v>
      </c>
      <c r="H457" s="8" t="b">
        <v>0</v>
      </c>
      <c r="I457" s="8">
        <v>4</v>
      </c>
      <c r="J457" s="8" t="s">
        <v>23</v>
      </c>
      <c r="K457" s="8">
        <v>2</v>
      </c>
      <c r="L457" s="8">
        <v>0.24</v>
      </c>
      <c r="M457" s="8">
        <v>0.21210000000000001</v>
      </c>
      <c r="N457" s="8">
        <v>0.65</v>
      </c>
      <c r="O457" s="8">
        <v>0.32840000000000003</v>
      </c>
      <c r="P457" s="8">
        <v>3</v>
      </c>
      <c r="Q457" s="8">
        <v>28</v>
      </c>
      <c r="R457" s="8">
        <v>31</v>
      </c>
    </row>
    <row r="458" spans="1:18">
      <c r="A458" s="8">
        <v>456</v>
      </c>
      <c r="B458" s="42">
        <v>40564</v>
      </c>
      <c r="C458" s="8">
        <v>1</v>
      </c>
      <c r="D458" s="8">
        <v>0</v>
      </c>
      <c r="E458" s="8">
        <v>1</v>
      </c>
      <c r="F458" s="8" t="s">
        <v>14</v>
      </c>
      <c r="G458" s="8">
        <v>0</v>
      </c>
      <c r="H458" s="8" t="b">
        <v>0</v>
      </c>
      <c r="I458" s="8">
        <v>5</v>
      </c>
      <c r="J458" s="8" t="s">
        <v>23</v>
      </c>
      <c r="K458" s="8">
        <v>2</v>
      </c>
      <c r="L458" s="8">
        <v>0.24</v>
      </c>
      <c r="M458" s="8">
        <v>0.2273</v>
      </c>
      <c r="N458" s="8">
        <v>0.7</v>
      </c>
      <c r="O458" s="8">
        <v>0.25369999999999998</v>
      </c>
      <c r="P458" s="8">
        <v>1</v>
      </c>
      <c r="Q458" s="8">
        <v>20</v>
      </c>
      <c r="R458" s="8">
        <v>21</v>
      </c>
    </row>
    <row r="459" spans="1:18">
      <c r="A459" s="8">
        <v>457</v>
      </c>
      <c r="B459" s="42">
        <v>40564</v>
      </c>
      <c r="C459" s="8">
        <v>1</v>
      </c>
      <c r="D459" s="8">
        <v>0</v>
      </c>
      <c r="E459" s="8">
        <v>1</v>
      </c>
      <c r="F459" s="8" t="s">
        <v>14</v>
      </c>
      <c r="G459" s="8">
        <v>1</v>
      </c>
      <c r="H459" s="8" t="b">
        <v>0</v>
      </c>
      <c r="I459" s="8">
        <v>5</v>
      </c>
      <c r="J459" s="8" t="s">
        <v>23</v>
      </c>
      <c r="K459" s="8">
        <v>2</v>
      </c>
      <c r="L459" s="8">
        <v>0.24</v>
      </c>
      <c r="M459" s="8">
        <v>0.2273</v>
      </c>
      <c r="N459" s="8">
        <v>0.7</v>
      </c>
      <c r="O459" s="8">
        <v>0.25369999999999998</v>
      </c>
      <c r="P459" s="8">
        <v>0</v>
      </c>
      <c r="Q459" s="8">
        <v>6</v>
      </c>
      <c r="R459" s="8">
        <v>6</v>
      </c>
    </row>
    <row r="460" spans="1:18">
      <c r="A460" s="8">
        <v>458</v>
      </c>
      <c r="B460" s="42">
        <v>40564</v>
      </c>
      <c r="C460" s="8">
        <v>1</v>
      </c>
      <c r="D460" s="8">
        <v>0</v>
      </c>
      <c r="E460" s="8">
        <v>1</v>
      </c>
      <c r="F460" s="8" t="s">
        <v>14</v>
      </c>
      <c r="G460" s="8">
        <v>2</v>
      </c>
      <c r="H460" s="8" t="b">
        <v>0</v>
      </c>
      <c r="I460" s="8">
        <v>5</v>
      </c>
      <c r="J460" s="8" t="s">
        <v>23</v>
      </c>
      <c r="K460" s="8">
        <v>3</v>
      </c>
      <c r="L460" s="8">
        <v>0.24</v>
      </c>
      <c r="M460" s="8">
        <v>0.2424</v>
      </c>
      <c r="N460" s="8">
        <v>0.75</v>
      </c>
      <c r="O460" s="8">
        <v>0.16420000000000001</v>
      </c>
      <c r="P460" s="8">
        <v>0</v>
      </c>
      <c r="Q460" s="8">
        <v>2</v>
      </c>
      <c r="R460" s="8">
        <v>2</v>
      </c>
    </row>
    <row r="461" spans="1:18">
      <c r="A461" s="8">
        <v>459</v>
      </c>
      <c r="B461" s="42">
        <v>40564</v>
      </c>
      <c r="C461" s="8">
        <v>1</v>
      </c>
      <c r="D461" s="8">
        <v>0</v>
      </c>
      <c r="E461" s="8">
        <v>1</v>
      </c>
      <c r="F461" s="8" t="s">
        <v>14</v>
      </c>
      <c r="G461" s="8">
        <v>3</v>
      </c>
      <c r="H461" s="8" t="b">
        <v>0</v>
      </c>
      <c r="I461" s="8">
        <v>5</v>
      </c>
      <c r="J461" s="8" t="s">
        <v>23</v>
      </c>
      <c r="K461" s="8">
        <v>3</v>
      </c>
      <c r="L461" s="8">
        <v>0.22</v>
      </c>
      <c r="M461" s="8">
        <v>0.21210000000000001</v>
      </c>
      <c r="N461" s="8">
        <v>0.8</v>
      </c>
      <c r="O461" s="8">
        <v>0.29849999999999999</v>
      </c>
      <c r="P461" s="8">
        <v>0</v>
      </c>
      <c r="Q461" s="8">
        <v>1</v>
      </c>
      <c r="R461" s="8">
        <v>1</v>
      </c>
    </row>
    <row r="462" spans="1:18">
      <c r="A462" s="8">
        <v>460</v>
      </c>
      <c r="B462" s="42">
        <v>40564</v>
      </c>
      <c r="C462" s="8">
        <v>1</v>
      </c>
      <c r="D462" s="8">
        <v>0</v>
      </c>
      <c r="E462" s="8">
        <v>1</v>
      </c>
      <c r="F462" s="8" t="s">
        <v>14</v>
      </c>
      <c r="G462" s="8">
        <v>4</v>
      </c>
      <c r="H462" s="8" t="b">
        <v>0</v>
      </c>
      <c r="I462" s="8">
        <v>5</v>
      </c>
      <c r="J462" s="8" t="s">
        <v>23</v>
      </c>
      <c r="K462" s="8">
        <v>2</v>
      </c>
      <c r="L462" s="8">
        <v>0.22</v>
      </c>
      <c r="M462" s="8">
        <v>0.2576</v>
      </c>
      <c r="N462" s="8">
        <v>0.87</v>
      </c>
      <c r="O462" s="8">
        <v>8.9599999999999999E-2</v>
      </c>
      <c r="P462" s="8">
        <v>0</v>
      </c>
      <c r="Q462" s="8">
        <v>1</v>
      </c>
      <c r="R462" s="8">
        <v>1</v>
      </c>
    </row>
    <row r="463" spans="1:18">
      <c r="A463" s="8">
        <v>461</v>
      </c>
      <c r="B463" s="42">
        <v>40564</v>
      </c>
      <c r="C463" s="8">
        <v>1</v>
      </c>
      <c r="D463" s="8">
        <v>0</v>
      </c>
      <c r="E463" s="8">
        <v>1</v>
      </c>
      <c r="F463" s="8" t="s">
        <v>14</v>
      </c>
      <c r="G463" s="8">
        <v>5</v>
      </c>
      <c r="H463" s="8" t="b">
        <v>0</v>
      </c>
      <c r="I463" s="8">
        <v>5</v>
      </c>
      <c r="J463" s="8" t="s">
        <v>24</v>
      </c>
      <c r="K463" s="8">
        <v>1</v>
      </c>
      <c r="L463" s="8">
        <v>0.24</v>
      </c>
      <c r="M463" s="8">
        <v>0.19700000000000001</v>
      </c>
      <c r="N463" s="8">
        <v>0.6</v>
      </c>
      <c r="O463" s="8">
        <v>0.41789999999999999</v>
      </c>
      <c r="P463" s="8">
        <v>1</v>
      </c>
      <c r="Q463" s="8">
        <v>4</v>
      </c>
      <c r="R463" s="8">
        <v>5</v>
      </c>
    </row>
    <row r="464" spans="1:18">
      <c r="A464" s="8">
        <v>462</v>
      </c>
      <c r="B464" s="42">
        <v>40564</v>
      </c>
      <c r="C464" s="8">
        <v>1</v>
      </c>
      <c r="D464" s="8">
        <v>0</v>
      </c>
      <c r="E464" s="8">
        <v>1</v>
      </c>
      <c r="F464" s="8" t="s">
        <v>14</v>
      </c>
      <c r="G464" s="8">
        <v>6</v>
      </c>
      <c r="H464" s="8" t="b">
        <v>0</v>
      </c>
      <c r="I464" s="8">
        <v>5</v>
      </c>
      <c r="J464" s="8" t="s">
        <v>24</v>
      </c>
      <c r="K464" s="8">
        <v>1</v>
      </c>
      <c r="L464" s="8">
        <v>0.22</v>
      </c>
      <c r="M464" s="8">
        <v>0.21210000000000001</v>
      </c>
      <c r="N464" s="8">
        <v>0.55000000000000004</v>
      </c>
      <c r="O464" s="8">
        <v>0.25369999999999998</v>
      </c>
      <c r="P464" s="8">
        <v>0</v>
      </c>
      <c r="Q464" s="8">
        <v>27</v>
      </c>
      <c r="R464" s="8">
        <v>27</v>
      </c>
    </row>
    <row r="465" spans="1:18">
      <c r="A465" s="8">
        <v>463</v>
      </c>
      <c r="B465" s="42">
        <v>40564</v>
      </c>
      <c r="C465" s="8">
        <v>1</v>
      </c>
      <c r="D465" s="8">
        <v>0</v>
      </c>
      <c r="E465" s="8">
        <v>1</v>
      </c>
      <c r="F465" s="8" t="s">
        <v>14</v>
      </c>
      <c r="G465" s="8">
        <v>7</v>
      </c>
      <c r="H465" s="8" t="b">
        <v>0</v>
      </c>
      <c r="I465" s="8">
        <v>5</v>
      </c>
      <c r="J465" s="8" t="s">
        <v>24</v>
      </c>
      <c r="K465" s="8">
        <v>1</v>
      </c>
      <c r="L465" s="8">
        <v>0.2</v>
      </c>
      <c r="M465" s="8">
        <v>0.18179999999999999</v>
      </c>
      <c r="N465" s="8">
        <v>0.51</v>
      </c>
      <c r="O465" s="8">
        <v>0.28360000000000002</v>
      </c>
      <c r="P465" s="8">
        <v>2</v>
      </c>
      <c r="Q465" s="8">
        <v>66</v>
      </c>
      <c r="R465" s="8">
        <v>68</v>
      </c>
    </row>
    <row r="466" spans="1:18">
      <c r="A466" s="8">
        <v>464</v>
      </c>
      <c r="B466" s="42">
        <v>40564</v>
      </c>
      <c r="C466" s="8">
        <v>1</v>
      </c>
      <c r="D466" s="8">
        <v>0</v>
      </c>
      <c r="E466" s="8">
        <v>1</v>
      </c>
      <c r="F466" s="8" t="s">
        <v>14</v>
      </c>
      <c r="G466" s="8">
        <v>8</v>
      </c>
      <c r="H466" s="8" t="b">
        <v>0</v>
      </c>
      <c r="I466" s="8">
        <v>5</v>
      </c>
      <c r="J466" s="8" t="s">
        <v>24</v>
      </c>
      <c r="K466" s="8">
        <v>1</v>
      </c>
      <c r="L466" s="8">
        <v>0.2</v>
      </c>
      <c r="M466" s="8">
        <v>0.18179999999999999</v>
      </c>
      <c r="N466" s="8">
        <v>0.47</v>
      </c>
      <c r="O466" s="8">
        <v>0.32840000000000003</v>
      </c>
      <c r="P466" s="8">
        <v>7</v>
      </c>
      <c r="Q466" s="8">
        <v>210</v>
      </c>
      <c r="R466" s="8">
        <v>217</v>
      </c>
    </row>
    <row r="467" spans="1:18">
      <c r="A467" s="8">
        <v>465</v>
      </c>
      <c r="B467" s="42">
        <v>40564</v>
      </c>
      <c r="C467" s="8">
        <v>1</v>
      </c>
      <c r="D467" s="8">
        <v>0</v>
      </c>
      <c r="E467" s="8">
        <v>1</v>
      </c>
      <c r="F467" s="8" t="s">
        <v>14</v>
      </c>
      <c r="G467" s="8">
        <v>9</v>
      </c>
      <c r="H467" s="8" t="b">
        <v>0</v>
      </c>
      <c r="I467" s="8">
        <v>5</v>
      </c>
      <c r="J467" s="8" t="s">
        <v>24</v>
      </c>
      <c r="K467" s="8">
        <v>1</v>
      </c>
      <c r="L467" s="8">
        <v>0.2</v>
      </c>
      <c r="M467" s="8">
        <v>0.18179999999999999</v>
      </c>
      <c r="N467" s="8">
        <v>0.51</v>
      </c>
      <c r="O467" s="8">
        <v>0.35820000000000002</v>
      </c>
      <c r="P467" s="8">
        <v>7</v>
      </c>
      <c r="Q467" s="8">
        <v>159</v>
      </c>
      <c r="R467" s="8">
        <v>166</v>
      </c>
    </row>
    <row r="468" spans="1:18">
      <c r="A468" s="8">
        <v>466</v>
      </c>
      <c r="B468" s="42">
        <v>40564</v>
      </c>
      <c r="C468" s="8">
        <v>1</v>
      </c>
      <c r="D468" s="8">
        <v>0</v>
      </c>
      <c r="E468" s="8">
        <v>1</v>
      </c>
      <c r="F468" s="8" t="s">
        <v>14</v>
      </c>
      <c r="G468" s="8">
        <v>10</v>
      </c>
      <c r="H468" s="8" t="b">
        <v>0</v>
      </c>
      <c r="I468" s="8">
        <v>5</v>
      </c>
      <c r="J468" s="8" t="s">
        <v>24</v>
      </c>
      <c r="K468" s="8">
        <v>1</v>
      </c>
      <c r="L468" s="8">
        <v>0.2</v>
      </c>
      <c r="M468" s="8">
        <v>0.16669999999999999</v>
      </c>
      <c r="N468" s="8">
        <v>0.47</v>
      </c>
      <c r="O468" s="8">
        <v>0.4627</v>
      </c>
      <c r="P468" s="8">
        <v>6</v>
      </c>
      <c r="Q468" s="8">
        <v>57</v>
      </c>
      <c r="R468" s="8">
        <v>63</v>
      </c>
    </row>
    <row r="469" spans="1:18">
      <c r="A469" s="8">
        <v>467</v>
      </c>
      <c r="B469" s="42">
        <v>40564</v>
      </c>
      <c r="C469" s="8">
        <v>1</v>
      </c>
      <c r="D469" s="8">
        <v>0</v>
      </c>
      <c r="E469" s="8">
        <v>1</v>
      </c>
      <c r="F469" s="8" t="s">
        <v>14</v>
      </c>
      <c r="G469" s="8">
        <v>11</v>
      </c>
      <c r="H469" s="8" t="b">
        <v>0</v>
      </c>
      <c r="I469" s="8">
        <v>5</v>
      </c>
      <c r="J469" s="8" t="s">
        <v>24</v>
      </c>
      <c r="K469" s="8">
        <v>1</v>
      </c>
      <c r="L469" s="8">
        <v>0.22</v>
      </c>
      <c r="M469" s="8">
        <v>0.18179999999999999</v>
      </c>
      <c r="N469" s="8">
        <v>0.41</v>
      </c>
      <c r="O469" s="8">
        <v>0.4627</v>
      </c>
      <c r="P469" s="8">
        <v>6</v>
      </c>
      <c r="Q469" s="8">
        <v>53</v>
      </c>
      <c r="R469" s="8">
        <v>59</v>
      </c>
    </row>
    <row r="470" spans="1:18">
      <c r="A470" s="8">
        <v>468</v>
      </c>
      <c r="B470" s="42">
        <v>40564</v>
      </c>
      <c r="C470" s="8">
        <v>1</v>
      </c>
      <c r="D470" s="8">
        <v>0</v>
      </c>
      <c r="E470" s="8">
        <v>1</v>
      </c>
      <c r="F470" s="8" t="s">
        <v>14</v>
      </c>
      <c r="G470" s="8">
        <v>12</v>
      </c>
      <c r="H470" s="8" t="b">
        <v>0</v>
      </c>
      <c r="I470" s="8">
        <v>5</v>
      </c>
      <c r="J470" s="8" t="s">
        <v>24</v>
      </c>
      <c r="K470" s="8">
        <v>1</v>
      </c>
      <c r="L470" s="8">
        <v>0.22</v>
      </c>
      <c r="M470" s="8">
        <v>0.18179999999999999</v>
      </c>
      <c r="N470" s="8">
        <v>0.27</v>
      </c>
      <c r="O470" s="8">
        <v>0.58209999999999995</v>
      </c>
      <c r="P470" s="8">
        <v>11</v>
      </c>
      <c r="Q470" s="8">
        <v>67</v>
      </c>
      <c r="R470" s="8">
        <v>78</v>
      </c>
    </row>
    <row r="471" spans="1:18">
      <c r="A471" s="8">
        <v>469</v>
      </c>
      <c r="B471" s="42">
        <v>40564</v>
      </c>
      <c r="C471" s="8">
        <v>1</v>
      </c>
      <c r="D471" s="8">
        <v>0</v>
      </c>
      <c r="E471" s="8">
        <v>1</v>
      </c>
      <c r="F471" s="8" t="s">
        <v>14</v>
      </c>
      <c r="G471" s="8">
        <v>13</v>
      </c>
      <c r="H471" s="8" t="b">
        <v>0</v>
      </c>
      <c r="I471" s="8">
        <v>5</v>
      </c>
      <c r="J471" s="8" t="s">
        <v>24</v>
      </c>
      <c r="K471" s="8">
        <v>1</v>
      </c>
      <c r="L471" s="8">
        <v>0.2</v>
      </c>
      <c r="M471" s="8">
        <v>0.1515</v>
      </c>
      <c r="N471" s="8">
        <v>0.21</v>
      </c>
      <c r="O471" s="8">
        <v>0.58209999999999995</v>
      </c>
      <c r="P471" s="8">
        <v>8</v>
      </c>
      <c r="Q471" s="8">
        <v>65</v>
      </c>
      <c r="R471" s="8">
        <v>73</v>
      </c>
    </row>
    <row r="472" spans="1:18">
      <c r="A472" s="8">
        <v>470</v>
      </c>
      <c r="B472" s="42">
        <v>40564</v>
      </c>
      <c r="C472" s="8">
        <v>1</v>
      </c>
      <c r="D472" s="8">
        <v>0</v>
      </c>
      <c r="E472" s="8">
        <v>1</v>
      </c>
      <c r="F472" s="8" t="s">
        <v>14</v>
      </c>
      <c r="G472" s="8">
        <v>14</v>
      </c>
      <c r="H472" s="8" t="b">
        <v>0</v>
      </c>
      <c r="I472" s="8">
        <v>5</v>
      </c>
      <c r="J472" s="8" t="s">
        <v>24</v>
      </c>
      <c r="K472" s="8">
        <v>1</v>
      </c>
      <c r="L472" s="8">
        <v>0.2</v>
      </c>
      <c r="M472" s="8">
        <v>0.1515</v>
      </c>
      <c r="N472" s="8">
        <v>0.25</v>
      </c>
      <c r="O472" s="8">
        <v>0.52239999999999998</v>
      </c>
      <c r="P472" s="8">
        <v>6</v>
      </c>
      <c r="Q472" s="8">
        <v>56</v>
      </c>
      <c r="R472" s="8">
        <v>62</v>
      </c>
    </row>
    <row r="473" spans="1:18">
      <c r="A473" s="8">
        <v>471</v>
      </c>
      <c r="B473" s="42">
        <v>40564</v>
      </c>
      <c r="C473" s="8">
        <v>1</v>
      </c>
      <c r="D473" s="8">
        <v>0</v>
      </c>
      <c r="E473" s="8">
        <v>1</v>
      </c>
      <c r="F473" s="8" t="s">
        <v>14</v>
      </c>
      <c r="G473" s="8">
        <v>15</v>
      </c>
      <c r="H473" s="8" t="b">
        <v>0</v>
      </c>
      <c r="I473" s="8">
        <v>5</v>
      </c>
      <c r="J473" s="8" t="s">
        <v>24</v>
      </c>
      <c r="K473" s="8">
        <v>1</v>
      </c>
      <c r="L473" s="8">
        <v>0.16</v>
      </c>
      <c r="M473" s="8">
        <v>0.1212</v>
      </c>
      <c r="N473" s="8">
        <v>0.26</v>
      </c>
      <c r="O473" s="8">
        <v>0.44779999999999998</v>
      </c>
      <c r="P473" s="8">
        <v>4</v>
      </c>
      <c r="Q473" s="8">
        <v>61</v>
      </c>
      <c r="R473" s="8">
        <v>65</v>
      </c>
    </row>
    <row r="474" spans="1:18">
      <c r="A474" s="8">
        <v>472</v>
      </c>
      <c r="B474" s="42">
        <v>40564</v>
      </c>
      <c r="C474" s="8">
        <v>1</v>
      </c>
      <c r="D474" s="8">
        <v>0</v>
      </c>
      <c r="E474" s="8">
        <v>1</v>
      </c>
      <c r="F474" s="8" t="s">
        <v>14</v>
      </c>
      <c r="G474" s="8">
        <v>16</v>
      </c>
      <c r="H474" s="8" t="b">
        <v>0</v>
      </c>
      <c r="I474" s="8">
        <v>5</v>
      </c>
      <c r="J474" s="8" t="s">
        <v>24</v>
      </c>
      <c r="K474" s="8">
        <v>1</v>
      </c>
      <c r="L474" s="8">
        <v>0.16</v>
      </c>
      <c r="M474" s="8">
        <v>0.13639999999999999</v>
      </c>
      <c r="N474" s="8">
        <v>0.26</v>
      </c>
      <c r="O474" s="8">
        <v>0.35820000000000002</v>
      </c>
      <c r="P474" s="8">
        <v>0</v>
      </c>
      <c r="Q474" s="8">
        <v>97</v>
      </c>
      <c r="R474" s="8">
        <v>97</v>
      </c>
    </row>
    <row r="475" spans="1:18">
      <c r="A475" s="8">
        <v>473</v>
      </c>
      <c r="B475" s="42">
        <v>40564</v>
      </c>
      <c r="C475" s="8">
        <v>1</v>
      </c>
      <c r="D475" s="8">
        <v>0</v>
      </c>
      <c r="E475" s="8">
        <v>1</v>
      </c>
      <c r="F475" s="8" t="s">
        <v>14</v>
      </c>
      <c r="G475" s="8">
        <v>17</v>
      </c>
      <c r="H475" s="8" t="b">
        <v>0</v>
      </c>
      <c r="I475" s="8">
        <v>5</v>
      </c>
      <c r="J475" s="8" t="s">
        <v>24</v>
      </c>
      <c r="K475" s="8">
        <v>1</v>
      </c>
      <c r="L475" s="8">
        <v>0.14000000000000001</v>
      </c>
      <c r="M475" s="8">
        <v>0.1212</v>
      </c>
      <c r="N475" s="8">
        <v>0.28000000000000003</v>
      </c>
      <c r="O475" s="8">
        <v>0.35820000000000002</v>
      </c>
      <c r="P475" s="8">
        <v>10</v>
      </c>
      <c r="Q475" s="8">
        <v>151</v>
      </c>
      <c r="R475" s="8">
        <v>161</v>
      </c>
    </row>
    <row r="476" spans="1:18">
      <c r="A476" s="8">
        <v>474</v>
      </c>
      <c r="B476" s="42">
        <v>40564</v>
      </c>
      <c r="C476" s="8">
        <v>1</v>
      </c>
      <c r="D476" s="8">
        <v>0</v>
      </c>
      <c r="E476" s="8">
        <v>1</v>
      </c>
      <c r="F476" s="8" t="s">
        <v>14</v>
      </c>
      <c r="G476" s="8">
        <v>18</v>
      </c>
      <c r="H476" s="8" t="b">
        <v>0</v>
      </c>
      <c r="I476" s="8">
        <v>5</v>
      </c>
      <c r="J476" s="8" t="s">
        <v>24</v>
      </c>
      <c r="K476" s="8">
        <v>1</v>
      </c>
      <c r="L476" s="8">
        <v>0.12</v>
      </c>
      <c r="M476" s="8">
        <v>0.1212</v>
      </c>
      <c r="N476" s="8">
        <v>0.3</v>
      </c>
      <c r="O476" s="8">
        <v>0.25369999999999998</v>
      </c>
      <c r="P476" s="8">
        <v>1</v>
      </c>
      <c r="Q476" s="8">
        <v>119</v>
      </c>
      <c r="R476" s="8">
        <v>120</v>
      </c>
    </row>
    <row r="477" spans="1:18">
      <c r="A477" s="8">
        <v>475</v>
      </c>
      <c r="B477" s="42">
        <v>40564</v>
      </c>
      <c r="C477" s="8">
        <v>1</v>
      </c>
      <c r="D477" s="8">
        <v>0</v>
      </c>
      <c r="E477" s="8">
        <v>1</v>
      </c>
      <c r="F477" s="8" t="s">
        <v>14</v>
      </c>
      <c r="G477" s="8">
        <v>19</v>
      </c>
      <c r="H477" s="8" t="b">
        <v>0</v>
      </c>
      <c r="I477" s="8">
        <v>5</v>
      </c>
      <c r="J477" s="8" t="s">
        <v>24</v>
      </c>
      <c r="K477" s="8">
        <v>1</v>
      </c>
      <c r="L477" s="8">
        <v>0.12</v>
      </c>
      <c r="M477" s="8">
        <v>0.1061</v>
      </c>
      <c r="N477" s="8">
        <v>0.3</v>
      </c>
      <c r="O477" s="8">
        <v>0.32840000000000003</v>
      </c>
      <c r="P477" s="8">
        <v>3</v>
      </c>
      <c r="Q477" s="8">
        <v>93</v>
      </c>
      <c r="R477" s="8">
        <v>96</v>
      </c>
    </row>
    <row r="478" spans="1:18">
      <c r="A478" s="8">
        <v>476</v>
      </c>
      <c r="B478" s="42">
        <v>40564</v>
      </c>
      <c r="C478" s="8">
        <v>1</v>
      </c>
      <c r="D478" s="8">
        <v>0</v>
      </c>
      <c r="E478" s="8">
        <v>1</v>
      </c>
      <c r="F478" s="8" t="s">
        <v>14</v>
      </c>
      <c r="G478" s="8">
        <v>20</v>
      </c>
      <c r="H478" s="8" t="b">
        <v>0</v>
      </c>
      <c r="I478" s="8">
        <v>5</v>
      </c>
      <c r="J478" s="8" t="s">
        <v>24</v>
      </c>
      <c r="K478" s="8">
        <v>1</v>
      </c>
      <c r="L478" s="8">
        <v>0.1</v>
      </c>
      <c r="M478" s="8">
        <v>7.5800000000000006E-2</v>
      </c>
      <c r="N478" s="8">
        <v>0.33</v>
      </c>
      <c r="O478" s="8">
        <v>0.41789999999999999</v>
      </c>
      <c r="P478" s="8">
        <v>1</v>
      </c>
      <c r="Q478" s="8">
        <v>52</v>
      </c>
      <c r="R478" s="8">
        <v>53</v>
      </c>
    </row>
    <row r="479" spans="1:18">
      <c r="A479" s="8">
        <v>477</v>
      </c>
      <c r="B479" s="42">
        <v>40564</v>
      </c>
      <c r="C479" s="8">
        <v>1</v>
      </c>
      <c r="D479" s="8">
        <v>0</v>
      </c>
      <c r="E479" s="8">
        <v>1</v>
      </c>
      <c r="F479" s="8" t="s">
        <v>14</v>
      </c>
      <c r="G479" s="8">
        <v>21</v>
      </c>
      <c r="H479" s="8" t="b">
        <v>0</v>
      </c>
      <c r="I479" s="8">
        <v>5</v>
      </c>
      <c r="J479" s="8" t="s">
        <v>24</v>
      </c>
      <c r="K479" s="8">
        <v>1</v>
      </c>
      <c r="L479" s="8">
        <v>0.08</v>
      </c>
      <c r="M479" s="8">
        <v>7.5800000000000006E-2</v>
      </c>
      <c r="N479" s="8">
        <v>0.38</v>
      </c>
      <c r="O479" s="8">
        <v>0.28360000000000002</v>
      </c>
      <c r="P479" s="8">
        <v>0</v>
      </c>
      <c r="Q479" s="8">
        <v>41</v>
      </c>
      <c r="R479" s="8">
        <v>41</v>
      </c>
    </row>
    <row r="480" spans="1:18">
      <c r="A480" s="8">
        <v>478</v>
      </c>
      <c r="B480" s="42">
        <v>40564</v>
      </c>
      <c r="C480" s="8">
        <v>1</v>
      </c>
      <c r="D480" s="8">
        <v>0</v>
      </c>
      <c r="E480" s="8">
        <v>1</v>
      </c>
      <c r="F480" s="8" t="s">
        <v>14</v>
      </c>
      <c r="G480" s="8">
        <v>22</v>
      </c>
      <c r="H480" s="8" t="b">
        <v>0</v>
      </c>
      <c r="I480" s="8">
        <v>5</v>
      </c>
      <c r="J480" s="8" t="s">
        <v>24</v>
      </c>
      <c r="K480" s="8">
        <v>1</v>
      </c>
      <c r="L480" s="8">
        <v>0.06</v>
      </c>
      <c r="M480" s="8">
        <v>3.0300000000000001E-2</v>
      </c>
      <c r="N480" s="8">
        <v>0.41</v>
      </c>
      <c r="O480" s="8">
        <v>0.3881</v>
      </c>
      <c r="P480" s="8">
        <v>1</v>
      </c>
      <c r="Q480" s="8">
        <v>33</v>
      </c>
      <c r="R480" s="8">
        <v>34</v>
      </c>
    </row>
    <row r="481" spans="1:18">
      <c r="A481" s="8">
        <v>479</v>
      </c>
      <c r="B481" s="42">
        <v>40564</v>
      </c>
      <c r="C481" s="8">
        <v>1</v>
      </c>
      <c r="D481" s="8">
        <v>0</v>
      </c>
      <c r="E481" s="8">
        <v>1</v>
      </c>
      <c r="F481" s="8" t="s">
        <v>14</v>
      </c>
      <c r="G481" s="8">
        <v>23</v>
      </c>
      <c r="H481" s="8" t="b">
        <v>0</v>
      </c>
      <c r="I481" s="8">
        <v>5</v>
      </c>
      <c r="J481" s="8" t="s">
        <v>24</v>
      </c>
      <c r="K481" s="8">
        <v>1</v>
      </c>
      <c r="L481" s="8">
        <v>0.06</v>
      </c>
      <c r="M481" s="8">
        <v>4.5499999999999999E-2</v>
      </c>
      <c r="N481" s="8">
        <v>0.38</v>
      </c>
      <c r="O481" s="8">
        <v>0.32840000000000003</v>
      </c>
      <c r="P481" s="8">
        <v>0</v>
      </c>
      <c r="Q481" s="8">
        <v>27</v>
      </c>
      <c r="R481" s="8">
        <v>27</v>
      </c>
    </row>
    <row r="482" spans="1:18">
      <c r="A482" s="8">
        <v>480</v>
      </c>
      <c r="B482" s="42">
        <v>40565</v>
      </c>
      <c r="C482" s="8">
        <v>1</v>
      </c>
      <c r="D482" s="8">
        <v>0</v>
      </c>
      <c r="E482" s="8">
        <v>1</v>
      </c>
      <c r="F482" s="8" t="s">
        <v>14</v>
      </c>
      <c r="G482" s="8">
        <v>0</v>
      </c>
      <c r="H482" s="8" t="b">
        <v>0</v>
      </c>
      <c r="I482" s="8">
        <v>6</v>
      </c>
      <c r="J482" s="8" t="s">
        <v>24</v>
      </c>
      <c r="K482" s="8">
        <v>1</v>
      </c>
      <c r="L482" s="8">
        <v>0.04</v>
      </c>
      <c r="M482" s="8">
        <v>3.0300000000000001E-2</v>
      </c>
      <c r="N482" s="8">
        <v>0.45</v>
      </c>
      <c r="O482" s="8">
        <v>0.25369999999999998</v>
      </c>
      <c r="P482" s="8">
        <v>0</v>
      </c>
      <c r="Q482" s="8">
        <v>13</v>
      </c>
      <c r="R482" s="8">
        <v>13</v>
      </c>
    </row>
    <row r="483" spans="1:18">
      <c r="A483" s="8">
        <v>481</v>
      </c>
      <c r="B483" s="42">
        <v>40565</v>
      </c>
      <c r="C483" s="8">
        <v>1</v>
      </c>
      <c r="D483" s="8">
        <v>0</v>
      </c>
      <c r="E483" s="8">
        <v>1</v>
      </c>
      <c r="F483" s="8" t="s">
        <v>14</v>
      </c>
      <c r="G483" s="8">
        <v>1</v>
      </c>
      <c r="H483" s="8" t="b">
        <v>0</v>
      </c>
      <c r="I483" s="8">
        <v>6</v>
      </c>
      <c r="J483" s="8" t="s">
        <v>24</v>
      </c>
      <c r="K483" s="8">
        <v>2</v>
      </c>
      <c r="L483" s="8">
        <v>0.04</v>
      </c>
      <c r="M483" s="8">
        <v>0</v>
      </c>
      <c r="N483" s="8">
        <v>0.41</v>
      </c>
      <c r="O483" s="8">
        <v>0.3881</v>
      </c>
      <c r="P483" s="8">
        <v>3</v>
      </c>
      <c r="Q483" s="8">
        <v>9</v>
      </c>
      <c r="R483" s="8">
        <v>12</v>
      </c>
    </row>
    <row r="484" spans="1:18">
      <c r="A484" s="8">
        <v>482</v>
      </c>
      <c r="B484" s="42">
        <v>40565</v>
      </c>
      <c r="C484" s="8">
        <v>1</v>
      </c>
      <c r="D484" s="8">
        <v>0</v>
      </c>
      <c r="E484" s="8">
        <v>1</v>
      </c>
      <c r="F484" s="8" t="s">
        <v>14</v>
      </c>
      <c r="G484" s="8">
        <v>2</v>
      </c>
      <c r="H484" s="8" t="b">
        <v>0</v>
      </c>
      <c r="I484" s="8">
        <v>6</v>
      </c>
      <c r="J484" s="8" t="s">
        <v>24</v>
      </c>
      <c r="K484" s="8">
        <v>2</v>
      </c>
      <c r="L484" s="8">
        <v>0.04</v>
      </c>
      <c r="M484" s="8">
        <v>3.0300000000000001E-2</v>
      </c>
      <c r="N484" s="8">
        <v>0.41</v>
      </c>
      <c r="O484" s="8">
        <v>0.25369999999999998</v>
      </c>
      <c r="P484" s="8">
        <v>0</v>
      </c>
      <c r="Q484" s="8">
        <v>11</v>
      </c>
      <c r="R484" s="8">
        <v>11</v>
      </c>
    </row>
    <row r="485" spans="1:18">
      <c r="A485" s="8">
        <v>483</v>
      </c>
      <c r="B485" s="42">
        <v>40565</v>
      </c>
      <c r="C485" s="8">
        <v>1</v>
      </c>
      <c r="D485" s="8">
        <v>0</v>
      </c>
      <c r="E485" s="8">
        <v>1</v>
      </c>
      <c r="F485" s="8" t="s">
        <v>14</v>
      </c>
      <c r="G485" s="8">
        <v>3</v>
      </c>
      <c r="H485" s="8" t="b">
        <v>0</v>
      </c>
      <c r="I485" s="8">
        <v>6</v>
      </c>
      <c r="J485" s="8" t="s">
        <v>24</v>
      </c>
      <c r="K485" s="8">
        <v>2</v>
      </c>
      <c r="L485" s="8">
        <v>0.04</v>
      </c>
      <c r="M485" s="8">
        <v>3.0300000000000001E-2</v>
      </c>
      <c r="N485" s="8">
        <v>0.41</v>
      </c>
      <c r="O485" s="8">
        <v>0.28360000000000002</v>
      </c>
      <c r="P485" s="8">
        <v>1</v>
      </c>
      <c r="Q485" s="8">
        <v>6</v>
      </c>
      <c r="R485" s="8">
        <v>7</v>
      </c>
    </row>
    <row r="486" spans="1:18">
      <c r="A486" s="8">
        <v>484</v>
      </c>
      <c r="B486" s="42">
        <v>40565</v>
      </c>
      <c r="C486" s="8">
        <v>1</v>
      </c>
      <c r="D486" s="8">
        <v>0</v>
      </c>
      <c r="E486" s="8">
        <v>1</v>
      </c>
      <c r="F486" s="8" t="s">
        <v>14</v>
      </c>
      <c r="G486" s="8">
        <v>4</v>
      </c>
      <c r="H486" s="8" t="b">
        <v>0</v>
      </c>
      <c r="I486" s="8">
        <v>6</v>
      </c>
      <c r="J486" s="8" t="s">
        <v>15</v>
      </c>
      <c r="K486" s="8">
        <v>2</v>
      </c>
      <c r="L486" s="8">
        <v>0.02</v>
      </c>
      <c r="M486" s="8">
        <v>1.52E-2</v>
      </c>
      <c r="N486" s="8">
        <v>0.48</v>
      </c>
      <c r="O486" s="8">
        <v>0.29849999999999999</v>
      </c>
      <c r="P486" s="8">
        <v>0</v>
      </c>
      <c r="Q486" s="8">
        <v>3</v>
      </c>
      <c r="R486" s="8">
        <v>3</v>
      </c>
    </row>
    <row r="487" spans="1:18">
      <c r="A487" s="8">
        <v>485</v>
      </c>
      <c r="B487" s="42">
        <v>40565</v>
      </c>
      <c r="C487" s="8">
        <v>1</v>
      </c>
      <c r="D487" s="8">
        <v>0</v>
      </c>
      <c r="E487" s="8">
        <v>1</v>
      </c>
      <c r="F487" s="8" t="s">
        <v>14</v>
      </c>
      <c r="G487" s="8">
        <v>6</v>
      </c>
      <c r="H487" s="8" t="b">
        <v>0</v>
      </c>
      <c r="I487" s="8">
        <v>6</v>
      </c>
      <c r="J487" s="8" t="s">
        <v>15</v>
      </c>
      <c r="K487" s="8">
        <v>2</v>
      </c>
      <c r="L487" s="8">
        <v>0.02</v>
      </c>
      <c r="M487" s="8">
        <v>3.0300000000000001E-2</v>
      </c>
      <c r="N487" s="8">
        <v>0.44</v>
      </c>
      <c r="O487" s="8">
        <v>0.22389999999999999</v>
      </c>
      <c r="P487" s="8">
        <v>0</v>
      </c>
      <c r="Q487" s="8">
        <v>2</v>
      </c>
      <c r="R487" s="8">
        <v>2</v>
      </c>
    </row>
    <row r="488" spans="1:18">
      <c r="A488" s="8">
        <v>486</v>
      </c>
      <c r="B488" s="42">
        <v>40565</v>
      </c>
      <c r="C488" s="8">
        <v>1</v>
      </c>
      <c r="D488" s="8">
        <v>0</v>
      </c>
      <c r="E488" s="8">
        <v>1</v>
      </c>
      <c r="F488" s="8" t="s">
        <v>14</v>
      </c>
      <c r="G488" s="8">
        <v>7</v>
      </c>
      <c r="H488" s="8" t="b">
        <v>0</v>
      </c>
      <c r="I488" s="8">
        <v>6</v>
      </c>
      <c r="J488" s="8" t="s">
        <v>15</v>
      </c>
      <c r="K488" s="8">
        <v>1</v>
      </c>
      <c r="L488" s="8">
        <v>0.02</v>
      </c>
      <c r="M488" s="8">
        <v>1.52E-2</v>
      </c>
      <c r="N488" s="8">
        <v>0.44</v>
      </c>
      <c r="O488" s="8">
        <v>0.28360000000000002</v>
      </c>
      <c r="P488" s="8">
        <v>0</v>
      </c>
      <c r="Q488" s="8">
        <v>8</v>
      </c>
      <c r="R488" s="8">
        <v>8</v>
      </c>
    </row>
    <row r="489" spans="1:18">
      <c r="A489" s="8">
        <v>487</v>
      </c>
      <c r="B489" s="42">
        <v>40565</v>
      </c>
      <c r="C489" s="8">
        <v>1</v>
      </c>
      <c r="D489" s="8">
        <v>0</v>
      </c>
      <c r="E489" s="8">
        <v>1</v>
      </c>
      <c r="F489" s="8" t="s">
        <v>14</v>
      </c>
      <c r="G489" s="8">
        <v>8</v>
      </c>
      <c r="H489" s="8" t="b">
        <v>0</v>
      </c>
      <c r="I489" s="8">
        <v>6</v>
      </c>
      <c r="J489" s="8" t="s">
        <v>15</v>
      </c>
      <c r="K489" s="8">
        <v>1</v>
      </c>
      <c r="L489" s="8">
        <v>0.02</v>
      </c>
      <c r="M489" s="8">
        <v>0</v>
      </c>
      <c r="N489" s="8">
        <v>0.44</v>
      </c>
      <c r="O489" s="8">
        <v>0.32840000000000003</v>
      </c>
      <c r="P489" s="8">
        <v>1</v>
      </c>
      <c r="Q489" s="8">
        <v>26</v>
      </c>
      <c r="R489" s="8">
        <v>27</v>
      </c>
    </row>
    <row r="490" spans="1:18">
      <c r="A490" s="8">
        <v>488</v>
      </c>
      <c r="B490" s="42">
        <v>40565</v>
      </c>
      <c r="C490" s="8">
        <v>1</v>
      </c>
      <c r="D490" s="8">
        <v>0</v>
      </c>
      <c r="E490" s="8">
        <v>1</v>
      </c>
      <c r="F490" s="8" t="s">
        <v>14</v>
      </c>
      <c r="G490" s="8">
        <v>9</v>
      </c>
      <c r="H490" s="8" t="b">
        <v>0</v>
      </c>
      <c r="I490" s="8">
        <v>6</v>
      </c>
      <c r="J490" s="8" t="s">
        <v>15</v>
      </c>
      <c r="K490" s="8">
        <v>1</v>
      </c>
      <c r="L490" s="8">
        <v>0.04</v>
      </c>
      <c r="M490" s="8">
        <v>3.0300000000000001E-2</v>
      </c>
      <c r="N490" s="8">
        <v>0.41</v>
      </c>
      <c r="O490" s="8">
        <v>0.25369999999999998</v>
      </c>
      <c r="P490" s="8">
        <v>3</v>
      </c>
      <c r="Q490" s="8">
        <v>37</v>
      </c>
      <c r="R490" s="8">
        <v>40</v>
      </c>
    </row>
    <row r="491" spans="1:18">
      <c r="A491" s="8">
        <v>489</v>
      </c>
      <c r="B491" s="42">
        <v>40565</v>
      </c>
      <c r="C491" s="8">
        <v>1</v>
      </c>
      <c r="D491" s="8">
        <v>0</v>
      </c>
      <c r="E491" s="8">
        <v>1</v>
      </c>
      <c r="F491" s="8" t="s">
        <v>14</v>
      </c>
      <c r="G491" s="8">
        <v>10</v>
      </c>
      <c r="H491" s="8" t="b">
        <v>0</v>
      </c>
      <c r="I491" s="8">
        <v>6</v>
      </c>
      <c r="J491" s="8" t="s">
        <v>15</v>
      </c>
      <c r="K491" s="8">
        <v>2</v>
      </c>
      <c r="L491" s="8">
        <v>0.04</v>
      </c>
      <c r="M491" s="8">
        <v>6.0600000000000001E-2</v>
      </c>
      <c r="N491" s="8">
        <v>0.41</v>
      </c>
      <c r="O491" s="8">
        <v>0.16420000000000001</v>
      </c>
      <c r="P491" s="8">
        <v>3</v>
      </c>
      <c r="Q491" s="8">
        <v>50</v>
      </c>
      <c r="R491" s="8">
        <v>53</v>
      </c>
    </row>
    <row r="492" spans="1:18">
      <c r="A492" s="8">
        <v>490</v>
      </c>
      <c r="B492" s="42">
        <v>40565</v>
      </c>
      <c r="C492" s="8">
        <v>1</v>
      </c>
      <c r="D492" s="8">
        <v>0</v>
      </c>
      <c r="E492" s="8">
        <v>1</v>
      </c>
      <c r="F492" s="8" t="s">
        <v>14</v>
      </c>
      <c r="G492" s="8">
        <v>11</v>
      </c>
      <c r="H492" s="8" t="b">
        <v>0</v>
      </c>
      <c r="I492" s="8">
        <v>6</v>
      </c>
      <c r="J492" s="8" t="s">
        <v>15</v>
      </c>
      <c r="K492" s="8">
        <v>2</v>
      </c>
      <c r="L492" s="8">
        <v>0.06</v>
      </c>
      <c r="M492" s="8">
        <v>7.5800000000000006E-2</v>
      </c>
      <c r="N492" s="8">
        <v>0.38</v>
      </c>
      <c r="O492" s="8">
        <v>0.1343</v>
      </c>
      <c r="P492" s="8">
        <v>4</v>
      </c>
      <c r="Q492" s="8">
        <v>59</v>
      </c>
      <c r="R492" s="8">
        <v>63</v>
      </c>
    </row>
    <row r="493" spans="1:18">
      <c r="A493" s="8">
        <v>491</v>
      </c>
      <c r="B493" s="42">
        <v>40565</v>
      </c>
      <c r="C493" s="8">
        <v>1</v>
      </c>
      <c r="D493" s="8">
        <v>0</v>
      </c>
      <c r="E493" s="8">
        <v>1</v>
      </c>
      <c r="F493" s="8" t="s">
        <v>14</v>
      </c>
      <c r="G493" s="8">
        <v>12</v>
      </c>
      <c r="H493" s="8" t="b">
        <v>0</v>
      </c>
      <c r="I493" s="8">
        <v>6</v>
      </c>
      <c r="J493" s="8" t="s">
        <v>15</v>
      </c>
      <c r="K493" s="8">
        <v>2</v>
      </c>
      <c r="L493" s="8">
        <v>0.06</v>
      </c>
      <c r="M493" s="8">
        <v>0.1061</v>
      </c>
      <c r="N493" s="8">
        <v>0.38</v>
      </c>
      <c r="O493" s="8">
        <v>0.1045</v>
      </c>
      <c r="P493" s="8">
        <v>10</v>
      </c>
      <c r="Q493" s="8">
        <v>60</v>
      </c>
      <c r="R493" s="8">
        <v>70</v>
      </c>
    </row>
    <row r="494" spans="1:18">
      <c r="A494" s="8">
        <v>492</v>
      </c>
      <c r="B494" s="42">
        <v>40565</v>
      </c>
      <c r="C494" s="8">
        <v>1</v>
      </c>
      <c r="D494" s="8">
        <v>0</v>
      </c>
      <c r="E494" s="8">
        <v>1</v>
      </c>
      <c r="F494" s="8" t="s">
        <v>14</v>
      </c>
      <c r="G494" s="8">
        <v>13</v>
      </c>
      <c r="H494" s="8" t="b">
        <v>0</v>
      </c>
      <c r="I494" s="8">
        <v>6</v>
      </c>
      <c r="J494" s="8" t="s">
        <v>15</v>
      </c>
      <c r="K494" s="8">
        <v>1</v>
      </c>
      <c r="L494" s="8">
        <v>0.08</v>
      </c>
      <c r="M494" s="8">
        <v>0.16669999999999999</v>
      </c>
      <c r="N494" s="8">
        <v>0.35</v>
      </c>
      <c r="O494" s="8">
        <v>0</v>
      </c>
      <c r="P494" s="8">
        <v>12</v>
      </c>
      <c r="Q494" s="8">
        <v>72</v>
      </c>
      <c r="R494" s="8">
        <v>84</v>
      </c>
    </row>
    <row r="495" spans="1:18">
      <c r="A495" s="8">
        <v>493</v>
      </c>
      <c r="B495" s="42">
        <v>40565</v>
      </c>
      <c r="C495" s="8">
        <v>1</v>
      </c>
      <c r="D495" s="8">
        <v>0</v>
      </c>
      <c r="E495" s="8">
        <v>1</v>
      </c>
      <c r="F495" s="8" t="s">
        <v>14</v>
      </c>
      <c r="G495" s="8">
        <v>14</v>
      </c>
      <c r="H495" s="8" t="b">
        <v>0</v>
      </c>
      <c r="I495" s="8">
        <v>6</v>
      </c>
      <c r="J495" s="8" t="s">
        <v>15</v>
      </c>
      <c r="K495" s="8">
        <v>1</v>
      </c>
      <c r="L495" s="8">
        <v>0.1</v>
      </c>
      <c r="M495" s="8">
        <v>0.13639999999999999</v>
      </c>
      <c r="N495" s="8">
        <v>0.33</v>
      </c>
      <c r="O495" s="8">
        <v>0.1045</v>
      </c>
      <c r="P495" s="8">
        <v>11</v>
      </c>
      <c r="Q495" s="8">
        <v>64</v>
      </c>
      <c r="R495" s="8">
        <v>75</v>
      </c>
    </row>
    <row r="496" spans="1:18">
      <c r="A496" s="8">
        <v>494</v>
      </c>
      <c r="B496" s="42">
        <v>40565</v>
      </c>
      <c r="C496" s="8">
        <v>1</v>
      </c>
      <c r="D496" s="8">
        <v>0</v>
      </c>
      <c r="E496" s="8">
        <v>1</v>
      </c>
      <c r="F496" s="8" t="s">
        <v>14</v>
      </c>
      <c r="G496" s="8">
        <v>15</v>
      </c>
      <c r="H496" s="8" t="b">
        <v>0</v>
      </c>
      <c r="I496" s="8">
        <v>6</v>
      </c>
      <c r="J496" s="8" t="s">
        <v>15</v>
      </c>
      <c r="K496" s="8">
        <v>1</v>
      </c>
      <c r="L496" s="8">
        <v>0.12</v>
      </c>
      <c r="M496" s="8">
        <v>0.1515</v>
      </c>
      <c r="N496" s="8">
        <v>0.28000000000000003</v>
      </c>
      <c r="O496" s="8">
        <v>0</v>
      </c>
      <c r="P496" s="8">
        <v>10</v>
      </c>
      <c r="Q496" s="8">
        <v>93</v>
      </c>
      <c r="R496" s="8">
        <v>103</v>
      </c>
    </row>
    <row r="497" spans="1:18">
      <c r="A497" s="8">
        <v>495</v>
      </c>
      <c r="B497" s="42">
        <v>40565</v>
      </c>
      <c r="C497" s="8">
        <v>1</v>
      </c>
      <c r="D497" s="8">
        <v>0</v>
      </c>
      <c r="E497" s="8">
        <v>1</v>
      </c>
      <c r="F497" s="8" t="s">
        <v>14</v>
      </c>
      <c r="G497" s="8">
        <v>16</v>
      </c>
      <c r="H497" s="8" t="b">
        <v>0</v>
      </c>
      <c r="I497" s="8">
        <v>6</v>
      </c>
      <c r="J497" s="8" t="s">
        <v>15</v>
      </c>
      <c r="K497" s="8">
        <v>1</v>
      </c>
      <c r="L497" s="8">
        <v>0.12</v>
      </c>
      <c r="M497" s="8">
        <v>0.13639999999999999</v>
      </c>
      <c r="N497" s="8">
        <v>0.28000000000000003</v>
      </c>
      <c r="O497" s="8">
        <v>0.19400000000000001</v>
      </c>
      <c r="P497" s="8">
        <v>11</v>
      </c>
      <c r="Q497" s="8">
        <v>72</v>
      </c>
      <c r="R497" s="8">
        <v>83</v>
      </c>
    </row>
    <row r="498" spans="1:18">
      <c r="A498" s="8">
        <v>496</v>
      </c>
      <c r="B498" s="42">
        <v>40565</v>
      </c>
      <c r="C498" s="8">
        <v>1</v>
      </c>
      <c r="D498" s="8">
        <v>0</v>
      </c>
      <c r="E498" s="8">
        <v>1</v>
      </c>
      <c r="F498" s="8" t="s">
        <v>14</v>
      </c>
      <c r="G498" s="8">
        <v>17</v>
      </c>
      <c r="H498" s="8" t="b">
        <v>0</v>
      </c>
      <c r="I498" s="8">
        <v>6</v>
      </c>
      <c r="J498" s="8" t="s">
        <v>15</v>
      </c>
      <c r="K498" s="8">
        <v>1</v>
      </c>
      <c r="L498" s="8">
        <v>0.12</v>
      </c>
      <c r="M498" s="8">
        <v>0.19700000000000001</v>
      </c>
      <c r="N498" s="8">
        <v>0.28000000000000003</v>
      </c>
      <c r="O498" s="8">
        <v>0</v>
      </c>
      <c r="P498" s="8">
        <v>8</v>
      </c>
      <c r="Q498" s="8">
        <v>59</v>
      </c>
      <c r="R498" s="8">
        <v>67</v>
      </c>
    </row>
    <row r="499" spans="1:18">
      <c r="A499" s="8">
        <v>497</v>
      </c>
      <c r="B499" s="42">
        <v>40565</v>
      </c>
      <c r="C499" s="8">
        <v>1</v>
      </c>
      <c r="D499" s="8">
        <v>0</v>
      </c>
      <c r="E499" s="8">
        <v>1</v>
      </c>
      <c r="F499" s="8" t="s">
        <v>14</v>
      </c>
      <c r="G499" s="8">
        <v>18</v>
      </c>
      <c r="H499" s="8" t="b">
        <v>0</v>
      </c>
      <c r="I499" s="8">
        <v>6</v>
      </c>
      <c r="J499" s="8" t="s">
        <v>15</v>
      </c>
      <c r="K499" s="8">
        <v>1</v>
      </c>
      <c r="L499" s="8">
        <v>0.08</v>
      </c>
      <c r="M499" s="8">
        <v>9.0899999999999995E-2</v>
      </c>
      <c r="N499" s="8">
        <v>0.35</v>
      </c>
      <c r="O499" s="8">
        <v>0.19400000000000001</v>
      </c>
      <c r="P499" s="8">
        <v>0</v>
      </c>
      <c r="Q499" s="8">
        <v>54</v>
      </c>
      <c r="R499" s="8">
        <v>54</v>
      </c>
    </row>
    <row r="500" spans="1:18">
      <c r="A500" s="8">
        <v>498</v>
      </c>
      <c r="B500" s="42">
        <v>40565</v>
      </c>
      <c r="C500" s="8">
        <v>1</v>
      </c>
      <c r="D500" s="8">
        <v>0</v>
      </c>
      <c r="E500" s="8">
        <v>1</v>
      </c>
      <c r="F500" s="8" t="s">
        <v>14</v>
      </c>
      <c r="G500" s="8">
        <v>19</v>
      </c>
      <c r="H500" s="8" t="b">
        <v>0</v>
      </c>
      <c r="I500" s="8">
        <v>6</v>
      </c>
      <c r="J500" s="8" t="s">
        <v>15</v>
      </c>
      <c r="K500" s="8">
        <v>1</v>
      </c>
      <c r="L500" s="8">
        <v>0.08</v>
      </c>
      <c r="M500" s="8">
        <v>0.1061</v>
      </c>
      <c r="N500" s="8">
        <v>0.35</v>
      </c>
      <c r="O500" s="8">
        <v>0.1343</v>
      </c>
      <c r="P500" s="8">
        <v>6</v>
      </c>
      <c r="Q500" s="8">
        <v>53</v>
      </c>
      <c r="R500" s="8">
        <v>59</v>
      </c>
    </row>
    <row r="501" spans="1:18">
      <c r="A501" s="8">
        <v>499</v>
      </c>
      <c r="B501" s="42">
        <v>40565</v>
      </c>
      <c r="C501" s="8">
        <v>1</v>
      </c>
      <c r="D501" s="8">
        <v>0</v>
      </c>
      <c r="E501" s="8">
        <v>1</v>
      </c>
      <c r="F501" s="8" t="s">
        <v>14</v>
      </c>
      <c r="G501" s="8">
        <v>20</v>
      </c>
      <c r="H501" s="8" t="b">
        <v>0</v>
      </c>
      <c r="I501" s="8">
        <v>6</v>
      </c>
      <c r="J501" s="8" t="s">
        <v>15</v>
      </c>
      <c r="K501" s="8">
        <v>1</v>
      </c>
      <c r="L501" s="8">
        <v>0.06</v>
      </c>
      <c r="M501" s="8">
        <v>7.5800000000000006E-2</v>
      </c>
      <c r="N501" s="8">
        <v>0.45</v>
      </c>
      <c r="O501" s="8">
        <v>0.16420000000000001</v>
      </c>
      <c r="P501" s="8">
        <v>1</v>
      </c>
      <c r="Q501" s="8">
        <v>44</v>
      </c>
      <c r="R501" s="8">
        <v>45</v>
      </c>
    </row>
    <row r="502" spans="1:18">
      <c r="A502" s="8">
        <v>500</v>
      </c>
      <c r="B502" s="42">
        <v>40565</v>
      </c>
      <c r="C502" s="8">
        <v>1</v>
      </c>
      <c r="D502" s="8">
        <v>0</v>
      </c>
      <c r="E502" s="8">
        <v>1</v>
      </c>
      <c r="F502" s="8" t="s">
        <v>14</v>
      </c>
      <c r="G502" s="8">
        <v>21</v>
      </c>
      <c r="H502" s="8" t="b">
        <v>0</v>
      </c>
      <c r="I502" s="8">
        <v>6</v>
      </c>
      <c r="J502" s="8" t="s">
        <v>15</v>
      </c>
      <c r="K502" s="8">
        <v>1</v>
      </c>
      <c r="L502" s="8">
        <v>0.06</v>
      </c>
      <c r="M502" s="8">
        <v>0.1061</v>
      </c>
      <c r="N502" s="8">
        <v>0.41</v>
      </c>
      <c r="O502" s="8">
        <v>8.9599999999999999E-2</v>
      </c>
      <c r="P502" s="8">
        <v>0</v>
      </c>
      <c r="Q502" s="8">
        <v>39</v>
      </c>
      <c r="R502" s="8">
        <v>39</v>
      </c>
    </row>
    <row r="503" spans="1:18">
      <c r="A503" s="8">
        <v>501</v>
      </c>
      <c r="B503" s="42">
        <v>40565</v>
      </c>
      <c r="C503" s="8">
        <v>1</v>
      </c>
      <c r="D503" s="8">
        <v>0</v>
      </c>
      <c r="E503" s="8">
        <v>1</v>
      </c>
      <c r="F503" s="8" t="s">
        <v>14</v>
      </c>
      <c r="G503" s="8">
        <v>22</v>
      </c>
      <c r="H503" s="8" t="b">
        <v>0</v>
      </c>
      <c r="I503" s="8">
        <v>6</v>
      </c>
      <c r="J503" s="8" t="s">
        <v>15</v>
      </c>
      <c r="K503" s="8">
        <v>1</v>
      </c>
      <c r="L503" s="8">
        <v>0.06</v>
      </c>
      <c r="M503" s="8">
        <v>0.1515</v>
      </c>
      <c r="N503" s="8">
        <v>0.49</v>
      </c>
      <c r="O503" s="8">
        <v>0</v>
      </c>
      <c r="P503" s="8">
        <v>7</v>
      </c>
      <c r="Q503" s="8">
        <v>23</v>
      </c>
      <c r="R503" s="8">
        <v>30</v>
      </c>
    </row>
    <row r="504" spans="1:18">
      <c r="A504" s="8">
        <v>502</v>
      </c>
      <c r="B504" s="42">
        <v>40565</v>
      </c>
      <c r="C504" s="8">
        <v>1</v>
      </c>
      <c r="D504" s="8">
        <v>0</v>
      </c>
      <c r="E504" s="8">
        <v>1</v>
      </c>
      <c r="F504" s="8" t="s">
        <v>14</v>
      </c>
      <c r="G504" s="8">
        <v>23</v>
      </c>
      <c r="H504" s="8" t="b">
        <v>0</v>
      </c>
      <c r="I504" s="8">
        <v>6</v>
      </c>
      <c r="J504" s="8" t="s">
        <v>15</v>
      </c>
      <c r="K504" s="8">
        <v>1</v>
      </c>
      <c r="L504" s="8">
        <v>0.04</v>
      </c>
      <c r="M504" s="8">
        <v>7.5800000000000006E-2</v>
      </c>
      <c r="N504" s="8">
        <v>0.56999999999999995</v>
      </c>
      <c r="O504" s="8">
        <v>0.1045</v>
      </c>
      <c r="P504" s="8">
        <v>2</v>
      </c>
      <c r="Q504" s="8">
        <v>31</v>
      </c>
      <c r="R504" s="8">
        <v>33</v>
      </c>
    </row>
    <row r="505" spans="1:18">
      <c r="A505" s="8">
        <v>503</v>
      </c>
      <c r="B505" s="42">
        <v>40566</v>
      </c>
      <c r="C505" s="8">
        <v>1</v>
      </c>
      <c r="D505" s="8">
        <v>0</v>
      </c>
      <c r="E505" s="8">
        <v>1</v>
      </c>
      <c r="F505" s="8" t="s">
        <v>14</v>
      </c>
      <c r="G505" s="8">
        <v>0</v>
      </c>
      <c r="H505" s="8" t="b">
        <v>0</v>
      </c>
      <c r="I505" s="8">
        <v>0</v>
      </c>
      <c r="J505" s="8" t="s">
        <v>15</v>
      </c>
      <c r="K505" s="8">
        <v>1</v>
      </c>
      <c r="L505" s="8">
        <v>0.04</v>
      </c>
      <c r="M505" s="8">
        <v>7.5800000000000006E-2</v>
      </c>
      <c r="N505" s="8">
        <v>0.56999999999999995</v>
      </c>
      <c r="O505" s="8">
        <v>0.1045</v>
      </c>
      <c r="P505" s="8">
        <v>2</v>
      </c>
      <c r="Q505" s="8">
        <v>20</v>
      </c>
      <c r="R505" s="8">
        <v>22</v>
      </c>
    </row>
    <row r="506" spans="1:18">
      <c r="A506" s="8">
        <v>504</v>
      </c>
      <c r="B506" s="42">
        <v>40566</v>
      </c>
      <c r="C506" s="8">
        <v>1</v>
      </c>
      <c r="D506" s="8">
        <v>0</v>
      </c>
      <c r="E506" s="8">
        <v>1</v>
      </c>
      <c r="F506" s="8" t="s">
        <v>14</v>
      </c>
      <c r="G506" s="8">
        <v>1</v>
      </c>
      <c r="H506" s="8" t="b">
        <v>0</v>
      </c>
      <c r="I506" s="8">
        <v>0</v>
      </c>
      <c r="J506" s="8" t="s">
        <v>15</v>
      </c>
      <c r="K506" s="8">
        <v>1</v>
      </c>
      <c r="L506" s="8">
        <v>0.04</v>
      </c>
      <c r="M506" s="8">
        <v>7.5800000000000006E-2</v>
      </c>
      <c r="N506" s="8">
        <v>0.56999999999999995</v>
      </c>
      <c r="O506" s="8">
        <v>0.1045</v>
      </c>
      <c r="P506" s="8">
        <v>1</v>
      </c>
      <c r="Q506" s="8">
        <v>12</v>
      </c>
      <c r="R506" s="8">
        <v>13</v>
      </c>
    </row>
    <row r="507" spans="1:18">
      <c r="A507" s="8">
        <v>505</v>
      </c>
      <c r="B507" s="42">
        <v>40566</v>
      </c>
      <c r="C507" s="8">
        <v>1</v>
      </c>
      <c r="D507" s="8">
        <v>0</v>
      </c>
      <c r="E507" s="8">
        <v>1</v>
      </c>
      <c r="F507" s="8" t="s">
        <v>14</v>
      </c>
      <c r="G507" s="8">
        <v>2</v>
      </c>
      <c r="H507" s="8" t="b">
        <v>0</v>
      </c>
      <c r="I507" s="8">
        <v>0</v>
      </c>
      <c r="J507" s="8" t="s">
        <v>15</v>
      </c>
      <c r="K507" s="8">
        <v>1</v>
      </c>
      <c r="L507" s="8">
        <v>0.02</v>
      </c>
      <c r="M507" s="8">
        <v>6.0600000000000001E-2</v>
      </c>
      <c r="N507" s="8">
        <v>0.62</v>
      </c>
      <c r="O507" s="8">
        <v>0.1343</v>
      </c>
      <c r="P507" s="8">
        <v>3</v>
      </c>
      <c r="Q507" s="8">
        <v>15</v>
      </c>
      <c r="R507" s="8">
        <v>18</v>
      </c>
    </row>
    <row r="508" spans="1:18">
      <c r="A508" s="8">
        <v>506</v>
      </c>
      <c r="B508" s="42">
        <v>40566</v>
      </c>
      <c r="C508" s="8">
        <v>1</v>
      </c>
      <c r="D508" s="8">
        <v>0</v>
      </c>
      <c r="E508" s="8">
        <v>1</v>
      </c>
      <c r="F508" s="8" t="s">
        <v>14</v>
      </c>
      <c r="G508" s="8">
        <v>3</v>
      </c>
      <c r="H508" s="8" t="b">
        <v>0</v>
      </c>
      <c r="I508" s="8">
        <v>0</v>
      </c>
      <c r="J508" s="8" t="s">
        <v>15</v>
      </c>
      <c r="K508" s="8">
        <v>1</v>
      </c>
      <c r="L508" s="8">
        <v>0.02</v>
      </c>
      <c r="M508" s="8">
        <v>6.0600000000000001E-2</v>
      </c>
      <c r="N508" s="8">
        <v>0.62</v>
      </c>
      <c r="O508" s="8">
        <v>0.1343</v>
      </c>
      <c r="P508" s="8">
        <v>1</v>
      </c>
      <c r="Q508" s="8">
        <v>4</v>
      </c>
      <c r="R508" s="8">
        <v>5</v>
      </c>
    </row>
    <row r="509" spans="1:18">
      <c r="A509" s="8">
        <v>507</v>
      </c>
      <c r="B509" s="42">
        <v>40566</v>
      </c>
      <c r="C509" s="8">
        <v>1</v>
      </c>
      <c r="D509" s="8">
        <v>0</v>
      </c>
      <c r="E509" s="8">
        <v>1</v>
      </c>
      <c r="F509" s="8" t="s">
        <v>14</v>
      </c>
      <c r="G509" s="8">
        <v>5</v>
      </c>
      <c r="H509" s="8" t="b">
        <v>0</v>
      </c>
      <c r="I509" s="8">
        <v>0</v>
      </c>
      <c r="J509" s="8" t="s">
        <v>15</v>
      </c>
      <c r="K509" s="8">
        <v>2</v>
      </c>
      <c r="L509" s="8">
        <v>0.04</v>
      </c>
      <c r="M509" s="8">
        <v>7.5800000000000006E-2</v>
      </c>
      <c r="N509" s="8">
        <v>0.56999999999999995</v>
      </c>
      <c r="O509" s="8">
        <v>0.1045</v>
      </c>
      <c r="P509" s="8">
        <v>0</v>
      </c>
      <c r="Q509" s="8">
        <v>3</v>
      </c>
      <c r="R509" s="8">
        <v>3</v>
      </c>
    </row>
    <row r="510" spans="1:18">
      <c r="A510" s="8">
        <v>508</v>
      </c>
      <c r="B510" s="42">
        <v>40566</v>
      </c>
      <c r="C510" s="8">
        <v>1</v>
      </c>
      <c r="D510" s="8">
        <v>0</v>
      </c>
      <c r="E510" s="8">
        <v>1</v>
      </c>
      <c r="F510" s="8" t="s">
        <v>14</v>
      </c>
      <c r="G510" s="8">
        <v>6</v>
      </c>
      <c r="H510" s="8" t="b">
        <v>0</v>
      </c>
      <c r="I510" s="8">
        <v>0</v>
      </c>
      <c r="J510" s="8" t="s">
        <v>19</v>
      </c>
      <c r="K510" s="8">
        <v>2</v>
      </c>
      <c r="L510" s="8">
        <v>0.04</v>
      </c>
      <c r="M510" s="8">
        <v>7.5800000000000006E-2</v>
      </c>
      <c r="N510" s="8">
        <v>0.56999999999999995</v>
      </c>
      <c r="O510" s="8">
        <v>0.1045</v>
      </c>
      <c r="P510" s="8">
        <v>0</v>
      </c>
      <c r="Q510" s="8">
        <v>1</v>
      </c>
      <c r="R510" s="8">
        <v>1</v>
      </c>
    </row>
    <row r="511" spans="1:18">
      <c r="A511" s="8">
        <v>509</v>
      </c>
      <c r="B511" s="42">
        <v>40566</v>
      </c>
      <c r="C511" s="8">
        <v>1</v>
      </c>
      <c r="D511" s="8">
        <v>0</v>
      </c>
      <c r="E511" s="8">
        <v>1</v>
      </c>
      <c r="F511" s="8" t="s">
        <v>14</v>
      </c>
      <c r="G511" s="8">
        <v>7</v>
      </c>
      <c r="H511" s="8" t="b">
        <v>0</v>
      </c>
      <c r="I511" s="8">
        <v>0</v>
      </c>
      <c r="J511" s="8" t="s">
        <v>19</v>
      </c>
      <c r="K511" s="8">
        <v>1</v>
      </c>
      <c r="L511" s="8">
        <v>0.08</v>
      </c>
      <c r="M511" s="8">
        <v>0.1061</v>
      </c>
      <c r="N511" s="8">
        <v>0.57999999999999996</v>
      </c>
      <c r="O511" s="8">
        <v>0.16420000000000001</v>
      </c>
      <c r="P511" s="8">
        <v>1</v>
      </c>
      <c r="Q511" s="8">
        <v>1</v>
      </c>
      <c r="R511" s="8">
        <v>2</v>
      </c>
    </row>
    <row r="512" spans="1:18">
      <c r="A512" s="8">
        <v>510</v>
      </c>
      <c r="B512" s="42">
        <v>40566</v>
      </c>
      <c r="C512" s="8">
        <v>1</v>
      </c>
      <c r="D512" s="8">
        <v>0</v>
      </c>
      <c r="E512" s="8">
        <v>1</v>
      </c>
      <c r="F512" s="8" t="s">
        <v>14</v>
      </c>
      <c r="G512" s="8">
        <v>8</v>
      </c>
      <c r="H512" s="8" t="b">
        <v>0</v>
      </c>
      <c r="I512" s="8">
        <v>0</v>
      </c>
      <c r="J512" s="8" t="s">
        <v>19</v>
      </c>
      <c r="K512" s="8">
        <v>1</v>
      </c>
      <c r="L512" s="8">
        <v>0.06</v>
      </c>
      <c r="M512" s="8">
        <v>7.5800000000000006E-2</v>
      </c>
      <c r="N512" s="8">
        <v>0.62</v>
      </c>
      <c r="O512" s="8">
        <v>0.16420000000000001</v>
      </c>
      <c r="P512" s="8">
        <v>2</v>
      </c>
      <c r="Q512" s="8">
        <v>17</v>
      </c>
      <c r="R512" s="8">
        <v>19</v>
      </c>
    </row>
    <row r="513" spans="1:18">
      <c r="A513" s="8">
        <v>511</v>
      </c>
      <c r="B513" s="42">
        <v>40566</v>
      </c>
      <c r="C513" s="8">
        <v>1</v>
      </c>
      <c r="D513" s="8">
        <v>0</v>
      </c>
      <c r="E513" s="8">
        <v>1</v>
      </c>
      <c r="F513" s="8" t="s">
        <v>14</v>
      </c>
      <c r="G513" s="8">
        <v>9</v>
      </c>
      <c r="H513" s="8" t="b">
        <v>0</v>
      </c>
      <c r="I513" s="8">
        <v>0</v>
      </c>
      <c r="J513" s="8" t="s">
        <v>19</v>
      </c>
      <c r="K513" s="8">
        <v>1</v>
      </c>
      <c r="L513" s="8">
        <v>0.1</v>
      </c>
      <c r="M513" s="8">
        <v>7.5800000000000006E-2</v>
      </c>
      <c r="N513" s="8">
        <v>0.54</v>
      </c>
      <c r="O513" s="8">
        <v>0.35820000000000002</v>
      </c>
      <c r="P513" s="8">
        <v>3</v>
      </c>
      <c r="Q513" s="8">
        <v>25</v>
      </c>
      <c r="R513" s="8">
        <v>28</v>
      </c>
    </row>
    <row r="514" spans="1:18">
      <c r="A514" s="8">
        <v>512</v>
      </c>
      <c r="B514" s="42">
        <v>40566</v>
      </c>
      <c r="C514" s="8">
        <v>1</v>
      </c>
      <c r="D514" s="8">
        <v>0</v>
      </c>
      <c r="E514" s="8">
        <v>1</v>
      </c>
      <c r="F514" s="8" t="s">
        <v>14</v>
      </c>
      <c r="G514" s="8">
        <v>10</v>
      </c>
      <c r="H514" s="8" t="b">
        <v>0</v>
      </c>
      <c r="I514" s="8">
        <v>0</v>
      </c>
      <c r="J514" s="8" t="s">
        <v>19</v>
      </c>
      <c r="K514" s="8">
        <v>1</v>
      </c>
      <c r="L514" s="8">
        <v>0.14000000000000001</v>
      </c>
      <c r="M514" s="8">
        <v>0.1061</v>
      </c>
      <c r="N514" s="8">
        <v>0.46</v>
      </c>
      <c r="O514" s="8">
        <v>0.3881</v>
      </c>
      <c r="P514" s="8">
        <v>7</v>
      </c>
      <c r="Q514" s="8">
        <v>51</v>
      </c>
      <c r="R514" s="8">
        <v>58</v>
      </c>
    </row>
    <row r="515" spans="1:18">
      <c r="A515" s="8">
        <v>513</v>
      </c>
      <c r="B515" s="42">
        <v>40566</v>
      </c>
      <c r="C515" s="8">
        <v>1</v>
      </c>
      <c r="D515" s="8">
        <v>0</v>
      </c>
      <c r="E515" s="8">
        <v>1</v>
      </c>
      <c r="F515" s="8" t="s">
        <v>14</v>
      </c>
      <c r="G515" s="8">
        <v>11</v>
      </c>
      <c r="H515" s="8" t="b">
        <v>0</v>
      </c>
      <c r="I515" s="8">
        <v>0</v>
      </c>
      <c r="J515" s="8" t="s">
        <v>19</v>
      </c>
      <c r="K515" s="8">
        <v>1</v>
      </c>
      <c r="L515" s="8">
        <v>0.14000000000000001</v>
      </c>
      <c r="M515" s="8">
        <v>0.13639999999999999</v>
      </c>
      <c r="N515" s="8">
        <v>0.43</v>
      </c>
      <c r="O515" s="8">
        <v>0.22389999999999999</v>
      </c>
      <c r="P515" s="8">
        <v>22</v>
      </c>
      <c r="Q515" s="8">
        <v>77</v>
      </c>
      <c r="R515" s="8">
        <v>99</v>
      </c>
    </row>
    <row r="516" spans="1:18">
      <c r="A516" s="8">
        <v>514</v>
      </c>
      <c r="B516" s="42">
        <v>40566</v>
      </c>
      <c r="C516" s="8">
        <v>1</v>
      </c>
      <c r="D516" s="8">
        <v>0</v>
      </c>
      <c r="E516" s="8">
        <v>1</v>
      </c>
      <c r="F516" s="8" t="s">
        <v>14</v>
      </c>
      <c r="G516" s="8">
        <v>12</v>
      </c>
      <c r="H516" s="8" t="b">
        <v>0</v>
      </c>
      <c r="I516" s="8">
        <v>0</v>
      </c>
      <c r="J516" s="8" t="s">
        <v>19</v>
      </c>
      <c r="K516" s="8">
        <v>1</v>
      </c>
      <c r="L516" s="8">
        <v>0.16</v>
      </c>
      <c r="M516" s="8">
        <v>0.1212</v>
      </c>
      <c r="N516" s="8">
        <v>0.37</v>
      </c>
      <c r="O516" s="8">
        <v>0.4627</v>
      </c>
      <c r="P516" s="8">
        <v>24</v>
      </c>
      <c r="Q516" s="8">
        <v>92</v>
      </c>
      <c r="R516" s="8">
        <v>116</v>
      </c>
    </row>
    <row r="517" spans="1:18">
      <c r="A517" s="8">
        <v>515</v>
      </c>
      <c r="B517" s="42">
        <v>40566</v>
      </c>
      <c r="C517" s="8">
        <v>1</v>
      </c>
      <c r="D517" s="8">
        <v>0</v>
      </c>
      <c r="E517" s="8">
        <v>1</v>
      </c>
      <c r="F517" s="8" t="s">
        <v>14</v>
      </c>
      <c r="G517" s="8">
        <v>13</v>
      </c>
      <c r="H517" s="8" t="b">
        <v>0</v>
      </c>
      <c r="I517" s="8">
        <v>0</v>
      </c>
      <c r="J517" s="8" t="s">
        <v>19</v>
      </c>
      <c r="K517" s="8">
        <v>1</v>
      </c>
      <c r="L517" s="8">
        <v>0.14000000000000001</v>
      </c>
      <c r="M517" s="8">
        <v>0.1061</v>
      </c>
      <c r="N517" s="8">
        <v>0.33</v>
      </c>
      <c r="O517" s="8">
        <v>0.3881</v>
      </c>
      <c r="P517" s="8">
        <v>12</v>
      </c>
      <c r="Q517" s="8">
        <v>75</v>
      </c>
      <c r="R517" s="8">
        <v>87</v>
      </c>
    </row>
    <row r="518" spans="1:18">
      <c r="A518" s="8">
        <v>516</v>
      </c>
      <c r="B518" s="42">
        <v>40566</v>
      </c>
      <c r="C518" s="8">
        <v>1</v>
      </c>
      <c r="D518" s="8">
        <v>0</v>
      </c>
      <c r="E518" s="8">
        <v>1</v>
      </c>
      <c r="F518" s="8" t="s">
        <v>14</v>
      </c>
      <c r="G518" s="8">
        <v>14</v>
      </c>
      <c r="H518" s="8" t="b">
        <v>0</v>
      </c>
      <c r="I518" s="8">
        <v>0</v>
      </c>
      <c r="J518" s="8" t="s">
        <v>19</v>
      </c>
      <c r="K518" s="8">
        <v>1</v>
      </c>
      <c r="L518" s="8">
        <v>0.16</v>
      </c>
      <c r="M518" s="8">
        <v>0.13639999999999999</v>
      </c>
      <c r="N518" s="8">
        <v>0.28000000000000003</v>
      </c>
      <c r="O518" s="8">
        <v>0.35820000000000002</v>
      </c>
      <c r="P518" s="8">
        <v>17</v>
      </c>
      <c r="Q518" s="8">
        <v>93</v>
      </c>
      <c r="R518" s="8">
        <v>110</v>
      </c>
    </row>
    <row r="519" spans="1:18">
      <c r="A519" s="8">
        <v>517</v>
      </c>
      <c r="B519" s="42">
        <v>40566</v>
      </c>
      <c r="C519" s="8">
        <v>1</v>
      </c>
      <c r="D519" s="8">
        <v>0</v>
      </c>
      <c r="E519" s="8">
        <v>1</v>
      </c>
      <c r="F519" s="8" t="s">
        <v>14</v>
      </c>
      <c r="G519" s="8">
        <v>15</v>
      </c>
      <c r="H519" s="8" t="b">
        <v>0</v>
      </c>
      <c r="I519" s="8">
        <v>0</v>
      </c>
      <c r="J519" s="8" t="s">
        <v>19</v>
      </c>
      <c r="K519" s="8">
        <v>1</v>
      </c>
      <c r="L519" s="8">
        <v>0.16</v>
      </c>
      <c r="M519" s="8">
        <v>0.13639999999999999</v>
      </c>
      <c r="N519" s="8">
        <v>0.28000000000000003</v>
      </c>
      <c r="O519" s="8">
        <v>0.35820000000000002</v>
      </c>
      <c r="P519" s="8">
        <v>13</v>
      </c>
      <c r="Q519" s="8">
        <v>64</v>
      </c>
      <c r="R519" s="8">
        <v>77</v>
      </c>
    </row>
    <row r="520" spans="1:18">
      <c r="A520" s="8">
        <v>518</v>
      </c>
      <c r="B520" s="42">
        <v>40566</v>
      </c>
      <c r="C520" s="8">
        <v>1</v>
      </c>
      <c r="D520" s="8">
        <v>0</v>
      </c>
      <c r="E520" s="8">
        <v>1</v>
      </c>
      <c r="F520" s="8" t="s">
        <v>14</v>
      </c>
      <c r="G520" s="8">
        <v>16</v>
      </c>
      <c r="H520" s="8" t="b">
        <v>0</v>
      </c>
      <c r="I520" s="8">
        <v>0</v>
      </c>
      <c r="J520" s="8" t="s">
        <v>19</v>
      </c>
      <c r="K520" s="8">
        <v>1</v>
      </c>
      <c r="L520" s="8">
        <v>0.16</v>
      </c>
      <c r="M520" s="8">
        <v>0.13639999999999999</v>
      </c>
      <c r="N520" s="8">
        <v>0.26</v>
      </c>
      <c r="O520" s="8">
        <v>0.32840000000000003</v>
      </c>
      <c r="P520" s="8">
        <v>9</v>
      </c>
      <c r="Q520" s="8">
        <v>56</v>
      </c>
      <c r="R520" s="8">
        <v>65</v>
      </c>
    </row>
    <row r="521" spans="1:18">
      <c r="A521" s="8">
        <v>519</v>
      </c>
      <c r="B521" s="42">
        <v>40566</v>
      </c>
      <c r="C521" s="8">
        <v>1</v>
      </c>
      <c r="D521" s="8">
        <v>0</v>
      </c>
      <c r="E521" s="8">
        <v>1</v>
      </c>
      <c r="F521" s="8" t="s">
        <v>14</v>
      </c>
      <c r="G521" s="8">
        <v>17</v>
      </c>
      <c r="H521" s="8" t="b">
        <v>0</v>
      </c>
      <c r="I521" s="8">
        <v>0</v>
      </c>
      <c r="J521" s="8" t="s">
        <v>19</v>
      </c>
      <c r="K521" s="8">
        <v>1</v>
      </c>
      <c r="L521" s="8">
        <v>0.14000000000000001</v>
      </c>
      <c r="M521" s="8">
        <v>0.1061</v>
      </c>
      <c r="N521" s="8">
        <v>0.26</v>
      </c>
      <c r="O521" s="8">
        <v>0.3881</v>
      </c>
      <c r="P521" s="8">
        <v>5</v>
      </c>
      <c r="Q521" s="8">
        <v>50</v>
      </c>
      <c r="R521" s="8">
        <v>55</v>
      </c>
    </row>
    <row r="522" spans="1:18">
      <c r="A522" s="8">
        <v>520</v>
      </c>
      <c r="B522" s="42">
        <v>40566</v>
      </c>
      <c r="C522" s="8">
        <v>1</v>
      </c>
      <c r="D522" s="8">
        <v>0</v>
      </c>
      <c r="E522" s="8">
        <v>1</v>
      </c>
      <c r="F522" s="8" t="s">
        <v>14</v>
      </c>
      <c r="G522" s="8">
        <v>18</v>
      </c>
      <c r="H522" s="8" t="b">
        <v>0</v>
      </c>
      <c r="I522" s="8">
        <v>0</v>
      </c>
      <c r="J522" s="8" t="s">
        <v>19</v>
      </c>
      <c r="K522" s="8">
        <v>1</v>
      </c>
      <c r="L522" s="8">
        <v>0.12</v>
      </c>
      <c r="M522" s="8">
        <v>0.1212</v>
      </c>
      <c r="N522" s="8">
        <v>0.3</v>
      </c>
      <c r="O522" s="8">
        <v>0.25369999999999998</v>
      </c>
      <c r="P522" s="8">
        <v>5</v>
      </c>
      <c r="Q522" s="8">
        <v>44</v>
      </c>
      <c r="R522" s="8">
        <v>49</v>
      </c>
    </row>
    <row r="523" spans="1:18">
      <c r="A523" s="8">
        <v>521</v>
      </c>
      <c r="B523" s="42">
        <v>40566</v>
      </c>
      <c r="C523" s="8">
        <v>1</v>
      </c>
      <c r="D523" s="8">
        <v>0</v>
      </c>
      <c r="E523" s="8">
        <v>1</v>
      </c>
      <c r="F523" s="8" t="s">
        <v>14</v>
      </c>
      <c r="G523" s="8">
        <v>19</v>
      </c>
      <c r="H523" s="8" t="b">
        <v>0</v>
      </c>
      <c r="I523" s="8">
        <v>0</v>
      </c>
      <c r="J523" s="8" t="s">
        <v>19</v>
      </c>
      <c r="K523" s="8">
        <v>1</v>
      </c>
      <c r="L523" s="8">
        <v>0.12</v>
      </c>
      <c r="M523" s="8">
        <v>0.1212</v>
      </c>
      <c r="N523" s="8">
        <v>0.3</v>
      </c>
      <c r="O523" s="8">
        <v>0.28360000000000002</v>
      </c>
      <c r="P523" s="8">
        <v>5</v>
      </c>
      <c r="Q523" s="8">
        <v>45</v>
      </c>
      <c r="R523" s="8">
        <v>50</v>
      </c>
    </row>
    <row r="524" spans="1:18">
      <c r="A524" s="8">
        <v>522</v>
      </c>
      <c r="B524" s="42">
        <v>40566</v>
      </c>
      <c r="C524" s="8">
        <v>1</v>
      </c>
      <c r="D524" s="8">
        <v>0</v>
      </c>
      <c r="E524" s="8">
        <v>1</v>
      </c>
      <c r="F524" s="8" t="s">
        <v>14</v>
      </c>
      <c r="G524" s="8">
        <v>20</v>
      </c>
      <c r="H524" s="8" t="b">
        <v>0</v>
      </c>
      <c r="I524" s="8">
        <v>0</v>
      </c>
      <c r="J524" s="8" t="s">
        <v>19</v>
      </c>
      <c r="K524" s="8">
        <v>1</v>
      </c>
      <c r="L524" s="8">
        <v>0.1</v>
      </c>
      <c r="M524" s="8">
        <v>0.1061</v>
      </c>
      <c r="N524" s="8">
        <v>0.36</v>
      </c>
      <c r="O524" s="8">
        <v>0.25369999999999998</v>
      </c>
      <c r="P524" s="8">
        <v>4</v>
      </c>
      <c r="Q524" s="8">
        <v>31</v>
      </c>
      <c r="R524" s="8">
        <v>35</v>
      </c>
    </row>
    <row r="525" spans="1:18">
      <c r="A525" s="8">
        <v>523</v>
      </c>
      <c r="B525" s="42">
        <v>40566</v>
      </c>
      <c r="C525" s="8">
        <v>1</v>
      </c>
      <c r="D525" s="8">
        <v>0</v>
      </c>
      <c r="E525" s="8">
        <v>1</v>
      </c>
      <c r="F525" s="8" t="s">
        <v>14</v>
      </c>
      <c r="G525" s="8">
        <v>21</v>
      </c>
      <c r="H525" s="8" t="b">
        <v>0</v>
      </c>
      <c r="I525" s="8">
        <v>0</v>
      </c>
      <c r="J525" s="8" t="s">
        <v>19</v>
      </c>
      <c r="K525" s="8">
        <v>1</v>
      </c>
      <c r="L525" s="8">
        <v>0.1</v>
      </c>
      <c r="M525" s="8">
        <v>0.1061</v>
      </c>
      <c r="N525" s="8">
        <v>0.36</v>
      </c>
      <c r="O525" s="8">
        <v>0.19400000000000001</v>
      </c>
      <c r="P525" s="8">
        <v>5</v>
      </c>
      <c r="Q525" s="8">
        <v>20</v>
      </c>
      <c r="R525" s="8">
        <v>25</v>
      </c>
    </row>
    <row r="526" spans="1:18">
      <c r="A526" s="8">
        <v>524</v>
      </c>
      <c r="B526" s="42">
        <v>40566</v>
      </c>
      <c r="C526" s="8">
        <v>1</v>
      </c>
      <c r="D526" s="8">
        <v>0</v>
      </c>
      <c r="E526" s="8">
        <v>1</v>
      </c>
      <c r="F526" s="8" t="s">
        <v>14</v>
      </c>
      <c r="G526" s="8">
        <v>22</v>
      </c>
      <c r="H526" s="8" t="b">
        <v>0</v>
      </c>
      <c r="I526" s="8">
        <v>0</v>
      </c>
      <c r="J526" s="8" t="s">
        <v>19</v>
      </c>
      <c r="K526" s="8">
        <v>1</v>
      </c>
      <c r="L526" s="8">
        <v>0.08</v>
      </c>
      <c r="M526" s="8">
        <v>9.0899999999999995E-2</v>
      </c>
      <c r="N526" s="8">
        <v>0.38</v>
      </c>
      <c r="O526" s="8">
        <v>0.19400000000000001</v>
      </c>
      <c r="P526" s="8">
        <v>5</v>
      </c>
      <c r="Q526" s="8">
        <v>23</v>
      </c>
      <c r="R526" s="8">
        <v>28</v>
      </c>
    </row>
    <row r="527" spans="1:18">
      <c r="A527" s="8">
        <v>525</v>
      </c>
      <c r="B527" s="42">
        <v>40566</v>
      </c>
      <c r="C527" s="8">
        <v>1</v>
      </c>
      <c r="D527" s="8">
        <v>0</v>
      </c>
      <c r="E527" s="8">
        <v>1</v>
      </c>
      <c r="F527" s="8" t="s">
        <v>14</v>
      </c>
      <c r="G527" s="8">
        <v>23</v>
      </c>
      <c r="H527" s="8" t="b">
        <v>0</v>
      </c>
      <c r="I527" s="8">
        <v>0</v>
      </c>
      <c r="J527" s="8" t="s">
        <v>19</v>
      </c>
      <c r="K527" s="8">
        <v>1</v>
      </c>
      <c r="L527" s="8">
        <v>0.06</v>
      </c>
      <c r="M527" s="8">
        <v>6.0600000000000001E-2</v>
      </c>
      <c r="N527" s="8">
        <v>0.41</v>
      </c>
      <c r="O527" s="8">
        <v>0.22389999999999999</v>
      </c>
      <c r="P527" s="8">
        <v>4</v>
      </c>
      <c r="Q527" s="8">
        <v>17</v>
      </c>
      <c r="R527" s="8">
        <v>21</v>
      </c>
    </row>
    <row r="528" spans="1:18">
      <c r="A528" s="8">
        <v>526</v>
      </c>
      <c r="B528" s="42">
        <v>40567</v>
      </c>
      <c r="C528" s="8">
        <v>1</v>
      </c>
      <c r="D528" s="8">
        <v>0</v>
      </c>
      <c r="E528" s="8">
        <v>1</v>
      </c>
      <c r="F528" s="8" t="s">
        <v>14</v>
      </c>
      <c r="G528" s="8">
        <v>0</v>
      </c>
      <c r="H528" s="8" t="b">
        <v>0</v>
      </c>
      <c r="I528" s="8">
        <v>1</v>
      </c>
      <c r="J528" s="8" t="s">
        <v>19</v>
      </c>
      <c r="K528" s="8">
        <v>1</v>
      </c>
      <c r="L528" s="8">
        <v>0.06</v>
      </c>
      <c r="M528" s="8">
        <v>6.0600000000000001E-2</v>
      </c>
      <c r="N528" s="8">
        <v>0.41</v>
      </c>
      <c r="O528" s="8">
        <v>0.19400000000000001</v>
      </c>
      <c r="P528" s="8">
        <v>0</v>
      </c>
      <c r="Q528" s="8">
        <v>7</v>
      </c>
      <c r="R528" s="8">
        <v>7</v>
      </c>
    </row>
    <row r="529" spans="1:18">
      <c r="A529" s="8">
        <v>527</v>
      </c>
      <c r="B529" s="42">
        <v>40567</v>
      </c>
      <c r="C529" s="8">
        <v>1</v>
      </c>
      <c r="D529" s="8">
        <v>0</v>
      </c>
      <c r="E529" s="8">
        <v>1</v>
      </c>
      <c r="F529" s="8" t="s">
        <v>14</v>
      </c>
      <c r="G529" s="8">
        <v>1</v>
      </c>
      <c r="H529" s="8" t="b">
        <v>0</v>
      </c>
      <c r="I529" s="8">
        <v>1</v>
      </c>
      <c r="J529" s="8" t="s">
        <v>19</v>
      </c>
      <c r="K529" s="8">
        <v>1</v>
      </c>
      <c r="L529" s="8">
        <v>0.04</v>
      </c>
      <c r="M529" s="8">
        <v>4.5499999999999999E-2</v>
      </c>
      <c r="N529" s="8">
        <v>0.45</v>
      </c>
      <c r="O529" s="8">
        <v>0.19400000000000001</v>
      </c>
      <c r="P529" s="8">
        <v>0</v>
      </c>
      <c r="Q529" s="8">
        <v>1</v>
      </c>
      <c r="R529" s="8">
        <v>1</v>
      </c>
    </row>
    <row r="530" spans="1:18">
      <c r="A530" s="8">
        <v>528</v>
      </c>
      <c r="B530" s="42">
        <v>40567</v>
      </c>
      <c r="C530" s="8">
        <v>1</v>
      </c>
      <c r="D530" s="8">
        <v>0</v>
      </c>
      <c r="E530" s="8">
        <v>1</v>
      </c>
      <c r="F530" s="8" t="s">
        <v>14</v>
      </c>
      <c r="G530" s="8">
        <v>3</v>
      </c>
      <c r="H530" s="8" t="b">
        <v>0</v>
      </c>
      <c r="I530" s="8">
        <v>1</v>
      </c>
      <c r="J530" s="8" t="s">
        <v>19</v>
      </c>
      <c r="K530" s="8">
        <v>1</v>
      </c>
      <c r="L530" s="8">
        <v>0.04</v>
      </c>
      <c r="M530" s="8">
        <v>3.0300000000000001E-2</v>
      </c>
      <c r="N530" s="8">
        <v>0.45</v>
      </c>
      <c r="O530" s="8">
        <v>0.25369999999999998</v>
      </c>
      <c r="P530" s="8">
        <v>0</v>
      </c>
      <c r="Q530" s="8">
        <v>1</v>
      </c>
      <c r="R530" s="8">
        <v>1</v>
      </c>
    </row>
    <row r="531" spans="1:18">
      <c r="A531" s="8">
        <v>529</v>
      </c>
      <c r="B531" s="42">
        <v>40567</v>
      </c>
      <c r="C531" s="8">
        <v>1</v>
      </c>
      <c r="D531" s="8">
        <v>0</v>
      </c>
      <c r="E531" s="8">
        <v>1</v>
      </c>
      <c r="F531" s="8" t="s">
        <v>14</v>
      </c>
      <c r="G531" s="8">
        <v>4</v>
      </c>
      <c r="H531" s="8" t="b">
        <v>0</v>
      </c>
      <c r="I531" s="8">
        <v>1</v>
      </c>
      <c r="J531" s="8" t="s">
        <v>19</v>
      </c>
      <c r="K531" s="8">
        <v>1</v>
      </c>
      <c r="L531" s="8">
        <v>0.02</v>
      </c>
      <c r="M531" s="8">
        <v>6.0600000000000001E-2</v>
      </c>
      <c r="N531" s="8">
        <v>0.48</v>
      </c>
      <c r="O531" s="8">
        <v>0.1343</v>
      </c>
      <c r="P531" s="8">
        <v>0</v>
      </c>
      <c r="Q531" s="8">
        <v>1</v>
      </c>
      <c r="R531" s="8">
        <v>1</v>
      </c>
    </row>
    <row r="532" spans="1:18">
      <c r="A532" s="8">
        <v>530</v>
      </c>
      <c r="B532" s="42">
        <v>40567</v>
      </c>
      <c r="C532" s="8">
        <v>1</v>
      </c>
      <c r="D532" s="8">
        <v>0</v>
      </c>
      <c r="E532" s="8">
        <v>1</v>
      </c>
      <c r="F532" s="8" t="s">
        <v>14</v>
      </c>
      <c r="G532" s="8">
        <v>5</v>
      </c>
      <c r="H532" s="8" t="b">
        <v>0</v>
      </c>
      <c r="I532" s="8">
        <v>1</v>
      </c>
      <c r="J532" s="8" t="s">
        <v>19</v>
      </c>
      <c r="K532" s="8">
        <v>1</v>
      </c>
      <c r="L532" s="8">
        <v>0.02</v>
      </c>
      <c r="M532" s="8">
        <v>6.0600000000000001E-2</v>
      </c>
      <c r="N532" s="8">
        <v>0.48</v>
      </c>
      <c r="O532" s="8">
        <v>0.1343</v>
      </c>
      <c r="P532" s="8">
        <v>0</v>
      </c>
      <c r="Q532" s="8">
        <v>5</v>
      </c>
      <c r="R532" s="8">
        <v>5</v>
      </c>
    </row>
    <row r="533" spans="1:18">
      <c r="A533" s="8">
        <v>531</v>
      </c>
      <c r="B533" s="42">
        <v>40567</v>
      </c>
      <c r="C533" s="8">
        <v>1</v>
      </c>
      <c r="D533" s="8">
        <v>0</v>
      </c>
      <c r="E533" s="8">
        <v>1</v>
      </c>
      <c r="F533" s="8" t="s">
        <v>14</v>
      </c>
      <c r="G533" s="8">
        <v>6</v>
      </c>
      <c r="H533" s="8" t="b">
        <v>0</v>
      </c>
      <c r="I533" s="8">
        <v>1</v>
      </c>
      <c r="J533" s="8" t="s">
        <v>20</v>
      </c>
      <c r="K533" s="8">
        <v>1</v>
      </c>
      <c r="L533" s="8">
        <v>0.02</v>
      </c>
      <c r="M533" s="8">
        <v>7.5800000000000006E-2</v>
      </c>
      <c r="N533" s="8">
        <v>0.48</v>
      </c>
      <c r="O533" s="8">
        <v>8.9599999999999999E-2</v>
      </c>
      <c r="P533" s="8">
        <v>0</v>
      </c>
      <c r="Q533" s="8">
        <v>15</v>
      </c>
      <c r="R533" s="8">
        <v>15</v>
      </c>
    </row>
    <row r="534" spans="1:18">
      <c r="A534" s="8">
        <v>532</v>
      </c>
      <c r="B534" s="42">
        <v>40567</v>
      </c>
      <c r="C534" s="8">
        <v>1</v>
      </c>
      <c r="D534" s="8">
        <v>0</v>
      </c>
      <c r="E534" s="8">
        <v>1</v>
      </c>
      <c r="F534" s="8" t="s">
        <v>14</v>
      </c>
      <c r="G534" s="8">
        <v>7</v>
      </c>
      <c r="H534" s="8" t="b">
        <v>0</v>
      </c>
      <c r="I534" s="8">
        <v>1</v>
      </c>
      <c r="J534" s="8" t="s">
        <v>20</v>
      </c>
      <c r="K534" s="8">
        <v>1</v>
      </c>
      <c r="L534" s="8">
        <v>0.02</v>
      </c>
      <c r="M534" s="8">
        <v>0.1212</v>
      </c>
      <c r="N534" s="8">
        <v>0.48</v>
      </c>
      <c r="O534" s="8">
        <v>0</v>
      </c>
      <c r="P534" s="8">
        <v>5</v>
      </c>
      <c r="Q534" s="8">
        <v>79</v>
      </c>
      <c r="R534" s="8">
        <v>84</v>
      </c>
    </row>
    <row r="535" spans="1:18">
      <c r="A535" s="8">
        <v>533</v>
      </c>
      <c r="B535" s="42">
        <v>40567</v>
      </c>
      <c r="C535" s="8">
        <v>1</v>
      </c>
      <c r="D535" s="8">
        <v>0</v>
      </c>
      <c r="E535" s="8">
        <v>1</v>
      </c>
      <c r="F535" s="8" t="s">
        <v>14</v>
      </c>
      <c r="G535" s="8">
        <v>8</v>
      </c>
      <c r="H535" s="8" t="b">
        <v>0</v>
      </c>
      <c r="I535" s="8">
        <v>1</v>
      </c>
      <c r="J535" s="8" t="s">
        <v>20</v>
      </c>
      <c r="K535" s="8">
        <v>1</v>
      </c>
      <c r="L535" s="8">
        <v>0.04</v>
      </c>
      <c r="M535" s="8">
        <v>0.13639999999999999</v>
      </c>
      <c r="N535" s="8">
        <v>0.49</v>
      </c>
      <c r="O535" s="8">
        <v>0</v>
      </c>
      <c r="P535" s="8">
        <v>6</v>
      </c>
      <c r="Q535" s="8">
        <v>171</v>
      </c>
      <c r="R535" s="8">
        <v>177</v>
      </c>
    </row>
    <row r="536" spans="1:18">
      <c r="A536" s="8">
        <v>534</v>
      </c>
      <c r="B536" s="42">
        <v>40567</v>
      </c>
      <c r="C536" s="8">
        <v>1</v>
      </c>
      <c r="D536" s="8">
        <v>0</v>
      </c>
      <c r="E536" s="8">
        <v>1</v>
      </c>
      <c r="F536" s="8" t="s">
        <v>14</v>
      </c>
      <c r="G536" s="8">
        <v>9</v>
      </c>
      <c r="H536" s="8" t="b">
        <v>0</v>
      </c>
      <c r="I536" s="8">
        <v>1</v>
      </c>
      <c r="J536" s="8" t="s">
        <v>20</v>
      </c>
      <c r="K536" s="8">
        <v>1</v>
      </c>
      <c r="L536" s="8">
        <v>0.06</v>
      </c>
      <c r="M536" s="8">
        <v>0.1515</v>
      </c>
      <c r="N536" s="8">
        <v>0.41</v>
      </c>
      <c r="O536" s="8">
        <v>0</v>
      </c>
      <c r="P536" s="8">
        <v>4</v>
      </c>
      <c r="Q536" s="8">
        <v>98</v>
      </c>
      <c r="R536" s="8">
        <v>102</v>
      </c>
    </row>
    <row r="537" spans="1:18">
      <c r="A537" s="8">
        <v>535</v>
      </c>
      <c r="B537" s="42">
        <v>40567</v>
      </c>
      <c r="C537" s="8">
        <v>1</v>
      </c>
      <c r="D537" s="8">
        <v>0</v>
      </c>
      <c r="E537" s="8">
        <v>1</v>
      </c>
      <c r="F537" s="8" t="s">
        <v>14</v>
      </c>
      <c r="G537" s="8">
        <v>10</v>
      </c>
      <c r="H537" s="8" t="b">
        <v>0</v>
      </c>
      <c r="I537" s="8">
        <v>1</v>
      </c>
      <c r="J537" s="8" t="s">
        <v>20</v>
      </c>
      <c r="K537" s="8">
        <v>1</v>
      </c>
      <c r="L537" s="8">
        <v>0.1</v>
      </c>
      <c r="M537" s="8">
        <v>0.13639999999999999</v>
      </c>
      <c r="N537" s="8">
        <v>0.42</v>
      </c>
      <c r="O537" s="8">
        <v>0</v>
      </c>
      <c r="P537" s="8">
        <v>6</v>
      </c>
      <c r="Q537" s="8">
        <v>34</v>
      </c>
      <c r="R537" s="8">
        <v>40</v>
      </c>
    </row>
    <row r="538" spans="1:18">
      <c r="A538" s="8">
        <v>536</v>
      </c>
      <c r="B538" s="42">
        <v>40567</v>
      </c>
      <c r="C538" s="8">
        <v>1</v>
      </c>
      <c r="D538" s="8">
        <v>0</v>
      </c>
      <c r="E538" s="8">
        <v>1</v>
      </c>
      <c r="F538" s="8" t="s">
        <v>14</v>
      </c>
      <c r="G538" s="8">
        <v>11</v>
      </c>
      <c r="H538" s="8" t="b">
        <v>0</v>
      </c>
      <c r="I538" s="8">
        <v>1</v>
      </c>
      <c r="J538" s="8" t="s">
        <v>20</v>
      </c>
      <c r="K538" s="8">
        <v>1</v>
      </c>
      <c r="L538" s="8">
        <v>0.1</v>
      </c>
      <c r="M538" s="8">
        <v>0.1212</v>
      </c>
      <c r="N538" s="8">
        <v>0.46</v>
      </c>
      <c r="O538" s="8">
        <v>0.1343</v>
      </c>
      <c r="P538" s="8">
        <v>3</v>
      </c>
      <c r="Q538" s="8">
        <v>43</v>
      </c>
      <c r="R538" s="8">
        <v>46</v>
      </c>
    </row>
    <row r="539" spans="1:18">
      <c r="A539" s="8">
        <v>537</v>
      </c>
      <c r="B539" s="42">
        <v>40567</v>
      </c>
      <c r="C539" s="8">
        <v>1</v>
      </c>
      <c r="D539" s="8">
        <v>0</v>
      </c>
      <c r="E539" s="8">
        <v>1</v>
      </c>
      <c r="F539" s="8" t="s">
        <v>14</v>
      </c>
      <c r="G539" s="8">
        <v>12</v>
      </c>
      <c r="H539" s="8" t="b">
        <v>0</v>
      </c>
      <c r="I539" s="8">
        <v>1</v>
      </c>
      <c r="J539" s="8" t="s">
        <v>20</v>
      </c>
      <c r="K539" s="8">
        <v>2</v>
      </c>
      <c r="L539" s="8">
        <v>0.12</v>
      </c>
      <c r="M539" s="8">
        <v>0.13639999999999999</v>
      </c>
      <c r="N539" s="8">
        <v>0.42</v>
      </c>
      <c r="O539" s="8">
        <v>0.19400000000000001</v>
      </c>
      <c r="P539" s="8">
        <v>11</v>
      </c>
      <c r="Q539" s="8">
        <v>52</v>
      </c>
      <c r="R539" s="8">
        <v>63</v>
      </c>
    </row>
    <row r="540" spans="1:18">
      <c r="A540" s="8">
        <v>538</v>
      </c>
      <c r="B540" s="42">
        <v>40567</v>
      </c>
      <c r="C540" s="8">
        <v>1</v>
      </c>
      <c r="D540" s="8">
        <v>0</v>
      </c>
      <c r="E540" s="8">
        <v>1</v>
      </c>
      <c r="F540" s="8" t="s">
        <v>14</v>
      </c>
      <c r="G540" s="8">
        <v>13</v>
      </c>
      <c r="H540" s="8" t="b">
        <v>0</v>
      </c>
      <c r="I540" s="8">
        <v>1</v>
      </c>
      <c r="J540" s="8" t="s">
        <v>20</v>
      </c>
      <c r="K540" s="8">
        <v>2</v>
      </c>
      <c r="L540" s="8">
        <v>0.14000000000000001</v>
      </c>
      <c r="M540" s="8">
        <v>0.13639999999999999</v>
      </c>
      <c r="N540" s="8">
        <v>0.43</v>
      </c>
      <c r="O540" s="8">
        <v>0.22389999999999999</v>
      </c>
      <c r="P540" s="8">
        <v>6</v>
      </c>
      <c r="Q540" s="8">
        <v>54</v>
      </c>
      <c r="R540" s="8">
        <v>60</v>
      </c>
    </row>
    <row r="541" spans="1:18">
      <c r="A541" s="8">
        <v>539</v>
      </c>
      <c r="B541" s="42">
        <v>40567</v>
      </c>
      <c r="C541" s="8">
        <v>1</v>
      </c>
      <c r="D541" s="8">
        <v>0</v>
      </c>
      <c r="E541" s="8">
        <v>1</v>
      </c>
      <c r="F541" s="8" t="s">
        <v>14</v>
      </c>
      <c r="G541" s="8">
        <v>14</v>
      </c>
      <c r="H541" s="8" t="b">
        <v>0</v>
      </c>
      <c r="I541" s="8">
        <v>1</v>
      </c>
      <c r="J541" s="8" t="s">
        <v>20</v>
      </c>
      <c r="K541" s="8">
        <v>2</v>
      </c>
      <c r="L541" s="8">
        <v>0.14000000000000001</v>
      </c>
      <c r="M541" s="8">
        <v>0.13639999999999999</v>
      </c>
      <c r="N541" s="8">
        <v>0.46</v>
      </c>
      <c r="O541" s="8">
        <v>0.22389999999999999</v>
      </c>
      <c r="P541" s="8">
        <v>2</v>
      </c>
      <c r="Q541" s="8">
        <v>43</v>
      </c>
      <c r="R541" s="8">
        <v>45</v>
      </c>
    </row>
    <row r="542" spans="1:18">
      <c r="A542" s="8">
        <v>540</v>
      </c>
      <c r="B542" s="42">
        <v>40567</v>
      </c>
      <c r="C542" s="8">
        <v>1</v>
      </c>
      <c r="D542" s="8">
        <v>0</v>
      </c>
      <c r="E542" s="8">
        <v>1</v>
      </c>
      <c r="F542" s="8" t="s">
        <v>14</v>
      </c>
      <c r="G542" s="8">
        <v>15</v>
      </c>
      <c r="H542" s="8" t="b">
        <v>0</v>
      </c>
      <c r="I542" s="8">
        <v>1</v>
      </c>
      <c r="J542" s="8" t="s">
        <v>20</v>
      </c>
      <c r="K542" s="8">
        <v>1</v>
      </c>
      <c r="L542" s="8">
        <v>0.16</v>
      </c>
      <c r="M542" s="8">
        <v>0.16669999999999999</v>
      </c>
      <c r="N542" s="8">
        <v>0.4</v>
      </c>
      <c r="O542" s="8">
        <v>0.16420000000000001</v>
      </c>
      <c r="P542" s="8">
        <v>7</v>
      </c>
      <c r="Q542" s="8">
        <v>50</v>
      </c>
      <c r="R542" s="8">
        <v>57</v>
      </c>
    </row>
    <row r="543" spans="1:18">
      <c r="A543" s="8">
        <v>541</v>
      </c>
      <c r="B543" s="42">
        <v>40567</v>
      </c>
      <c r="C543" s="8">
        <v>1</v>
      </c>
      <c r="D543" s="8">
        <v>0</v>
      </c>
      <c r="E543" s="8">
        <v>1</v>
      </c>
      <c r="F543" s="8" t="s">
        <v>14</v>
      </c>
      <c r="G543" s="8">
        <v>16</v>
      </c>
      <c r="H543" s="8" t="b">
        <v>0</v>
      </c>
      <c r="I543" s="8">
        <v>1</v>
      </c>
      <c r="J543" s="8" t="s">
        <v>20</v>
      </c>
      <c r="K543" s="8">
        <v>1</v>
      </c>
      <c r="L543" s="8">
        <v>0.16</v>
      </c>
      <c r="M543" s="8">
        <v>0.1515</v>
      </c>
      <c r="N543" s="8">
        <v>0.47</v>
      </c>
      <c r="O543" s="8">
        <v>0.25369999999999998</v>
      </c>
      <c r="P543" s="8">
        <v>4</v>
      </c>
      <c r="Q543" s="8">
        <v>66</v>
      </c>
      <c r="R543" s="8">
        <v>70</v>
      </c>
    </row>
    <row r="544" spans="1:18">
      <c r="A544" s="8">
        <v>542</v>
      </c>
      <c r="B544" s="42">
        <v>40567</v>
      </c>
      <c r="C544" s="8">
        <v>1</v>
      </c>
      <c r="D544" s="8">
        <v>0</v>
      </c>
      <c r="E544" s="8">
        <v>1</v>
      </c>
      <c r="F544" s="8" t="s">
        <v>14</v>
      </c>
      <c r="G544" s="8">
        <v>17</v>
      </c>
      <c r="H544" s="8" t="b">
        <v>0</v>
      </c>
      <c r="I544" s="8">
        <v>1</v>
      </c>
      <c r="J544" s="8" t="s">
        <v>20</v>
      </c>
      <c r="K544" s="8">
        <v>1</v>
      </c>
      <c r="L544" s="8">
        <v>0.14000000000000001</v>
      </c>
      <c r="M544" s="8">
        <v>0.1212</v>
      </c>
      <c r="N544" s="8">
        <v>0.5</v>
      </c>
      <c r="O544" s="8">
        <v>0.25369999999999998</v>
      </c>
      <c r="P544" s="8">
        <v>6</v>
      </c>
      <c r="Q544" s="8">
        <v>178</v>
      </c>
      <c r="R544" s="8">
        <v>184</v>
      </c>
    </row>
    <row r="545" spans="1:18">
      <c r="A545" s="8">
        <v>543</v>
      </c>
      <c r="B545" s="42">
        <v>40567</v>
      </c>
      <c r="C545" s="8">
        <v>1</v>
      </c>
      <c r="D545" s="8">
        <v>0</v>
      </c>
      <c r="E545" s="8">
        <v>1</v>
      </c>
      <c r="F545" s="8" t="s">
        <v>14</v>
      </c>
      <c r="G545" s="8">
        <v>18</v>
      </c>
      <c r="H545" s="8" t="b">
        <v>0</v>
      </c>
      <c r="I545" s="8">
        <v>1</v>
      </c>
      <c r="J545" s="8" t="s">
        <v>20</v>
      </c>
      <c r="K545" s="8">
        <v>1</v>
      </c>
      <c r="L545" s="8">
        <v>0.14000000000000001</v>
      </c>
      <c r="M545" s="8">
        <v>0.13639999999999999</v>
      </c>
      <c r="N545" s="8">
        <v>0.59</v>
      </c>
      <c r="O545" s="8">
        <v>0.19400000000000001</v>
      </c>
      <c r="P545" s="8">
        <v>8</v>
      </c>
      <c r="Q545" s="8">
        <v>145</v>
      </c>
      <c r="R545" s="8">
        <v>153</v>
      </c>
    </row>
    <row r="546" spans="1:18">
      <c r="A546" s="8">
        <v>544</v>
      </c>
      <c r="B546" s="42">
        <v>40567</v>
      </c>
      <c r="C546" s="8">
        <v>1</v>
      </c>
      <c r="D546" s="8">
        <v>0</v>
      </c>
      <c r="E546" s="8">
        <v>1</v>
      </c>
      <c r="F546" s="8" t="s">
        <v>14</v>
      </c>
      <c r="G546" s="8">
        <v>19</v>
      </c>
      <c r="H546" s="8" t="b">
        <v>0</v>
      </c>
      <c r="I546" s="8">
        <v>1</v>
      </c>
      <c r="J546" s="8" t="s">
        <v>20</v>
      </c>
      <c r="K546" s="8">
        <v>1</v>
      </c>
      <c r="L546" s="8">
        <v>0.14000000000000001</v>
      </c>
      <c r="M546" s="8">
        <v>0.1515</v>
      </c>
      <c r="N546" s="8">
        <v>0.54</v>
      </c>
      <c r="O546" s="8">
        <v>0.16420000000000001</v>
      </c>
      <c r="P546" s="8">
        <v>5</v>
      </c>
      <c r="Q546" s="8">
        <v>101</v>
      </c>
      <c r="R546" s="8">
        <v>106</v>
      </c>
    </row>
    <row r="547" spans="1:18">
      <c r="A547" s="8">
        <v>545</v>
      </c>
      <c r="B547" s="42">
        <v>40567</v>
      </c>
      <c r="C547" s="8">
        <v>1</v>
      </c>
      <c r="D547" s="8">
        <v>0</v>
      </c>
      <c r="E547" s="8">
        <v>1</v>
      </c>
      <c r="F547" s="8" t="s">
        <v>14</v>
      </c>
      <c r="G547" s="8">
        <v>20</v>
      </c>
      <c r="H547" s="8" t="b">
        <v>0</v>
      </c>
      <c r="I547" s="8">
        <v>1</v>
      </c>
      <c r="J547" s="8" t="s">
        <v>20</v>
      </c>
      <c r="K547" s="8">
        <v>1</v>
      </c>
      <c r="L547" s="8">
        <v>0.14000000000000001</v>
      </c>
      <c r="M547" s="8">
        <v>0.13639999999999999</v>
      </c>
      <c r="N547" s="8">
        <v>0.59</v>
      </c>
      <c r="O547" s="8">
        <v>0.19400000000000001</v>
      </c>
      <c r="P547" s="8">
        <v>1</v>
      </c>
      <c r="Q547" s="8">
        <v>80</v>
      </c>
      <c r="R547" s="8">
        <v>81</v>
      </c>
    </row>
    <row r="548" spans="1:18">
      <c r="A548" s="8">
        <v>546</v>
      </c>
      <c r="B548" s="42">
        <v>40567</v>
      </c>
      <c r="C548" s="8">
        <v>1</v>
      </c>
      <c r="D548" s="8">
        <v>0</v>
      </c>
      <c r="E548" s="8">
        <v>1</v>
      </c>
      <c r="F548" s="8" t="s">
        <v>14</v>
      </c>
      <c r="G548" s="8">
        <v>21</v>
      </c>
      <c r="H548" s="8" t="b">
        <v>0</v>
      </c>
      <c r="I548" s="8">
        <v>1</v>
      </c>
      <c r="J548" s="8" t="s">
        <v>20</v>
      </c>
      <c r="K548" s="8">
        <v>1</v>
      </c>
      <c r="L548" s="8">
        <v>0.14000000000000001</v>
      </c>
      <c r="M548" s="8">
        <v>0.1515</v>
      </c>
      <c r="N548" s="8">
        <v>0.63</v>
      </c>
      <c r="O548" s="8">
        <v>0.16420000000000001</v>
      </c>
      <c r="P548" s="8">
        <v>6</v>
      </c>
      <c r="Q548" s="8">
        <v>53</v>
      </c>
      <c r="R548" s="8">
        <v>59</v>
      </c>
    </row>
    <row r="549" spans="1:18">
      <c r="A549" s="8">
        <v>547</v>
      </c>
      <c r="B549" s="42">
        <v>40567</v>
      </c>
      <c r="C549" s="8">
        <v>1</v>
      </c>
      <c r="D549" s="8">
        <v>0</v>
      </c>
      <c r="E549" s="8">
        <v>1</v>
      </c>
      <c r="F549" s="8" t="s">
        <v>14</v>
      </c>
      <c r="G549" s="8">
        <v>22</v>
      </c>
      <c r="H549" s="8" t="b">
        <v>0</v>
      </c>
      <c r="I549" s="8">
        <v>1</v>
      </c>
      <c r="J549" s="8" t="s">
        <v>20</v>
      </c>
      <c r="K549" s="8">
        <v>2</v>
      </c>
      <c r="L549" s="8">
        <v>0.14000000000000001</v>
      </c>
      <c r="M549" s="8">
        <v>0.13639999999999999</v>
      </c>
      <c r="N549" s="8">
        <v>0.63</v>
      </c>
      <c r="O549" s="8">
        <v>0.22389999999999999</v>
      </c>
      <c r="P549" s="8">
        <v>3</v>
      </c>
      <c r="Q549" s="8">
        <v>32</v>
      </c>
      <c r="R549" s="8">
        <v>35</v>
      </c>
    </row>
    <row r="550" spans="1:18">
      <c r="A550" s="8">
        <v>548</v>
      </c>
      <c r="B550" s="42">
        <v>40567</v>
      </c>
      <c r="C550" s="8">
        <v>1</v>
      </c>
      <c r="D550" s="8">
        <v>0</v>
      </c>
      <c r="E550" s="8">
        <v>1</v>
      </c>
      <c r="F550" s="8" t="s">
        <v>14</v>
      </c>
      <c r="G550" s="8">
        <v>23</v>
      </c>
      <c r="H550" s="8" t="b">
        <v>0</v>
      </c>
      <c r="I550" s="8">
        <v>1</v>
      </c>
      <c r="J550" s="8" t="s">
        <v>20</v>
      </c>
      <c r="K550" s="8">
        <v>2</v>
      </c>
      <c r="L550" s="8">
        <v>0.16</v>
      </c>
      <c r="M550" s="8">
        <v>0.1515</v>
      </c>
      <c r="N550" s="8">
        <v>0.64</v>
      </c>
      <c r="O550" s="8">
        <v>0.25369999999999998</v>
      </c>
      <c r="P550" s="8">
        <v>3</v>
      </c>
      <c r="Q550" s="8">
        <v>21</v>
      </c>
      <c r="R550" s="8">
        <v>24</v>
      </c>
    </row>
    <row r="551" spans="1:18">
      <c r="A551" s="8">
        <v>549</v>
      </c>
      <c r="B551" s="42">
        <v>40568</v>
      </c>
      <c r="C551" s="8">
        <v>1</v>
      </c>
      <c r="D551" s="8">
        <v>0</v>
      </c>
      <c r="E551" s="8">
        <v>1</v>
      </c>
      <c r="F551" s="8" t="s">
        <v>14</v>
      </c>
      <c r="G551" s="8">
        <v>0</v>
      </c>
      <c r="H551" s="8" t="b">
        <v>0</v>
      </c>
      <c r="I551" s="8">
        <v>2</v>
      </c>
      <c r="J551" s="8" t="s">
        <v>20</v>
      </c>
      <c r="K551" s="8">
        <v>2</v>
      </c>
      <c r="L551" s="8">
        <v>0.16</v>
      </c>
      <c r="M551" s="8">
        <v>0.13639999999999999</v>
      </c>
      <c r="N551" s="8">
        <v>0.69</v>
      </c>
      <c r="O551" s="8">
        <v>0.28360000000000002</v>
      </c>
      <c r="P551" s="8">
        <v>3</v>
      </c>
      <c r="Q551" s="8">
        <v>6</v>
      </c>
      <c r="R551" s="8">
        <v>9</v>
      </c>
    </row>
    <row r="552" spans="1:18">
      <c r="A552" s="8">
        <v>550</v>
      </c>
      <c r="B552" s="42">
        <v>40568</v>
      </c>
      <c r="C552" s="8">
        <v>1</v>
      </c>
      <c r="D552" s="8">
        <v>0</v>
      </c>
      <c r="E552" s="8">
        <v>1</v>
      </c>
      <c r="F552" s="8" t="s">
        <v>14</v>
      </c>
      <c r="G552" s="8">
        <v>1</v>
      </c>
      <c r="H552" s="8" t="b">
        <v>0</v>
      </c>
      <c r="I552" s="8">
        <v>2</v>
      </c>
      <c r="J552" s="8" t="s">
        <v>20</v>
      </c>
      <c r="K552" s="8">
        <v>2</v>
      </c>
      <c r="L552" s="8">
        <v>0.16</v>
      </c>
      <c r="M552" s="8">
        <v>0.16669999999999999</v>
      </c>
      <c r="N552" s="8">
        <v>0.69</v>
      </c>
      <c r="O552" s="8">
        <v>0.16420000000000001</v>
      </c>
      <c r="P552" s="8">
        <v>0</v>
      </c>
      <c r="Q552" s="8">
        <v>5</v>
      </c>
      <c r="R552" s="8">
        <v>5</v>
      </c>
    </row>
    <row r="553" spans="1:18">
      <c r="A553" s="8">
        <v>551</v>
      </c>
      <c r="B553" s="42">
        <v>40568</v>
      </c>
      <c r="C553" s="8">
        <v>1</v>
      </c>
      <c r="D553" s="8">
        <v>0</v>
      </c>
      <c r="E553" s="8">
        <v>1</v>
      </c>
      <c r="F553" s="8" t="s">
        <v>14</v>
      </c>
      <c r="G553" s="8">
        <v>2</v>
      </c>
      <c r="H553" s="8" t="b">
        <v>0</v>
      </c>
      <c r="I553" s="8">
        <v>2</v>
      </c>
      <c r="J553" s="8" t="s">
        <v>20</v>
      </c>
      <c r="K553" s="8">
        <v>1</v>
      </c>
      <c r="L553" s="8">
        <v>0.16</v>
      </c>
      <c r="M553" s="8">
        <v>0.1515</v>
      </c>
      <c r="N553" s="8">
        <v>0.69</v>
      </c>
      <c r="O553" s="8">
        <v>0.22389999999999999</v>
      </c>
      <c r="P553" s="8">
        <v>0</v>
      </c>
      <c r="Q553" s="8">
        <v>2</v>
      </c>
      <c r="R553" s="8">
        <v>2</v>
      </c>
    </row>
    <row r="554" spans="1:18">
      <c r="A554" s="8">
        <v>552</v>
      </c>
      <c r="B554" s="42">
        <v>40568</v>
      </c>
      <c r="C554" s="8">
        <v>1</v>
      </c>
      <c r="D554" s="8">
        <v>0</v>
      </c>
      <c r="E554" s="8">
        <v>1</v>
      </c>
      <c r="F554" s="8" t="s">
        <v>14</v>
      </c>
      <c r="G554" s="8">
        <v>4</v>
      </c>
      <c r="H554" s="8" t="b">
        <v>0</v>
      </c>
      <c r="I554" s="8">
        <v>2</v>
      </c>
      <c r="J554" s="8" t="s">
        <v>20</v>
      </c>
      <c r="K554" s="8">
        <v>1</v>
      </c>
      <c r="L554" s="8">
        <v>0.14000000000000001</v>
      </c>
      <c r="M554" s="8">
        <v>0.16669999999999999</v>
      </c>
      <c r="N554" s="8">
        <v>0.74</v>
      </c>
      <c r="O554" s="8">
        <v>0.1045</v>
      </c>
      <c r="P554" s="8">
        <v>0</v>
      </c>
      <c r="Q554" s="8">
        <v>1</v>
      </c>
      <c r="R554" s="8">
        <v>1</v>
      </c>
    </row>
    <row r="555" spans="1:18">
      <c r="A555" s="8">
        <v>553</v>
      </c>
      <c r="B555" s="42">
        <v>40568</v>
      </c>
      <c r="C555" s="8">
        <v>1</v>
      </c>
      <c r="D555" s="8">
        <v>0</v>
      </c>
      <c r="E555" s="8">
        <v>1</v>
      </c>
      <c r="F555" s="8" t="s">
        <v>14</v>
      </c>
      <c r="G555" s="8">
        <v>5</v>
      </c>
      <c r="H555" s="8" t="b">
        <v>0</v>
      </c>
      <c r="I555" s="8">
        <v>2</v>
      </c>
      <c r="J555" s="8" t="s">
        <v>21</v>
      </c>
      <c r="K555" s="8">
        <v>1</v>
      </c>
      <c r="L555" s="8">
        <v>0.14000000000000001</v>
      </c>
      <c r="M555" s="8">
        <v>0.13639999999999999</v>
      </c>
      <c r="N555" s="8">
        <v>0.74</v>
      </c>
      <c r="O555" s="8">
        <v>0.22389999999999999</v>
      </c>
      <c r="P555" s="8">
        <v>0</v>
      </c>
      <c r="Q555" s="8">
        <v>9</v>
      </c>
      <c r="R555" s="8">
        <v>9</v>
      </c>
    </row>
    <row r="556" spans="1:18">
      <c r="A556" s="8">
        <v>554</v>
      </c>
      <c r="B556" s="42">
        <v>40568</v>
      </c>
      <c r="C556" s="8">
        <v>1</v>
      </c>
      <c r="D556" s="8">
        <v>0</v>
      </c>
      <c r="E556" s="8">
        <v>1</v>
      </c>
      <c r="F556" s="8" t="s">
        <v>14</v>
      </c>
      <c r="G556" s="8">
        <v>6</v>
      </c>
      <c r="H556" s="8" t="b">
        <v>0</v>
      </c>
      <c r="I556" s="8">
        <v>2</v>
      </c>
      <c r="J556" s="8" t="s">
        <v>21</v>
      </c>
      <c r="K556" s="8">
        <v>1</v>
      </c>
      <c r="L556" s="8">
        <v>0.16</v>
      </c>
      <c r="M556" s="8">
        <v>0.18179999999999999</v>
      </c>
      <c r="N556" s="8">
        <v>0.74</v>
      </c>
      <c r="O556" s="8">
        <v>0.1045</v>
      </c>
      <c r="P556" s="8">
        <v>1</v>
      </c>
      <c r="Q556" s="8">
        <v>35</v>
      </c>
      <c r="R556" s="8">
        <v>36</v>
      </c>
    </row>
    <row r="557" spans="1:18">
      <c r="A557" s="8">
        <v>555</v>
      </c>
      <c r="B557" s="42">
        <v>40568</v>
      </c>
      <c r="C557" s="8">
        <v>1</v>
      </c>
      <c r="D557" s="8">
        <v>0</v>
      </c>
      <c r="E557" s="8">
        <v>1</v>
      </c>
      <c r="F557" s="8" t="s">
        <v>14</v>
      </c>
      <c r="G557" s="8">
        <v>7</v>
      </c>
      <c r="H557" s="8" t="b">
        <v>0</v>
      </c>
      <c r="I557" s="8">
        <v>2</v>
      </c>
      <c r="J557" s="8" t="s">
        <v>21</v>
      </c>
      <c r="K557" s="8">
        <v>1</v>
      </c>
      <c r="L557" s="8">
        <v>0.16</v>
      </c>
      <c r="M557" s="8">
        <v>0.1515</v>
      </c>
      <c r="N557" s="8">
        <v>0.74</v>
      </c>
      <c r="O557" s="8">
        <v>0.22389999999999999</v>
      </c>
      <c r="P557" s="8">
        <v>5</v>
      </c>
      <c r="Q557" s="8">
        <v>103</v>
      </c>
      <c r="R557" s="8">
        <v>108</v>
      </c>
    </row>
    <row r="558" spans="1:18">
      <c r="A558" s="8">
        <v>556</v>
      </c>
      <c r="B558" s="42">
        <v>40568</v>
      </c>
      <c r="C558" s="8">
        <v>1</v>
      </c>
      <c r="D558" s="8">
        <v>0</v>
      </c>
      <c r="E558" s="8">
        <v>1</v>
      </c>
      <c r="F558" s="8" t="s">
        <v>14</v>
      </c>
      <c r="G558" s="8">
        <v>8</v>
      </c>
      <c r="H558" s="8" t="b">
        <v>0</v>
      </c>
      <c r="I558" s="8">
        <v>2</v>
      </c>
      <c r="J558" s="8" t="s">
        <v>21</v>
      </c>
      <c r="K558" s="8">
        <v>2</v>
      </c>
      <c r="L558" s="8">
        <v>0.16</v>
      </c>
      <c r="M558" s="8">
        <v>0.18179999999999999</v>
      </c>
      <c r="N558" s="8">
        <v>0.74</v>
      </c>
      <c r="O558" s="8">
        <v>0.1343</v>
      </c>
      <c r="P558" s="8">
        <v>5</v>
      </c>
      <c r="Q558" s="8">
        <v>233</v>
      </c>
      <c r="R558" s="8">
        <v>238</v>
      </c>
    </row>
    <row r="559" spans="1:18">
      <c r="A559" s="8">
        <v>557</v>
      </c>
      <c r="B559" s="42">
        <v>40568</v>
      </c>
      <c r="C559" s="8">
        <v>1</v>
      </c>
      <c r="D559" s="8">
        <v>0</v>
      </c>
      <c r="E559" s="8">
        <v>1</v>
      </c>
      <c r="F559" s="8" t="s">
        <v>14</v>
      </c>
      <c r="G559" s="8">
        <v>9</v>
      </c>
      <c r="H559" s="8" t="b">
        <v>0</v>
      </c>
      <c r="I559" s="8">
        <v>2</v>
      </c>
      <c r="J559" s="8" t="s">
        <v>21</v>
      </c>
      <c r="K559" s="8">
        <v>2</v>
      </c>
      <c r="L559" s="8">
        <v>0.2</v>
      </c>
      <c r="M559" s="8">
        <v>0.2273</v>
      </c>
      <c r="N559" s="8">
        <v>0.64</v>
      </c>
      <c r="O559" s="8">
        <v>8.9599999999999999E-2</v>
      </c>
      <c r="P559" s="8">
        <v>10</v>
      </c>
      <c r="Q559" s="8">
        <v>134</v>
      </c>
      <c r="R559" s="8">
        <v>144</v>
      </c>
    </row>
    <row r="560" spans="1:18">
      <c r="A560" s="8">
        <v>558</v>
      </c>
      <c r="B560" s="42">
        <v>40568</v>
      </c>
      <c r="C560" s="8">
        <v>1</v>
      </c>
      <c r="D560" s="8">
        <v>0</v>
      </c>
      <c r="E560" s="8">
        <v>1</v>
      </c>
      <c r="F560" s="8" t="s">
        <v>14</v>
      </c>
      <c r="G560" s="8">
        <v>10</v>
      </c>
      <c r="H560" s="8" t="b">
        <v>0</v>
      </c>
      <c r="I560" s="8">
        <v>2</v>
      </c>
      <c r="J560" s="8" t="s">
        <v>21</v>
      </c>
      <c r="K560" s="8">
        <v>2</v>
      </c>
      <c r="L560" s="8">
        <v>0.22</v>
      </c>
      <c r="M560" s="8">
        <v>0.2424</v>
      </c>
      <c r="N560" s="8">
        <v>0.6</v>
      </c>
      <c r="O560" s="8">
        <v>0.1045</v>
      </c>
      <c r="P560" s="8">
        <v>6</v>
      </c>
      <c r="Q560" s="8">
        <v>49</v>
      </c>
      <c r="R560" s="8">
        <v>55</v>
      </c>
    </row>
    <row r="561" spans="1:18">
      <c r="A561" s="8">
        <v>559</v>
      </c>
      <c r="B561" s="42">
        <v>40568</v>
      </c>
      <c r="C561" s="8">
        <v>1</v>
      </c>
      <c r="D561" s="8">
        <v>0</v>
      </c>
      <c r="E561" s="8">
        <v>1</v>
      </c>
      <c r="F561" s="8" t="s">
        <v>14</v>
      </c>
      <c r="G561" s="8">
        <v>11</v>
      </c>
      <c r="H561" s="8" t="b">
        <v>0</v>
      </c>
      <c r="I561" s="8">
        <v>2</v>
      </c>
      <c r="J561" s="8" t="s">
        <v>21</v>
      </c>
      <c r="K561" s="8">
        <v>2</v>
      </c>
      <c r="L561" s="8">
        <v>0.24</v>
      </c>
      <c r="M561" s="8">
        <v>0.2424</v>
      </c>
      <c r="N561" s="8">
        <v>0.6</v>
      </c>
      <c r="O561" s="8">
        <v>0.1343</v>
      </c>
      <c r="P561" s="8">
        <v>6</v>
      </c>
      <c r="Q561" s="8">
        <v>55</v>
      </c>
      <c r="R561" s="8">
        <v>61</v>
      </c>
    </row>
    <row r="562" spans="1:18">
      <c r="A562" s="8">
        <v>560</v>
      </c>
      <c r="B562" s="42">
        <v>40568</v>
      </c>
      <c r="C562" s="8">
        <v>1</v>
      </c>
      <c r="D562" s="8">
        <v>0</v>
      </c>
      <c r="E562" s="8">
        <v>1</v>
      </c>
      <c r="F562" s="8" t="s">
        <v>14</v>
      </c>
      <c r="G562" s="8">
        <v>12</v>
      </c>
      <c r="H562" s="8" t="b">
        <v>0</v>
      </c>
      <c r="I562" s="8">
        <v>2</v>
      </c>
      <c r="J562" s="8" t="s">
        <v>21</v>
      </c>
      <c r="K562" s="8">
        <v>2</v>
      </c>
      <c r="L562" s="8">
        <v>0.26</v>
      </c>
      <c r="M562" s="8">
        <v>0.28789999999999999</v>
      </c>
      <c r="N562" s="8">
        <v>0.56000000000000005</v>
      </c>
      <c r="O562" s="8">
        <v>8.9599999999999999E-2</v>
      </c>
      <c r="P562" s="8">
        <v>21</v>
      </c>
      <c r="Q562" s="8">
        <v>85</v>
      </c>
      <c r="R562" s="8">
        <v>106</v>
      </c>
    </row>
    <row r="563" spans="1:18">
      <c r="A563" s="8">
        <v>561</v>
      </c>
      <c r="B563" s="42">
        <v>40568</v>
      </c>
      <c r="C563" s="8">
        <v>1</v>
      </c>
      <c r="D563" s="8">
        <v>0</v>
      </c>
      <c r="E563" s="8">
        <v>1</v>
      </c>
      <c r="F563" s="8" t="s">
        <v>14</v>
      </c>
      <c r="G563" s="8">
        <v>13</v>
      </c>
      <c r="H563" s="8" t="b">
        <v>0</v>
      </c>
      <c r="I563" s="8">
        <v>2</v>
      </c>
      <c r="J563" s="8" t="s">
        <v>21</v>
      </c>
      <c r="K563" s="8">
        <v>2</v>
      </c>
      <c r="L563" s="8">
        <v>0.26</v>
      </c>
      <c r="M563" s="8">
        <v>0.2727</v>
      </c>
      <c r="N563" s="8">
        <v>0.56000000000000005</v>
      </c>
      <c r="O563" s="8">
        <v>0.1343</v>
      </c>
      <c r="P563" s="8">
        <v>21</v>
      </c>
      <c r="Q563" s="8">
        <v>72</v>
      </c>
      <c r="R563" s="8">
        <v>93</v>
      </c>
    </row>
    <row r="564" spans="1:18">
      <c r="A564" s="8">
        <v>562</v>
      </c>
      <c r="B564" s="42">
        <v>40568</v>
      </c>
      <c r="C564" s="8">
        <v>1</v>
      </c>
      <c r="D564" s="8">
        <v>0</v>
      </c>
      <c r="E564" s="8">
        <v>1</v>
      </c>
      <c r="F564" s="8" t="s">
        <v>14</v>
      </c>
      <c r="G564" s="8">
        <v>14</v>
      </c>
      <c r="H564" s="8" t="b">
        <v>0</v>
      </c>
      <c r="I564" s="8">
        <v>2</v>
      </c>
      <c r="J564" s="8" t="s">
        <v>21</v>
      </c>
      <c r="K564" s="8">
        <v>2</v>
      </c>
      <c r="L564" s="8">
        <v>0.3</v>
      </c>
      <c r="M564" s="8">
        <v>0.33329999999999999</v>
      </c>
      <c r="N564" s="8">
        <v>0.45</v>
      </c>
      <c r="O564" s="8">
        <v>0</v>
      </c>
      <c r="P564" s="8">
        <v>11</v>
      </c>
      <c r="Q564" s="8">
        <v>57</v>
      </c>
      <c r="R564" s="8">
        <v>68</v>
      </c>
    </row>
    <row r="565" spans="1:18">
      <c r="A565" s="8">
        <v>563</v>
      </c>
      <c r="B565" s="42">
        <v>40568</v>
      </c>
      <c r="C565" s="8">
        <v>1</v>
      </c>
      <c r="D565" s="8">
        <v>0</v>
      </c>
      <c r="E565" s="8">
        <v>1</v>
      </c>
      <c r="F565" s="8" t="s">
        <v>14</v>
      </c>
      <c r="G565" s="8">
        <v>15</v>
      </c>
      <c r="H565" s="8" t="b">
        <v>0</v>
      </c>
      <c r="I565" s="8">
        <v>2</v>
      </c>
      <c r="J565" s="8" t="s">
        <v>21</v>
      </c>
      <c r="K565" s="8">
        <v>2</v>
      </c>
      <c r="L565" s="8">
        <v>0.32</v>
      </c>
      <c r="M565" s="8">
        <v>0.34849999999999998</v>
      </c>
      <c r="N565" s="8">
        <v>0.42</v>
      </c>
      <c r="O565" s="8">
        <v>0</v>
      </c>
      <c r="P565" s="8">
        <v>21</v>
      </c>
      <c r="Q565" s="8">
        <v>63</v>
      </c>
      <c r="R565" s="8">
        <v>84</v>
      </c>
    </row>
    <row r="566" spans="1:18">
      <c r="A566" s="8">
        <v>564</v>
      </c>
      <c r="B566" s="42">
        <v>40568</v>
      </c>
      <c r="C566" s="8">
        <v>1</v>
      </c>
      <c r="D566" s="8">
        <v>0</v>
      </c>
      <c r="E566" s="8">
        <v>1</v>
      </c>
      <c r="F566" s="8" t="s">
        <v>14</v>
      </c>
      <c r="G566" s="8">
        <v>16</v>
      </c>
      <c r="H566" s="8" t="b">
        <v>0</v>
      </c>
      <c r="I566" s="8">
        <v>2</v>
      </c>
      <c r="J566" s="8" t="s">
        <v>21</v>
      </c>
      <c r="K566" s="8">
        <v>2</v>
      </c>
      <c r="L566" s="8">
        <v>0.32</v>
      </c>
      <c r="M566" s="8">
        <v>0.34849999999999998</v>
      </c>
      <c r="N566" s="8">
        <v>0.42</v>
      </c>
      <c r="O566" s="8">
        <v>0</v>
      </c>
      <c r="P566" s="8">
        <v>14</v>
      </c>
      <c r="Q566" s="8">
        <v>102</v>
      </c>
      <c r="R566" s="8">
        <v>116</v>
      </c>
    </row>
    <row r="567" spans="1:18">
      <c r="A567" s="8">
        <v>565</v>
      </c>
      <c r="B567" s="42">
        <v>40568</v>
      </c>
      <c r="C567" s="8">
        <v>1</v>
      </c>
      <c r="D567" s="8">
        <v>0</v>
      </c>
      <c r="E567" s="8">
        <v>1</v>
      </c>
      <c r="F567" s="8" t="s">
        <v>14</v>
      </c>
      <c r="G567" s="8">
        <v>17</v>
      </c>
      <c r="H567" s="8" t="b">
        <v>0</v>
      </c>
      <c r="I567" s="8">
        <v>2</v>
      </c>
      <c r="J567" s="8" t="s">
        <v>21</v>
      </c>
      <c r="K567" s="8">
        <v>1</v>
      </c>
      <c r="L567" s="8">
        <v>0.3</v>
      </c>
      <c r="M567" s="8">
        <v>0.33329999999999999</v>
      </c>
      <c r="N567" s="8">
        <v>0.45</v>
      </c>
      <c r="O567" s="8">
        <v>0</v>
      </c>
      <c r="P567" s="8">
        <v>14</v>
      </c>
      <c r="Q567" s="8">
        <v>208</v>
      </c>
      <c r="R567" s="8">
        <v>222</v>
      </c>
    </row>
    <row r="568" spans="1:18">
      <c r="A568" s="8">
        <v>566</v>
      </c>
      <c r="B568" s="42">
        <v>40568</v>
      </c>
      <c r="C568" s="8">
        <v>1</v>
      </c>
      <c r="D568" s="8">
        <v>0</v>
      </c>
      <c r="E568" s="8">
        <v>1</v>
      </c>
      <c r="F568" s="8" t="s">
        <v>14</v>
      </c>
      <c r="G568" s="8">
        <v>18</v>
      </c>
      <c r="H568" s="8" t="b">
        <v>0</v>
      </c>
      <c r="I568" s="8">
        <v>2</v>
      </c>
      <c r="J568" s="8" t="s">
        <v>21</v>
      </c>
      <c r="K568" s="8">
        <v>2</v>
      </c>
      <c r="L568" s="8">
        <v>0.3</v>
      </c>
      <c r="M568" s="8">
        <v>0.31819999999999998</v>
      </c>
      <c r="N568" s="8">
        <v>0.49</v>
      </c>
      <c r="O568" s="8">
        <v>8.9599999999999999E-2</v>
      </c>
      <c r="P568" s="8">
        <v>7</v>
      </c>
      <c r="Q568" s="8">
        <v>218</v>
      </c>
      <c r="R568" s="8">
        <v>225</v>
      </c>
    </row>
    <row r="569" spans="1:18">
      <c r="A569" s="8">
        <v>567</v>
      </c>
      <c r="B569" s="42">
        <v>40568</v>
      </c>
      <c r="C569" s="8">
        <v>1</v>
      </c>
      <c r="D569" s="8">
        <v>0</v>
      </c>
      <c r="E569" s="8">
        <v>1</v>
      </c>
      <c r="F569" s="8" t="s">
        <v>14</v>
      </c>
      <c r="G569" s="8">
        <v>19</v>
      </c>
      <c r="H569" s="8" t="b">
        <v>0</v>
      </c>
      <c r="I569" s="8">
        <v>2</v>
      </c>
      <c r="J569" s="8" t="s">
        <v>21</v>
      </c>
      <c r="K569" s="8">
        <v>2</v>
      </c>
      <c r="L569" s="8">
        <v>0.26</v>
      </c>
      <c r="M569" s="8">
        <v>0.2576</v>
      </c>
      <c r="N569" s="8">
        <v>0.65</v>
      </c>
      <c r="O569" s="8">
        <v>0.16420000000000001</v>
      </c>
      <c r="P569" s="8">
        <v>13</v>
      </c>
      <c r="Q569" s="8">
        <v>133</v>
      </c>
      <c r="R569" s="8">
        <v>146</v>
      </c>
    </row>
    <row r="570" spans="1:18">
      <c r="A570" s="8">
        <v>568</v>
      </c>
      <c r="B570" s="42">
        <v>40568</v>
      </c>
      <c r="C570" s="8">
        <v>1</v>
      </c>
      <c r="D570" s="8">
        <v>0</v>
      </c>
      <c r="E570" s="8">
        <v>1</v>
      </c>
      <c r="F570" s="8" t="s">
        <v>14</v>
      </c>
      <c r="G570" s="8">
        <v>20</v>
      </c>
      <c r="H570" s="8" t="b">
        <v>0</v>
      </c>
      <c r="I570" s="8">
        <v>2</v>
      </c>
      <c r="J570" s="8" t="s">
        <v>21</v>
      </c>
      <c r="K570" s="8">
        <v>1</v>
      </c>
      <c r="L570" s="8">
        <v>0.24</v>
      </c>
      <c r="M570" s="8">
        <v>0.2273</v>
      </c>
      <c r="N570" s="8">
        <v>0.65</v>
      </c>
      <c r="O570" s="8">
        <v>0.19400000000000001</v>
      </c>
      <c r="P570" s="8">
        <v>16</v>
      </c>
      <c r="Q570" s="8">
        <v>103</v>
      </c>
      <c r="R570" s="8">
        <v>119</v>
      </c>
    </row>
    <row r="571" spans="1:18">
      <c r="A571" s="8">
        <v>569</v>
      </c>
      <c r="B571" s="42">
        <v>40568</v>
      </c>
      <c r="C571" s="8">
        <v>1</v>
      </c>
      <c r="D571" s="8">
        <v>0</v>
      </c>
      <c r="E571" s="8">
        <v>1</v>
      </c>
      <c r="F571" s="8" t="s">
        <v>14</v>
      </c>
      <c r="G571" s="8">
        <v>21</v>
      </c>
      <c r="H571" s="8" t="b">
        <v>0</v>
      </c>
      <c r="I571" s="8">
        <v>2</v>
      </c>
      <c r="J571" s="8" t="s">
        <v>21</v>
      </c>
      <c r="K571" s="8">
        <v>1</v>
      </c>
      <c r="L571" s="8">
        <v>0.24</v>
      </c>
      <c r="M571" s="8">
        <v>0.2273</v>
      </c>
      <c r="N571" s="8">
        <v>0.65</v>
      </c>
      <c r="O571" s="8">
        <v>0.19400000000000001</v>
      </c>
      <c r="P571" s="8">
        <v>5</v>
      </c>
      <c r="Q571" s="8">
        <v>40</v>
      </c>
      <c r="R571" s="8">
        <v>45</v>
      </c>
    </row>
    <row r="572" spans="1:18">
      <c r="A572" s="8">
        <v>570</v>
      </c>
      <c r="B572" s="42">
        <v>40568</v>
      </c>
      <c r="C572" s="8">
        <v>1</v>
      </c>
      <c r="D572" s="8">
        <v>0</v>
      </c>
      <c r="E572" s="8">
        <v>1</v>
      </c>
      <c r="F572" s="8" t="s">
        <v>14</v>
      </c>
      <c r="G572" s="8">
        <v>22</v>
      </c>
      <c r="H572" s="8" t="b">
        <v>0</v>
      </c>
      <c r="I572" s="8">
        <v>2</v>
      </c>
      <c r="J572" s="8" t="s">
        <v>21</v>
      </c>
      <c r="K572" s="8">
        <v>1</v>
      </c>
      <c r="L572" s="8">
        <v>0.22</v>
      </c>
      <c r="M572" s="8">
        <v>0.2273</v>
      </c>
      <c r="N572" s="8">
        <v>0.64</v>
      </c>
      <c r="O572" s="8">
        <v>0.16420000000000001</v>
      </c>
      <c r="P572" s="8">
        <v>4</v>
      </c>
      <c r="Q572" s="8">
        <v>49</v>
      </c>
      <c r="R572" s="8">
        <v>53</v>
      </c>
    </row>
    <row r="573" spans="1:18">
      <c r="A573" s="8">
        <v>571</v>
      </c>
      <c r="B573" s="42">
        <v>40568</v>
      </c>
      <c r="C573" s="8">
        <v>1</v>
      </c>
      <c r="D573" s="8">
        <v>0</v>
      </c>
      <c r="E573" s="8">
        <v>1</v>
      </c>
      <c r="F573" s="8" t="s">
        <v>14</v>
      </c>
      <c r="G573" s="8">
        <v>23</v>
      </c>
      <c r="H573" s="8" t="b">
        <v>0</v>
      </c>
      <c r="I573" s="8">
        <v>2</v>
      </c>
      <c r="J573" s="8" t="s">
        <v>21</v>
      </c>
      <c r="K573" s="8">
        <v>2</v>
      </c>
      <c r="L573" s="8">
        <v>0.22</v>
      </c>
      <c r="M573" s="8">
        <v>0.2273</v>
      </c>
      <c r="N573" s="8">
        <v>0.64</v>
      </c>
      <c r="O573" s="8">
        <v>0.16420000000000001</v>
      </c>
      <c r="P573" s="8">
        <v>3</v>
      </c>
      <c r="Q573" s="8">
        <v>37</v>
      </c>
      <c r="R573" s="8">
        <v>40</v>
      </c>
    </row>
    <row r="574" spans="1:18">
      <c r="A574" s="8">
        <v>572</v>
      </c>
      <c r="B574" s="42">
        <v>40569</v>
      </c>
      <c r="C574" s="8">
        <v>1</v>
      </c>
      <c r="D574" s="8">
        <v>0</v>
      </c>
      <c r="E574" s="8">
        <v>1</v>
      </c>
      <c r="F574" s="8" t="s">
        <v>14</v>
      </c>
      <c r="G574" s="8">
        <v>0</v>
      </c>
      <c r="H574" s="8" t="b">
        <v>0</v>
      </c>
      <c r="I574" s="8">
        <v>3</v>
      </c>
      <c r="J574" s="8" t="s">
        <v>21</v>
      </c>
      <c r="K574" s="8">
        <v>2</v>
      </c>
      <c r="L574" s="8">
        <v>0.22</v>
      </c>
      <c r="M574" s="8">
        <v>0.2273</v>
      </c>
      <c r="N574" s="8">
        <v>0.69</v>
      </c>
      <c r="O574" s="8">
        <v>0.1343</v>
      </c>
      <c r="P574" s="8">
        <v>3</v>
      </c>
      <c r="Q574" s="8">
        <v>14</v>
      </c>
      <c r="R574" s="8">
        <v>17</v>
      </c>
    </row>
    <row r="575" spans="1:18">
      <c r="A575" s="8">
        <v>573</v>
      </c>
      <c r="B575" s="42">
        <v>40569</v>
      </c>
      <c r="C575" s="8">
        <v>1</v>
      </c>
      <c r="D575" s="8">
        <v>0</v>
      </c>
      <c r="E575" s="8">
        <v>1</v>
      </c>
      <c r="F575" s="8" t="s">
        <v>14</v>
      </c>
      <c r="G575" s="8">
        <v>1</v>
      </c>
      <c r="H575" s="8" t="b">
        <v>0</v>
      </c>
      <c r="I575" s="8">
        <v>3</v>
      </c>
      <c r="J575" s="8" t="s">
        <v>21</v>
      </c>
      <c r="K575" s="8">
        <v>2</v>
      </c>
      <c r="L575" s="8">
        <v>0.24</v>
      </c>
      <c r="M575" s="8">
        <v>0.2424</v>
      </c>
      <c r="N575" s="8">
        <v>0.65</v>
      </c>
      <c r="O575" s="8">
        <v>0.1343</v>
      </c>
      <c r="P575" s="8">
        <v>0</v>
      </c>
      <c r="Q575" s="8">
        <v>5</v>
      </c>
      <c r="R575" s="8">
        <v>5</v>
      </c>
    </row>
    <row r="576" spans="1:18">
      <c r="A576" s="8">
        <v>574</v>
      </c>
      <c r="B576" s="42">
        <v>40569</v>
      </c>
      <c r="C576" s="8">
        <v>1</v>
      </c>
      <c r="D576" s="8">
        <v>0</v>
      </c>
      <c r="E576" s="8">
        <v>1</v>
      </c>
      <c r="F576" s="8" t="s">
        <v>14</v>
      </c>
      <c r="G576" s="8">
        <v>2</v>
      </c>
      <c r="H576" s="8" t="b">
        <v>0</v>
      </c>
      <c r="I576" s="8">
        <v>3</v>
      </c>
      <c r="J576" s="8" t="s">
        <v>21</v>
      </c>
      <c r="K576" s="8">
        <v>3</v>
      </c>
      <c r="L576" s="8">
        <v>0.22</v>
      </c>
      <c r="M576" s="8">
        <v>0.2273</v>
      </c>
      <c r="N576" s="8">
        <v>0.69</v>
      </c>
      <c r="O576" s="8">
        <v>0.19400000000000001</v>
      </c>
      <c r="P576" s="8">
        <v>3</v>
      </c>
      <c r="Q576" s="8">
        <v>7</v>
      </c>
      <c r="R576" s="8">
        <v>10</v>
      </c>
    </row>
    <row r="577" spans="1:18">
      <c r="A577" s="8">
        <v>575</v>
      </c>
      <c r="B577" s="42">
        <v>40569</v>
      </c>
      <c r="C577" s="8">
        <v>1</v>
      </c>
      <c r="D577" s="8">
        <v>0</v>
      </c>
      <c r="E577" s="8">
        <v>1</v>
      </c>
      <c r="F577" s="8" t="s">
        <v>14</v>
      </c>
      <c r="G577" s="8">
        <v>5</v>
      </c>
      <c r="H577" s="8" t="b">
        <v>0</v>
      </c>
      <c r="I577" s="8">
        <v>3</v>
      </c>
      <c r="J577" s="8" t="s">
        <v>21</v>
      </c>
      <c r="K577" s="8">
        <v>3</v>
      </c>
      <c r="L577" s="8">
        <v>0.2</v>
      </c>
      <c r="M577" s="8">
        <v>0.18179999999999999</v>
      </c>
      <c r="N577" s="8">
        <v>0.86</v>
      </c>
      <c r="O577" s="8">
        <v>0.28360000000000002</v>
      </c>
      <c r="P577" s="8">
        <v>0</v>
      </c>
      <c r="Q577" s="8">
        <v>1</v>
      </c>
      <c r="R577" s="8">
        <v>1</v>
      </c>
    </row>
    <row r="578" spans="1:18">
      <c r="A578" s="8">
        <v>576</v>
      </c>
      <c r="B578" s="42">
        <v>40569</v>
      </c>
      <c r="C578" s="8">
        <v>1</v>
      </c>
      <c r="D578" s="8">
        <v>0</v>
      </c>
      <c r="E578" s="8">
        <v>1</v>
      </c>
      <c r="F578" s="8" t="s">
        <v>14</v>
      </c>
      <c r="G578" s="8">
        <v>6</v>
      </c>
      <c r="H578" s="8" t="b">
        <v>0</v>
      </c>
      <c r="I578" s="8">
        <v>3</v>
      </c>
      <c r="J578" s="8" t="s">
        <v>22</v>
      </c>
      <c r="K578" s="8">
        <v>3</v>
      </c>
      <c r="L578" s="8">
        <v>0.2</v>
      </c>
      <c r="M578" s="8">
        <v>0.18179999999999999</v>
      </c>
      <c r="N578" s="8">
        <v>0.86</v>
      </c>
      <c r="O578" s="8">
        <v>0.28360000000000002</v>
      </c>
      <c r="P578" s="8">
        <v>0</v>
      </c>
      <c r="Q578" s="8">
        <v>8</v>
      </c>
      <c r="R578" s="8">
        <v>8</v>
      </c>
    </row>
    <row r="579" spans="1:18">
      <c r="A579" s="8">
        <v>577</v>
      </c>
      <c r="B579" s="42">
        <v>40569</v>
      </c>
      <c r="C579" s="8">
        <v>1</v>
      </c>
      <c r="D579" s="8">
        <v>0</v>
      </c>
      <c r="E579" s="8">
        <v>1</v>
      </c>
      <c r="F579" s="8" t="s">
        <v>14</v>
      </c>
      <c r="G579" s="8">
        <v>7</v>
      </c>
      <c r="H579" s="8" t="b">
        <v>0</v>
      </c>
      <c r="I579" s="8">
        <v>3</v>
      </c>
      <c r="J579" s="8" t="s">
        <v>22</v>
      </c>
      <c r="K579" s="8">
        <v>3</v>
      </c>
      <c r="L579" s="8">
        <v>0.22</v>
      </c>
      <c r="M579" s="8">
        <v>0.21210000000000001</v>
      </c>
      <c r="N579" s="8">
        <v>0.87</v>
      </c>
      <c r="O579" s="8">
        <v>0.29849999999999999</v>
      </c>
      <c r="P579" s="8">
        <v>1</v>
      </c>
      <c r="Q579" s="8">
        <v>29</v>
      </c>
      <c r="R579" s="8">
        <v>30</v>
      </c>
    </row>
    <row r="580" spans="1:18">
      <c r="A580" s="8">
        <v>578</v>
      </c>
      <c r="B580" s="42">
        <v>40569</v>
      </c>
      <c r="C580" s="8">
        <v>1</v>
      </c>
      <c r="D580" s="8">
        <v>0</v>
      </c>
      <c r="E580" s="8">
        <v>1</v>
      </c>
      <c r="F580" s="8" t="s">
        <v>14</v>
      </c>
      <c r="G580" s="8">
        <v>8</v>
      </c>
      <c r="H580" s="8" t="b">
        <v>0</v>
      </c>
      <c r="I580" s="8">
        <v>3</v>
      </c>
      <c r="J580" s="8" t="s">
        <v>22</v>
      </c>
      <c r="K580" s="8">
        <v>3</v>
      </c>
      <c r="L580" s="8">
        <v>0.22</v>
      </c>
      <c r="M580" s="8">
        <v>0.21210000000000001</v>
      </c>
      <c r="N580" s="8">
        <v>0.87</v>
      </c>
      <c r="O580" s="8">
        <v>0.29849999999999999</v>
      </c>
      <c r="P580" s="8">
        <v>3</v>
      </c>
      <c r="Q580" s="8">
        <v>69</v>
      </c>
      <c r="R580" s="8">
        <v>72</v>
      </c>
    </row>
    <row r="581" spans="1:18">
      <c r="A581" s="8">
        <v>579</v>
      </c>
      <c r="B581" s="42">
        <v>40569</v>
      </c>
      <c r="C581" s="8">
        <v>1</v>
      </c>
      <c r="D581" s="8">
        <v>0</v>
      </c>
      <c r="E581" s="8">
        <v>1</v>
      </c>
      <c r="F581" s="8" t="s">
        <v>14</v>
      </c>
      <c r="G581" s="8">
        <v>9</v>
      </c>
      <c r="H581" s="8" t="b">
        <v>0</v>
      </c>
      <c r="I581" s="8">
        <v>3</v>
      </c>
      <c r="J581" s="8" t="s">
        <v>22</v>
      </c>
      <c r="K581" s="8">
        <v>3</v>
      </c>
      <c r="L581" s="8">
        <v>0.22</v>
      </c>
      <c r="M581" s="8">
        <v>0.21210000000000001</v>
      </c>
      <c r="N581" s="8">
        <v>0.87</v>
      </c>
      <c r="O581" s="8">
        <v>0.29849999999999999</v>
      </c>
      <c r="P581" s="8">
        <v>3</v>
      </c>
      <c r="Q581" s="8">
        <v>55</v>
      </c>
      <c r="R581" s="8">
        <v>58</v>
      </c>
    </row>
    <row r="582" spans="1:18">
      <c r="A582" s="8">
        <v>580</v>
      </c>
      <c r="B582" s="42">
        <v>40569</v>
      </c>
      <c r="C582" s="8">
        <v>1</v>
      </c>
      <c r="D582" s="8">
        <v>0</v>
      </c>
      <c r="E582" s="8">
        <v>1</v>
      </c>
      <c r="F582" s="8" t="s">
        <v>14</v>
      </c>
      <c r="G582" s="8">
        <v>10</v>
      </c>
      <c r="H582" s="8" t="b">
        <v>0</v>
      </c>
      <c r="I582" s="8">
        <v>3</v>
      </c>
      <c r="J582" s="8" t="s">
        <v>22</v>
      </c>
      <c r="K582" s="8">
        <v>3</v>
      </c>
      <c r="L582" s="8">
        <v>0.22</v>
      </c>
      <c r="M582" s="8">
        <v>0.21210000000000001</v>
      </c>
      <c r="N582" s="8">
        <v>0.93</v>
      </c>
      <c r="O582" s="8">
        <v>0.28360000000000002</v>
      </c>
      <c r="P582" s="8">
        <v>2</v>
      </c>
      <c r="Q582" s="8">
        <v>26</v>
      </c>
      <c r="R582" s="8">
        <v>28</v>
      </c>
    </row>
    <row r="583" spans="1:18">
      <c r="A583" s="8">
        <v>581</v>
      </c>
      <c r="B583" s="42">
        <v>40569</v>
      </c>
      <c r="C583" s="8">
        <v>1</v>
      </c>
      <c r="D583" s="8">
        <v>0</v>
      </c>
      <c r="E583" s="8">
        <v>1</v>
      </c>
      <c r="F583" s="8" t="s">
        <v>14</v>
      </c>
      <c r="G583" s="8">
        <v>11</v>
      </c>
      <c r="H583" s="8" t="b">
        <v>0</v>
      </c>
      <c r="I583" s="8">
        <v>3</v>
      </c>
      <c r="J583" s="8" t="s">
        <v>22</v>
      </c>
      <c r="K583" s="8">
        <v>3</v>
      </c>
      <c r="L583" s="8">
        <v>0.22</v>
      </c>
      <c r="M583" s="8">
        <v>0.19700000000000001</v>
      </c>
      <c r="N583" s="8">
        <v>0.93</v>
      </c>
      <c r="O583" s="8">
        <v>0.32840000000000003</v>
      </c>
      <c r="P583" s="8">
        <v>6</v>
      </c>
      <c r="Q583" s="8">
        <v>35</v>
      </c>
      <c r="R583" s="8">
        <v>41</v>
      </c>
    </row>
    <row r="584" spans="1:18">
      <c r="A584" s="8">
        <v>582</v>
      </c>
      <c r="B584" s="42">
        <v>40569</v>
      </c>
      <c r="C584" s="8">
        <v>1</v>
      </c>
      <c r="D584" s="8">
        <v>0</v>
      </c>
      <c r="E584" s="8">
        <v>1</v>
      </c>
      <c r="F584" s="8" t="s">
        <v>14</v>
      </c>
      <c r="G584" s="8">
        <v>12</v>
      </c>
      <c r="H584" s="8" t="b">
        <v>0</v>
      </c>
      <c r="I584" s="8">
        <v>3</v>
      </c>
      <c r="J584" s="8" t="s">
        <v>22</v>
      </c>
      <c r="K584" s="8">
        <v>3</v>
      </c>
      <c r="L584" s="8">
        <v>0.22</v>
      </c>
      <c r="M584" s="8">
        <v>0.19700000000000001</v>
      </c>
      <c r="N584" s="8">
        <v>0.93</v>
      </c>
      <c r="O584" s="8">
        <v>0.32840000000000003</v>
      </c>
      <c r="P584" s="8">
        <v>7</v>
      </c>
      <c r="Q584" s="8">
        <v>41</v>
      </c>
      <c r="R584" s="8">
        <v>48</v>
      </c>
    </row>
    <row r="585" spans="1:18">
      <c r="A585" s="8">
        <v>583</v>
      </c>
      <c r="B585" s="42">
        <v>40569</v>
      </c>
      <c r="C585" s="8">
        <v>1</v>
      </c>
      <c r="D585" s="8">
        <v>0</v>
      </c>
      <c r="E585" s="8">
        <v>1</v>
      </c>
      <c r="F585" s="8" t="s">
        <v>14</v>
      </c>
      <c r="G585" s="8">
        <v>13</v>
      </c>
      <c r="H585" s="8" t="b">
        <v>0</v>
      </c>
      <c r="I585" s="8">
        <v>3</v>
      </c>
      <c r="J585" s="8" t="s">
        <v>22</v>
      </c>
      <c r="K585" s="8">
        <v>3</v>
      </c>
      <c r="L585" s="8">
        <v>0.22</v>
      </c>
      <c r="M585" s="8">
        <v>0.19700000000000001</v>
      </c>
      <c r="N585" s="8">
        <v>0.93</v>
      </c>
      <c r="O585" s="8">
        <v>0.32840000000000003</v>
      </c>
      <c r="P585" s="8">
        <v>4</v>
      </c>
      <c r="Q585" s="8">
        <v>43</v>
      </c>
      <c r="R585" s="8">
        <v>47</v>
      </c>
    </row>
    <row r="586" spans="1:18">
      <c r="A586" s="8">
        <v>584</v>
      </c>
      <c r="B586" s="42">
        <v>40569</v>
      </c>
      <c r="C586" s="8">
        <v>1</v>
      </c>
      <c r="D586" s="8">
        <v>0</v>
      </c>
      <c r="E586" s="8">
        <v>1</v>
      </c>
      <c r="F586" s="8" t="s">
        <v>14</v>
      </c>
      <c r="G586" s="8">
        <v>14</v>
      </c>
      <c r="H586" s="8" t="b">
        <v>0</v>
      </c>
      <c r="I586" s="8">
        <v>3</v>
      </c>
      <c r="J586" s="8" t="s">
        <v>22</v>
      </c>
      <c r="K586" s="8">
        <v>3</v>
      </c>
      <c r="L586" s="8">
        <v>0.22</v>
      </c>
      <c r="M586" s="8">
        <v>0.19700000000000001</v>
      </c>
      <c r="N586" s="8">
        <v>0.93</v>
      </c>
      <c r="O586" s="8">
        <v>0.35820000000000002</v>
      </c>
      <c r="P586" s="8">
        <v>0</v>
      </c>
      <c r="Q586" s="8">
        <v>36</v>
      </c>
      <c r="R586" s="8">
        <v>36</v>
      </c>
    </row>
    <row r="587" spans="1:18">
      <c r="A587" s="8">
        <v>585</v>
      </c>
      <c r="B587" s="42">
        <v>40569</v>
      </c>
      <c r="C587" s="8">
        <v>1</v>
      </c>
      <c r="D587" s="8">
        <v>0</v>
      </c>
      <c r="E587" s="8">
        <v>1</v>
      </c>
      <c r="F587" s="8" t="s">
        <v>14</v>
      </c>
      <c r="G587" s="8">
        <v>15</v>
      </c>
      <c r="H587" s="8" t="b">
        <v>0</v>
      </c>
      <c r="I587" s="8">
        <v>3</v>
      </c>
      <c r="J587" s="8" t="s">
        <v>22</v>
      </c>
      <c r="K587" s="8">
        <v>3</v>
      </c>
      <c r="L587" s="8">
        <v>0.22</v>
      </c>
      <c r="M587" s="8">
        <v>0.18179999999999999</v>
      </c>
      <c r="N587" s="8">
        <v>0.93</v>
      </c>
      <c r="O587" s="8">
        <v>0.4627</v>
      </c>
      <c r="P587" s="8">
        <v>1</v>
      </c>
      <c r="Q587" s="8">
        <v>42</v>
      </c>
      <c r="R587" s="8">
        <v>43</v>
      </c>
    </row>
    <row r="588" spans="1:18">
      <c r="A588" s="8">
        <v>586</v>
      </c>
      <c r="B588" s="42">
        <v>40569</v>
      </c>
      <c r="C588" s="8">
        <v>1</v>
      </c>
      <c r="D588" s="8">
        <v>0</v>
      </c>
      <c r="E588" s="8">
        <v>1</v>
      </c>
      <c r="F588" s="8" t="s">
        <v>14</v>
      </c>
      <c r="G588" s="8">
        <v>16</v>
      </c>
      <c r="H588" s="8" t="b">
        <v>0</v>
      </c>
      <c r="I588" s="8">
        <v>3</v>
      </c>
      <c r="J588" s="8" t="s">
        <v>22</v>
      </c>
      <c r="K588" s="8">
        <v>4</v>
      </c>
      <c r="L588" s="8">
        <v>0.22</v>
      </c>
      <c r="M588" s="8">
        <v>0.19700000000000001</v>
      </c>
      <c r="N588" s="8">
        <v>0.93</v>
      </c>
      <c r="O588" s="8">
        <v>0.32840000000000003</v>
      </c>
      <c r="P588" s="8">
        <v>1</v>
      </c>
      <c r="Q588" s="8">
        <v>35</v>
      </c>
      <c r="R588" s="8">
        <v>36</v>
      </c>
    </row>
    <row r="589" spans="1:18">
      <c r="A589" s="8">
        <v>587</v>
      </c>
      <c r="B589" s="42">
        <v>40569</v>
      </c>
      <c r="C589" s="8">
        <v>1</v>
      </c>
      <c r="D589" s="8">
        <v>0</v>
      </c>
      <c r="E589" s="8">
        <v>1</v>
      </c>
      <c r="F589" s="8" t="s">
        <v>14</v>
      </c>
      <c r="G589" s="8">
        <v>17</v>
      </c>
      <c r="H589" s="8" t="b">
        <v>0</v>
      </c>
      <c r="I589" s="8">
        <v>3</v>
      </c>
      <c r="J589" s="8" t="s">
        <v>22</v>
      </c>
      <c r="K589" s="8">
        <v>3</v>
      </c>
      <c r="L589" s="8">
        <v>0.2</v>
      </c>
      <c r="M589" s="8">
        <v>0.18179999999999999</v>
      </c>
      <c r="N589" s="8">
        <v>0.93</v>
      </c>
      <c r="O589" s="8">
        <v>0.35820000000000002</v>
      </c>
      <c r="P589" s="8">
        <v>0</v>
      </c>
      <c r="Q589" s="8">
        <v>26</v>
      </c>
      <c r="R589" s="8">
        <v>26</v>
      </c>
    </row>
    <row r="590" spans="1:18">
      <c r="A590" s="8">
        <v>588</v>
      </c>
      <c r="B590" s="42">
        <v>40570</v>
      </c>
      <c r="C590" s="8">
        <v>1</v>
      </c>
      <c r="D590" s="8">
        <v>0</v>
      </c>
      <c r="E590" s="8">
        <v>1</v>
      </c>
      <c r="F590" s="8" t="s">
        <v>14</v>
      </c>
      <c r="G590" s="8">
        <v>16</v>
      </c>
      <c r="H590" s="8" t="b">
        <v>0</v>
      </c>
      <c r="I590" s="8">
        <v>4</v>
      </c>
      <c r="J590" s="8" t="s">
        <v>22</v>
      </c>
      <c r="K590" s="8">
        <v>1</v>
      </c>
      <c r="L590" s="8">
        <v>0.22</v>
      </c>
      <c r="M590" s="8">
        <v>0.2273</v>
      </c>
      <c r="N590" s="8">
        <v>0.55000000000000004</v>
      </c>
      <c r="O590" s="8">
        <v>0.19400000000000001</v>
      </c>
      <c r="P590" s="8">
        <v>1</v>
      </c>
      <c r="Q590" s="8">
        <v>23</v>
      </c>
      <c r="R590" s="8">
        <v>24</v>
      </c>
    </row>
    <row r="591" spans="1:18">
      <c r="A591" s="8">
        <v>589</v>
      </c>
      <c r="B591" s="42">
        <v>40570</v>
      </c>
      <c r="C591" s="8">
        <v>1</v>
      </c>
      <c r="D591" s="8">
        <v>0</v>
      </c>
      <c r="E591" s="8">
        <v>1</v>
      </c>
      <c r="F591" s="8" t="s">
        <v>14</v>
      </c>
      <c r="G591" s="8">
        <v>17</v>
      </c>
      <c r="H591" s="8" t="b">
        <v>0</v>
      </c>
      <c r="I591" s="8">
        <v>4</v>
      </c>
      <c r="J591" s="8" t="s">
        <v>22</v>
      </c>
      <c r="K591" s="8">
        <v>1</v>
      </c>
      <c r="L591" s="8">
        <v>0.22</v>
      </c>
      <c r="M591" s="8">
        <v>0.2424</v>
      </c>
      <c r="N591" s="8">
        <v>0.55000000000000004</v>
      </c>
      <c r="O591" s="8">
        <v>0.1045</v>
      </c>
      <c r="P591" s="8">
        <v>2</v>
      </c>
      <c r="Q591" s="8">
        <v>82</v>
      </c>
      <c r="R591" s="8">
        <v>84</v>
      </c>
    </row>
    <row r="592" spans="1:18">
      <c r="A592" s="8">
        <v>590</v>
      </c>
      <c r="B592" s="42">
        <v>40570</v>
      </c>
      <c r="C592" s="8">
        <v>1</v>
      </c>
      <c r="D592" s="8">
        <v>0</v>
      </c>
      <c r="E592" s="8">
        <v>1</v>
      </c>
      <c r="F592" s="8" t="s">
        <v>14</v>
      </c>
      <c r="G592" s="8">
        <v>18</v>
      </c>
      <c r="H592" s="8" t="b">
        <v>0</v>
      </c>
      <c r="I592" s="8">
        <v>4</v>
      </c>
      <c r="J592" s="8" t="s">
        <v>22</v>
      </c>
      <c r="K592" s="8">
        <v>1</v>
      </c>
      <c r="L592" s="8">
        <v>0.2</v>
      </c>
      <c r="M592" s="8">
        <v>0.2273</v>
      </c>
      <c r="N592" s="8">
        <v>0.69</v>
      </c>
      <c r="O592" s="8">
        <v>8.9599999999999999E-2</v>
      </c>
      <c r="P592" s="8">
        <v>3</v>
      </c>
      <c r="Q592" s="8">
        <v>101</v>
      </c>
      <c r="R592" s="8">
        <v>104</v>
      </c>
    </row>
    <row r="593" spans="1:18">
      <c r="A593" s="8">
        <v>591</v>
      </c>
      <c r="B593" s="42">
        <v>40570</v>
      </c>
      <c r="C593" s="8">
        <v>1</v>
      </c>
      <c r="D593" s="8">
        <v>0</v>
      </c>
      <c r="E593" s="8">
        <v>1</v>
      </c>
      <c r="F593" s="8" t="s">
        <v>14</v>
      </c>
      <c r="G593" s="8">
        <v>19</v>
      </c>
      <c r="H593" s="8" t="b">
        <v>0</v>
      </c>
      <c r="I593" s="8">
        <v>4</v>
      </c>
      <c r="J593" s="8" t="s">
        <v>22</v>
      </c>
      <c r="K593" s="8">
        <v>1</v>
      </c>
      <c r="L593" s="8">
        <v>0.2</v>
      </c>
      <c r="M593" s="8">
        <v>0.2273</v>
      </c>
      <c r="N593" s="8">
        <v>0.69</v>
      </c>
      <c r="O593" s="8">
        <v>8.9599999999999999E-2</v>
      </c>
      <c r="P593" s="8">
        <v>3</v>
      </c>
      <c r="Q593" s="8">
        <v>76</v>
      </c>
      <c r="R593" s="8">
        <v>79</v>
      </c>
    </row>
    <row r="594" spans="1:18">
      <c r="A594" s="8">
        <v>592</v>
      </c>
      <c r="B594" s="42">
        <v>40570</v>
      </c>
      <c r="C594" s="8">
        <v>1</v>
      </c>
      <c r="D594" s="8">
        <v>0</v>
      </c>
      <c r="E594" s="8">
        <v>1</v>
      </c>
      <c r="F594" s="8" t="s">
        <v>14</v>
      </c>
      <c r="G594" s="8">
        <v>20</v>
      </c>
      <c r="H594" s="8" t="b">
        <v>0</v>
      </c>
      <c r="I594" s="8">
        <v>4</v>
      </c>
      <c r="J594" s="8" t="s">
        <v>22</v>
      </c>
      <c r="K594" s="8">
        <v>1</v>
      </c>
      <c r="L594" s="8">
        <v>0.18</v>
      </c>
      <c r="M594" s="8">
        <v>0.21210000000000001</v>
      </c>
      <c r="N594" s="8">
        <v>0.74</v>
      </c>
      <c r="O594" s="8">
        <v>8.9599999999999999E-2</v>
      </c>
      <c r="P594" s="8">
        <v>4</v>
      </c>
      <c r="Q594" s="8">
        <v>55</v>
      </c>
      <c r="R594" s="8">
        <v>59</v>
      </c>
    </row>
    <row r="595" spans="1:18">
      <c r="A595" s="8">
        <v>593</v>
      </c>
      <c r="B595" s="42">
        <v>40570</v>
      </c>
      <c r="C595" s="8">
        <v>1</v>
      </c>
      <c r="D595" s="8">
        <v>0</v>
      </c>
      <c r="E595" s="8">
        <v>1</v>
      </c>
      <c r="F595" s="8" t="s">
        <v>14</v>
      </c>
      <c r="G595" s="8">
        <v>21</v>
      </c>
      <c r="H595" s="8" t="b">
        <v>0</v>
      </c>
      <c r="I595" s="8">
        <v>4</v>
      </c>
      <c r="J595" s="8" t="s">
        <v>22</v>
      </c>
      <c r="K595" s="8">
        <v>1</v>
      </c>
      <c r="L595" s="8">
        <v>0.18</v>
      </c>
      <c r="M595" s="8">
        <v>0.21210000000000001</v>
      </c>
      <c r="N595" s="8">
        <v>0.74</v>
      </c>
      <c r="O595" s="8">
        <v>8.9599999999999999E-2</v>
      </c>
      <c r="P595" s="8">
        <v>2</v>
      </c>
      <c r="Q595" s="8">
        <v>36</v>
      </c>
      <c r="R595" s="8">
        <v>38</v>
      </c>
    </row>
    <row r="596" spans="1:18">
      <c r="A596" s="8">
        <v>594</v>
      </c>
      <c r="B596" s="42">
        <v>40570</v>
      </c>
      <c r="C596" s="8">
        <v>1</v>
      </c>
      <c r="D596" s="8">
        <v>0</v>
      </c>
      <c r="E596" s="8">
        <v>1</v>
      </c>
      <c r="F596" s="8" t="s">
        <v>14</v>
      </c>
      <c r="G596" s="8">
        <v>22</v>
      </c>
      <c r="H596" s="8" t="b">
        <v>0</v>
      </c>
      <c r="I596" s="8">
        <v>4</v>
      </c>
      <c r="J596" s="8" t="s">
        <v>22</v>
      </c>
      <c r="K596" s="8">
        <v>1</v>
      </c>
      <c r="L596" s="8">
        <v>0.18</v>
      </c>
      <c r="M596" s="8">
        <v>0.21210000000000001</v>
      </c>
      <c r="N596" s="8">
        <v>0.74</v>
      </c>
      <c r="O596" s="8">
        <v>8.9599999999999999E-2</v>
      </c>
      <c r="P596" s="8">
        <v>0</v>
      </c>
      <c r="Q596" s="8">
        <v>27</v>
      </c>
      <c r="R596" s="8">
        <v>27</v>
      </c>
    </row>
    <row r="597" spans="1:18">
      <c r="A597" s="8">
        <v>595</v>
      </c>
      <c r="B597" s="42">
        <v>40570</v>
      </c>
      <c r="C597" s="8">
        <v>1</v>
      </c>
      <c r="D597" s="8">
        <v>0</v>
      </c>
      <c r="E597" s="8">
        <v>1</v>
      </c>
      <c r="F597" s="8" t="s">
        <v>14</v>
      </c>
      <c r="G597" s="8">
        <v>23</v>
      </c>
      <c r="H597" s="8" t="b">
        <v>0</v>
      </c>
      <c r="I597" s="8">
        <v>4</v>
      </c>
      <c r="J597" s="8" t="s">
        <v>22</v>
      </c>
      <c r="K597" s="8">
        <v>1</v>
      </c>
      <c r="L597" s="8">
        <v>0.18</v>
      </c>
      <c r="M597" s="8">
        <v>0.19700000000000001</v>
      </c>
      <c r="N597" s="8">
        <v>0.8</v>
      </c>
      <c r="O597" s="8">
        <v>0.16420000000000001</v>
      </c>
      <c r="P597" s="8">
        <v>0</v>
      </c>
      <c r="Q597" s="8">
        <v>16</v>
      </c>
      <c r="R597" s="8">
        <v>16</v>
      </c>
    </row>
    <row r="598" spans="1:18">
      <c r="A598" s="8">
        <v>596</v>
      </c>
      <c r="B598" s="42">
        <v>40571</v>
      </c>
      <c r="C598" s="8">
        <v>1</v>
      </c>
      <c r="D598" s="8">
        <v>0</v>
      </c>
      <c r="E598" s="8">
        <v>1</v>
      </c>
      <c r="F598" s="8" t="s">
        <v>14</v>
      </c>
      <c r="G598" s="8">
        <v>0</v>
      </c>
      <c r="H598" s="8" t="b">
        <v>0</v>
      </c>
      <c r="I598" s="8">
        <v>5</v>
      </c>
      <c r="J598" s="8" t="s">
        <v>22</v>
      </c>
      <c r="K598" s="8">
        <v>2</v>
      </c>
      <c r="L598" s="8">
        <v>0.2</v>
      </c>
      <c r="M598" s="8">
        <v>0.21210000000000001</v>
      </c>
      <c r="N598" s="8">
        <v>0.75</v>
      </c>
      <c r="O598" s="8">
        <v>0.1343</v>
      </c>
      <c r="P598" s="8">
        <v>0</v>
      </c>
      <c r="Q598" s="8">
        <v>9</v>
      </c>
      <c r="R598" s="8">
        <v>9</v>
      </c>
    </row>
    <row r="599" spans="1:18">
      <c r="A599" s="8">
        <v>597</v>
      </c>
      <c r="B599" s="42">
        <v>40571</v>
      </c>
      <c r="C599" s="8">
        <v>1</v>
      </c>
      <c r="D599" s="8">
        <v>0</v>
      </c>
      <c r="E599" s="8">
        <v>1</v>
      </c>
      <c r="F599" s="8" t="s">
        <v>14</v>
      </c>
      <c r="G599" s="8">
        <v>1</v>
      </c>
      <c r="H599" s="8" t="b">
        <v>0</v>
      </c>
      <c r="I599" s="8">
        <v>5</v>
      </c>
      <c r="J599" s="8" t="s">
        <v>22</v>
      </c>
      <c r="K599" s="8">
        <v>2</v>
      </c>
      <c r="L599" s="8">
        <v>0.2</v>
      </c>
      <c r="M599" s="8">
        <v>0.21210000000000001</v>
      </c>
      <c r="N599" s="8">
        <v>0.75</v>
      </c>
      <c r="O599" s="8">
        <v>0.1343</v>
      </c>
      <c r="P599" s="8">
        <v>1</v>
      </c>
      <c r="Q599" s="8">
        <v>2</v>
      </c>
      <c r="R599" s="8">
        <v>3</v>
      </c>
    </row>
    <row r="600" spans="1:18">
      <c r="A600" s="8">
        <v>598</v>
      </c>
      <c r="B600" s="42">
        <v>40571</v>
      </c>
      <c r="C600" s="8">
        <v>1</v>
      </c>
      <c r="D600" s="8">
        <v>0</v>
      </c>
      <c r="E600" s="8">
        <v>1</v>
      </c>
      <c r="F600" s="8" t="s">
        <v>14</v>
      </c>
      <c r="G600" s="8">
        <v>2</v>
      </c>
      <c r="H600" s="8" t="b">
        <v>0</v>
      </c>
      <c r="I600" s="8">
        <v>5</v>
      </c>
      <c r="J600" s="8" t="s">
        <v>22</v>
      </c>
      <c r="K600" s="8">
        <v>2</v>
      </c>
      <c r="L600" s="8">
        <v>0.2</v>
      </c>
      <c r="M600" s="8">
        <v>0.21210000000000001</v>
      </c>
      <c r="N600" s="8">
        <v>0.75</v>
      </c>
      <c r="O600" s="8">
        <v>0.16420000000000001</v>
      </c>
      <c r="P600" s="8">
        <v>0</v>
      </c>
      <c r="Q600" s="8">
        <v>2</v>
      </c>
      <c r="R600" s="8">
        <v>2</v>
      </c>
    </row>
    <row r="601" spans="1:18">
      <c r="A601" s="8">
        <v>599</v>
      </c>
      <c r="B601" s="42">
        <v>40571</v>
      </c>
      <c r="C601" s="8">
        <v>1</v>
      </c>
      <c r="D601" s="8">
        <v>0</v>
      </c>
      <c r="E601" s="8">
        <v>1</v>
      </c>
      <c r="F601" s="8" t="s">
        <v>14</v>
      </c>
      <c r="G601" s="8">
        <v>3</v>
      </c>
      <c r="H601" s="8" t="b">
        <v>0</v>
      </c>
      <c r="I601" s="8">
        <v>5</v>
      </c>
      <c r="J601" s="8" t="s">
        <v>23</v>
      </c>
      <c r="K601" s="8">
        <v>2</v>
      </c>
      <c r="L601" s="8">
        <v>0.2</v>
      </c>
      <c r="M601" s="8">
        <v>0.2273</v>
      </c>
      <c r="N601" s="8">
        <v>0.75</v>
      </c>
      <c r="O601" s="8">
        <v>0.1045</v>
      </c>
      <c r="P601" s="8">
        <v>1</v>
      </c>
      <c r="Q601" s="8">
        <v>0</v>
      </c>
      <c r="R601" s="8">
        <v>1</v>
      </c>
    </row>
    <row r="602" spans="1:18">
      <c r="A602" s="8">
        <v>600</v>
      </c>
      <c r="B602" s="42">
        <v>40571</v>
      </c>
      <c r="C602" s="8">
        <v>1</v>
      </c>
      <c r="D602" s="8">
        <v>0</v>
      </c>
      <c r="E602" s="8">
        <v>1</v>
      </c>
      <c r="F602" s="8" t="s">
        <v>14</v>
      </c>
      <c r="G602" s="8">
        <v>5</v>
      </c>
      <c r="H602" s="8" t="b">
        <v>0</v>
      </c>
      <c r="I602" s="8">
        <v>5</v>
      </c>
      <c r="J602" s="8" t="s">
        <v>23</v>
      </c>
      <c r="K602" s="8">
        <v>2</v>
      </c>
      <c r="L602" s="8">
        <v>0.18</v>
      </c>
      <c r="M602" s="8">
        <v>0.21210000000000001</v>
      </c>
      <c r="N602" s="8">
        <v>0.8</v>
      </c>
      <c r="O602" s="8">
        <v>0.1045</v>
      </c>
      <c r="P602" s="8">
        <v>0</v>
      </c>
      <c r="Q602" s="8">
        <v>4</v>
      </c>
      <c r="R602" s="8">
        <v>4</v>
      </c>
    </row>
    <row r="603" spans="1:18">
      <c r="A603" s="8">
        <v>601</v>
      </c>
      <c r="B603" s="42">
        <v>40571</v>
      </c>
      <c r="C603" s="8">
        <v>1</v>
      </c>
      <c r="D603" s="8">
        <v>0</v>
      </c>
      <c r="E603" s="8">
        <v>1</v>
      </c>
      <c r="F603" s="8" t="s">
        <v>14</v>
      </c>
      <c r="G603" s="8">
        <v>6</v>
      </c>
      <c r="H603" s="8" t="b">
        <v>0</v>
      </c>
      <c r="I603" s="8">
        <v>5</v>
      </c>
      <c r="J603" s="8" t="s">
        <v>23</v>
      </c>
      <c r="K603" s="8">
        <v>2</v>
      </c>
      <c r="L603" s="8">
        <v>0.18</v>
      </c>
      <c r="M603" s="8">
        <v>0.19700000000000001</v>
      </c>
      <c r="N603" s="8">
        <v>0.8</v>
      </c>
      <c r="O603" s="8">
        <v>0.1343</v>
      </c>
      <c r="P603" s="8">
        <v>0</v>
      </c>
      <c r="Q603" s="8">
        <v>16</v>
      </c>
      <c r="R603" s="8">
        <v>16</v>
      </c>
    </row>
    <row r="604" spans="1:18">
      <c r="A604" s="8">
        <v>602</v>
      </c>
      <c r="B604" s="42">
        <v>40571</v>
      </c>
      <c r="C604" s="8">
        <v>1</v>
      </c>
      <c r="D604" s="8">
        <v>0</v>
      </c>
      <c r="E604" s="8">
        <v>1</v>
      </c>
      <c r="F604" s="8" t="s">
        <v>14</v>
      </c>
      <c r="G604" s="8">
        <v>7</v>
      </c>
      <c r="H604" s="8" t="b">
        <v>0</v>
      </c>
      <c r="I604" s="8">
        <v>5</v>
      </c>
      <c r="J604" s="8" t="s">
        <v>23</v>
      </c>
      <c r="K604" s="8">
        <v>2</v>
      </c>
      <c r="L604" s="8">
        <v>0.16</v>
      </c>
      <c r="M604" s="8">
        <v>0.19700000000000001</v>
      </c>
      <c r="N604" s="8">
        <v>0.86</v>
      </c>
      <c r="O604" s="8">
        <v>8.9599999999999999E-2</v>
      </c>
      <c r="P604" s="8">
        <v>2</v>
      </c>
      <c r="Q604" s="8">
        <v>58</v>
      </c>
      <c r="R604" s="8">
        <v>60</v>
      </c>
    </row>
    <row r="605" spans="1:18">
      <c r="A605" s="8">
        <v>603</v>
      </c>
      <c r="B605" s="42">
        <v>40571</v>
      </c>
      <c r="C605" s="8">
        <v>1</v>
      </c>
      <c r="D605" s="8">
        <v>0</v>
      </c>
      <c r="E605" s="8">
        <v>1</v>
      </c>
      <c r="F605" s="8" t="s">
        <v>14</v>
      </c>
      <c r="G605" s="8">
        <v>8</v>
      </c>
      <c r="H605" s="8" t="b">
        <v>0</v>
      </c>
      <c r="I605" s="8">
        <v>5</v>
      </c>
      <c r="J605" s="8" t="s">
        <v>23</v>
      </c>
      <c r="K605" s="8">
        <v>2</v>
      </c>
      <c r="L605" s="8">
        <v>0.16</v>
      </c>
      <c r="M605" s="8">
        <v>0.19700000000000001</v>
      </c>
      <c r="N605" s="8">
        <v>0.86</v>
      </c>
      <c r="O605" s="8">
        <v>8.9599999999999999E-2</v>
      </c>
      <c r="P605" s="8">
        <v>2</v>
      </c>
      <c r="Q605" s="8">
        <v>155</v>
      </c>
      <c r="R605" s="8">
        <v>157</v>
      </c>
    </row>
    <row r="606" spans="1:18">
      <c r="A606" s="8">
        <v>604</v>
      </c>
      <c r="B606" s="42">
        <v>40571</v>
      </c>
      <c r="C606" s="8">
        <v>1</v>
      </c>
      <c r="D606" s="8">
        <v>0</v>
      </c>
      <c r="E606" s="8">
        <v>1</v>
      </c>
      <c r="F606" s="8" t="s">
        <v>14</v>
      </c>
      <c r="G606" s="8">
        <v>9</v>
      </c>
      <c r="H606" s="8" t="b">
        <v>0</v>
      </c>
      <c r="I606" s="8">
        <v>5</v>
      </c>
      <c r="J606" s="8" t="s">
        <v>23</v>
      </c>
      <c r="K606" s="8">
        <v>3</v>
      </c>
      <c r="L606" s="8">
        <v>0.18</v>
      </c>
      <c r="M606" s="8">
        <v>0.21210000000000001</v>
      </c>
      <c r="N606" s="8">
        <v>0.86</v>
      </c>
      <c r="O606" s="8">
        <v>8.9599999999999999E-2</v>
      </c>
      <c r="P606" s="8">
        <v>6</v>
      </c>
      <c r="Q606" s="8">
        <v>95</v>
      </c>
      <c r="R606" s="8">
        <v>101</v>
      </c>
    </row>
    <row r="607" spans="1:18">
      <c r="A607" s="8">
        <v>605</v>
      </c>
      <c r="B607" s="42">
        <v>40571</v>
      </c>
      <c r="C607" s="8">
        <v>1</v>
      </c>
      <c r="D607" s="8">
        <v>0</v>
      </c>
      <c r="E607" s="8">
        <v>1</v>
      </c>
      <c r="F607" s="8" t="s">
        <v>14</v>
      </c>
      <c r="G607" s="8">
        <v>10</v>
      </c>
      <c r="H607" s="8" t="b">
        <v>0</v>
      </c>
      <c r="I607" s="8">
        <v>5</v>
      </c>
      <c r="J607" s="8" t="s">
        <v>23</v>
      </c>
      <c r="K607" s="8">
        <v>3</v>
      </c>
      <c r="L607" s="8">
        <v>0.18</v>
      </c>
      <c r="M607" s="8">
        <v>0.21210000000000001</v>
      </c>
      <c r="N607" s="8">
        <v>0.86</v>
      </c>
      <c r="O607" s="8">
        <v>0.1045</v>
      </c>
      <c r="P607" s="8">
        <v>0</v>
      </c>
      <c r="Q607" s="8">
        <v>49</v>
      </c>
      <c r="R607" s="8">
        <v>49</v>
      </c>
    </row>
    <row r="608" spans="1:18">
      <c r="A608" s="8">
        <v>606</v>
      </c>
      <c r="B608" s="42">
        <v>40571</v>
      </c>
      <c r="C608" s="8">
        <v>1</v>
      </c>
      <c r="D608" s="8">
        <v>0</v>
      </c>
      <c r="E608" s="8">
        <v>1</v>
      </c>
      <c r="F608" s="8" t="s">
        <v>14</v>
      </c>
      <c r="G608" s="8">
        <v>11</v>
      </c>
      <c r="H608" s="8" t="b">
        <v>0</v>
      </c>
      <c r="I608" s="8">
        <v>5</v>
      </c>
      <c r="J608" s="8" t="s">
        <v>23</v>
      </c>
      <c r="K608" s="8">
        <v>3</v>
      </c>
      <c r="L608" s="8">
        <v>0.18</v>
      </c>
      <c r="M608" s="8">
        <v>0.21210000000000001</v>
      </c>
      <c r="N608" s="8">
        <v>0.93</v>
      </c>
      <c r="O608" s="8">
        <v>0.1045</v>
      </c>
      <c r="P608" s="8">
        <v>0</v>
      </c>
      <c r="Q608" s="8">
        <v>30</v>
      </c>
      <c r="R608" s="8">
        <v>30</v>
      </c>
    </row>
    <row r="609" spans="1:18">
      <c r="A609" s="8">
        <v>607</v>
      </c>
      <c r="B609" s="42">
        <v>40571</v>
      </c>
      <c r="C609" s="8">
        <v>1</v>
      </c>
      <c r="D609" s="8">
        <v>0</v>
      </c>
      <c r="E609" s="8">
        <v>1</v>
      </c>
      <c r="F609" s="8" t="s">
        <v>14</v>
      </c>
      <c r="G609" s="8">
        <v>12</v>
      </c>
      <c r="H609" s="8" t="b">
        <v>0</v>
      </c>
      <c r="I609" s="8">
        <v>5</v>
      </c>
      <c r="J609" s="8" t="s">
        <v>23</v>
      </c>
      <c r="K609" s="8">
        <v>3</v>
      </c>
      <c r="L609" s="8">
        <v>0.18</v>
      </c>
      <c r="M609" s="8">
        <v>0.21210000000000001</v>
      </c>
      <c r="N609" s="8">
        <v>0.93</v>
      </c>
      <c r="O609" s="8">
        <v>0.1045</v>
      </c>
      <c r="P609" s="8">
        <v>1</v>
      </c>
      <c r="Q609" s="8">
        <v>28</v>
      </c>
      <c r="R609" s="8">
        <v>29</v>
      </c>
    </row>
    <row r="610" spans="1:18">
      <c r="A610" s="8">
        <v>608</v>
      </c>
      <c r="B610" s="42">
        <v>40571</v>
      </c>
      <c r="C610" s="8">
        <v>1</v>
      </c>
      <c r="D610" s="8">
        <v>0</v>
      </c>
      <c r="E610" s="8">
        <v>1</v>
      </c>
      <c r="F610" s="8" t="s">
        <v>14</v>
      </c>
      <c r="G610" s="8">
        <v>13</v>
      </c>
      <c r="H610" s="8" t="b">
        <v>0</v>
      </c>
      <c r="I610" s="8">
        <v>5</v>
      </c>
      <c r="J610" s="8" t="s">
        <v>23</v>
      </c>
      <c r="K610" s="8">
        <v>3</v>
      </c>
      <c r="L610" s="8">
        <v>0.18</v>
      </c>
      <c r="M610" s="8">
        <v>0.21210000000000001</v>
      </c>
      <c r="N610" s="8">
        <v>0.93</v>
      </c>
      <c r="O610" s="8">
        <v>0.1045</v>
      </c>
      <c r="P610" s="8">
        <v>0</v>
      </c>
      <c r="Q610" s="8">
        <v>31</v>
      </c>
      <c r="R610" s="8">
        <v>31</v>
      </c>
    </row>
    <row r="611" spans="1:18">
      <c r="A611" s="8">
        <v>609</v>
      </c>
      <c r="B611" s="42">
        <v>40571</v>
      </c>
      <c r="C611" s="8">
        <v>1</v>
      </c>
      <c r="D611" s="8">
        <v>0</v>
      </c>
      <c r="E611" s="8">
        <v>1</v>
      </c>
      <c r="F611" s="8" t="s">
        <v>14</v>
      </c>
      <c r="G611" s="8">
        <v>14</v>
      </c>
      <c r="H611" s="8" t="b">
        <v>0</v>
      </c>
      <c r="I611" s="8">
        <v>5</v>
      </c>
      <c r="J611" s="8" t="s">
        <v>23</v>
      </c>
      <c r="K611" s="8">
        <v>3</v>
      </c>
      <c r="L611" s="8">
        <v>0.22</v>
      </c>
      <c r="M611" s="8">
        <v>0.2727</v>
      </c>
      <c r="N611" s="8">
        <v>0.8</v>
      </c>
      <c r="O611" s="8">
        <v>0</v>
      </c>
      <c r="P611" s="8">
        <v>2</v>
      </c>
      <c r="Q611" s="8">
        <v>36</v>
      </c>
      <c r="R611" s="8">
        <v>38</v>
      </c>
    </row>
    <row r="612" spans="1:18">
      <c r="A612" s="8">
        <v>610</v>
      </c>
      <c r="B612" s="42">
        <v>40571</v>
      </c>
      <c r="C612" s="8">
        <v>1</v>
      </c>
      <c r="D612" s="8">
        <v>0</v>
      </c>
      <c r="E612" s="8">
        <v>1</v>
      </c>
      <c r="F612" s="8" t="s">
        <v>14</v>
      </c>
      <c r="G612" s="8">
        <v>15</v>
      </c>
      <c r="H612" s="8" t="b">
        <v>0</v>
      </c>
      <c r="I612" s="8">
        <v>5</v>
      </c>
      <c r="J612" s="8" t="s">
        <v>23</v>
      </c>
      <c r="K612" s="8">
        <v>2</v>
      </c>
      <c r="L612" s="8">
        <v>0.2</v>
      </c>
      <c r="M612" s="8">
        <v>0.2576</v>
      </c>
      <c r="N612" s="8">
        <v>0.86</v>
      </c>
      <c r="O612" s="8">
        <v>0</v>
      </c>
      <c r="P612" s="8">
        <v>1</v>
      </c>
      <c r="Q612" s="8">
        <v>40</v>
      </c>
      <c r="R612" s="8">
        <v>41</v>
      </c>
    </row>
  </sheetData>
  <phoneticPr fontId="3"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B612"/>
  <sheetViews>
    <sheetView showGridLines="0" zoomScale="45" workbookViewId="0">
      <pane ySplit="2" topLeftCell="A577" activePane="bottomLeft" state="frozen"/>
      <selection pane="bottomLeft" activeCell="A2" sqref="A2:W614"/>
    </sheetView>
  </sheetViews>
  <sheetFormatPr defaultColWidth="12.7109375" defaultRowHeight="15.75" customHeight="1"/>
  <cols>
    <col min="8" max="8" width="10" customWidth="1"/>
    <col min="998" max="9997" width="13" customWidth="1"/>
    <col min="9998" max="16384" width="14" customWidth="1"/>
  </cols>
  <sheetData>
    <row r="1" spans="1:16382" ht="13.15">
      <c r="A1" s="1" t="s">
        <v>84</v>
      </c>
      <c r="B1" s="1" t="s">
        <v>85</v>
      </c>
      <c r="C1" s="1" t="s">
        <v>86</v>
      </c>
      <c r="D1" s="1" t="s">
        <v>87</v>
      </c>
      <c r="E1" s="1" t="s">
        <v>88</v>
      </c>
      <c r="F1" s="1" t="s">
        <v>89</v>
      </c>
      <c r="G1" s="1" t="s">
        <v>90</v>
      </c>
      <c r="H1" s="1" t="s">
        <v>91</v>
      </c>
      <c r="I1" s="1" t="s">
        <v>92</v>
      </c>
      <c r="J1" s="1" t="s">
        <v>93</v>
      </c>
      <c r="K1" s="5" t="s">
        <v>94</v>
      </c>
      <c r="L1" s="5" t="s">
        <v>95</v>
      </c>
      <c r="M1" s="5" t="s">
        <v>96</v>
      </c>
      <c r="N1" s="5" t="s">
        <v>97</v>
      </c>
      <c r="O1" s="5" t="s">
        <v>98</v>
      </c>
      <c r="P1" s="5" t="s">
        <v>99</v>
      </c>
      <c r="Q1" t="s">
        <v>100</v>
      </c>
      <c r="R1" t="s">
        <v>101</v>
      </c>
      <c r="S1" t="s">
        <v>102</v>
      </c>
      <c r="T1" t="s">
        <v>103</v>
      </c>
      <c r="U1" t="s">
        <v>104</v>
      </c>
      <c r="V1" t="s">
        <v>105</v>
      </c>
      <c r="W1" t="s">
        <v>106</v>
      </c>
      <c r="X1" t="s">
        <v>107</v>
      </c>
      <c r="Y1" t="s">
        <v>108</v>
      </c>
      <c r="Z1" t="s">
        <v>109</v>
      </c>
      <c r="AA1" t="s">
        <v>110</v>
      </c>
      <c r="AB1" t="s">
        <v>111</v>
      </c>
      <c r="AC1" t="s">
        <v>112</v>
      </c>
      <c r="AD1" t="s">
        <v>113</v>
      </c>
      <c r="AE1" t="s">
        <v>114</v>
      </c>
      <c r="AF1" t="s">
        <v>115</v>
      </c>
      <c r="AG1" t="s">
        <v>116</v>
      </c>
      <c r="AH1" t="s">
        <v>117</v>
      </c>
      <c r="AI1" t="s">
        <v>118</v>
      </c>
      <c r="AJ1" t="s">
        <v>119</v>
      </c>
      <c r="AK1" t="s">
        <v>120</v>
      </c>
      <c r="AL1" t="s">
        <v>121</v>
      </c>
      <c r="AM1" t="s">
        <v>122</v>
      </c>
      <c r="AN1" t="s">
        <v>123</v>
      </c>
      <c r="AO1" t="s">
        <v>124</v>
      </c>
      <c r="AP1" t="s">
        <v>125</v>
      </c>
      <c r="AQ1" t="s">
        <v>126</v>
      </c>
      <c r="AR1" t="s">
        <v>127</v>
      </c>
      <c r="AS1" t="s">
        <v>128</v>
      </c>
      <c r="AT1" t="s">
        <v>129</v>
      </c>
      <c r="AU1" t="s">
        <v>130</v>
      </c>
      <c r="AV1" t="s">
        <v>131</v>
      </c>
      <c r="AW1" t="s">
        <v>132</v>
      </c>
      <c r="AX1" t="s">
        <v>133</v>
      </c>
      <c r="AY1" t="s">
        <v>134</v>
      </c>
      <c r="AZ1" t="s">
        <v>135</v>
      </c>
      <c r="BA1" t="s">
        <v>136</v>
      </c>
      <c r="BB1" t="s">
        <v>137</v>
      </c>
      <c r="BC1" t="s">
        <v>138</v>
      </c>
      <c r="BD1" t="s">
        <v>139</v>
      </c>
      <c r="BE1" t="s">
        <v>140</v>
      </c>
      <c r="BF1" t="s">
        <v>141</v>
      </c>
      <c r="BG1" t="s">
        <v>142</v>
      </c>
      <c r="BH1" t="s">
        <v>143</v>
      </c>
      <c r="BI1" t="s">
        <v>144</v>
      </c>
      <c r="BJ1" t="s">
        <v>145</v>
      </c>
      <c r="BK1" t="s">
        <v>146</v>
      </c>
      <c r="BL1" t="s">
        <v>147</v>
      </c>
      <c r="BM1" t="s">
        <v>148</v>
      </c>
      <c r="BN1" t="s">
        <v>149</v>
      </c>
      <c r="BO1" t="s">
        <v>150</v>
      </c>
      <c r="BP1" t="s">
        <v>151</v>
      </c>
      <c r="BQ1" t="s">
        <v>152</v>
      </c>
      <c r="BR1" t="s">
        <v>153</v>
      </c>
      <c r="BS1" t="s">
        <v>154</v>
      </c>
      <c r="BT1" t="s">
        <v>155</v>
      </c>
      <c r="BU1" t="s">
        <v>156</v>
      </c>
      <c r="BV1" t="s">
        <v>157</v>
      </c>
      <c r="BW1" t="s">
        <v>158</v>
      </c>
      <c r="BX1" t="s">
        <v>159</v>
      </c>
      <c r="BY1" t="s">
        <v>160</v>
      </c>
      <c r="BZ1" t="s">
        <v>161</v>
      </c>
      <c r="CA1" t="s">
        <v>162</v>
      </c>
      <c r="CB1" t="s">
        <v>163</v>
      </c>
      <c r="CC1" t="s">
        <v>164</v>
      </c>
      <c r="CD1" t="s">
        <v>165</v>
      </c>
      <c r="CE1" t="s">
        <v>166</v>
      </c>
      <c r="CF1" t="s">
        <v>167</v>
      </c>
      <c r="CG1" t="s">
        <v>168</v>
      </c>
      <c r="CH1" t="s">
        <v>169</v>
      </c>
      <c r="CI1" t="s">
        <v>170</v>
      </c>
      <c r="CJ1" t="s">
        <v>171</v>
      </c>
      <c r="CK1" t="s">
        <v>172</v>
      </c>
      <c r="CL1" t="s">
        <v>173</v>
      </c>
      <c r="CM1" t="s">
        <v>174</v>
      </c>
      <c r="CN1" t="s">
        <v>175</v>
      </c>
      <c r="CO1" t="s">
        <v>176</v>
      </c>
      <c r="CP1" t="s">
        <v>177</v>
      </c>
      <c r="CQ1" t="s">
        <v>178</v>
      </c>
      <c r="CR1" t="s">
        <v>179</v>
      </c>
      <c r="CS1" t="s">
        <v>180</v>
      </c>
      <c r="CT1" t="s">
        <v>181</v>
      </c>
      <c r="CU1" t="s">
        <v>182</v>
      </c>
      <c r="CV1" t="s">
        <v>183</v>
      </c>
      <c r="CW1" t="s">
        <v>184</v>
      </c>
      <c r="CX1" t="s">
        <v>185</v>
      </c>
      <c r="CY1" t="s">
        <v>186</v>
      </c>
      <c r="CZ1" t="s">
        <v>187</v>
      </c>
      <c r="DA1" t="s">
        <v>188</v>
      </c>
      <c r="DB1" t="s">
        <v>189</v>
      </c>
      <c r="DC1" t="s">
        <v>190</v>
      </c>
      <c r="DD1" t="s">
        <v>191</v>
      </c>
      <c r="DE1" t="s">
        <v>192</v>
      </c>
      <c r="DF1" t="s">
        <v>193</v>
      </c>
      <c r="DG1" t="s">
        <v>194</v>
      </c>
      <c r="DH1" t="s">
        <v>195</v>
      </c>
      <c r="DI1" t="s">
        <v>196</v>
      </c>
      <c r="DJ1" t="s">
        <v>197</v>
      </c>
      <c r="DK1" t="s">
        <v>198</v>
      </c>
      <c r="DL1" t="s">
        <v>199</v>
      </c>
      <c r="DM1" t="s">
        <v>200</v>
      </c>
      <c r="DN1" t="s">
        <v>201</v>
      </c>
      <c r="DO1" t="s">
        <v>202</v>
      </c>
      <c r="DP1" t="s">
        <v>203</v>
      </c>
      <c r="DQ1" t="s">
        <v>204</v>
      </c>
      <c r="DR1" t="s">
        <v>205</v>
      </c>
      <c r="DS1" t="s">
        <v>206</v>
      </c>
      <c r="DT1" t="s">
        <v>207</v>
      </c>
      <c r="DU1" t="s">
        <v>208</v>
      </c>
      <c r="DV1" t="s">
        <v>209</v>
      </c>
      <c r="DW1" t="s">
        <v>210</v>
      </c>
      <c r="DX1" t="s">
        <v>211</v>
      </c>
      <c r="DY1" t="s">
        <v>212</v>
      </c>
      <c r="DZ1" t="s">
        <v>213</v>
      </c>
      <c r="EA1" t="s">
        <v>214</v>
      </c>
      <c r="EB1" t="s">
        <v>215</v>
      </c>
      <c r="EC1" t="s">
        <v>216</v>
      </c>
      <c r="ED1" t="s">
        <v>217</v>
      </c>
      <c r="EE1" t="s">
        <v>218</v>
      </c>
      <c r="EF1" t="s">
        <v>219</v>
      </c>
      <c r="EG1" t="s">
        <v>220</v>
      </c>
      <c r="EH1" t="s">
        <v>221</v>
      </c>
      <c r="EI1" t="s">
        <v>222</v>
      </c>
      <c r="EJ1" t="s">
        <v>223</v>
      </c>
      <c r="EK1" t="s">
        <v>224</v>
      </c>
      <c r="EL1" t="s">
        <v>225</v>
      </c>
      <c r="EM1" t="s">
        <v>226</v>
      </c>
      <c r="EN1" t="s">
        <v>227</v>
      </c>
      <c r="EO1" t="s">
        <v>228</v>
      </c>
      <c r="EP1" t="s">
        <v>229</v>
      </c>
      <c r="EQ1" t="s">
        <v>230</v>
      </c>
      <c r="ER1" t="s">
        <v>231</v>
      </c>
      <c r="ES1" t="s">
        <v>232</v>
      </c>
      <c r="ET1" t="s">
        <v>233</v>
      </c>
      <c r="EU1" t="s">
        <v>234</v>
      </c>
      <c r="EV1" t="s">
        <v>235</v>
      </c>
      <c r="EW1" t="s">
        <v>236</v>
      </c>
      <c r="EX1" t="s">
        <v>237</v>
      </c>
      <c r="EY1" t="s">
        <v>238</v>
      </c>
      <c r="EZ1" t="s">
        <v>239</v>
      </c>
      <c r="FA1" t="s">
        <v>240</v>
      </c>
      <c r="FB1" t="s">
        <v>241</v>
      </c>
      <c r="FC1" t="s">
        <v>242</v>
      </c>
      <c r="FD1" t="s">
        <v>243</v>
      </c>
      <c r="FE1" t="s">
        <v>244</v>
      </c>
      <c r="FF1" t="s">
        <v>245</v>
      </c>
      <c r="FG1" t="s">
        <v>246</v>
      </c>
      <c r="FH1" t="s">
        <v>247</v>
      </c>
      <c r="FI1" t="s">
        <v>248</v>
      </c>
      <c r="FJ1" t="s">
        <v>249</v>
      </c>
      <c r="FK1" t="s">
        <v>250</v>
      </c>
      <c r="FL1" t="s">
        <v>251</v>
      </c>
      <c r="FM1" t="s">
        <v>252</v>
      </c>
      <c r="FN1" t="s">
        <v>253</v>
      </c>
      <c r="FO1" t="s">
        <v>254</v>
      </c>
      <c r="FP1" t="s">
        <v>255</v>
      </c>
      <c r="FQ1" t="s">
        <v>256</v>
      </c>
      <c r="FR1" t="s">
        <v>257</v>
      </c>
      <c r="FS1" t="s">
        <v>258</v>
      </c>
      <c r="FT1" t="s">
        <v>259</v>
      </c>
      <c r="FU1" t="s">
        <v>260</v>
      </c>
      <c r="FV1" t="s">
        <v>261</v>
      </c>
      <c r="FW1" t="s">
        <v>262</v>
      </c>
      <c r="FX1" t="s">
        <v>263</v>
      </c>
      <c r="FY1" t="s">
        <v>264</v>
      </c>
      <c r="FZ1" t="s">
        <v>265</v>
      </c>
      <c r="GA1" t="s">
        <v>266</v>
      </c>
      <c r="GB1" t="s">
        <v>267</v>
      </c>
      <c r="GC1" t="s">
        <v>268</v>
      </c>
      <c r="GD1" t="s">
        <v>269</v>
      </c>
      <c r="GE1" t="s">
        <v>270</v>
      </c>
      <c r="GF1" t="s">
        <v>271</v>
      </c>
      <c r="GG1" t="s">
        <v>272</v>
      </c>
      <c r="GH1" t="s">
        <v>273</v>
      </c>
      <c r="GI1" t="s">
        <v>274</v>
      </c>
      <c r="GJ1" t="s">
        <v>275</v>
      </c>
      <c r="GK1" t="s">
        <v>276</v>
      </c>
      <c r="GL1" t="s">
        <v>277</v>
      </c>
      <c r="GM1" t="s">
        <v>278</v>
      </c>
      <c r="GN1" t="s">
        <v>279</v>
      </c>
      <c r="GO1" t="s">
        <v>280</v>
      </c>
      <c r="GP1" t="s">
        <v>281</v>
      </c>
      <c r="GQ1" t="s">
        <v>282</v>
      </c>
      <c r="GR1" t="s">
        <v>283</v>
      </c>
      <c r="GS1" t="s">
        <v>284</v>
      </c>
      <c r="GT1" t="s">
        <v>285</v>
      </c>
      <c r="GU1" t="s">
        <v>286</v>
      </c>
      <c r="GV1" t="s">
        <v>287</v>
      </c>
      <c r="GW1" t="s">
        <v>288</v>
      </c>
      <c r="GX1" t="s">
        <v>289</v>
      </c>
      <c r="GY1" t="s">
        <v>290</v>
      </c>
      <c r="GZ1" t="s">
        <v>291</v>
      </c>
      <c r="HA1" t="s">
        <v>292</v>
      </c>
      <c r="HB1" t="s">
        <v>293</v>
      </c>
      <c r="HC1" t="s">
        <v>294</v>
      </c>
      <c r="HD1" t="s">
        <v>295</v>
      </c>
      <c r="HE1" t="s">
        <v>296</v>
      </c>
      <c r="HF1" t="s">
        <v>297</v>
      </c>
      <c r="HG1" t="s">
        <v>298</v>
      </c>
      <c r="HH1" t="s">
        <v>299</v>
      </c>
      <c r="HI1" t="s">
        <v>300</v>
      </c>
      <c r="HJ1" t="s">
        <v>301</v>
      </c>
      <c r="HK1" t="s">
        <v>302</v>
      </c>
      <c r="HL1" t="s">
        <v>303</v>
      </c>
      <c r="HM1" t="s">
        <v>304</v>
      </c>
      <c r="HN1" t="s">
        <v>305</v>
      </c>
      <c r="HO1" t="s">
        <v>306</v>
      </c>
      <c r="HP1" t="s">
        <v>307</v>
      </c>
      <c r="HQ1" t="s">
        <v>308</v>
      </c>
      <c r="HR1" t="s">
        <v>309</v>
      </c>
      <c r="HS1" t="s">
        <v>310</v>
      </c>
      <c r="HT1" t="s">
        <v>311</v>
      </c>
      <c r="HU1" t="s">
        <v>312</v>
      </c>
      <c r="HV1" t="s">
        <v>313</v>
      </c>
      <c r="HW1" t="s">
        <v>314</v>
      </c>
      <c r="HX1" t="s">
        <v>315</v>
      </c>
      <c r="HY1" t="s">
        <v>316</v>
      </c>
      <c r="HZ1" t="s">
        <v>317</v>
      </c>
      <c r="IA1" t="s">
        <v>318</v>
      </c>
      <c r="IB1" t="s">
        <v>319</v>
      </c>
      <c r="IC1" t="s">
        <v>320</v>
      </c>
      <c r="ID1" t="s">
        <v>321</v>
      </c>
      <c r="IE1" t="s">
        <v>322</v>
      </c>
      <c r="IF1" t="s">
        <v>323</v>
      </c>
      <c r="IG1" t="s">
        <v>324</v>
      </c>
      <c r="IH1" t="s">
        <v>325</v>
      </c>
      <c r="II1" t="s">
        <v>326</v>
      </c>
      <c r="IJ1" t="s">
        <v>327</v>
      </c>
      <c r="IK1" t="s">
        <v>328</v>
      </c>
      <c r="IL1" t="s">
        <v>329</v>
      </c>
      <c r="IM1" t="s">
        <v>330</v>
      </c>
      <c r="IN1" t="s">
        <v>331</v>
      </c>
      <c r="IO1" t="s">
        <v>332</v>
      </c>
      <c r="IP1" t="s">
        <v>333</v>
      </c>
      <c r="IQ1" t="s">
        <v>334</v>
      </c>
      <c r="IR1" t="s">
        <v>335</v>
      </c>
      <c r="IS1" t="s">
        <v>336</v>
      </c>
      <c r="IT1" t="s">
        <v>337</v>
      </c>
      <c r="IU1" t="s">
        <v>338</v>
      </c>
      <c r="IV1" t="s">
        <v>339</v>
      </c>
      <c r="IW1" t="s">
        <v>340</v>
      </c>
      <c r="IX1" t="s">
        <v>341</v>
      </c>
      <c r="IY1" t="s">
        <v>342</v>
      </c>
      <c r="IZ1" t="s">
        <v>343</v>
      </c>
      <c r="JA1" t="s">
        <v>344</v>
      </c>
      <c r="JB1" t="s">
        <v>345</v>
      </c>
      <c r="JC1" t="s">
        <v>346</v>
      </c>
      <c r="JD1" t="s">
        <v>347</v>
      </c>
      <c r="JE1" t="s">
        <v>348</v>
      </c>
      <c r="JF1" t="s">
        <v>349</v>
      </c>
      <c r="JG1" t="s">
        <v>350</v>
      </c>
      <c r="JH1" t="s">
        <v>351</v>
      </c>
      <c r="JI1" t="s">
        <v>352</v>
      </c>
      <c r="JJ1" t="s">
        <v>353</v>
      </c>
      <c r="JK1" t="s">
        <v>354</v>
      </c>
      <c r="JL1" t="s">
        <v>355</v>
      </c>
      <c r="JM1" t="s">
        <v>356</v>
      </c>
      <c r="JN1" t="s">
        <v>357</v>
      </c>
      <c r="JO1" t="s">
        <v>358</v>
      </c>
      <c r="JP1" t="s">
        <v>359</v>
      </c>
      <c r="JQ1" t="s">
        <v>360</v>
      </c>
      <c r="JR1" t="s">
        <v>361</v>
      </c>
      <c r="JS1" t="s">
        <v>362</v>
      </c>
      <c r="JT1" t="s">
        <v>363</v>
      </c>
      <c r="JU1" t="s">
        <v>364</v>
      </c>
      <c r="JV1" t="s">
        <v>365</v>
      </c>
      <c r="JW1" t="s">
        <v>366</v>
      </c>
      <c r="JX1" t="s">
        <v>367</v>
      </c>
      <c r="JY1" t="s">
        <v>368</v>
      </c>
      <c r="JZ1" t="s">
        <v>369</v>
      </c>
      <c r="KA1" t="s">
        <v>370</v>
      </c>
      <c r="KB1" t="s">
        <v>371</v>
      </c>
      <c r="KC1" t="s">
        <v>372</v>
      </c>
      <c r="KD1" t="s">
        <v>373</v>
      </c>
      <c r="KE1" t="s">
        <v>374</v>
      </c>
      <c r="KF1" t="s">
        <v>375</v>
      </c>
      <c r="KG1" t="s">
        <v>376</v>
      </c>
      <c r="KH1" t="s">
        <v>377</v>
      </c>
      <c r="KI1" t="s">
        <v>378</v>
      </c>
      <c r="KJ1" t="s">
        <v>379</v>
      </c>
      <c r="KK1" t="s">
        <v>380</v>
      </c>
      <c r="KL1" t="s">
        <v>381</v>
      </c>
      <c r="KM1" t="s">
        <v>382</v>
      </c>
      <c r="KN1" t="s">
        <v>383</v>
      </c>
      <c r="KO1" t="s">
        <v>384</v>
      </c>
      <c r="KP1" t="s">
        <v>385</v>
      </c>
      <c r="KQ1" t="s">
        <v>386</v>
      </c>
      <c r="KR1" t="s">
        <v>387</v>
      </c>
      <c r="KS1" t="s">
        <v>388</v>
      </c>
      <c r="KT1" t="s">
        <v>389</v>
      </c>
      <c r="KU1" t="s">
        <v>390</v>
      </c>
      <c r="KV1" t="s">
        <v>391</v>
      </c>
      <c r="KW1" t="s">
        <v>392</v>
      </c>
      <c r="KX1" t="s">
        <v>393</v>
      </c>
      <c r="KY1" t="s">
        <v>394</v>
      </c>
      <c r="KZ1" t="s">
        <v>395</v>
      </c>
      <c r="LA1" t="s">
        <v>396</v>
      </c>
      <c r="LB1" t="s">
        <v>397</v>
      </c>
      <c r="LC1" t="s">
        <v>398</v>
      </c>
      <c r="LD1" t="s">
        <v>399</v>
      </c>
      <c r="LE1" t="s">
        <v>400</v>
      </c>
      <c r="LF1" t="s">
        <v>401</v>
      </c>
      <c r="LG1" t="s">
        <v>402</v>
      </c>
      <c r="LH1" t="s">
        <v>403</v>
      </c>
      <c r="LI1" t="s">
        <v>404</v>
      </c>
      <c r="LJ1" t="s">
        <v>405</v>
      </c>
      <c r="LK1" t="s">
        <v>406</v>
      </c>
      <c r="LL1" t="s">
        <v>407</v>
      </c>
      <c r="LM1" t="s">
        <v>408</v>
      </c>
      <c r="LN1" t="s">
        <v>409</v>
      </c>
      <c r="LO1" t="s">
        <v>410</v>
      </c>
      <c r="LP1" t="s">
        <v>411</v>
      </c>
      <c r="LQ1" t="s">
        <v>412</v>
      </c>
      <c r="LR1" t="s">
        <v>413</v>
      </c>
      <c r="LS1" t="s">
        <v>414</v>
      </c>
      <c r="LT1" t="s">
        <v>415</v>
      </c>
      <c r="LU1" t="s">
        <v>416</v>
      </c>
      <c r="LV1" t="s">
        <v>417</v>
      </c>
      <c r="LW1" t="s">
        <v>418</v>
      </c>
      <c r="LX1" t="s">
        <v>419</v>
      </c>
      <c r="LY1" t="s">
        <v>420</v>
      </c>
      <c r="LZ1" t="s">
        <v>421</v>
      </c>
      <c r="MA1" t="s">
        <v>422</v>
      </c>
      <c r="MB1" t="s">
        <v>423</v>
      </c>
      <c r="MC1" t="s">
        <v>424</v>
      </c>
      <c r="MD1" t="s">
        <v>425</v>
      </c>
      <c r="ME1" t="s">
        <v>426</v>
      </c>
      <c r="MF1" t="s">
        <v>427</v>
      </c>
      <c r="MG1" t="s">
        <v>428</v>
      </c>
      <c r="MH1" t="s">
        <v>429</v>
      </c>
      <c r="MI1" t="s">
        <v>430</v>
      </c>
      <c r="MJ1" t="s">
        <v>431</v>
      </c>
      <c r="MK1" t="s">
        <v>432</v>
      </c>
      <c r="ML1" t="s">
        <v>433</v>
      </c>
      <c r="MM1" t="s">
        <v>434</v>
      </c>
      <c r="MN1" t="s">
        <v>435</v>
      </c>
      <c r="MO1" t="s">
        <v>436</v>
      </c>
      <c r="MP1" t="s">
        <v>437</v>
      </c>
      <c r="MQ1" t="s">
        <v>438</v>
      </c>
      <c r="MR1" t="s">
        <v>439</v>
      </c>
      <c r="MS1" t="s">
        <v>440</v>
      </c>
      <c r="MT1" t="s">
        <v>441</v>
      </c>
      <c r="MU1" t="s">
        <v>442</v>
      </c>
      <c r="MV1" t="s">
        <v>443</v>
      </c>
      <c r="MW1" t="s">
        <v>444</v>
      </c>
      <c r="MX1" t="s">
        <v>445</v>
      </c>
      <c r="MY1" t="s">
        <v>446</v>
      </c>
      <c r="MZ1" t="s">
        <v>447</v>
      </c>
      <c r="NA1" t="s">
        <v>448</v>
      </c>
      <c r="NB1" t="s">
        <v>449</v>
      </c>
      <c r="NC1" t="s">
        <v>450</v>
      </c>
      <c r="ND1" t="s">
        <v>451</v>
      </c>
      <c r="NE1" t="s">
        <v>452</v>
      </c>
      <c r="NF1" t="s">
        <v>453</v>
      </c>
      <c r="NG1" t="s">
        <v>454</v>
      </c>
      <c r="NH1" t="s">
        <v>455</v>
      </c>
      <c r="NI1" t="s">
        <v>456</v>
      </c>
      <c r="NJ1" t="s">
        <v>457</v>
      </c>
      <c r="NK1" t="s">
        <v>458</v>
      </c>
      <c r="NL1" t="s">
        <v>459</v>
      </c>
      <c r="NM1" t="s">
        <v>460</v>
      </c>
      <c r="NN1" t="s">
        <v>461</v>
      </c>
      <c r="NO1" t="s">
        <v>462</v>
      </c>
      <c r="NP1" t="s">
        <v>463</v>
      </c>
      <c r="NQ1" t="s">
        <v>464</v>
      </c>
      <c r="NR1" t="s">
        <v>465</v>
      </c>
      <c r="NS1" t="s">
        <v>466</v>
      </c>
      <c r="NT1" t="s">
        <v>467</v>
      </c>
      <c r="NU1" t="s">
        <v>468</v>
      </c>
      <c r="NV1" t="s">
        <v>469</v>
      </c>
      <c r="NW1" t="s">
        <v>470</v>
      </c>
      <c r="NX1" t="s">
        <v>471</v>
      </c>
      <c r="NY1" t="s">
        <v>472</v>
      </c>
      <c r="NZ1" t="s">
        <v>473</v>
      </c>
      <c r="OA1" t="s">
        <v>474</v>
      </c>
      <c r="OB1" t="s">
        <v>475</v>
      </c>
      <c r="OC1" t="s">
        <v>476</v>
      </c>
      <c r="OD1" t="s">
        <v>477</v>
      </c>
      <c r="OE1" t="s">
        <v>478</v>
      </c>
      <c r="OF1" t="s">
        <v>479</v>
      </c>
      <c r="OG1" t="s">
        <v>480</v>
      </c>
      <c r="OH1" t="s">
        <v>481</v>
      </c>
      <c r="OI1" t="s">
        <v>482</v>
      </c>
      <c r="OJ1" t="s">
        <v>483</v>
      </c>
      <c r="OK1" t="s">
        <v>484</v>
      </c>
      <c r="OL1" t="s">
        <v>485</v>
      </c>
      <c r="OM1" t="s">
        <v>486</v>
      </c>
      <c r="ON1" t="s">
        <v>487</v>
      </c>
      <c r="OO1" t="s">
        <v>488</v>
      </c>
      <c r="OP1" t="s">
        <v>489</v>
      </c>
      <c r="OQ1" t="s">
        <v>490</v>
      </c>
      <c r="OR1" t="s">
        <v>491</v>
      </c>
      <c r="OS1" t="s">
        <v>492</v>
      </c>
      <c r="OT1" t="s">
        <v>493</v>
      </c>
      <c r="OU1" t="s">
        <v>494</v>
      </c>
      <c r="OV1" t="s">
        <v>495</v>
      </c>
      <c r="OW1" t="s">
        <v>496</v>
      </c>
      <c r="OX1" t="s">
        <v>497</v>
      </c>
      <c r="OY1" t="s">
        <v>498</v>
      </c>
      <c r="OZ1" t="s">
        <v>499</v>
      </c>
      <c r="PA1" t="s">
        <v>500</v>
      </c>
      <c r="PB1" t="s">
        <v>501</v>
      </c>
      <c r="PC1" t="s">
        <v>502</v>
      </c>
      <c r="PD1" t="s">
        <v>503</v>
      </c>
      <c r="PE1" t="s">
        <v>504</v>
      </c>
      <c r="PF1" t="s">
        <v>505</v>
      </c>
      <c r="PG1" t="s">
        <v>506</v>
      </c>
      <c r="PH1" t="s">
        <v>507</v>
      </c>
      <c r="PI1" t="s">
        <v>508</v>
      </c>
      <c r="PJ1" t="s">
        <v>509</v>
      </c>
      <c r="PK1" t="s">
        <v>510</v>
      </c>
      <c r="PL1" t="s">
        <v>511</v>
      </c>
      <c r="PM1" t="s">
        <v>512</v>
      </c>
      <c r="PN1" t="s">
        <v>513</v>
      </c>
      <c r="PO1" t="s">
        <v>514</v>
      </c>
      <c r="PP1" t="s">
        <v>515</v>
      </c>
      <c r="PQ1" t="s">
        <v>516</v>
      </c>
      <c r="PR1" t="s">
        <v>517</v>
      </c>
      <c r="PS1" t="s">
        <v>518</v>
      </c>
      <c r="PT1" t="s">
        <v>519</v>
      </c>
      <c r="PU1" t="s">
        <v>520</v>
      </c>
      <c r="PV1" t="s">
        <v>521</v>
      </c>
      <c r="PW1" t="s">
        <v>522</v>
      </c>
      <c r="PX1" t="s">
        <v>523</v>
      </c>
      <c r="PY1" t="s">
        <v>524</v>
      </c>
      <c r="PZ1" t="s">
        <v>525</v>
      </c>
      <c r="QA1" t="s">
        <v>526</v>
      </c>
      <c r="QB1" t="s">
        <v>527</v>
      </c>
      <c r="QC1" t="s">
        <v>528</v>
      </c>
      <c r="QD1" t="s">
        <v>529</v>
      </c>
      <c r="QE1" t="s">
        <v>530</v>
      </c>
      <c r="QF1" t="s">
        <v>531</v>
      </c>
      <c r="QG1" t="s">
        <v>532</v>
      </c>
      <c r="QH1" t="s">
        <v>533</v>
      </c>
      <c r="QI1" t="s">
        <v>534</v>
      </c>
      <c r="QJ1" t="s">
        <v>535</v>
      </c>
      <c r="QK1" t="s">
        <v>536</v>
      </c>
      <c r="QL1" t="s">
        <v>537</v>
      </c>
      <c r="QM1" t="s">
        <v>538</v>
      </c>
      <c r="QN1" t="s">
        <v>539</v>
      </c>
      <c r="QO1" t="s">
        <v>540</v>
      </c>
      <c r="QP1" t="s">
        <v>541</v>
      </c>
      <c r="QQ1" t="s">
        <v>542</v>
      </c>
      <c r="QR1" t="s">
        <v>543</v>
      </c>
      <c r="QS1" t="s">
        <v>544</v>
      </c>
      <c r="QT1" t="s">
        <v>545</v>
      </c>
      <c r="QU1" t="s">
        <v>546</v>
      </c>
      <c r="QV1" t="s">
        <v>547</v>
      </c>
      <c r="QW1" t="s">
        <v>548</v>
      </c>
      <c r="QX1" t="s">
        <v>549</v>
      </c>
      <c r="QY1" t="s">
        <v>550</v>
      </c>
      <c r="QZ1" t="s">
        <v>551</v>
      </c>
      <c r="RA1" t="s">
        <v>552</v>
      </c>
      <c r="RB1" t="s">
        <v>553</v>
      </c>
      <c r="RC1" t="s">
        <v>554</v>
      </c>
      <c r="RD1" t="s">
        <v>555</v>
      </c>
      <c r="RE1" t="s">
        <v>556</v>
      </c>
      <c r="RF1" t="s">
        <v>557</v>
      </c>
      <c r="RG1" t="s">
        <v>558</v>
      </c>
      <c r="RH1" t="s">
        <v>559</v>
      </c>
      <c r="RI1" t="s">
        <v>560</v>
      </c>
      <c r="RJ1" t="s">
        <v>561</v>
      </c>
      <c r="RK1" t="s">
        <v>562</v>
      </c>
      <c r="RL1" t="s">
        <v>563</v>
      </c>
      <c r="RM1" t="s">
        <v>564</v>
      </c>
      <c r="RN1" t="s">
        <v>565</v>
      </c>
      <c r="RO1" t="s">
        <v>566</v>
      </c>
      <c r="RP1" t="s">
        <v>567</v>
      </c>
      <c r="RQ1" t="s">
        <v>568</v>
      </c>
      <c r="RR1" t="s">
        <v>569</v>
      </c>
      <c r="RS1" t="s">
        <v>570</v>
      </c>
      <c r="RT1" t="s">
        <v>571</v>
      </c>
      <c r="RU1" t="s">
        <v>572</v>
      </c>
      <c r="RV1" t="s">
        <v>573</v>
      </c>
      <c r="RW1" t="s">
        <v>574</v>
      </c>
      <c r="RX1" t="s">
        <v>575</v>
      </c>
      <c r="RY1" t="s">
        <v>576</v>
      </c>
      <c r="RZ1" t="s">
        <v>577</v>
      </c>
      <c r="SA1" t="s">
        <v>578</v>
      </c>
      <c r="SB1" t="s">
        <v>579</v>
      </c>
      <c r="SC1" t="s">
        <v>580</v>
      </c>
      <c r="SD1" t="s">
        <v>581</v>
      </c>
      <c r="SE1" t="s">
        <v>582</v>
      </c>
      <c r="SF1" t="s">
        <v>583</v>
      </c>
      <c r="SG1" t="s">
        <v>584</v>
      </c>
      <c r="SH1" t="s">
        <v>585</v>
      </c>
      <c r="SI1" t="s">
        <v>586</v>
      </c>
      <c r="SJ1" t="s">
        <v>587</v>
      </c>
      <c r="SK1" t="s">
        <v>588</v>
      </c>
      <c r="SL1" t="s">
        <v>589</v>
      </c>
      <c r="SM1" t="s">
        <v>590</v>
      </c>
      <c r="SN1" t="s">
        <v>591</v>
      </c>
      <c r="SO1" t="s">
        <v>592</v>
      </c>
      <c r="SP1" t="s">
        <v>593</v>
      </c>
      <c r="SQ1" t="s">
        <v>594</v>
      </c>
      <c r="SR1" t="s">
        <v>595</v>
      </c>
      <c r="SS1" t="s">
        <v>596</v>
      </c>
      <c r="ST1" t="s">
        <v>597</v>
      </c>
      <c r="SU1" t="s">
        <v>598</v>
      </c>
      <c r="SV1" t="s">
        <v>599</v>
      </c>
      <c r="SW1" t="s">
        <v>600</v>
      </c>
      <c r="SX1" t="s">
        <v>601</v>
      </c>
      <c r="SY1" t="s">
        <v>602</v>
      </c>
      <c r="SZ1" t="s">
        <v>603</v>
      </c>
      <c r="TA1" t="s">
        <v>604</v>
      </c>
      <c r="TB1" t="s">
        <v>605</v>
      </c>
      <c r="TC1" t="s">
        <v>606</v>
      </c>
      <c r="TD1" t="s">
        <v>607</v>
      </c>
      <c r="TE1" t="s">
        <v>608</v>
      </c>
      <c r="TF1" t="s">
        <v>609</v>
      </c>
      <c r="TG1" t="s">
        <v>610</v>
      </c>
      <c r="TH1" t="s">
        <v>611</v>
      </c>
      <c r="TI1" t="s">
        <v>612</v>
      </c>
      <c r="TJ1" t="s">
        <v>613</v>
      </c>
      <c r="TK1" t="s">
        <v>614</v>
      </c>
      <c r="TL1" t="s">
        <v>615</v>
      </c>
      <c r="TM1" t="s">
        <v>616</v>
      </c>
      <c r="TN1" t="s">
        <v>617</v>
      </c>
      <c r="TO1" t="s">
        <v>618</v>
      </c>
      <c r="TP1" t="s">
        <v>619</v>
      </c>
      <c r="TQ1" t="s">
        <v>620</v>
      </c>
      <c r="TR1" t="s">
        <v>621</v>
      </c>
      <c r="TS1" t="s">
        <v>622</v>
      </c>
      <c r="TT1" t="s">
        <v>623</v>
      </c>
      <c r="TU1" t="s">
        <v>624</v>
      </c>
      <c r="TV1" t="s">
        <v>625</v>
      </c>
      <c r="TW1" t="s">
        <v>626</v>
      </c>
      <c r="TX1" t="s">
        <v>627</v>
      </c>
      <c r="TY1" t="s">
        <v>628</v>
      </c>
      <c r="TZ1" t="s">
        <v>629</v>
      </c>
      <c r="UA1" t="s">
        <v>630</v>
      </c>
      <c r="UB1" t="s">
        <v>631</v>
      </c>
      <c r="UC1" t="s">
        <v>632</v>
      </c>
      <c r="UD1" t="s">
        <v>633</v>
      </c>
      <c r="UE1" t="s">
        <v>634</v>
      </c>
      <c r="UF1" t="s">
        <v>635</v>
      </c>
      <c r="UG1" t="s">
        <v>636</v>
      </c>
      <c r="UH1" t="s">
        <v>637</v>
      </c>
      <c r="UI1" t="s">
        <v>638</v>
      </c>
      <c r="UJ1" t="s">
        <v>639</v>
      </c>
      <c r="UK1" t="s">
        <v>640</v>
      </c>
      <c r="UL1" t="s">
        <v>641</v>
      </c>
      <c r="UM1" t="s">
        <v>642</v>
      </c>
      <c r="UN1" t="s">
        <v>643</v>
      </c>
      <c r="UO1" t="s">
        <v>644</v>
      </c>
      <c r="UP1" t="s">
        <v>645</v>
      </c>
      <c r="UQ1" t="s">
        <v>646</v>
      </c>
      <c r="UR1" t="s">
        <v>647</v>
      </c>
      <c r="US1" t="s">
        <v>648</v>
      </c>
      <c r="UT1" t="s">
        <v>649</v>
      </c>
      <c r="UU1" t="s">
        <v>650</v>
      </c>
      <c r="UV1" t="s">
        <v>651</v>
      </c>
      <c r="UW1" t="s">
        <v>652</v>
      </c>
      <c r="UX1" t="s">
        <v>653</v>
      </c>
      <c r="UY1" t="s">
        <v>654</v>
      </c>
      <c r="UZ1" t="s">
        <v>655</v>
      </c>
      <c r="VA1" t="s">
        <v>656</v>
      </c>
      <c r="VB1" t="s">
        <v>657</v>
      </c>
      <c r="VC1" t="s">
        <v>658</v>
      </c>
      <c r="VD1" t="s">
        <v>659</v>
      </c>
      <c r="VE1" t="s">
        <v>660</v>
      </c>
      <c r="VF1" t="s">
        <v>661</v>
      </c>
      <c r="VG1" t="s">
        <v>662</v>
      </c>
      <c r="VH1" t="s">
        <v>663</v>
      </c>
      <c r="VI1" t="s">
        <v>664</v>
      </c>
      <c r="VJ1" t="s">
        <v>665</v>
      </c>
      <c r="VK1" t="s">
        <v>666</v>
      </c>
      <c r="VL1" t="s">
        <v>667</v>
      </c>
      <c r="VM1" t="s">
        <v>668</v>
      </c>
      <c r="VN1" t="s">
        <v>669</v>
      </c>
      <c r="VO1" t="s">
        <v>670</v>
      </c>
      <c r="VP1" t="s">
        <v>671</v>
      </c>
      <c r="VQ1" t="s">
        <v>672</v>
      </c>
      <c r="VR1" t="s">
        <v>673</v>
      </c>
      <c r="VS1" t="s">
        <v>674</v>
      </c>
      <c r="VT1" t="s">
        <v>675</v>
      </c>
      <c r="VU1" t="s">
        <v>676</v>
      </c>
      <c r="VV1" t="s">
        <v>677</v>
      </c>
      <c r="VW1" t="s">
        <v>678</v>
      </c>
      <c r="VX1" t="s">
        <v>679</v>
      </c>
      <c r="VY1" t="s">
        <v>680</v>
      </c>
      <c r="VZ1" t="s">
        <v>681</v>
      </c>
      <c r="WA1" t="s">
        <v>682</v>
      </c>
      <c r="WB1" t="s">
        <v>683</v>
      </c>
      <c r="WC1" t="s">
        <v>684</v>
      </c>
      <c r="WD1" t="s">
        <v>685</v>
      </c>
      <c r="WE1" t="s">
        <v>686</v>
      </c>
      <c r="WF1" t="s">
        <v>687</v>
      </c>
      <c r="WG1" t="s">
        <v>688</v>
      </c>
      <c r="WH1" t="s">
        <v>689</v>
      </c>
      <c r="WI1" t="s">
        <v>690</v>
      </c>
      <c r="WJ1" t="s">
        <v>691</v>
      </c>
      <c r="WK1" t="s">
        <v>692</v>
      </c>
      <c r="WL1" t="s">
        <v>693</v>
      </c>
      <c r="WM1" t="s">
        <v>694</v>
      </c>
      <c r="WN1" t="s">
        <v>695</v>
      </c>
      <c r="WO1" t="s">
        <v>696</v>
      </c>
      <c r="WP1" t="s">
        <v>697</v>
      </c>
      <c r="WQ1" t="s">
        <v>698</v>
      </c>
      <c r="WR1" t="s">
        <v>699</v>
      </c>
      <c r="WS1" t="s">
        <v>700</v>
      </c>
      <c r="WT1" t="s">
        <v>701</v>
      </c>
      <c r="WU1" t="s">
        <v>702</v>
      </c>
      <c r="WV1" t="s">
        <v>703</v>
      </c>
      <c r="WW1" t="s">
        <v>704</v>
      </c>
      <c r="WX1" t="s">
        <v>705</v>
      </c>
      <c r="WY1" t="s">
        <v>706</v>
      </c>
      <c r="WZ1" t="s">
        <v>707</v>
      </c>
      <c r="XA1" t="s">
        <v>708</v>
      </c>
      <c r="XB1" t="s">
        <v>709</v>
      </c>
      <c r="XC1" t="s">
        <v>710</v>
      </c>
      <c r="XD1" t="s">
        <v>711</v>
      </c>
      <c r="XE1" t="s">
        <v>712</v>
      </c>
      <c r="XF1" t="s">
        <v>713</v>
      </c>
      <c r="XG1" t="s">
        <v>714</v>
      </c>
      <c r="XH1" t="s">
        <v>715</v>
      </c>
      <c r="XI1" t="s">
        <v>716</v>
      </c>
      <c r="XJ1" t="s">
        <v>717</v>
      </c>
      <c r="XK1" t="s">
        <v>718</v>
      </c>
      <c r="XL1" t="s">
        <v>719</v>
      </c>
      <c r="XM1" t="s">
        <v>720</v>
      </c>
      <c r="XN1" t="s">
        <v>721</v>
      </c>
      <c r="XO1" t="s">
        <v>722</v>
      </c>
      <c r="XP1" t="s">
        <v>723</v>
      </c>
      <c r="XQ1" t="s">
        <v>724</v>
      </c>
      <c r="XR1" t="s">
        <v>725</v>
      </c>
      <c r="XS1" t="s">
        <v>726</v>
      </c>
      <c r="XT1" t="s">
        <v>727</v>
      </c>
      <c r="XU1" t="s">
        <v>728</v>
      </c>
      <c r="XV1" t="s">
        <v>729</v>
      </c>
      <c r="XW1" t="s">
        <v>730</v>
      </c>
      <c r="XX1" t="s">
        <v>731</v>
      </c>
      <c r="XY1" t="s">
        <v>732</v>
      </c>
      <c r="XZ1" t="s">
        <v>733</v>
      </c>
      <c r="YA1" t="s">
        <v>734</v>
      </c>
      <c r="YB1" t="s">
        <v>735</v>
      </c>
      <c r="YC1" t="s">
        <v>736</v>
      </c>
      <c r="YD1" t="s">
        <v>737</v>
      </c>
      <c r="YE1" t="s">
        <v>738</v>
      </c>
      <c r="YF1" t="s">
        <v>739</v>
      </c>
      <c r="YG1" t="s">
        <v>740</v>
      </c>
      <c r="YH1" t="s">
        <v>741</v>
      </c>
      <c r="YI1" t="s">
        <v>742</v>
      </c>
      <c r="YJ1" t="s">
        <v>743</v>
      </c>
      <c r="YK1" t="s">
        <v>744</v>
      </c>
      <c r="YL1" t="s">
        <v>745</v>
      </c>
      <c r="YM1" t="s">
        <v>746</v>
      </c>
      <c r="YN1" t="s">
        <v>747</v>
      </c>
      <c r="YO1" t="s">
        <v>748</v>
      </c>
      <c r="YP1" t="s">
        <v>749</v>
      </c>
      <c r="YQ1" t="s">
        <v>750</v>
      </c>
      <c r="YR1" t="s">
        <v>751</v>
      </c>
      <c r="YS1" t="s">
        <v>752</v>
      </c>
      <c r="YT1" t="s">
        <v>753</v>
      </c>
      <c r="YU1" t="s">
        <v>754</v>
      </c>
      <c r="YV1" t="s">
        <v>755</v>
      </c>
      <c r="YW1" t="s">
        <v>756</v>
      </c>
      <c r="YX1" t="s">
        <v>757</v>
      </c>
      <c r="YY1" t="s">
        <v>758</v>
      </c>
      <c r="YZ1" t="s">
        <v>759</v>
      </c>
      <c r="ZA1" t="s">
        <v>760</v>
      </c>
      <c r="ZB1" t="s">
        <v>761</v>
      </c>
      <c r="ZC1" t="s">
        <v>762</v>
      </c>
      <c r="ZD1" t="s">
        <v>763</v>
      </c>
      <c r="ZE1" t="s">
        <v>764</v>
      </c>
      <c r="ZF1" t="s">
        <v>765</v>
      </c>
      <c r="ZG1" t="s">
        <v>766</v>
      </c>
      <c r="ZH1" t="s">
        <v>767</v>
      </c>
      <c r="ZI1" t="s">
        <v>768</v>
      </c>
      <c r="ZJ1" t="s">
        <v>769</v>
      </c>
      <c r="ZK1" t="s">
        <v>770</v>
      </c>
      <c r="ZL1" t="s">
        <v>771</v>
      </c>
      <c r="ZM1" t="s">
        <v>772</v>
      </c>
      <c r="ZN1" t="s">
        <v>773</v>
      </c>
      <c r="ZO1" t="s">
        <v>774</v>
      </c>
      <c r="ZP1" t="s">
        <v>775</v>
      </c>
      <c r="ZQ1" t="s">
        <v>776</v>
      </c>
      <c r="ZR1" t="s">
        <v>777</v>
      </c>
      <c r="ZS1" t="s">
        <v>778</v>
      </c>
      <c r="ZT1" t="s">
        <v>779</v>
      </c>
      <c r="ZU1" t="s">
        <v>780</v>
      </c>
      <c r="ZV1" t="s">
        <v>781</v>
      </c>
      <c r="ZW1" t="s">
        <v>782</v>
      </c>
      <c r="ZX1" t="s">
        <v>783</v>
      </c>
      <c r="ZY1" t="s">
        <v>784</v>
      </c>
      <c r="ZZ1" t="s">
        <v>785</v>
      </c>
      <c r="AAA1" t="s">
        <v>786</v>
      </c>
      <c r="AAB1" t="s">
        <v>787</v>
      </c>
      <c r="AAC1" t="s">
        <v>788</v>
      </c>
      <c r="AAD1" t="s">
        <v>789</v>
      </c>
      <c r="AAE1" t="s">
        <v>790</v>
      </c>
      <c r="AAF1" t="s">
        <v>791</v>
      </c>
      <c r="AAG1" t="s">
        <v>792</v>
      </c>
      <c r="AAH1" t="s">
        <v>793</v>
      </c>
      <c r="AAI1" t="s">
        <v>794</v>
      </c>
      <c r="AAJ1" t="s">
        <v>795</v>
      </c>
      <c r="AAK1" t="s">
        <v>796</v>
      </c>
      <c r="AAL1" t="s">
        <v>797</v>
      </c>
      <c r="AAM1" t="s">
        <v>798</v>
      </c>
      <c r="AAN1" t="s">
        <v>799</v>
      </c>
      <c r="AAO1" t="s">
        <v>800</v>
      </c>
      <c r="AAP1" t="s">
        <v>801</v>
      </c>
      <c r="AAQ1" t="s">
        <v>802</v>
      </c>
      <c r="AAR1" t="s">
        <v>803</v>
      </c>
      <c r="AAS1" t="s">
        <v>804</v>
      </c>
      <c r="AAT1" t="s">
        <v>805</v>
      </c>
      <c r="AAU1" t="s">
        <v>806</v>
      </c>
      <c r="AAV1" t="s">
        <v>807</v>
      </c>
      <c r="AAW1" t="s">
        <v>808</v>
      </c>
      <c r="AAX1" t="s">
        <v>809</v>
      </c>
      <c r="AAY1" t="s">
        <v>810</v>
      </c>
      <c r="AAZ1" t="s">
        <v>811</v>
      </c>
      <c r="ABA1" t="s">
        <v>812</v>
      </c>
      <c r="ABB1" t="s">
        <v>813</v>
      </c>
      <c r="ABC1" t="s">
        <v>814</v>
      </c>
      <c r="ABD1" t="s">
        <v>815</v>
      </c>
      <c r="ABE1" t="s">
        <v>816</v>
      </c>
      <c r="ABF1" t="s">
        <v>817</v>
      </c>
      <c r="ABG1" t="s">
        <v>818</v>
      </c>
      <c r="ABH1" t="s">
        <v>819</v>
      </c>
      <c r="ABI1" t="s">
        <v>820</v>
      </c>
      <c r="ABJ1" t="s">
        <v>821</v>
      </c>
      <c r="ABK1" t="s">
        <v>822</v>
      </c>
      <c r="ABL1" t="s">
        <v>823</v>
      </c>
      <c r="ABM1" t="s">
        <v>824</v>
      </c>
      <c r="ABN1" t="s">
        <v>825</v>
      </c>
      <c r="ABO1" t="s">
        <v>826</v>
      </c>
      <c r="ABP1" t="s">
        <v>827</v>
      </c>
      <c r="ABQ1" t="s">
        <v>828</v>
      </c>
      <c r="ABR1" t="s">
        <v>829</v>
      </c>
      <c r="ABS1" t="s">
        <v>830</v>
      </c>
      <c r="ABT1" t="s">
        <v>831</v>
      </c>
      <c r="ABU1" t="s">
        <v>832</v>
      </c>
      <c r="ABV1" t="s">
        <v>833</v>
      </c>
      <c r="ABW1" t="s">
        <v>834</v>
      </c>
      <c r="ABX1" t="s">
        <v>835</v>
      </c>
      <c r="ABY1" t="s">
        <v>836</v>
      </c>
      <c r="ABZ1" t="s">
        <v>837</v>
      </c>
      <c r="ACA1" t="s">
        <v>838</v>
      </c>
      <c r="ACB1" t="s">
        <v>839</v>
      </c>
      <c r="ACC1" t="s">
        <v>840</v>
      </c>
      <c r="ACD1" t="s">
        <v>841</v>
      </c>
      <c r="ACE1" t="s">
        <v>842</v>
      </c>
      <c r="ACF1" t="s">
        <v>843</v>
      </c>
      <c r="ACG1" t="s">
        <v>844</v>
      </c>
      <c r="ACH1" t="s">
        <v>845</v>
      </c>
      <c r="ACI1" t="s">
        <v>846</v>
      </c>
      <c r="ACJ1" t="s">
        <v>847</v>
      </c>
      <c r="ACK1" t="s">
        <v>848</v>
      </c>
      <c r="ACL1" t="s">
        <v>849</v>
      </c>
      <c r="ACM1" t="s">
        <v>850</v>
      </c>
      <c r="ACN1" t="s">
        <v>851</v>
      </c>
      <c r="ACO1" t="s">
        <v>852</v>
      </c>
      <c r="ACP1" t="s">
        <v>853</v>
      </c>
      <c r="ACQ1" t="s">
        <v>854</v>
      </c>
      <c r="ACR1" t="s">
        <v>855</v>
      </c>
      <c r="ACS1" t="s">
        <v>856</v>
      </c>
      <c r="ACT1" t="s">
        <v>857</v>
      </c>
      <c r="ACU1" t="s">
        <v>858</v>
      </c>
      <c r="ACV1" t="s">
        <v>859</v>
      </c>
      <c r="ACW1" t="s">
        <v>860</v>
      </c>
      <c r="ACX1" t="s">
        <v>861</v>
      </c>
      <c r="ACY1" t="s">
        <v>862</v>
      </c>
      <c r="ACZ1" t="s">
        <v>863</v>
      </c>
      <c r="ADA1" t="s">
        <v>864</v>
      </c>
      <c r="ADB1" t="s">
        <v>865</v>
      </c>
      <c r="ADC1" t="s">
        <v>866</v>
      </c>
      <c r="ADD1" t="s">
        <v>867</v>
      </c>
      <c r="ADE1" t="s">
        <v>868</v>
      </c>
      <c r="ADF1" t="s">
        <v>869</v>
      </c>
      <c r="ADG1" t="s">
        <v>870</v>
      </c>
      <c r="ADH1" t="s">
        <v>871</v>
      </c>
      <c r="ADI1" t="s">
        <v>872</v>
      </c>
      <c r="ADJ1" t="s">
        <v>873</v>
      </c>
      <c r="ADK1" t="s">
        <v>874</v>
      </c>
      <c r="ADL1" t="s">
        <v>875</v>
      </c>
      <c r="ADM1" t="s">
        <v>876</v>
      </c>
      <c r="ADN1" t="s">
        <v>877</v>
      </c>
      <c r="ADO1" t="s">
        <v>878</v>
      </c>
      <c r="ADP1" t="s">
        <v>879</v>
      </c>
      <c r="ADQ1" t="s">
        <v>880</v>
      </c>
      <c r="ADR1" t="s">
        <v>881</v>
      </c>
      <c r="ADS1" t="s">
        <v>882</v>
      </c>
      <c r="ADT1" t="s">
        <v>883</v>
      </c>
      <c r="ADU1" t="s">
        <v>884</v>
      </c>
      <c r="ADV1" t="s">
        <v>885</v>
      </c>
      <c r="ADW1" t="s">
        <v>886</v>
      </c>
      <c r="ADX1" t="s">
        <v>887</v>
      </c>
      <c r="ADY1" t="s">
        <v>888</v>
      </c>
      <c r="ADZ1" t="s">
        <v>889</v>
      </c>
      <c r="AEA1" t="s">
        <v>890</v>
      </c>
      <c r="AEB1" t="s">
        <v>891</v>
      </c>
      <c r="AEC1" t="s">
        <v>892</v>
      </c>
      <c r="AED1" t="s">
        <v>893</v>
      </c>
      <c r="AEE1" t="s">
        <v>894</v>
      </c>
      <c r="AEF1" t="s">
        <v>895</v>
      </c>
      <c r="AEG1" t="s">
        <v>896</v>
      </c>
      <c r="AEH1" t="s">
        <v>897</v>
      </c>
      <c r="AEI1" t="s">
        <v>898</v>
      </c>
      <c r="AEJ1" t="s">
        <v>899</v>
      </c>
      <c r="AEK1" t="s">
        <v>900</v>
      </c>
      <c r="AEL1" t="s">
        <v>901</v>
      </c>
      <c r="AEM1" t="s">
        <v>902</v>
      </c>
      <c r="AEN1" t="s">
        <v>903</v>
      </c>
      <c r="AEO1" t="s">
        <v>904</v>
      </c>
      <c r="AEP1" t="s">
        <v>905</v>
      </c>
      <c r="AEQ1" t="s">
        <v>906</v>
      </c>
      <c r="AER1" t="s">
        <v>907</v>
      </c>
      <c r="AES1" t="s">
        <v>908</v>
      </c>
      <c r="AET1" t="s">
        <v>909</v>
      </c>
      <c r="AEU1" t="s">
        <v>910</v>
      </c>
      <c r="AEV1" t="s">
        <v>911</v>
      </c>
      <c r="AEW1" t="s">
        <v>912</v>
      </c>
      <c r="AEX1" t="s">
        <v>913</v>
      </c>
      <c r="AEY1" t="s">
        <v>914</v>
      </c>
      <c r="AEZ1" t="s">
        <v>915</v>
      </c>
      <c r="AFA1" t="s">
        <v>916</v>
      </c>
      <c r="AFB1" t="s">
        <v>917</v>
      </c>
      <c r="AFC1" t="s">
        <v>918</v>
      </c>
      <c r="AFD1" t="s">
        <v>919</v>
      </c>
      <c r="AFE1" t="s">
        <v>920</v>
      </c>
      <c r="AFF1" t="s">
        <v>921</v>
      </c>
      <c r="AFG1" t="s">
        <v>922</v>
      </c>
      <c r="AFH1" t="s">
        <v>923</v>
      </c>
      <c r="AFI1" t="s">
        <v>924</v>
      </c>
      <c r="AFJ1" t="s">
        <v>925</v>
      </c>
      <c r="AFK1" t="s">
        <v>926</v>
      </c>
      <c r="AFL1" t="s">
        <v>927</v>
      </c>
      <c r="AFM1" t="s">
        <v>928</v>
      </c>
      <c r="AFN1" t="s">
        <v>929</v>
      </c>
      <c r="AFO1" t="s">
        <v>930</v>
      </c>
      <c r="AFP1" t="s">
        <v>931</v>
      </c>
      <c r="AFQ1" t="s">
        <v>932</v>
      </c>
      <c r="AFR1" t="s">
        <v>933</v>
      </c>
      <c r="AFS1" t="s">
        <v>934</v>
      </c>
      <c r="AFT1" t="s">
        <v>935</v>
      </c>
      <c r="AFU1" t="s">
        <v>936</v>
      </c>
      <c r="AFV1" t="s">
        <v>937</v>
      </c>
      <c r="AFW1" t="s">
        <v>938</v>
      </c>
      <c r="AFX1" t="s">
        <v>939</v>
      </c>
      <c r="AFY1" t="s">
        <v>940</v>
      </c>
      <c r="AFZ1" t="s">
        <v>941</v>
      </c>
      <c r="AGA1" t="s">
        <v>942</v>
      </c>
      <c r="AGB1" t="s">
        <v>943</v>
      </c>
      <c r="AGC1" t="s">
        <v>944</v>
      </c>
      <c r="AGD1" t="s">
        <v>945</v>
      </c>
      <c r="AGE1" t="s">
        <v>946</v>
      </c>
      <c r="AGF1" t="s">
        <v>947</v>
      </c>
      <c r="AGG1" t="s">
        <v>948</v>
      </c>
      <c r="AGH1" t="s">
        <v>949</v>
      </c>
      <c r="AGI1" t="s">
        <v>950</v>
      </c>
      <c r="AGJ1" t="s">
        <v>951</v>
      </c>
      <c r="AGK1" t="s">
        <v>952</v>
      </c>
      <c r="AGL1" t="s">
        <v>953</v>
      </c>
      <c r="AGM1" t="s">
        <v>954</v>
      </c>
      <c r="AGN1" t="s">
        <v>955</v>
      </c>
      <c r="AGO1" t="s">
        <v>956</v>
      </c>
      <c r="AGP1" t="s">
        <v>957</v>
      </c>
      <c r="AGQ1" t="s">
        <v>958</v>
      </c>
      <c r="AGR1" t="s">
        <v>959</v>
      </c>
      <c r="AGS1" t="s">
        <v>960</v>
      </c>
      <c r="AGT1" t="s">
        <v>961</v>
      </c>
      <c r="AGU1" t="s">
        <v>962</v>
      </c>
      <c r="AGV1" t="s">
        <v>963</v>
      </c>
      <c r="AGW1" t="s">
        <v>964</v>
      </c>
      <c r="AGX1" t="s">
        <v>965</v>
      </c>
      <c r="AGY1" t="s">
        <v>966</v>
      </c>
      <c r="AGZ1" t="s">
        <v>967</v>
      </c>
      <c r="AHA1" t="s">
        <v>968</v>
      </c>
      <c r="AHB1" t="s">
        <v>969</v>
      </c>
      <c r="AHC1" t="s">
        <v>970</v>
      </c>
      <c r="AHD1" t="s">
        <v>971</v>
      </c>
      <c r="AHE1" t="s">
        <v>972</v>
      </c>
      <c r="AHF1" t="s">
        <v>973</v>
      </c>
      <c r="AHG1" t="s">
        <v>974</v>
      </c>
      <c r="AHH1" t="s">
        <v>975</v>
      </c>
      <c r="AHI1" t="s">
        <v>976</v>
      </c>
      <c r="AHJ1" t="s">
        <v>977</v>
      </c>
      <c r="AHK1" t="s">
        <v>978</v>
      </c>
      <c r="AHL1" t="s">
        <v>979</v>
      </c>
      <c r="AHM1" t="s">
        <v>980</v>
      </c>
      <c r="AHN1" t="s">
        <v>981</v>
      </c>
      <c r="AHO1" t="s">
        <v>982</v>
      </c>
      <c r="AHP1" t="s">
        <v>983</v>
      </c>
      <c r="AHQ1" t="s">
        <v>984</v>
      </c>
      <c r="AHR1" t="s">
        <v>985</v>
      </c>
      <c r="AHS1" t="s">
        <v>986</v>
      </c>
      <c r="AHT1" t="s">
        <v>987</v>
      </c>
      <c r="AHU1" t="s">
        <v>988</v>
      </c>
      <c r="AHV1" t="s">
        <v>989</v>
      </c>
      <c r="AHW1" t="s">
        <v>990</v>
      </c>
      <c r="AHX1" t="s">
        <v>991</v>
      </c>
      <c r="AHY1" t="s">
        <v>992</v>
      </c>
      <c r="AHZ1" t="s">
        <v>993</v>
      </c>
      <c r="AIA1" t="s">
        <v>994</v>
      </c>
      <c r="AIB1" t="s">
        <v>995</v>
      </c>
      <c r="AIC1" t="s">
        <v>996</v>
      </c>
      <c r="AID1" t="s">
        <v>997</v>
      </c>
      <c r="AIE1" t="s">
        <v>998</v>
      </c>
      <c r="AIF1" t="s">
        <v>999</v>
      </c>
      <c r="AIG1" t="s">
        <v>1000</v>
      </c>
      <c r="AIH1" t="s">
        <v>1001</v>
      </c>
      <c r="AII1" t="s">
        <v>1002</v>
      </c>
      <c r="AIJ1" t="s">
        <v>1003</v>
      </c>
      <c r="AIK1" t="s">
        <v>1004</v>
      </c>
      <c r="AIL1" t="s">
        <v>1005</v>
      </c>
      <c r="AIM1" t="s">
        <v>1006</v>
      </c>
      <c r="AIN1" t="s">
        <v>1007</v>
      </c>
      <c r="AIO1" t="s">
        <v>1008</v>
      </c>
      <c r="AIP1" t="s">
        <v>1009</v>
      </c>
      <c r="AIQ1" t="s">
        <v>1010</v>
      </c>
      <c r="AIR1" t="s">
        <v>1011</v>
      </c>
      <c r="AIS1" t="s">
        <v>1012</v>
      </c>
      <c r="AIT1" t="s">
        <v>1013</v>
      </c>
      <c r="AIU1" t="s">
        <v>1014</v>
      </c>
      <c r="AIV1" t="s">
        <v>1015</v>
      </c>
      <c r="AIW1" t="s">
        <v>1016</v>
      </c>
      <c r="AIX1" t="s">
        <v>1017</v>
      </c>
      <c r="AIY1" t="s">
        <v>1018</v>
      </c>
      <c r="AIZ1" t="s">
        <v>1019</v>
      </c>
      <c r="AJA1" t="s">
        <v>1020</v>
      </c>
      <c r="AJB1" t="s">
        <v>1021</v>
      </c>
      <c r="AJC1" t="s">
        <v>1022</v>
      </c>
      <c r="AJD1" t="s">
        <v>1023</v>
      </c>
      <c r="AJE1" t="s">
        <v>1024</v>
      </c>
      <c r="AJF1" t="s">
        <v>1025</v>
      </c>
      <c r="AJG1" t="s">
        <v>1026</v>
      </c>
      <c r="AJH1" t="s">
        <v>1027</v>
      </c>
      <c r="AJI1" t="s">
        <v>1028</v>
      </c>
      <c r="AJJ1" t="s">
        <v>1029</v>
      </c>
      <c r="AJK1" t="s">
        <v>1030</v>
      </c>
      <c r="AJL1" t="s">
        <v>1031</v>
      </c>
      <c r="AJM1" t="s">
        <v>1032</v>
      </c>
      <c r="AJN1" t="s">
        <v>1033</v>
      </c>
      <c r="AJO1" t="s">
        <v>1034</v>
      </c>
      <c r="AJP1" t="s">
        <v>1035</v>
      </c>
      <c r="AJQ1" t="s">
        <v>1036</v>
      </c>
      <c r="AJR1" t="s">
        <v>1037</v>
      </c>
      <c r="AJS1" t="s">
        <v>1038</v>
      </c>
      <c r="AJT1" t="s">
        <v>1039</v>
      </c>
      <c r="AJU1" t="s">
        <v>1040</v>
      </c>
      <c r="AJV1" t="s">
        <v>1041</v>
      </c>
      <c r="AJW1" t="s">
        <v>1042</v>
      </c>
      <c r="AJX1" t="s">
        <v>1043</v>
      </c>
      <c r="AJY1" t="s">
        <v>1044</v>
      </c>
      <c r="AJZ1" t="s">
        <v>1045</v>
      </c>
      <c r="AKA1" t="s">
        <v>1046</v>
      </c>
      <c r="AKB1" t="s">
        <v>1047</v>
      </c>
      <c r="AKC1" t="s">
        <v>1048</v>
      </c>
      <c r="AKD1" t="s">
        <v>1049</v>
      </c>
      <c r="AKE1" t="s">
        <v>1050</v>
      </c>
      <c r="AKF1" t="s">
        <v>1051</v>
      </c>
      <c r="AKG1" t="s">
        <v>1052</v>
      </c>
      <c r="AKH1" t="s">
        <v>1053</v>
      </c>
      <c r="AKI1" t="s">
        <v>1054</v>
      </c>
      <c r="AKJ1" t="s">
        <v>1055</v>
      </c>
      <c r="AKK1" t="s">
        <v>1056</v>
      </c>
      <c r="AKL1" t="s">
        <v>1057</v>
      </c>
      <c r="AKM1" t="s">
        <v>1058</v>
      </c>
      <c r="AKN1" t="s">
        <v>1059</v>
      </c>
      <c r="AKO1" t="s">
        <v>1060</v>
      </c>
      <c r="AKP1" t="s">
        <v>1061</v>
      </c>
      <c r="AKQ1" t="s">
        <v>1062</v>
      </c>
      <c r="AKR1" t="s">
        <v>1063</v>
      </c>
      <c r="AKS1" t="s">
        <v>1064</v>
      </c>
      <c r="AKT1" t="s">
        <v>1065</v>
      </c>
      <c r="AKU1" t="s">
        <v>1066</v>
      </c>
      <c r="AKV1" t="s">
        <v>1067</v>
      </c>
      <c r="AKW1" t="s">
        <v>1068</v>
      </c>
      <c r="AKX1" t="s">
        <v>1069</v>
      </c>
      <c r="AKY1" t="s">
        <v>1070</v>
      </c>
      <c r="AKZ1" t="s">
        <v>1071</v>
      </c>
      <c r="ALA1" t="s">
        <v>1072</v>
      </c>
      <c r="ALB1" t="s">
        <v>1073</v>
      </c>
      <c r="ALC1" t="s">
        <v>1074</v>
      </c>
      <c r="ALD1" t="s">
        <v>1075</v>
      </c>
      <c r="ALE1" t="s">
        <v>1076</v>
      </c>
      <c r="ALF1" t="s">
        <v>1077</v>
      </c>
      <c r="ALG1" t="s">
        <v>1078</v>
      </c>
      <c r="ALH1" t="s">
        <v>1079</v>
      </c>
      <c r="ALI1" t="s">
        <v>1080</v>
      </c>
      <c r="ALJ1" t="s">
        <v>1081</v>
      </c>
      <c r="ALK1" t="s">
        <v>1082</v>
      </c>
      <c r="ALL1" t="s">
        <v>1083</v>
      </c>
      <c r="ALM1" t="s">
        <v>1084</v>
      </c>
      <c r="ALN1" t="s">
        <v>1085</v>
      </c>
      <c r="ALO1" t="s">
        <v>1086</v>
      </c>
      <c r="ALP1" t="s">
        <v>1087</v>
      </c>
      <c r="ALQ1" t="s">
        <v>1088</v>
      </c>
      <c r="ALR1" t="s">
        <v>1089</v>
      </c>
      <c r="ALS1" t="s">
        <v>1090</v>
      </c>
      <c r="ALT1" t="s">
        <v>1091</v>
      </c>
      <c r="ALU1" t="s">
        <v>1092</v>
      </c>
      <c r="ALV1" t="s">
        <v>1093</v>
      </c>
      <c r="ALW1" t="s">
        <v>1094</v>
      </c>
      <c r="ALX1" t="s">
        <v>1095</v>
      </c>
      <c r="ALY1" t="s">
        <v>1096</v>
      </c>
      <c r="ALZ1" t="s">
        <v>1097</v>
      </c>
      <c r="AMA1" t="s">
        <v>1098</v>
      </c>
      <c r="AMB1" t="s">
        <v>1099</v>
      </c>
      <c r="AMC1" t="s">
        <v>1100</v>
      </c>
      <c r="AMD1" t="s">
        <v>1101</v>
      </c>
      <c r="AME1" t="s">
        <v>1102</v>
      </c>
      <c r="AMF1" t="s">
        <v>1103</v>
      </c>
      <c r="AMG1" t="s">
        <v>1104</v>
      </c>
      <c r="AMH1" t="s">
        <v>1105</v>
      </c>
      <c r="AMI1" t="s">
        <v>1106</v>
      </c>
      <c r="AMJ1" t="s">
        <v>1107</v>
      </c>
      <c r="AMK1" t="s">
        <v>1108</v>
      </c>
      <c r="AML1" t="s">
        <v>1109</v>
      </c>
      <c r="AMM1" t="s">
        <v>1110</v>
      </c>
      <c r="AMN1" t="s">
        <v>1111</v>
      </c>
      <c r="AMO1" t="s">
        <v>1112</v>
      </c>
      <c r="AMP1" t="s">
        <v>1113</v>
      </c>
      <c r="AMQ1" t="s">
        <v>1114</v>
      </c>
      <c r="AMR1" t="s">
        <v>1115</v>
      </c>
      <c r="AMS1" t="s">
        <v>1116</v>
      </c>
      <c r="AMT1" t="s">
        <v>1117</v>
      </c>
      <c r="AMU1" t="s">
        <v>1118</v>
      </c>
      <c r="AMV1" t="s">
        <v>1119</v>
      </c>
      <c r="AMW1" t="s">
        <v>1120</v>
      </c>
      <c r="AMX1" t="s">
        <v>1121</v>
      </c>
      <c r="AMY1" t="s">
        <v>1122</v>
      </c>
      <c r="AMZ1" t="s">
        <v>1123</v>
      </c>
      <c r="ANA1" t="s">
        <v>1124</v>
      </c>
      <c r="ANB1" t="s">
        <v>1125</v>
      </c>
      <c r="ANC1" t="s">
        <v>1126</v>
      </c>
      <c r="AND1" t="s">
        <v>1127</v>
      </c>
      <c r="ANE1" t="s">
        <v>1128</v>
      </c>
      <c r="ANF1" t="s">
        <v>1129</v>
      </c>
      <c r="ANG1" t="s">
        <v>1130</v>
      </c>
      <c r="ANH1" t="s">
        <v>1131</v>
      </c>
      <c r="ANI1" t="s">
        <v>1132</v>
      </c>
      <c r="ANJ1" t="s">
        <v>1133</v>
      </c>
      <c r="ANK1" t="s">
        <v>1134</v>
      </c>
      <c r="ANL1" t="s">
        <v>1135</v>
      </c>
      <c r="ANM1" t="s">
        <v>1136</v>
      </c>
      <c r="ANN1" t="s">
        <v>1137</v>
      </c>
      <c r="ANO1" t="s">
        <v>1138</v>
      </c>
      <c r="ANP1" t="s">
        <v>1139</v>
      </c>
      <c r="ANQ1" t="s">
        <v>1140</v>
      </c>
      <c r="ANR1" t="s">
        <v>1141</v>
      </c>
      <c r="ANS1" t="s">
        <v>1142</v>
      </c>
      <c r="ANT1" t="s">
        <v>1143</v>
      </c>
      <c r="ANU1" t="s">
        <v>1144</v>
      </c>
      <c r="ANV1" t="s">
        <v>1145</v>
      </c>
      <c r="ANW1" t="s">
        <v>1146</v>
      </c>
      <c r="ANX1" t="s">
        <v>1147</v>
      </c>
      <c r="ANY1" t="s">
        <v>1148</v>
      </c>
      <c r="ANZ1" t="s">
        <v>1149</v>
      </c>
      <c r="AOA1" t="s">
        <v>1150</v>
      </c>
      <c r="AOB1" t="s">
        <v>1151</v>
      </c>
      <c r="AOC1" t="s">
        <v>1152</v>
      </c>
      <c r="AOD1" t="s">
        <v>1153</v>
      </c>
      <c r="AOE1" t="s">
        <v>1154</v>
      </c>
      <c r="AOF1" t="s">
        <v>1155</v>
      </c>
      <c r="AOG1" t="s">
        <v>1156</v>
      </c>
      <c r="AOH1" t="s">
        <v>1157</v>
      </c>
      <c r="AOI1" t="s">
        <v>1158</v>
      </c>
      <c r="AOJ1" t="s">
        <v>1159</v>
      </c>
      <c r="AOK1" t="s">
        <v>1160</v>
      </c>
      <c r="AOL1" t="s">
        <v>1161</v>
      </c>
      <c r="AOM1" t="s">
        <v>1162</v>
      </c>
      <c r="AON1" t="s">
        <v>1163</v>
      </c>
      <c r="AOO1" t="s">
        <v>1164</v>
      </c>
      <c r="AOP1" t="s">
        <v>1165</v>
      </c>
      <c r="AOQ1" t="s">
        <v>1166</v>
      </c>
      <c r="AOR1" t="s">
        <v>1167</v>
      </c>
      <c r="AOS1" t="s">
        <v>1168</v>
      </c>
      <c r="AOT1" t="s">
        <v>1169</v>
      </c>
      <c r="AOU1" t="s">
        <v>1170</v>
      </c>
      <c r="AOV1" t="s">
        <v>1171</v>
      </c>
      <c r="AOW1" t="s">
        <v>1172</v>
      </c>
      <c r="AOX1" t="s">
        <v>1173</v>
      </c>
      <c r="AOY1" t="s">
        <v>1174</v>
      </c>
      <c r="AOZ1" t="s">
        <v>1175</v>
      </c>
      <c r="APA1" t="s">
        <v>1176</v>
      </c>
      <c r="APB1" t="s">
        <v>1177</v>
      </c>
      <c r="APC1" t="s">
        <v>1178</v>
      </c>
      <c r="APD1" t="s">
        <v>1179</v>
      </c>
      <c r="APE1" t="s">
        <v>1180</v>
      </c>
      <c r="APF1" t="s">
        <v>1181</v>
      </c>
      <c r="APG1" t="s">
        <v>1182</v>
      </c>
      <c r="APH1" t="s">
        <v>1183</v>
      </c>
      <c r="API1" t="s">
        <v>1184</v>
      </c>
      <c r="APJ1" t="s">
        <v>1185</v>
      </c>
      <c r="APK1" t="s">
        <v>1186</v>
      </c>
      <c r="APL1" t="s">
        <v>1187</v>
      </c>
      <c r="APM1" t="s">
        <v>1188</v>
      </c>
      <c r="APN1" t="s">
        <v>1189</v>
      </c>
      <c r="APO1" t="s">
        <v>1190</v>
      </c>
      <c r="APP1" t="s">
        <v>1191</v>
      </c>
      <c r="APQ1" t="s">
        <v>1192</v>
      </c>
      <c r="APR1" t="s">
        <v>1193</v>
      </c>
      <c r="APS1" t="s">
        <v>1194</v>
      </c>
      <c r="APT1" t="s">
        <v>1195</v>
      </c>
      <c r="APU1" t="s">
        <v>1196</v>
      </c>
      <c r="APV1" t="s">
        <v>1197</v>
      </c>
      <c r="APW1" t="s">
        <v>1198</v>
      </c>
      <c r="APX1" t="s">
        <v>1199</v>
      </c>
      <c r="APY1" t="s">
        <v>1200</v>
      </c>
      <c r="APZ1" t="s">
        <v>1201</v>
      </c>
      <c r="AQA1" t="s">
        <v>1202</v>
      </c>
      <c r="AQB1" t="s">
        <v>1203</v>
      </c>
      <c r="AQC1" t="s">
        <v>1204</v>
      </c>
      <c r="AQD1" t="s">
        <v>1205</v>
      </c>
      <c r="AQE1" t="s">
        <v>1206</v>
      </c>
      <c r="AQF1" t="s">
        <v>1207</v>
      </c>
      <c r="AQG1" t="s">
        <v>1208</v>
      </c>
      <c r="AQH1" t="s">
        <v>1209</v>
      </c>
      <c r="AQI1" t="s">
        <v>1210</v>
      </c>
      <c r="AQJ1" t="s">
        <v>1211</v>
      </c>
      <c r="AQK1" t="s">
        <v>1212</v>
      </c>
      <c r="AQL1" t="s">
        <v>1213</v>
      </c>
      <c r="AQM1" t="s">
        <v>1214</v>
      </c>
      <c r="AQN1" t="s">
        <v>1215</v>
      </c>
      <c r="AQO1" t="s">
        <v>1216</v>
      </c>
      <c r="AQP1" t="s">
        <v>1217</v>
      </c>
      <c r="AQQ1" t="s">
        <v>1218</v>
      </c>
      <c r="AQR1" t="s">
        <v>1219</v>
      </c>
      <c r="AQS1" t="s">
        <v>1220</v>
      </c>
      <c r="AQT1" t="s">
        <v>1221</v>
      </c>
      <c r="AQU1" t="s">
        <v>1222</v>
      </c>
      <c r="AQV1" t="s">
        <v>1223</v>
      </c>
      <c r="AQW1" t="s">
        <v>1224</v>
      </c>
      <c r="AQX1" t="s">
        <v>1225</v>
      </c>
      <c r="AQY1" t="s">
        <v>1226</v>
      </c>
      <c r="AQZ1" t="s">
        <v>1227</v>
      </c>
      <c r="ARA1" t="s">
        <v>1228</v>
      </c>
      <c r="ARB1" t="s">
        <v>1229</v>
      </c>
      <c r="ARC1" t="s">
        <v>1230</v>
      </c>
      <c r="ARD1" t="s">
        <v>1231</v>
      </c>
      <c r="ARE1" t="s">
        <v>1232</v>
      </c>
      <c r="ARF1" t="s">
        <v>1233</v>
      </c>
      <c r="ARG1" t="s">
        <v>1234</v>
      </c>
      <c r="ARH1" t="s">
        <v>1235</v>
      </c>
      <c r="ARI1" t="s">
        <v>1236</v>
      </c>
      <c r="ARJ1" t="s">
        <v>1237</v>
      </c>
      <c r="ARK1" t="s">
        <v>1238</v>
      </c>
      <c r="ARL1" t="s">
        <v>1239</v>
      </c>
      <c r="ARM1" t="s">
        <v>1240</v>
      </c>
      <c r="ARN1" t="s">
        <v>1241</v>
      </c>
      <c r="ARO1" t="s">
        <v>1242</v>
      </c>
      <c r="ARP1" t="s">
        <v>1243</v>
      </c>
      <c r="ARQ1" t="s">
        <v>1244</v>
      </c>
      <c r="ARR1" t="s">
        <v>1245</v>
      </c>
      <c r="ARS1" t="s">
        <v>1246</v>
      </c>
      <c r="ART1" t="s">
        <v>1247</v>
      </c>
      <c r="ARU1" t="s">
        <v>1248</v>
      </c>
      <c r="ARV1" t="s">
        <v>1249</v>
      </c>
      <c r="ARW1" t="s">
        <v>1250</v>
      </c>
      <c r="ARX1" t="s">
        <v>1251</v>
      </c>
      <c r="ARY1" t="s">
        <v>1252</v>
      </c>
      <c r="ARZ1" t="s">
        <v>1253</v>
      </c>
      <c r="ASA1" t="s">
        <v>1254</v>
      </c>
      <c r="ASB1" t="s">
        <v>1255</v>
      </c>
      <c r="ASC1" t="s">
        <v>1256</v>
      </c>
      <c r="ASD1" t="s">
        <v>1257</v>
      </c>
      <c r="ASE1" t="s">
        <v>1258</v>
      </c>
      <c r="ASF1" t="s">
        <v>1259</v>
      </c>
      <c r="ASG1" t="s">
        <v>1260</v>
      </c>
      <c r="ASH1" t="s">
        <v>1261</v>
      </c>
      <c r="ASI1" t="s">
        <v>1262</v>
      </c>
      <c r="ASJ1" t="s">
        <v>1263</v>
      </c>
      <c r="ASK1" t="s">
        <v>1264</v>
      </c>
      <c r="ASL1" t="s">
        <v>1265</v>
      </c>
      <c r="ASM1" t="s">
        <v>1266</v>
      </c>
      <c r="ASN1" t="s">
        <v>1267</v>
      </c>
      <c r="ASO1" t="s">
        <v>1268</v>
      </c>
      <c r="ASP1" t="s">
        <v>1269</v>
      </c>
      <c r="ASQ1" t="s">
        <v>1270</v>
      </c>
      <c r="ASR1" t="s">
        <v>1271</v>
      </c>
      <c r="ASS1" t="s">
        <v>1272</v>
      </c>
      <c r="AST1" t="s">
        <v>1273</v>
      </c>
      <c r="ASU1" t="s">
        <v>1274</v>
      </c>
      <c r="ASV1" t="s">
        <v>1275</v>
      </c>
      <c r="ASW1" t="s">
        <v>1276</v>
      </c>
      <c r="ASX1" t="s">
        <v>1277</v>
      </c>
      <c r="ASY1" t="s">
        <v>1278</v>
      </c>
      <c r="ASZ1" t="s">
        <v>1279</v>
      </c>
      <c r="ATA1" t="s">
        <v>1280</v>
      </c>
      <c r="ATB1" t="s">
        <v>1281</v>
      </c>
      <c r="ATC1" t="s">
        <v>1282</v>
      </c>
      <c r="ATD1" t="s">
        <v>1283</v>
      </c>
      <c r="ATE1" t="s">
        <v>1284</v>
      </c>
      <c r="ATF1" t="s">
        <v>1285</v>
      </c>
      <c r="ATG1" t="s">
        <v>1286</v>
      </c>
      <c r="ATH1" t="s">
        <v>1287</v>
      </c>
      <c r="ATI1" t="s">
        <v>1288</v>
      </c>
      <c r="ATJ1" t="s">
        <v>1289</v>
      </c>
      <c r="ATK1" t="s">
        <v>1290</v>
      </c>
      <c r="ATL1" t="s">
        <v>1291</v>
      </c>
      <c r="ATM1" t="s">
        <v>1292</v>
      </c>
      <c r="ATN1" t="s">
        <v>1293</v>
      </c>
      <c r="ATO1" t="s">
        <v>1294</v>
      </c>
      <c r="ATP1" t="s">
        <v>1295</v>
      </c>
      <c r="ATQ1" t="s">
        <v>1296</v>
      </c>
      <c r="ATR1" t="s">
        <v>1297</v>
      </c>
      <c r="ATS1" t="s">
        <v>1298</v>
      </c>
      <c r="ATT1" t="s">
        <v>1299</v>
      </c>
      <c r="ATU1" t="s">
        <v>1300</v>
      </c>
      <c r="ATV1" t="s">
        <v>1301</v>
      </c>
      <c r="ATW1" t="s">
        <v>1302</v>
      </c>
      <c r="ATX1" t="s">
        <v>1303</v>
      </c>
      <c r="ATY1" t="s">
        <v>1304</v>
      </c>
      <c r="ATZ1" t="s">
        <v>1305</v>
      </c>
      <c r="AUA1" t="s">
        <v>1306</v>
      </c>
      <c r="AUB1" t="s">
        <v>1307</v>
      </c>
      <c r="AUC1" t="s">
        <v>1308</v>
      </c>
      <c r="AUD1" t="s">
        <v>1309</v>
      </c>
      <c r="AUE1" t="s">
        <v>1310</v>
      </c>
      <c r="AUF1" t="s">
        <v>1311</v>
      </c>
      <c r="AUG1" t="s">
        <v>1312</v>
      </c>
      <c r="AUH1" t="s">
        <v>1313</v>
      </c>
      <c r="AUI1" t="s">
        <v>1314</v>
      </c>
      <c r="AUJ1" t="s">
        <v>1315</v>
      </c>
      <c r="AUK1" t="s">
        <v>1316</v>
      </c>
      <c r="AUL1" t="s">
        <v>1317</v>
      </c>
      <c r="AUM1" t="s">
        <v>1318</v>
      </c>
      <c r="AUN1" t="s">
        <v>1319</v>
      </c>
      <c r="AUO1" t="s">
        <v>1320</v>
      </c>
      <c r="AUP1" t="s">
        <v>1321</v>
      </c>
      <c r="AUQ1" t="s">
        <v>1322</v>
      </c>
      <c r="AUR1" t="s">
        <v>1323</v>
      </c>
      <c r="AUS1" t="s">
        <v>1324</v>
      </c>
      <c r="AUT1" t="s">
        <v>1325</v>
      </c>
      <c r="AUU1" t="s">
        <v>1326</v>
      </c>
      <c r="AUV1" t="s">
        <v>1327</v>
      </c>
      <c r="AUW1" t="s">
        <v>1328</v>
      </c>
      <c r="AUX1" t="s">
        <v>1329</v>
      </c>
      <c r="AUY1" t="s">
        <v>1330</v>
      </c>
      <c r="AUZ1" t="s">
        <v>1331</v>
      </c>
      <c r="AVA1" t="s">
        <v>1332</v>
      </c>
      <c r="AVB1" t="s">
        <v>1333</v>
      </c>
      <c r="AVC1" t="s">
        <v>1334</v>
      </c>
      <c r="AVD1" t="s">
        <v>1335</v>
      </c>
      <c r="AVE1" t="s">
        <v>1336</v>
      </c>
      <c r="AVF1" t="s">
        <v>1337</v>
      </c>
      <c r="AVG1" t="s">
        <v>1338</v>
      </c>
      <c r="AVH1" t="s">
        <v>1339</v>
      </c>
      <c r="AVI1" t="s">
        <v>1340</v>
      </c>
      <c r="AVJ1" t="s">
        <v>1341</v>
      </c>
      <c r="AVK1" t="s">
        <v>1342</v>
      </c>
      <c r="AVL1" t="s">
        <v>1343</v>
      </c>
      <c r="AVM1" t="s">
        <v>1344</v>
      </c>
      <c r="AVN1" t="s">
        <v>1345</v>
      </c>
      <c r="AVO1" t="s">
        <v>1346</v>
      </c>
      <c r="AVP1" t="s">
        <v>1347</v>
      </c>
      <c r="AVQ1" t="s">
        <v>1348</v>
      </c>
      <c r="AVR1" t="s">
        <v>1349</v>
      </c>
      <c r="AVS1" t="s">
        <v>1350</v>
      </c>
      <c r="AVT1" t="s">
        <v>1351</v>
      </c>
      <c r="AVU1" t="s">
        <v>1352</v>
      </c>
      <c r="AVV1" t="s">
        <v>1353</v>
      </c>
      <c r="AVW1" t="s">
        <v>1354</v>
      </c>
      <c r="AVX1" t="s">
        <v>1355</v>
      </c>
      <c r="AVY1" t="s">
        <v>1356</v>
      </c>
      <c r="AVZ1" t="s">
        <v>1357</v>
      </c>
      <c r="AWA1" t="s">
        <v>1358</v>
      </c>
      <c r="AWB1" t="s">
        <v>1359</v>
      </c>
      <c r="AWC1" t="s">
        <v>1360</v>
      </c>
      <c r="AWD1" t="s">
        <v>1361</v>
      </c>
      <c r="AWE1" t="s">
        <v>1362</v>
      </c>
      <c r="AWF1" t="s">
        <v>1363</v>
      </c>
      <c r="AWG1" t="s">
        <v>1364</v>
      </c>
      <c r="AWH1" t="s">
        <v>1365</v>
      </c>
      <c r="AWI1" t="s">
        <v>1366</v>
      </c>
      <c r="AWJ1" t="s">
        <v>1367</v>
      </c>
      <c r="AWK1" t="s">
        <v>1368</v>
      </c>
      <c r="AWL1" t="s">
        <v>1369</v>
      </c>
      <c r="AWM1" t="s">
        <v>1370</v>
      </c>
      <c r="AWN1" t="s">
        <v>1371</v>
      </c>
      <c r="AWO1" t="s">
        <v>1372</v>
      </c>
      <c r="AWP1" t="s">
        <v>1373</v>
      </c>
      <c r="AWQ1" t="s">
        <v>1374</v>
      </c>
      <c r="AWR1" t="s">
        <v>1375</v>
      </c>
      <c r="AWS1" t="s">
        <v>1376</v>
      </c>
      <c r="AWT1" t="s">
        <v>1377</v>
      </c>
      <c r="AWU1" t="s">
        <v>1378</v>
      </c>
      <c r="AWV1" t="s">
        <v>1379</v>
      </c>
      <c r="AWW1" t="s">
        <v>1380</v>
      </c>
      <c r="AWX1" t="s">
        <v>1381</v>
      </c>
      <c r="AWY1" t="s">
        <v>1382</v>
      </c>
      <c r="AWZ1" t="s">
        <v>1383</v>
      </c>
      <c r="AXA1" t="s">
        <v>1384</v>
      </c>
      <c r="AXB1" t="s">
        <v>1385</v>
      </c>
      <c r="AXC1" t="s">
        <v>1386</v>
      </c>
      <c r="AXD1" t="s">
        <v>1387</v>
      </c>
      <c r="AXE1" t="s">
        <v>1388</v>
      </c>
      <c r="AXF1" t="s">
        <v>1389</v>
      </c>
      <c r="AXG1" t="s">
        <v>1390</v>
      </c>
      <c r="AXH1" t="s">
        <v>1391</v>
      </c>
      <c r="AXI1" t="s">
        <v>1392</v>
      </c>
      <c r="AXJ1" t="s">
        <v>1393</v>
      </c>
      <c r="AXK1" t="s">
        <v>1394</v>
      </c>
      <c r="AXL1" t="s">
        <v>1395</v>
      </c>
      <c r="AXM1" t="s">
        <v>1396</v>
      </c>
      <c r="AXN1" t="s">
        <v>1397</v>
      </c>
      <c r="AXO1" t="s">
        <v>1398</v>
      </c>
      <c r="AXP1" t="s">
        <v>1399</v>
      </c>
      <c r="AXQ1" t="s">
        <v>1400</v>
      </c>
      <c r="AXR1" t="s">
        <v>1401</v>
      </c>
      <c r="AXS1" t="s">
        <v>1402</v>
      </c>
      <c r="AXT1" t="s">
        <v>1403</v>
      </c>
      <c r="AXU1" t="s">
        <v>1404</v>
      </c>
      <c r="AXV1" t="s">
        <v>1405</v>
      </c>
      <c r="AXW1" t="s">
        <v>1406</v>
      </c>
      <c r="AXX1" t="s">
        <v>1407</v>
      </c>
      <c r="AXY1" t="s">
        <v>1408</v>
      </c>
      <c r="AXZ1" t="s">
        <v>1409</v>
      </c>
      <c r="AYA1" t="s">
        <v>1410</v>
      </c>
      <c r="AYB1" t="s">
        <v>1411</v>
      </c>
      <c r="AYC1" t="s">
        <v>1412</v>
      </c>
      <c r="AYD1" t="s">
        <v>1413</v>
      </c>
      <c r="AYE1" t="s">
        <v>1414</v>
      </c>
      <c r="AYF1" t="s">
        <v>1415</v>
      </c>
      <c r="AYG1" t="s">
        <v>1416</v>
      </c>
      <c r="AYH1" t="s">
        <v>1417</v>
      </c>
      <c r="AYI1" t="s">
        <v>1418</v>
      </c>
      <c r="AYJ1" t="s">
        <v>1419</v>
      </c>
      <c r="AYK1" t="s">
        <v>1420</v>
      </c>
      <c r="AYL1" t="s">
        <v>1421</v>
      </c>
      <c r="AYM1" t="s">
        <v>1422</v>
      </c>
      <c r="AYN1" t="s">
        <v>1423</v>
      </c>
      <c r="AYO1" t="s">
        <v>1424</v>
      </c>
      <c r="AYP1" t="s">
        <v>1425</v>
      </c>
      <c r="AYQ1" t="s">
        <v>1426</v>
      </c>
      <c r="AYR1" t="s">
        <v>1427</v>
      </c>
      <c r="AYS1" t="s">
        <v>1428</v>
      </c>
      <c r="AYT1" t="s">
        <v>1429</v>
      </c>
      <c r="AYU1" t="s">
        <v>1430</v>
      </c>
      <c r="AYV1" t="s">
        <v>1431</v>
      </c>
      <c r="AYW1" t="s">
        <v>1432</v>
      </c>
      <c r="AYX1" t="s">
        <v>1433</v>
      </c>
      <c r="AYY1" t="s">
        <v>1434</v>
      </c>
      <c r="AYZ1" t="s">
        <v>1435</v>
      </c>
      <c r="AZA1" t="s">
        <v>1436</v>
      </c>
      <c r="AZB1" t="s">
        <v>1437</v>
      </c>
      <c r="AZC1" t="s">
        <v>1438</v>
      </c>
      <c r="AZD1" t="s">
        <v>1439</v>
      </c>
      <c r="AZE1" t="s">
        <v>1440</v>
      </c>
      <c r="AZF1" t="s">
        <v>1441</v>
      </c>
      <c r="AZG1" t="s">
        <v>1442</v>
      </c>
      <c r="AZH1" t="s">
        <v>1443</v>
      </c>
      <c r="AZI1" t="s">
        <v>1444</v>
      </c>
      <c r="AZJ1" t="s">
        <v>1445</v>
      </c>
      <c r="AZK1" t="s">
        <v>1446</v>
      </c>
      <c r="AZL1" t="s">
        <v>1447</v>
      </c>
      <c r="AZM1" t="s">
        <v>1448</v>
      </c>
      <c r="AZN1" t="s">
        <v>1449</v>
      </c>
      <c r="AZO1" t="s">
        <v>1450</v>
      </c>
      <c r="AZP1" t="s">
        <v>1451</v>
      </c>
      <c r="AZQ1" t="s">
        <v>1452</v>
      </c>
      <c r="AZR1" t="s">
        <v>1453</v>
      </c>
      <c r="AZS1" t="s">
        <v>1454</v>
      </c>
      <c r="AZT1" t="s">
        <v>1455</v>
      </c>
      <c r="AZU1" t="s">
        <v>1456</v>
      </c>
      <c r="AZV1" t="s">
        <v>1457</v>
      </c>
      <c r="AZW1" t="s">
        <v>1458</v>
      </c>
      <c r="AZX1" t="s">
        <v>1459</v>
      </c>
      <c r="AZY1" t="s">
        <v>1460</v>
      </c>
      <c r="AZZ1" t="s">
        <v>1461</v>
      </c>
      <c r="BAA1" t="s">
        <v>1462</v>
      </c>
      <c r="BAB1" t="s">
        <v>1463</v>
      </c>
      <c r="BAC1" t="s">
        <v>1464</v>
      </c>
      <c r="BAD1" t="s">
        <v>1465</v>
      </c>
      <c r="BAE1" t="s">
        <v>1466</v>
      </c>
      <c r="BAF1" t="s">
        <v>1467</v>
      </c>
      <c r="BAG1" t="s">
        <v>1468</v>
      </c>
      <c r="BAH1" t="s">
        <v>1469</v>
      </c>
      <c r="BAI1" t="s">
        <v>1470</v>
      </c>
      <c r="BAJ1" t="s">
        <v>1471</v>
      </c>
      <c r="BAK1" t="s">
        <v>1472</v>
      </c>
      <c r="BAL1" t="s">
        <v>1473</v>
      </c>
      <c r="BAM1" t="s">
        <v>1474</v>
      </c>
      <c r="BAN1" t="s">
        <v>1475</v>
      </c>
      <c r="BAO1" t="s">
        <v>1476</v>
      </c>
      <c r="BAP1" t="s">
        <v>1477</v>
      </c>
      <c r="BAQ1" t="s">
        <v>1478</v>
      </c>
      <c r="BAR1" t="s">
        <v>1479</v>
      </c>
      <c r="BAS1" t="s">
        <v>1480</v>
      </c>
      <c r="BAT1" t="s">
        <v>1481</v>
      </c>
      <c r="BAU1" t="s">
        <v>1482</v>
      </c>
      <c r="BAV1" t="s">
        <v>1483</v>
      </c>
      <c r="BAW1" t="s">
        <v>1484</v>
      </c>
      <c r="BAX1" t="s">
        <v>1485</v>
      </c>
      <c r="BAY1" t="s">
        <v>1486</v>
      </c>
      <c r="BAZ1" t="s">
        <v>1487</v>
      </c>
      <c r="BBA1" t="s">
        <v>1488</v>
      </c>
      <c r="BBB1" t="s">
        <v>1489</v>
      </c>
      <c r="BBC1" t="s">
        <v>1490</v>
      </c>
      <c r="BBD1" t="s">
        <v>1491</v>
      </c>
      <c r="BBE1" t="s">
        <v>1492</v>
      </c>
      <c r="BBF1" t="s">
        <v>1493</v>
      </c>
      <c r="BBG1" t="s">
        <v>1494</v>
      </c>
      <c r="BBH1" t="s">
        <v>1495</v>
      </c>
      <c r="BBI1" t="s">
        <v>1496</v>
      </c>
      <c r="BBJ1" t="s">
        <v>1497</v>
      </c>
      <c r="BBK1" t="s">
        <v>1498</v>
      </c>
      <c r="BBL1" t="s">
        <v>1499</v>
      </c>
      <c r="BBM1" t="s">
        <v>1500</v>
      </c>
      <c r="BBN1" t="s">
        <v>1501</v>
      </c>
      <c r="BBO1" t="s">
        <v>1502</v>
      </c>
      <c r="BBP1" t="s">
        <v>1503</v>
      </c>
      <c r="BBQ1" t="s">
        <v>1504</v>
      </c>
      <c r="BBR1" t="s">
        <v>1505</v>
      </c>
      <c r="BBS1" t="s">
        <v>1506</v>
      </c>
      <c r="BBT1" t="s">
        <v>1507</v>
      </c>
      <c r="BBU1" t="s">
        <v>1508</v>
      </c>
      <c r="BBV1" t="s">
        <v>1509</v>
      </c>
      <c r="BBW1" t="s">
        <v>1510</v>
      </c>
      <c r="BBX1" t="s">
        <v>1511</v>
      </c>
      <c r="BBY1" t="s">
        <v>1512</v>
      </c>
      <c r="BBZ1" t="s">
        <v>1513</v>
      </c>
      <c r="BCA1" t="s">
        <v>1514</v>
      </c>
      <c r="BCB1" t="s">
        <v>1515</v>
      </c>
      <c r="BCC1" t="s">
        <v>1516</v>
      </c>
      <c r="BCD1" t="s">
        <v>1517</v>
      </c>
      <c r="BCE1" t="s">
        <v>1518</v>
      </c>
      <c r="BCF1" t="s">
        <v>1519</v>
      </c>
      <c r="BCG1" t="s">
        <v>1520</v>
      </c>
      <c r="BCH1" t="s">
        <v>1521</v>
      </c>
      <c r="BCI1" t="s">
        <v>1522</v>
      </c>
      <c r="BCJ1" t="s">
        <v>1523</v>
      </c>
      <c r="BCK1" t="s">
        <v>1524</v>
      </c>
      <c r="BCL1" t="s">
        <v>1525</v>
      </c>
      <c r="BCM1" t="s">
        <v>1526</v>
      </c>
      <c r="BCN1" t="s">
        <v>1527</v>
      </c>
      <c r="BCO1" t="s">
        <v>1528</v>
      </c>
      <c r="BCP1" t="s">
        <v>1529</v>
      </c>
      <c r="BCQ1" t="s">
        <v>1530</v>
      </c>
      <c r="BCR1" t="s">
        <v>1531</v>
      </c>
      <c r="BCS1" t="s">
        <v>1532</v>
      </c>
      <c r="BCT1" t="s">
        <v>1533</v>
      </c>
      <c r="BCU1" t="s">
        <v>1534</v>
      </c>
      <c r="BCV1" t="s">
        <v>1535</v>
      </c>
      <c r="BCW1" t="s">
        <v>1536</v>
      </c>
      <c r="BCX1" t="s">
        <v>1537</v>
      </c>
      <c r="BCY1" t="s">
        <v>1538</v>
      </c>
      <c r="BCZ1" t="s">
        <v>1539</v>
      </c>
      <c r="BDA1" t="s">
        <v>1540</v>
      </c>
      <c r="BDB1" t="s">
        <v>1541</v>
      </c>
      <c r="BDC1" t="s">
        <v>1542</v>
      </c>
      <c r="BDD1" t="s">
        <v>1543</v>
      </c>
      <c r="BDE1" t="s">
        <v>1544</v>
      </c>
      <c r="BDF1" t="s">
        <v>1545</v>
      </c>
      <c r="BDG1" t="s">
        <v>1546</v>
      </c>
      <c r="BDH1" t="s">
        <v>1547</v>
      </c>
      <c r="BDI1" t="s">
        <v>1548</v>
      </c>
      <c r="BDJ1" t="s">
        <v>1549</v>
      </c>
      <c r="BDK1" t="s">
        <v>1550</v>
      </c>
      <c r="BDL1" t="s">
        <v>1551</v>
      </c>
      <c r="BDM1" t="s">
        <v>1552</v>
      </c>
      <c r="BDN1" t="s">
        <v>1553</v>
      </c>
      <c r="BDO1" t="s">
        <v>1554</v>
      </c>
      <c r="BDP1" t="s">
        <v>1555</v>
      </c>
      <c r="BDQ1" t="s">
        <v>1556</v>
      </c>
      <c r="BDR1" t="s">
        <v>1557</v>
      </c>
      <c r="BDS1" t="s">
        <v>1558</v>
      </c>
      <c r="BDT1" t="s">
        <v>1559</v>
      </c>
      <c r="BDU1" t="s">
        <v>1560</v>
      </c>
      <c r="BDV1" t="s">
        <v>1561</v>
      </c>
      <c r="BDW1" t="s">
        <v>1562</v>
      </c>
      <c r="BDX1" t="s">
        <v>1563</v>
      </c>
      <c r="BDY1" t="s">
        <v>1564</v>
      </c>
      <c r="BDZ1" t="s">
        <v>1565</v>
      </c>
      <c r="BEA1" t="s">
        <v>1566</v>
      </c>
      <c r="BEB1" t="s">
        <v>1567</v>
      </c>
      <c r="BEC1" t="s">
        <v>1568</v>
      </c>
      <c r="BED1" t="s">
        <v>1569</v>
      </c>
      <c r="BEE1" t="s">
        <v>1570</v>
      </c>
      <c r="BEF1" t="s">
        <v>1571</v>
      </c>
      <c r="BEG1" t="s">
        <v>1572</v>
      </c>
      <c r="BEH1" t="s">
        <v>1573</v>
      </c>
      <c r="BEI1" t="s">
        <v>1574</v>
      </c>
      <c r="BEJ1" t="s">
        <v>1575</v>
      </c>
      <c r="BEK1" t="s">
        <v>1576</v>
      </c>
      <c r="BEL1" t="s">
        <v>1577</v>
      </c>
      <c r="BEM1" t="s">
        <v>1578</v>
      </c>
      <c r="BEN1" t="s">
        <v>1579</v>
      </c>
      <c r="BEO1" t="s">
        <v>1580</v>
      </c>
      <c r="BEP1" t="s">
        <v>1581</v>
      </c>
      <c r="BEQ1" t="s">
        <v>1582</v>
      </c>
      <c r="BER1" t="s">
        <v>1583</v>
      </c>
      <c r="BES1" t="s">
        <v>1584</v>
      </c>
      <c r="BET1" t="s">
        <v>1585</v>
      </c>
      <c r="BEU1" t="s">
        <v>1586</v>
      </c>
      <c r="BEV1" t="s">
        <v>1587</v>
      </c>
      <c r="BEW1" t="s">
        <v>1588</v>
      </c>
      <c r="BEX1" t="s">
        <v>1589</v>
      </c>
      <c r="BEY1" t="s">
        <v>1590</v>
      </c>
      <c r="BEZ1" t="s">
        <v>1591</v>
      </c>
      <c r="BFA1" t="s">
        <v>1592</v>
      </c>
      <c r="BFB1" t="s">
        <v>1593</v>
      </c>
      <c r="BFC1" t="s">
        <v>1594</v>
      </c>
      <c r="BFD1" t="s">
        <v>1595</v>
      </c>
      <c r="BFE1" t="s">
        <v>1596</v>
      </c>
      <c r="BFF1" t="s">
        <v>1597</v>
      </c>
      <c r="BFG1" t="s">
        <v>1598</v>
      </c>
      <c r="BFH1" t="s">
        <v>1599</v>
      </c>
      <c r="BFI1" t="s">
        <v>1600</v>
      </c>
      <c r="BFJ1" t="s">
        <v>1601</v>
      </c>
      <c r="BFK1" t="s">
        <v>1602</v>
      </c>
      <c r="BFL1" t="s">
        <v>1603</v>
      </c>
      <c r="BFM1" t="s">
        <v>1604</v>
      </c>
      <c r="BFN1" t="s">
        <v>1605</v>
      </c>
      <c r="BFO1" t="s">
        <v>1606</v>
      </c>
      <c r="BFP1" t="s">
        <v>1607</v>
      </c>
      <c r="BFQ1" t="s">
        <v>1608</v>
      </c>
      <c r="BFR1" t="s">
        <v>1609</v>
      </c>
      <c r="BFS1" t="s">
        <v>1610</v>
      </c>
      <c r="BFT1" t="s">
        <v>1611</v>
      </c>
      <c r="BFU1" t="s">
        <v>1612</v>
      </c>
      <c r="BFV1" t="s">
        <v>1613</v>
      </c>
      <c r="BFW1" t="s">
        <v>1614</v>
      </c>
      <c r="BFX1" t="s">
        <v>1615</v>
      </c>
      <c r="BFY1" t="s">
        <v>1616</v>
      </c>
      <c r="BFZ1" t="s">
        <v>1617</v>
      </c>
      <c r="BGA1" t="s">
        <v>1618</v>
      </c>
      <c r="BGB1" t="s">
        <v>1619</v>
      </c>
      <c r="BGC1" t="s">
        <v>1620</v>
      </c>
      <c r="BGD1" t="s">
        <v>1621</v>
      </c>
      <c r="BGE1" t="s">
        <v>1622</v>
      </c>
      <c r="BGF1" t="s">
        <v>1623</v>
      </c>
      <c r="BGG1" t="s">
        <v>1624</v>
      </c>
      <c r="BGH1" t="s">
        <v>1625</v>
      </c>
      <c r="BGI1" t="s">
        <v>1626</v>
      </c>
      <c r="BGJ1" t="s">
        <v>1627</v>
      </c>
      <c r="BGK1" t="s">
        <v>1628</v>
      </c>
      <c r="BGL1" t="s">
        <v>1629</v>
      </c>
      <c r="BGM1" t="s">
        <v>1630</v>
      </c>
      <c r="BGN1" t="s">
        <v>1631</v>
      </c>
      <c r="BGO1" t="s">
        <v>1632</v>
      </c>
      <c r="BGP1" t="s">
        <v>1633</v>
      </c>
      <c r="BGQ1" t="s">
        <v>1634</v>
      </c>
      <c r="BGR1" t="s">
        <v>1635</v>
      </c>
      <c r="BGS1" t="s">
        <v>1636</v>
      </c>
      <c r="BGT1" t="s">
        <v>1637</v>
      </c>
      <c r="BGU1" t="s">
        <v>1638</v>
      </c>
      <c r="BGV1" t="s">
        <v>1639</v>
      </c>
      <c r="BGW1" t="s">
        <v>1640</v>
      </c>
      <c r="BGX1" t="s">
        <v>1641</v>
      </c>
      <c r="BGY1" t="s">
        <v>1642</v>
      </c>
      <c r="BGZ1" t="s">
        <v>1643</v>
      </c>
      <c r="BHA1" t="s">
        <v>1644</v>
      </c>
      <c r="BHB1" t="s">
        <v>1645</v>
      </c>
      <c r="BHC1" t="s">
        <v>1646</v>
      </c>
      <c r="BHD1" t="s">
        <v>1647</v>
      </c>
      <c r="BHE1" t="s">
        <v>1648</v>
      </c>
      <c r="BHF1" t="s">
        <v>1649</v>
      </c>
      <c r="BHG1" t="s">
        <v>1650</v>
      </c>
      <c r="BHH1" t="s">
        <v>1651</v>
      </c>
      <c r="BHI1" t="s">
        <v>1652</v>
      </c>
      <c r="BHJ1" t="s">
        <v>1653</v>
      </c>
      <c r="BHK1" t="s">
        <v>1654</v>
      </c>
      <c r="BHL1" t="s">
        <v>1655</v>
      </c>
      <c r="BHM1" t="s">
        <v>1656</v>
      </c>
      <c r="BHN1" t="s">
        <v>1657</v>
      </c>
      <c r="BHO1" t="s">
        <v>1658</v>
      </c>
      <c r="BHP1" t="s">
        <v>1659</v>
      </c>
      <c r="BHQ1" t="s">
        <v>1660</v>
      </c>
      <c r="BHR1" t="s">
        <v>1661</v>
      </c>
      <c r="BHS1" t="s">
        <v>1662</v>
      </c>
      <c r="BHT1" t="s">
        <v>1663</v>
      </c>
      <c r="BHU1" t="s">
        <v>1664</v>
      </c>
      <c r="BHV1" t="s">
        <v>1665</v>
      </c>
      <c r="BHW1" t="s">
        <v>1666</v>
      </c>
      <c r="BHX1" t="s">
        <v>1667</v>
      </c>
      <c r="BHY1" t="s">
        <v>1668</v>
      </c>
      <c r="BHZ1" t="s">
        <v>1669</v>
      </c>
      <c r="BIA1" t="s">
        <v>1670</v>
      </c>
      <c r="BIB1" t="s">
        <v>1671</v>
      </c>
      <c r="BIC1" t="s">
        <v>1672</v>
      </c>
      <c r="BID1" t="s">
        <v>1673</v>
      </c>
      <c r="BIE1" t="s">
        <v>1674</v>
      </c>
      <c r="BIF1" t="s">
        <v>1675</v>
      </c>
      <c r="BIG1" t="s">
        <v>1676</v>
      </c>
      <c r="BIH1" t="s">
        <v>1677</v>
      </c>
      <c r="BII1" t="s">
        <v>1678</v>
      </c>
      <c r="BIJ1" t="s">
        <v>1679</v>
      </c>
      <c r="BIK1" t="s">
        <v>1680</v>
      </c>
      <c r="BIL1" t="s">
        <v>1681</v>
      </c>
      <c r="BIM1" t="s">
        <v>1682</v>
      </c>
      <c r="BIN1" t="s">
        <v>1683</v>
      </c>
      <c r="BIO1" t="s">
        <v>1684</v>
      </c>
      <c r="BIP1" t="s">
        <v>1685</v>
      </c>
      <c r="BIQ1" t="s">
        <v>1686</v>
      </c>
      <c r="BIR1" t="s">
        <v>1687</v>
      </c>
      <c r="BIS1" t="s">
        <v>1688</v>
      </c>
      <c r="BIT1" t="s">
        <v>1689</v>
      </c>
      <c r="BIU1" t="s">
        <v>1690</v>
      </c>
      <c r="BIV1" t="s">
        <v>1691</v>
      </c>
      <c r="BIW1" t="s">
        <v>1692</v>
      </c>
      <c r="BIX1" t="s">
        <v>1693</v>
      </c>
      <c r="BIY1" t="s">
        <v>1694</v>
      </c>
      <c r="BIZ1" t="s">
        <v>1695</v>
      </c>
      <c r="BJA1" t="s">
        <v>1696</v>
      </c>
      <c r="BJB1" t="s">
        <v>1697</v>
      </c>
      <c r="BJC1" t="s">
        <v>1698</v>
      </c>
      <c r="BJD1" t="s">
        <v>1699</v>
      </c>
      <c r="BJE1" t="s">
        <v>1700</v>
      </c>
      <c r="BJF1" t="s">
        <v>1701</v>
      </c>
      <c r="BJG1" t="s">
        <v>1702</v>
      </c>
      <c r="BJH1" t="s">
        <v>1703</v>
      </c>
      <c r="BJI1" t="s">
        <v>1704</v>
      </c>
      <c r="BJJ1" t="s">
        <v>1705</v>
      </c>
      <c r="BJK1" t="s">
        <v>1706</v>
      </c>
      <c r="BJL1" t="s">
        <v>1707</v>
      </c>
      <c r="BJM1" t="s">
        <v>1708</v>
      </c>
      <c r="BJN1" t="s">
        <v>1709</v>
      </c>
      <c r="BJO1" t="s">
        <v>1710</v>
      </c>
      <c r="BJP1" t="s">
        <v>1711</v>
      </c>
      <c r="BJQ1" t="s">
        <v>1712</v>
      </c>
      <c r="BJR1" t="s">
        <v>1713</v>
      </c>
      <c r="BJS1" t="s">
        <v>1714</v>
      </c>
      <c r="BJT1" t="s">
        <v>1715</v>
      </c>
      <c r="BJU1" t="s">
        <v>1716</v>
      </c>
      <c r="BJV1" t="s">
        <v>1717</v>
      </c>
      <c r="BJW1" t="s">
        <v>1718</v>
      </c>
      <c r="BJX1" t="s">
        <v>1719</v>
      </c>
      <c r="BJY1" t="s">
        <v>1720</v>
      </c>
      <c r="BJZ1" t="s">
        <v>1721</v>
      </c>
      <c r="BKA1" t="s">
        <v>1722</v>
      </c>
      <c r="BKB1" t="s">
        <v>1723</v>
      </c>
      <c r="BKC1" t="s">
        <v>1724</v>
      </c>
      <c r="BKD1" t="s">
        <v>1725</v>
      </c>
      <c r="BKE1" t="s">
        <v>1726</v>
      </c>
      <c r="BKF1" t="s">
        <v>1727</v>
      </c>
      <c r="BKG1" t="s">
        <v>1728</v>
      </c>
      <c r="BKH1" t="s">
        <v>1729</v>
      </c>
      <c r="BKI1" t="s">
        <v>1730</v>
      </c>
      <c r="BKJ1" t="s">
        <v>1731</v>
      </c>
      <c r="BKK1" t="s">
        <v>1732</v>
      </c>
      <c r="BKL1" t="s">
        <v>1733</v>
      </c>
      <c r="BKM1" t="s">
        <v>1734</v>
      </c>
      <c r="BKN1" t="s">
        <v>1735</v>
      </c>
      <c r="BKO1" t="s">
        <v>1736</v>
      </c>
      <c r="BKP1" t="s">
        <v>1737</v>
      </c>
      <c r="BKQ1" t="s">
        <v>1738</v>
      </c>
      <c r="BKR1" t="s">
        <v>1739</v>
      </c>
      <c r="BKS1" t="s">
        <v>1740</v>
      </c>
      <c r="BKT1" t="s">
        <v>1741</v>
      </c>
      <c r="BKU1" t="s">
        <v>1742</v>
      </c>
      <c r="BKV1" t="s">
        <v>1743</v>
      </c>
      <c r="BKW1" t="s">
        <v>1744</v>
      </c>
      <c r="BKX1" t="s">
        <v>1745</v>
      </c>
      <c r="BKY1" t="s">
        <v>1746</v>
      </c>
      <c r="BKZ1" t="s">
        <v>1747</v>
      </c>
      <c r="BLA1" t="s">
        <v>1748</v>
      </c>
      <c r="BLB1" t="s">
        <v>1749</v>
      </c>
      <c r="BLC1" t="s">
        <v>1750</v>
      </c>
      <c r="BLD1" t="s">
        <v>1751</v>
      </c>
      <c r="BLE1" t="s">
        <v>1752</v>
      </c>
      <c r="BLF1" t="s">
        <v>1753</v>
      </c>
      <c r="BLG1" t="s">
        <v>1754</v>
      </c>
      <c r="BLH1" t="s">
        <v>1755</v>
      </c>
      <c r="BLI1" t="s">
        <v>1756</v>
      </c>
      <c r="BLJ1" t="s">
        <v>1757</v>
      </c>
      <c r="BLK1" t="s">
        <v>1758</v>
      </c>
      <c r="BLL1" t="s">
        <v>1759</v>
      </c>
      <c r="BLM1" t="s">
        <v>1760</v>
      </c>
      <c r="BLN1" t="s">
        <v>1761</v>
      </c>
      <c r="BLO1" t="s">
        <v>1762</v>
      </c>
      <c r="BLP1" t="s">
        <v>1763</v>
      </c>
      <c r="BLQ1" t="s">
        <v>1764</v>
      </c>
      <c r="BLR1" t="s">
        <v>1765</v>
      </c>
      <c r="BLS1" t="s">
        <v>1766</v>
      </c>
      <c r="BLT1" t="s">
        <v>1767</v>
      </c>
      <c r="BLU1" t="s">
        <v>1768</v>
      </c>
      <c r="BLV1" t="s">
        <v>1769</v>
      </c>
      <c r="BLW1" t="s">
        <v>1770</v>
      </c>
      <c r="BLX1" t="s">
        <v>1771</v>
      </c>
      <c r="BLY1" t="s">
        <v>1772</v>
      </c>
      <c r="BLZ1" t="s">
        <v>1773</v>
      </c>
      <c r="BMA1" t="s">
        <v>1774</v>
      </c>
      <c r="BMB1" t="s">
        <v>1775</v>
      </c>
      <c r="BMC1" t="s">
        <v>1776</v>
      </c>
      <c r="BMD1" t="s">
        <v>1777</v>
      </c>
      <c r="BME1" t="s">
        <v>1778</v>
      </c>
      <c r="BMF1" t="s">
        <v>1779</v>
      </c>
      <c r="BMG1" t="s">
        <v>1780</v>
      </c>
      <c r="BMH1" t="s">
        <v>1781</v>
      </c>
      <c r="BMI1" t="s">
        <v>1782</v>
      </c>
      <c r="BMJ1" t="s">
        <v>1783</v>
      </c>
      <c r="BMK1" t="s">
        <v>1784</v>
      </c>
      <c r="BML1" t="s">
        <v>1785</v>
      </c>
      <c r="BMM1" t="s">
        <v>1786</v>
      </c>
      <c r="BMN1" t="s">
        <v>1787</v>
      </c>
      <c r="BMO1" t="s">
        <v>1788</v>
      </c>
      <c r="BMP1" t="s">
        <v>1789</v>
      </c>
      <c r="BMQ1" t="s">
        <v>1790</v>
      </c>
      <c r="BMR1" t="s">
        <v>1791</v>
      </c>
      <c r="BMS1" t="s">
        <v>1792</v>
      </c>
      <c r="BMT1" t="s">
        <v>1793</v>
      </c>
      <c r="BMU1" t="s">
        <v>1794</v>
      </c>
      <c r="BMV1" t="s">
        <v>1795</v>
      </c>
      <c r="BMW1" t="s">
        <v>1796</v>
      </c>
      <c r="BMX1" t="s">
        <v>1797</v>
      </c>
      <c r="BMY1" t="s">
        <v>1798</v>
      </c>
      <c r="BMZ1" t="s">
        <v>1799</v>
      </c>
      <c r="BNA1" t="s">
        <v>1800</v>
      </c>
      <c r="BNB1" t="s">
        <v>1801</v>
      </c>
      <c r="BNC1" t="s">
        <v>1802</v>
      </c>
      <c r="BND1" t="s">
        <v>1803</v>
      </c>
      <c r="BNE1" t="s">
        <v>1804</v>
      </c>
      <c r="BNF1" t="s">
        <v>1805</v>
      </c>
      <c r="BNG1" t="s">
        <v>1806</v>
      </c>
      <c r="BNH1" t="s">
        <v>1807</v>
      </c>
      <c r="BNI1" t="s">
        <v>1808</v>
      </c>
      <c r="BNJ1" t="s">
        <v>1809</v>
      </c>
      <c r="BNK1" t="s">
        <v>1810</v>
      </c>
      <c r="BNL1" t="s">
        <v>1811</v>
      </c>
      <c r="BNM1" t="s">
        <v>1812</v>
      </c>
      <c r="BNN1" t="s">
        <v>1813</v>
      </c>
      <c r="BNO1" t="s">
        <v>1814</v>
      </c>
      <c r="BNP1" t="s">
        <v>1815</v>
      </c>
      <c r="BNQ1" t="s">
        <v>1816</v>
      </c>
      <c r="BNR1" t="s">
        <v>1817</v>
      </c>
      <c r="BNS1" t="s">
        <v>1818</v>
      </c>
      <c r="BNT1" t="s">
        <v>1819</v>
      </c>
      <c r="BNU1" t="s">
        <v>1820</v>
      </c>
      <c r="BNV1" t="s">
        <v>1821</v>
      </c>
      <c r="BNW1" t="s">
        <v>1822</v>
      </c>
      <c r="BNX1" t="s">
        <v>1823</v>
      </c>
      <c r="BNY1" t="s">
        <v>1824</v>
      </c>
      <c r="BNZ1" t="s">
        <v>1825</v>
      </c>
      <c r="BOA1" t="s">
        <v>1826</v>
      </c>
      <c r="BOB1" t="s">
        <v>1827</v>
      </c>
      <c r="BOC1" t="s">
        <v>1828</v>
      </c>
      <c r="BOD1" t="s">
        <v>1829</v>
      </c>
      <c r="BOE1" t="s">
        <v>1830</v>
      </c>
      <c r="BOF1" t="s">
        <v>1831</v>
      </c>
      <c r="BOG1" t="s">
        <v>1832</v>
      </c>
      <c r="BOH1" t="s">
        <v>1833</v>
      </c>
      <c r="BOI1" t="s">
        <v>1834</v>
      </c>
      <c r="BOJ1" t="s">
        <v>1835</v>
      </c>
      <c r="BOK1" t="s">
        <v>1836</v>
      </c>
      <c r="BOL1" t="s">
        <v>1837</v>
      </c>
      <c r="BOM1" t="s">
        <v>1838</v>
      </c>
      <c r="BON1" t="s">
        <v>1839</v>
      </c>
      <c r="BOO1" t="s">
        <v>1840</v>
      </c>
      <c r="BOP1" t="s">
        <v>1841</v>
      </c>
      <c r="BOQ1" t="s">
        <v>1842</v>
      </c>
      <c r="BOR1" t="s">
        <v>1843</v>
      </c>
      <c r="BOS1" t="s">
        <v>1844</v>
      </c>
      <c r="BOT1" t="s">
        <v>1845</v>
      </c>
      <c r="BOU1" t="s">
        <v>1846</v>
      </c>
      <c r="BOV1" t="s">
        <v>1847</v>
      </c>
      <c r="BOW1" t="s">
        <v>1848</v>
      </c>
      <c r="BOX1" t="s">
        <v>1849</v>
      </c>
      <c r="BOY1" t="s">
        <v>1850</v>
      </c>
      <c r="BOZ1" t="s">
        <v>1851</v>
      </c>
      <c r="BPA1" t="s">
        <v>1852</v>
      </c>
      <c r="BPB1" t="s">
        <v>1853</v>
      </c>
      <c r="BPC1" t="s">
        <v>1854</v>
      </c>
      <c r="BPD1" t="s">
        <v>1855</v>
      </c>
      <c r="BPE1" t="s">
        <v>1856</v>
      </c>
      <c r="BPF1" t="s">
        <v>1857</v>
      </c>
      <c r="BPG1" t="s">
        <v>1858</v>
      </c>
      <c r="BPH1" t="s">
        <v>1859</v>
      </c>
      <c r="BPI1" t="s">
        <v>1860</v>
      </c>
      <c r="BPJ1" t="s">
        <v>1861</v>
      </c>
      <c r="BPK1" t="s">
        <v>1862</v>
      </c>
      <c r="BPL1" t="s">
        <v>1863</v>
      </c>
      <c r="BPM1" t="s">
        <v>1864</v>
      </c>
      <c r="BPN1" t="s">
        <v>1865</v>
      </c>
      <c r="BPO1" t="s">
        <v>1866</v>
      </c>
      <c r="BPP1" t="s">
        <v>1867</v>
      </c>
      <c r="BPQ1" t="s">
        <v>1868</v>
      </c>
      <c r="BPR1" t="s">
        <v>1869</v>
      </c>
      <c r="BPS1" t="s">
        <v>1870</v>
      </c>
      <c r="BPT1" t="s">
        <v>1871</v>
      </c>
      <c r="BPU1" t="s">
        <v>1872</v>
      </c>
      <c r="BPV1" t="s">
        <v>1873</v>
      </c>
      <c r="BPW1" t="s">
        <v>1874</v>
      </c>
      <c r="BPX1" t="s">
        <v>1875</v>
      </c>
      <c r="BPY1" t="s">
        <v>1876</v>
      </c>
      <c r="BPZ1" t="s">
        <v>1877</v>
      </c>
      <c r="BQA1" t="s">
        <v>1878</v>
      </c>
      <c r="BQB1" t="s">
        <v>1879</v>
      </c>
      <c r="BQC1" t="s">
        <v>1880</v>
      </c>
      <c r="BQD1" t="s">
        <v>1881</v>
      </c>
      <c r="BQE1" t="s">
        <v>1882</v>
      </c>
      <c r="BQF1" t="s">
        <v>1883</v>
      </c>
      <c r="BQG1" t="s">
        <v>1884</v>
      </c>
      <c r="BQH1" t="s">
        <v>1885</v>
      </c>
      <c r="BQI1" t="s">
        <v>1886</v>
      </c>
      <c r="BQJ1" t="s">
        <v>1887</v>
      </c>
      <c r="BQK1" t="s">
        <v>1888</v>
      </c>
      <c r="BQL1" t="s">
        <v>1889</v>
      </c>
      <c r="BQM1" t="s">
        <v>1890</v>
      </c>
      <c r="BQN1" t="s">
        <v>1891</v>
      </c>
      <c r="BQO1" t="s">
        <v>1892</v>
      </c>
      <c r="BQP1" t="s">
        <v>1893</v>
      </c>
      <c r="BQQ1" t="s">
        <v>1894</v>
      </c>
      <c r="BQR1" t="s">
        <v>1895</v>
      </c>
      <c r="BQS1" t="s">
        <v>1896</v>
      </c>
      <c r="BQT1" t="s">
        <v>1897</v>
      </c>
      <c r="BQU1" t="s">
        <v>1898</v>
      </c>
      <c r="BQV1" t="s">
        <v>1899</v>
      </c>
      <c r="BQW1" t="s">
        <v>1900</v>
      </c>
      <c r="BQX1" t="s">
        <v>1901</v>
      </c>
      <c r="BQY1" t="s">
        <v>1902</v>
      </c>
      <c r="BQZ1" t="s">
        <v>1903</v>
      </c>
      <c r="BRA1" t="s">
        <v>1904</v>
      </c>
      <c r="BRB1" t="s">
        <v>1905</v>
      </c>
      <c r="BRC1" t="s">
        <v>1906</v>
      </c>
      <c r="BRD1" t="s">
        <v>1907</v>
      </c>
      <c r="BRE1" t="s">
        <v>1908</v>
      </c>
      <c r="BRF1" t="s">
        <v>1909</v>
      </c>
      <c r="BRG1" t="s">
        <v>1910</v>
      </c>
      <c r="BRH1" t="s">
        <v>1911</v>
      </c>
      <c r="BRI1" t="s">
        <v>1912</v>
      </c>
      <c r="BRJ1" t="s">
        <v>1913</v>
      </c>
      <c r="BRK1" t="s">
        <v>1914</v>
      </c>
      <c r="BRL1" t="s">
        <v>1915</v>
      </c>
      <c r="BRM1" t="s">
        <v>1916</v>
      </c>
      <c r="BRN1" t="s">
        <v>1917</v>
      </c>
      <c r="BRO1" t="s">
        <v>1918</v>
      </c>
      <c r="BRP1" t="s">
        <v>1919</v>
      </c>
      <c r="BRQ1" t="s">
        <v>1920</v>
      </c>
      <c r="BRR1" t="s">
        <v>1921</v>
      </c>
      <c r="BRS1" t="s">
        <v>1922</v>
      </c>
      <c r="BRT1" t="s">
        <v>1923</v>
      </c>
      <c r="BRU1" t="s">
        <v>1924</v>
      </c>
      <c r="BRV1" t="s">
        <v>1925</v>
      </c>
      <c r="BRW1" t="s">
        <v>1926</v>
      </c>
      <c r="BRX1" t="s">
        <v>1927</v>
      </c>
      <c r="BRY1" t="s">
        <v>1928</v>
      </c>
      <c r="BRZ1" t="s">
        <v>1929</v>
      </c>
      <c r="BSA1" t="s">
        <v>1930</v>
      </c>
      <c r="BSB1" t="s">
        <v>1931</v>
      </c>
      <c r="BSC1" t="s">
        <v>1932</v>
      </c>
      <c r="BSD1" t="s">
        <v>1933</v>
      </c>
      <c r="BSE1" t="s">
        <v>1934</v>
      </c>
      <c r="BSF1" t="s">
        <v>1935</v>
      </c>
      <c r="BSG1" t="s">
        <v>1936</v>
      </c>
      <c r="BSH1" t="s">
        <v>1937</v>
      </c>
      <c r="BSI1" t="s">
        <v>1938</v>
      </c>
      <c r="BSJ1" t="s">
        <v>1939</v>
      </c>
      <c r="BSK1" t="s">
        <v>1940</v>
      </c>
      <c r="BSL1" t="s">
        <v>1941</v>
      </c>
      <c r="BSM1" t="s">
        <v>1942</v>
      </c>
      <c r="BSN1" t="s">
        <v>1943</v>
      </c>
      <c r="BSO1" t="s">
        <v>1944</v>
      </c>
      <c r="BSP1" t="s">
        <v>1945</v>
      </c>
      <c r="BSQ1" t="s">
        <v>1946</v>
      </c>
      <c r="BSR1" t="s">
        <v>1947</v>
      </c>
      <c r="BSS1" t="s">
        <v>1948</v>
      </c>
      <c r="BST1" t="s">
        <v>1949</v>
      </c>
      <c r="BSU1" t="s">
        <v>1950</v>
      </c>
      <c r="BSV1" t="s">
        <v>1951</v>
      </c>
      <c r="BSW1" t="s">
        <v>1952</v>
      </c>
      <c r="BSX1" t="s">
        <v>1953</v>
      </c>
      <c r="BSY1" t="s">
        <v>1954</v>
      </c>
      <c r="BSZ1" t="s">
        <v>1955</v>
      </c>
      <c r="BTA1" t="s">
        <v>1956</v>
      </c>
      <c r="BTB1" t="s">
        <v>1957</v>
      </c>
      <c r="BTC1" t="s">
        <v>1958</v>
      </c>
      <c r="BTD1" t="s">
        <v>1959</v>
      </c>
      <c r="BTE1" t="s">
        <v>1960</v>
      </c>
      <c r="BTF1" t="s">
        <v>1961</v>
      </c>
      <c r="BTG1" t="s">
        <v>1962</v>
      </c>
      <c r="BTH1" t="s">
        <v>1963</v>
      </c>
      <c r="BTI1" t="s">
        <v>1964</v>
      </c>
      <c r="BTJ1" t="s">
        <v>1965</v>
      </c>
      <c r="BTK1" t="s">
        <v>1966</v>
      </c>
      <c r="BTL1" t="s">
        <v>1967</v>
      </c>
      <c r="BTM1" t="s">
        <v>1968</v>
      </c>
      <c r="BTN1" t="s">
        <v>1969</v>
      </c>
      <c r="BTO1" t="s">
        <v>1970</v>
      </c>
      <c r="BTP1" t="s">
        <v>1971</v>
      </c>
      <c r="BTQ1" t="s">
        <v>1972</v>
      </c>
      <c r="BTR1" t="s">
        <v>1973</v>
      </c>
      <c r="BTS1" t="s">
        <v>1974</v>
      </c>
      <c r="BTT1" t="s">
        <v>1975</v>
      </c>
      <c r="BTU1" t="s">
        <v>1976</v>
      </c>
      <c r="BTV1" t="s">
        <v>1977</v>
      </c>
      <c r="BTW1" t="s">
        <v>1978</v>
      </c>
      <c r="BTX1" t="s">
        <v>1979</v>
      </c>
      <c r="BTY1" t="s">
        <v>1980</v>
      </c>
      <c r="BTZ1" t="s">
        <v>1981</v>
      </c>
      <c r="BUA1" t="s">
        <v>1982</v>
      </c>
      <c r="BUB1" t="s">
        <v>1983</v>
      </c>
      <c r="BUC1" t="s">
        <v>1984</v>
      </c>
      <c r="BUD1" t="s">
        <v>1985</v>
      </c>
      <c r="BUE1" t="s">
        <v>1986</v>
      </c>
      <c r="BUF1" t="s">
        <v>1987</v>
      </c>
      <c r="BUG1" t="s">
        <v>1988</v>
      </c>
      <c r="BUH1" t="s">
        <v>1989</v>
      </c>
      <c r="BUI1" t="s">
        <v>1990</v>
      </c>
      <c r="BUJ1" t="s">
        <v>1991</v>
      </c>
      <c r="BUK1" t="s">
        <v>1992</v>
      </c>
      <c r="BUL1" t="s">
        <v>1993</v>
      </c>
      <c r="BUM1" t="s">
        <v>1994</v>
      </c>
      <c r="BUN1" t="s">
        <v>1995</v>
      </c>
      <c r="BUO1" t="s">
        <v>1996</v>
      </c>
      <c r="BUP1" t="s">
        <v>1997</v>
      </c>
      <c r="BUQ1" t="s">
        <v>1998</v>
      </c>
      <c r="BUR1" t="s">
        <v>1999</v>
      </c>
      <c r="BUS1" t="s">
        <v>2000</v>
      </c>
      <c r="BUT1" t="s">
        <v>2001</v>
      </c>
      <c r="BUU1" t="s">
        <v>2002</v>
      </c>
      <c r="BUV1" t="s">
        <v>2003</v>
      </c>
      <c r="BUW1" t="s">
        <v>2004</v>
      </c>
      <c r="BUX1" t="s">
        <v>2005</v>
      </c>
      <c r="BUY1" t="s">
        <v>2006</v>
      </c>
      <c r="BUZ1" t="s">
        <v>2007</v>
      </c>
      <c r="BVA1" t="s">
        <v>2008</v>
      </c>
      <c r="BVB1" t="s">
        <v>2009</v>
      </c>
      <c r="BVC1" t="s">
        <v>2010</v>
      </c>
      <c r="BVD1" t="s">
        <v>2011</v>
      </c>
      <c r="BVE1" t="s">
        <v>2012</v>
      </c>
      <c r="BVF1" t="s">
        <v>2013</v>
      </c>
      <c r="BVG1" t="s">
        <v>2014</v>
      </c>
      <c r="BVH1" t="s">
        <v>2015</v>
      </c>
      <c r="BVI1" t="s">
        <v>2016</v>
      </c>
      <c r="BVJ1" t="s">
        <v>2017</v>
      </c>
      <c r="BVK1" t="s">
        <v>2018</v>
      </c>
      <c r="BVL1" t="s">
        <v>2019</v>
      </c>
      <c r="BVM1" t="s">
        <v>2020</v>
      </c>
      <c r="BVN1" t="s">
        <v>2021</v>
      </c>
      <c r="BVO1" t="s">
        <v>2022</v>
      </c>
      <c r="BVP1" t="s">
        <v>2023</v>
      </c>
      <c r="BVQ1" t="s">
        <v>2024</v>
      </c>
      <c r="BVR1" t="s">
        <v>2025</v>
      </c>
      <c r="BVS1" t="s">
        <v>2026</v>
      </c>
      <c r="BVT1" t="s">
        <v>2027</v>
      </c>
      <c r="BVU1" t="s">
        <v>2028</v>
      </c>
      <c r="BVV1" t="s">
        <v>2029</v>
      </c>
      <c r="BVW1" t="s">
        <v>2030</v>
      </c>
      <c r="BVX1" t="s">
        <v>2031</v>
      </c>
      <c r="BVY1" t="s">
        <v>2032</v>
      </c>
      <c r="BVZ1" t="s">
        <v>2033</v>
      </c>
      <c r="BWA1" t="s">
        <v>2034</v>
      </c>
      <c r="BWB1" t="s">
        <v>2035</v>
      </c>
      <c r="BWC1" t="s">
        <v>2036</v>
      </c>
      <c r="BWD1" t="s">
        <v>2037</v>
      </c>
      <c r="BWE1" t="s">
        <v>2038</v>
      </c>
      <c r="BWF1" t="s">
        <v>2039</v>
      </c>
      <c r="BWG1" t="s">
        <v>2040</v>
      </c>
      <c r="BWH1" t="s">
        <v>2041</v>
      </c>
      <c r="BWI1" t="s">
        <v>2042</v>
      </c>
      <c r="BWJ1" t="s">
        <v>2043</v>
      </c>
      <c r="BWK1" t="s">
        <v>2044</v>
      </c>
      <c r="BWL1" t="s">
        <v>2045</v>
      </c>
      <c r="BWM1" t="s">
        <v>2046</v>
      </c>
      <c r="BWN1" t="s">
        <v>2047</v>
      </c>
      <c r="BWO1" t="s">
        <v>2048</v>
      </c>
      <c r="BWP1" t="s">
        <v>2049</v>
      </c>
      <c r="BWQ1" t="s">
        <v>2050</v>
      </c>
      <c r="BWR1" t="s">
        <v>2051</v>
      </c>
      <c r="BWS1" t="s">
        <v>2052</v>
      </c>
      <c r="BWT1" t="s">
        <v>2053</v>
      </c>
      <c r="BWU1" t="s">
        <v>2054</v>
      </c>
      <c r="BWV1" t="s">
        <v>2055</v>
      </c>
      <c r="BWW1" t="s">
        <v>2056</v>
      </c>
      <c r="BWX1" t="s">
        <v>2057</v>
      </c>
      <c r="BWY1" t="s">
        <v>2058</v>
      </c>
      <c r="BWZ1" t="s">
        <v>2059</v>
      </c>
      <c r="BXA1" t="s">
        <v>2060</v>
      </c>
      <c r="BXB1" t="s">
        <v>2061</v>
      </c>
      <c r="BXC1" t="s">
        <v>2062</v>
      </c>
      <c r="BXD1" t="s">
        <v>2063</v>
      </c>
      <c r="BXE1" t="s">
        <v>2064</v>
      </c>
      <c r="BXF1" t="s">
        <v>2065</v>
      </c>
      <c r="BXG1" t="s">
        <v>2066</v>
      </c>
      <c r="BXH1" t="s">
        <v>2067</v>
      </c>
      <c r="BXI1" t="s">
        <v>2068</v>
      </c>
      <c r="BXJ1" t="s">
        <v>2069</v>
      </c>
      <c r="BXK1" t="s">
        <v>2070</v>
      </c>
      <c r="BXL1" t="s">
        <v>2071</v>
      </c>
      <c r="BXM1" t="s">
        <v>2072</v>
      </c>
      <c r="BXN1" t="s">
        <v>2073</v>
      </c>
      <c r="BXO1" t="s">
        <v>2074</v>
      </c>
      <c r="BXP1" t="s">
        <v>2075</v>
      </c>
      <c r="BXQ1" t="s">
        <v>2076</v>
      </c>
      <c r="BXR1" t="s">
        <v>2077</v>
      </c>
      <c r="BXS1" t="s">
        <v>2078</v>
      </c>
      <c r="BXT1" t="s">
        <v>2079</v>
      </c>
      <c r="BXU1" t="s">
        <v>2080</v>
      </c>
      <c r="BXV1" t="s">
        <v>2081</v>
      </c>
      <c r="BXW1" t="s">
        <v>2082</v>
      </c>
      <c r="BXX1" t="s">
        <v>2083</v>
      </c>
      <c r="BXY1" t="s">
        <v>2084</v>
      </c>
      <c r="BXZ1" t="s">
        <v>2085</v>
      </c>
      <c r="BYA1" t="s">
        <v>2086</v>
      </c>
      <c r="BYB1" t="s">
        <v>2087</v>
      </c>
      <c r="BYC1" t="s">
        <v>2088</v>
      </c>
      <c r="BYD1" t="s">
        <v>2089</v>
      </c>
      <c r="BYE1" t="s">
        <v>2090</v>
      </c>
      <c r="BYF1" t="s">
        <v>2091</v>
      </c>
      <c r="BYG1" t="s">
        <v>2092</v>
      </c>
      <c r="BYH1" t="s">
        <v>2093</v>
      </c>
      <c r="BYI1" t="s">
        <v>2094</v>
      </c>
      <c r="BYJ1" t="s">
        <v>2095</v>
      </c>
      <c r="BYK1" t="s">
        <v>2096</v>
      </c>
      <c r="BYL1" t="s">
        <v>2097</v>
      </c>
      <c r="BYM1" t="s">
        <v>2098</v>
      </c>
      <c r="BYN1" t="s">
        <v>2099</v>
      </c>
      <c r="BYO1" t="s">
        <v>2100</v>
      </c>
      <c r="BYP1" t="s">
        <v>2101</v>
      </c>
      <c r="BYQ1" t="s">
        <v>2102</v>
      </c>
      <c r="BYR1" t="s">
        <v>2103</v>
      </c>
      <c r="BYS1" t="s">
        <v>2104</v>
      </c>
      <c r="BYT1" t="s">
        <v>2105</v>
      </c>
      <c r="BYU1" t="s">
        <v>2106</v>
      </c>
      <c r="BYV1" t="s">
        <v>2107</v>
      </c>
      <c r="BYW1" t="s">
        <v>2108</v>
      </c>
      <c r="BYX1" t="s">
        <v>2109</v>
      </c>
      <c r="BYY1" t="s">
        <v>2110</v>
      </c>
      <c r="BYZ1" t="s">
        <v>2111</v>
      </c>
      <c r="BZA1" t="s">
        <v>2112</v>
      </c>
      <c r="BZB1" t="s">
        <v>2113</v>
      </c>
      <c r="BZC1" t="s">
        <v>2114</v>
      </c>
      <c r="BZD1" t="s">
        <v>2115</v>
      </c>
      <c r="BZE1" t="s">
        <v>2116</v>
      </c>
      <c r="BZF1" t="s">
        <v>2117</v>
      </c>
      <c r="BZG1" t="s">
        <v>2118</v>
      </c>
      <c r="BZH1" t="s">
        <v>2119</v>
      </c>
      <c r="BZI1" t="s">
        <v>2120</v>
      </c>
      <c r="BZJ1" t="s">
        <v>2121</v>
      </c>
      <c r="BZK1" t="s">
        <v>2122</v>
      </c>
      <c r="BZL1" t="s">
        <v>2123</v>
      </c>
      <c r="BZM1" t="s">
        <v>2124</v>
      </c>
      <c r="BZN1" t="s">
        <v>2125</v>
      </c>
      <c r="BZO1" t="s">
        <v>2126</v>
      </c>
      <c r="BZP1" t="s">
        <v>2127</v>
      </c>
      <c r="BZQ1" t="s">
        <v>2128</v>
      </c>
      <c r="BZR1" t="s">
        <v>2129</v>
      </c>
      <c r="BZS1" t="s">
        <v>2130</v>
      </c>
      <c r="BZT1" t="s">
        <v>2131</v>
      </c>
      <c r="BZU1" t="s">
        <v>2132</v>
      </c>
      <c r="BZV1" t="s">
        <v>2133</v>
      </c>
      <c r="BZW1" t="s">
        <v>2134</v>
      </c>
      <c r="BZX1" t="s">
        <v>2135</v>
      </c>
      <c r="BZY1" t="s">
        <v>2136</v>
      </c>
      <c r="BZZ1" t="s">
        <v>2137</v>
      </c>
      <c r="CAA1" t="s">
        <v>2138</v>
      </c>
      <c r="CAB1" t="s">
        <v>2139</v>
      </c>
      <c r="CAC1" t="s">
        <v>2140</v>
      </c>
      <c r="CAD1" t="s">
        <v>2141</v>
      </c>
      <c r="CAE1" t="s">
        <v>2142</v>
      </c>
      <c r="CAF1" t="s">
        <v>2143</v>
      </c>
      <c r="CAG1" t="s">
        <v>2144</v>
      </c>
      <c r="CAH1" t="s">
        <v>2145</v>
      </c>
      <c r="CAI1" t="s">
        <v>2146</v>
      </c>
      <c r="CAJ1" t="s">
        <v>2147</v>
      </c>
      <c r="CAK1" t="s">
        <v>2148</v>
      </c>
      <c r="CAL1" t="s">
        <v>2149</v>
      </c>
      <c r="CAM1" t="s">
        <v>2150</v>
      </c>
      <c r="CAN1" t="s">
        <v>2151</v>
      </c>
      <c r="CAO1" t="s">
        <v>2152</v>
      </c>
      <c r="CAP1" t="s">
        <v>2153</v>
      </c>
      <c r="CAQ1" t="s">
        <v>2154</v>
      </c>
      <c r="CAR1" t="s">
        <v>2155</v>
      </c>
      <c r="CAS1" t="s">
        <v>2156</v>
      </c>
      <c r="CAT1" t="s">
        <v>2157</v>
      </c>
      <c r="CAU1" t="s">
        <v>2158</v>
      </c>
      <c r="CAV1" t="s">
        <v>2159</v>
      </c>
      <c r="CAW1" t="s">
        <v>2160</v>
      </c>
      <c r="CAX1" t="s">
        <v>2161</v>
      </c>
      <c r="CAY1" t="s">
        <v>2162</v>
      </c>
      <c r="CAZ1" t="s">
        <v>2163</v>
      </c>
      <c r="CBA1" t="s">
        <v>2164</v>
      </c>
      <c r="CBB1" t="s">
        <v>2165</v>
      </c>
      <c r="CBC1" t="s">
        <v>2166</v>
      </c>
      <c r="CBD1" t="s">
        <v>2167</v>
      </c>
      <c r="CBE1" t="s">
        <v>2168</v>
      </c>
      <c r="CBF1" t="s">
        <v>2169</v>
      </c>
      <c r="CBG1" t="s">
        <v>2170</v>
      </c>
      <c r="CBH1" t="s">
        <v>2171</v>
      </c>
      <c r="CBI1" t="s">
        <v>2172</v>
      </c>
      <c r="CBJ1" t="s">
        <v>2173</v>
      </c>
      <c r="CBK1" t="s">
        <v>2174</v>
      </c>
      <c r="CBL1" t="s">
        <v>2175</v>
      </c>
      <c r="CBM1" t="s">
        <v>2176</v>
      </c>
      <c r="CBN1" t="s">
        <v>2177</v>
      </c>
      <c r="CBO1" t="s">
        <v>2178</v>
      </c>
      <c r="CBP1" t="s">
        <v>2179</v>
      </c>
      <c r="CBQ1" t="s">
        <v>2180</v>
      </c>
      <c r="CBR1" t="s">
        <v>2181</v>
      </c>
      <c r="CBS1" t="s">
        <v>2182</v>
      </c>
      <c r="CBT1" t="s">
        <v>2183</v>
      </c>
      <c r="CBU1" t="s">
        <v>2184</v>
      </c>
      <c r="CBV1" t="s">
        <v>2185</v>
      </c>
      <c r="CBW1" t="s">
        <v>2186</v>
      </c>
      <c r="CBX1" t="s">
        <v>2187</v>
      </c>
      <c r="CBY1" t="s">
        <v>2188</v>
      </c>
      <c r="CBZ1" t="s">
        <v>2189</v>
      </c>
      <c r="CCA1" t="s">
        <v>2190</v>
      </c>
      <c r="CCB1" t="s">
        <v>2191</v>
      </c>
      <c r="CCC1" t="s">
        <v>2192</v>
      </c>
      <c r="CCD1" t="s">
        <v>2193</v>
      </c>
      <c r="CCE1" t="s">
        <v>2194</v>
      </c>
      <c r="CCF1" t="s">
        <v>2195</v>
      </c>
      <c r="CCG1" t="s">
        <v>2196</v>
      </c>
      <c r="CCH1" t="s">
        <v>2197</v>
      </c>
      <c r="CCI1" t="s">
        <v>2198</v>
      </c>
      <c r="CCJ1" t="s">
        <v>2199</v>
      </c>
      <c r="CCK1" t="s">
        <v>2200</v>
      </c>
      <c r="CCL1" t="s">
        <v>2201</v>
      </c>
      <c r="CCM1" t="s">
        <v>2202</v>
      </c>
      <c r="CCN1" t="s">
        <v>2203</v>
      </c>
      <c r="CCO1" t="s">
        <v>2204</v>
      </c>
      <c r="CCP1" t="s">
        <v>2205</v>
      </c>
      <c r="CCQ1" t="s">
        <v>2206</v>
      </c>
      <c r="CCR1" t="s">
        <v>2207</v>
      </c>
      <c r="CCS1" t="s">
        <v>2208</v>
      </c>
      <c r="CCT1" t="s">
        <v>2209</v>
      </c>
      <c r="CCU1" t="s">
        <v>2210</v>
      </c>
      <c r="CCV1" t="s">
        <v>2211</v>
      </c>
      <c r="CCW1" t="s">
        <v>2212</v>
      </c>
      <c r="CCX1" t="s">
        <v>2213</v>
      </c>
      <c r="CCY1" t="s">
        <v>2214</v>
      </c>
      <c r="CCZ1" t="s">
        <v>2215</v>
      </c>
      <c r="CDA1" t="s">
        <v>2216</v>
      </c>
      <c r="CDB1" t="s">
        <v>2217</v>
      </c>
      <c r="CDC1" t="s">
        <v>2218</v>
      </c>
      <c r="CDD1" t="s">
        <v>2219</v>
      </c>
      <c r="CDE1" t="s">
        <v>2220</v>
      </c>
      <c r="CDF1" t="s">
        <v>2221</v>
      </c>
      <c r="CDG1" t="s">
        <v>2222</v>
      </c>
      <c r="CDH1" t="s">
        <v>2223</v>
      </c>
      <c r="CDI1" t="s">
        <v>2224</v>
      </c>
      <c r="CDJ1" t="s">
        <v>2225</v>
      </c>
      <c r="CDK1" t="s">
        <v>2226</v>
      </c>
      <c r="CDL1" t="s">
        <v>2227</v>
      </c>
      <c r="CDM1" t="s">
        <v>2228</v>
      </c>
      <c r="CDN1" t="s">
        <v>2229</v>
      </c>
      <c r="CDO1" t="s">
        <v>2230</v>
      </c>
      <c r="CDP1" t="s">
        <v>2231</v>
      </c>
      <c r="CDQ1" t="s">
        <v>2232</v>
      </c>
      <c r="CDR1" t="s">
        <v>2233</v>
      </c>
      <c r="CDS1" t="s">
        <v>2234</v>
      </c>
      <c r="CDT1" t="s">
        <v>2235</v>
      </c>
      <c r="CDU1" t="s">
        <v>2236</v>
      </c>
      <c r="CDV1" t="s">
        <v>2237</v>
      </c>
      <c r="CDW1" t="s">
        <v>2238</v>
      </c>
      <c r="CDX1" t="s">
        <v>2239</v>
      </c>
      <c r="CDY1" t="s">
        <v>2240</v>
      </c>
      <c r="CDZ1" t="s">
        <v>2241</v>
      </c>
      <c r="CEA1" t="s">
        <v>2242</v>
      </c>
      <c r="CEB1" t="s">
        <v>2243</v>
      </c>
      <c r="CEC1" t="s">
        <v>2244</v>
      </c>
      <c r="CED1" t="s">
        <v>2245</v>
      </c>
      <c r="CEE1" t="s">
        <v>2246</v>
      </c>
      <c r="CEF1" t="s">
        <v>2247</v>
      </c>
      <c r="CEG1" t="s">
        <v>2248</v>
      </c>
      <c r="CEH1" t="s">
        <v>2249</v>
      </c>
      <c r="CEI1" t="s">
        <v>2250</v>
      </c>
      <c r="CEJ1" t="s">
        <v>2251</v>
      </c>
      <c r="CEK1" t="s">
        <v>2252</v>
      </c>
      <c r="CEL1" t="s">
        <v>2253</v>
      </c>
      <c r="CEM1" t="s">
        <v>2254</v>
      </c>
      <c r="CEN1" t="s">
        <v>2255</v>
      </c>
      <c r="CEO1" t="s">
        <v>2256</v>
      </c>
      <c r="CEP1" t="s">
        <v>2257</v>
      </c>
      <c r="CEQ1" t="s">
        <v>2258</v>
      </c>
      <c r="CER1" t="s">
        <v>2259</v>
      </c>
      <c r="CES1" t="s">
        <v>2260</v>
      </c>
      <c r="CET1" t="s">
        <v>2261</v>
      </c>
      <c r="CEU1" t="s">
        <v>2262</v>
      </c>
      <c r="CEV1" t="s">
        <v>2263</v>
      </c>
      <c r="CEW1" t="s">
        <v>2264</v>
      </c>
      <c r="CEX1" t="s">
        <v>2265</v>
      </c>
      <c r="CEY1" t="s">
        <v>2266</v>
      </c>
      <c r="CEZ1" t="s">
        <v>2267</v>
      </c>
      <c r="CFA1" t="s">
        <v>2268</v>
      </c>
      <c r="CFB1" t="s">
        <v>2269</v>
      </c>
      <c r="CFC1" t="s">
        <v>2270</v>
      </c>
      <c r="CFD1" t="s">
        <v>2271</v>
      </c>
      <c r="CFE1" t="s">
        <v>2272</v>
      </c>
      <c r="CFF1" t="s">
        <v>2273</v>
      </c>
      <c r="CFG1" t="s">
        <v>2274</v>
      </c>
      <c r="CFH1" t="s">
        <v>2275</v>
      </c>
      <c r="CFI1" t="s">
        <v>2276</v>
      </c>
      <c r="CFJ1" t="s">
        <v>2277</v>
      </c>
      <c r="CFK1" t="s">
        <v>2278</v>
      </c>
      <c r="CFL1" t="s">
        <v>2279</v>
      </c>
      <c r="CFM1" t="s">
        <v>2280</v>
      </c>
      <c r="CFN1" t="s">
        <v>2281</v>
      </c>
      <c r="CFO1" t="s">
        <v>2282</v>
      </c>
      <c r="CFP1" t="s">
        <v>2283</v>
      </c>
      <c r="CFQ1" t="s">
        <v>2284</v>
      </c>
      <c r="CFR1" t="s">
        <v>2285</v>
      </c>
      <c r="CFS1" t="s">
        <v>2286</v>
      </c>
      <c r="CFT1" t="s">
        <v>2287</v>
      </c>
      <c r="CFU1" t="s">
        <v>2288</v>
      </c>
      <c r="CFV1" t="s">
        <v>2289</v>
      </c>
      <c r="CFW1" t="s">
        <v>2290</v>
      </c>
      <c r="CFX1" t="s">
        <v>2291</v>
      </c>
      <c r="CFY1" t="s">
        <v>2292</v>
      </c>
      <c r="CFZ1" t="s">
        <v>2293</v>
      </c>
      <c r="CGA1" t="s">
        <v>2294</v>
      </c>
      <c r="CGB1" t="s">
        <v>2295</v>
      </c>
      <c r="CGC1" t="s">
        <v>2296</v>
      </c>
      <c r="CGD1" t="s">
        <v>2297</v>
      </c>
      <c r="CGE1" t="s">
        <v>2298</v>
      </c>
      <c r="CGF1" t="s">
        <v>2299</v>
      </c>
      <c r="CGG1" t="s">
        <v>2300</v>
      </c>
      <c r="CGH1" t="s">
        <v>2301</v>
      </c>
      <c r="CGI1" t="s">
        <v>2302</v>
      </c>
      <c r="CGJ1" t="s">
        <v>2303</v>
      </c>
      <c r="CGK1" t="s">
        <v>2304</v>
      </c>
      <c r="CGL1" t="s">
        <v>2305</v>
      </c>
      <c r="CGM1" t="s">
        <v>2306</v>
      </c>
      <c r="CGN1" t="s">
        <v>2307</v>
      </c>
      <c r="CGO1" t="s">
        <v>2308</v>
      </c>
      <c r="CGP1" t="s">
        <v>2309</v>
      </c>
      <c r="CGQ1" t="s">
        <v>2310</v>
      </c>
      <c r="CGR1" t="s">
        <v>2311</v>
      </c>
      <c r="CGS1" t="s">
        <v>2312</v>
      </c>
      <c r="CGT1" t="s">
        <v>2313</v>
      </c>
      <c r="CGU1" t="s">
        <v>2314</v>
      </c>
      <c r="CGV1" t="s">
        <v>2315</v>
      </c>
      <c r="CGW1" t="s">
        <v>2316</v>
      </c>
      <c r="CGX1" t="s">
        <v>2317</v>
      </c>
      <c r="CGY1" t="s">
        <v>2318</v>
      </c>
      <c r="CGZ1" t="s">
        <v>2319</v>
      </c>
      <c r="CHA1" t="s">
        <v>2320</v>
      </c>
      <c r="CHB1" t="s">
        <v>2321</v>
      </c>
      <c r="CHC1" t="s">
        <v>2322</v>
      </c>
      <c r="CHD1" t="s">
        <v>2323</v>
      </c>
      <c r="CHE1" t="s">
        <v>2324</v>
      </c>
      <c r="CHF1" t="s">
        <v>2325</v>
      </c>
      <c r="CHG1" t="s">
        <v>2326</v>
      </c>
      <c r="CHH1" t="s">
        <v>2327</v>
      </c>
      <c r="CHI1" t="s">
        <v>2328</v>
      </c>
      <c r="CHJ1" t="s">
        <v>2329</v>
      </c>
      <c r="CHK1" t="s">
        <v>2330</v>
      </c>
      <c r="CHL1" t="s">
        <v>2331</v>
      </c>
      <c r="CHM1" t="s">
        <v>2332</v>
      </c>
      <c r="CHN1" t="s">
        <v>2333</v>
      </c>
      <c r="CHO1" t="s">
        <v>2334</v>
      </c>
      <c r="CHP1" t="s">
        <v>2335</v>
      </c>
      <c r="CHQ1" t="s">
        <v>2336</v>
      </c>
      <c r="CHR1" t="s">
        <v>2337</v>
      </c>
      <c r="CHS1" t="s">
        <v>2338</v>
      </c>
      <c r="CHT1" t="s">
        <v>2339</v>
      </c>
      <c r="CHU1" t="s">
        <v>2340</v>
      </c>
      <c r="CHV1" t="s">
        <v>2341</v>
      </c>
      <c r="CHW1" t="s">
        <v>2342</v>
      </c>
      <c r="CHX1" t="s">
        <v>2343</v>
      </c>
      <c r="CHY1" t="s">
        <v>2344</v>
      </c>
      <c r="CHZ1" t="s">
        <v>2345</v>
      </c>
      <c r="CIA1" t="s">
        <v>2346</v>
      </c>
      <c r="CIB1" t="s">
        <v>2347</v>
      </c>
      <c r="CIC1" t="s">
        <v>2348</v>
      </c>
      <c r="CID1" t="s">
        <v>2349</v>
      </c>
      <c r="CIE1" t="s">
        <v>2350</v>
      </c>
      <c r="CIF1" t="s">
        <v>2351</v>
      </c>
      <c r="CIG1" t="s">
        <v>2352</v>
      </c>
      <c r="CIH1" t="s">
        <v>2353</v>
      </c>
      <c r="CII1" t="s">
        <v>2354</v>
      </c>
      <c r="CIJ1" t="s">
        <v>2355</v>
      </c>
      <c r="CIK1" t="s">
        <v>2356</v>
      </c>
      <c r="CIL1" t="s">
        <v>2357</v>
      </c>
      <c r="CIM1" t="s">
        <v>2358</v>
      </c>
      <c r="CIN1" t="s">
        <v>2359</v>
      </c>
      <c r="CIO1" t="s">
        <v>2360</v>
      </c>
      <c r="CIP1" t="s">
        <v>2361</v>
      </c>
      <c r="CIQ1" t="s">
        <v>2362</v>
      </c>
      <c r="CIR1" t="s">
        <v>2363</v>
      </c>
      <c r="CIS1" t="s">
        <v>2364</v>
      </c>
      <c r="CIT1" t="s">
        <v>2365</v>
      </c>
      <c r="CIU1" t="s">
        <v>2366</v>
      </c>
      <c r="CIV1" t="s">
        <v>2367</v>
      </c>
      <c r="CIW1" t="s">
        <v>2368</v>
      </c>
      <c r="CIX1" t="s">
        <v>2369</v>
      </c>
      <c r="CIY1" t="s">
        <v>2370</v>
      </c>
      <c r="CIZ1" t="s">
        <v>2371</v>
      </c>
      <c r="CJA1" t="s">
        <v>2372</v>
      </c>
      <c r="CJB1" t="s">
        <v>2373</v>
      </c>
      <c r="CJC1" t="s">
        <v>2374</v>
      </c>
      <c r="CJD1" t="s">
        <v>2375</v>
      </c>
      <c r="CJE1" t="s">
        <v>2376</v>
      </c>
      <c r="CJF1" t="s">
        <v>2377</v>
      </c>
      <c r="CJG1" t="s">
        <v>2378</v>
      </c>
      <c r="CJH1" t="s">
        <v>2379</v>
      </c>
      <c r="CJI1" t="s">
        <v>2380</v>
      </c>
      <c r="CJJ1" t="s">
        <v>2381</v>
      </c>
      <c r="CJK1" t="s">
        <v>2382</v>
      </c>
      <c r="CJL1" t="s">
        <v>2383</v>
      </c>
      <c r="CJM1" t="s">
        <v>2384</v>
      </c>
      <c r="CJN1" t="s">
        <v>2385</v>
      </c>
      <c r="CJO1" t="s">
        <v>2386</v>
      </c>
      <c r="CJP1" t="s">
        <v>2387</v>
      </c>
      <c r="CJQ1" t="s">
        <v>2388</v>
      </c>
      <c r="CJR1" t="s">
        <v>2389</v>
      </c>
      <c r="CJS1" t="s">
        <v>2390</v>
      </c>
      <c r="CJT1" t="s">
        <v>2391</v>
      </c>
      <c r="CJU1" t="s">
        <v>2392</v>
      </c>
      <c r="CJV1" t="s">
        <v>2393</v>
      </c>
      <c r="CJW1" t="s">
        <v>2394</v>
      </c>
      <c r="CJX1" t="s">
        <v>2395</v>
      </c>
      <c r="CJY1" t="s">
        <v>2396</v>
      </c>
      <c r="CJZ1" t="s">
        <v>2397</v>
      </c>
      <c r="CKA1" t="s">
        <v>2398</v>
      </c>
      <c r="CKB1" t="s">
        <v>2399</v>
      </c>
      <c r="CKC1" t="s">
        <v>2400</v>
      </c>
      <c r="CKD1" t="s">
        <v>2401</v>
      </c>
      <c r="CKE1" t="s">
        <v>2402</v>
      </c>
      <c r="CKF1" t="s">
        <v>2403</v>
      </c>
      <c r="CKG1" t="s">
        <v>2404</v>
      </c>
      <c r="CKH1" t="s">
        <v>2405</v>
      </c>
      <c r="CKI1" t="s">
        <v>2406</v>
      </c>
      <c r="CKJ1" t="s">
        <v>2407</v>
      </c>
      <c r="CKK1" t="s">
        <v>2408</v>
      </c>
      <c r="CKL1" t="s">
        <v>2409</v>
      </c>
      <c r="CKM1" t="s">
        <v>2410</v>
      </c>
      <c r="CKN1" t="s">
        <v>2411</v>
      </c>
      <c r="CKO1" t="s">
        <v>2412</v>
      </c>
      <c r="CKP1" t="s">
        <v>2413</v>
      </c>
      <c r="CKQ1" t="s">
        <v>2414</v>
      </c>
      <c r="CKR1" t="s">
        <v>2415</v>
      </c>
      <c r="CKS1" t="s">
        <v>2416</v>
      </c>
      <c r="CKT1" t="s">
        <v>2417</v>
      </c>
      <c r="CKU1" t="s">
        <v>2418</v>
      </c>
      <c r="CKV1" t="s">
        <v>2419</v>
      </c>
      <c r="CKW1" t="s">
        <v>2420</v>
      </c>
      <c r="CKX1" t="s">
        <v>2421</v>
      </c>
      <c r="CKY1" t="s">
        <v>2422</v>
      </c>
      <c r="CKZ1" t="s">
        <v>2423</v>
      </c>
      <c r="CLA1" t="s">
        <v>2424</v>
      </c>
      <c r="CLB1" t="s">
        <v>2425</v>
      </c>
      <c r="CLC1" t="s">
        <v>2426</v>
      </c>
      <c r="CLD1" t="s">
        <v>2427</v>
      </c>
      <c r="CLE1" t="s">
        <v>2428</v>
      </c>
      <c r="CLF1" t="s">
        <v>2429</v>
      </c>
      <c r="CLG1" t="s">
        <v>2430</v>
      </c>
      <c r="CLH1" t="s">
        <v>2431</v>
      </c>
      <c r="CLI1" t="s">
        <v>2432</v>
      </c>
      <c r="CLJ1" t="s">
        <v>2433</v>
      </c>
      <c r="CLK1" t="s">
        <v>2434</v>
      </c>
      <c r="CLL1" t="s">
        <v>2435</v>
      </c>
      <c r="CLM1" t="s">
        <v>2436</v>
      </c>
      <c r="CLN1" t="s">
        <v>2437</v>
      </c>
      <c r="CLO1" t="s">
        <v>2438</v>
      </c>
      <c r="CLP1" t="s">
        <v>2439</v>
      </c>
      <c r="CLQ1" t="s">
        <v>2440</v>
      </c>
      <c r="CLR1" t="s">
        <v>2441</v>
      </c>
      <c r="CLS1" t="s">
        <v>2442</v>
      </c>
      <c r="CLT1" t="s">
        <v>2443</v>
      </c>
      <c r="CLU1" t="s">
        <v>2444</v>
      </c>
      <c r="CLV1" t="s">
        <v>2445</v>
      </c>
      <c r="CLW1" t="s">
        <v>2446</v>
      </c>
      <c r="CLX1" t="s">
        <v>2447</v>
      </c>
      <c r="CLY1" t="s">
        <v>2448</v>
      </c>
      <c r="CLZ1" t="s">
        <v>2449</v>
      </c>
      <c r="CMA1" t="s">
        <v>2450</v>
      </c>
      <c r="CMB1" t="s">
        <v>2451</v>
      </c>
      <c r="CMC1" t="s">
        <v>2452</v>
      </c>
      <c r="CMD1" t="s">
        <v>2453</v>
      </c>
      <c r="CME1" t="s">
        <v>2454</v>
      </c>
      <c r="CMF1" t="s">
        <v>2455</v>
      </c>
      <c r="CMG1" t="s">
        <v>2456</v>
      </c>
      <c r="CMH1" t="s">
        <v>2457</v>
      </c>
      <c r="CMI1" t="s">
        <v>2458</v>
      </c>
      <c r="CMJ1" t="s">
        <v>2459</v>
      </c>
      <c r="CMK1" t="s">
        <v>2460</v>
      </c>
      <c r="CML1" t="s">
        <v>2461</v>
      </c>
      <c r="CMM1" t="s">
        <v>2462</v>
      </c>
      <c r="CMN1" t="s">
        <v>2463</v>
      </c>
      <c r="CMO1" t="s">
        <v>2464</v>
      </c>
      <c r="CMP1" t="s">
        <v>2465</v>
      </c>
      <c r="CMQ1" t="s">
        <v>2466</v>
      </c>
      <c r="CMR1" t="s">
        <v>2467</v>
      </c>
      <c r="CMS1" t="s">
        <v>2468</v>
      </c>
      <c r="CMT1" t="s">
        <v>2469</v>
      </c>
      <c r="CMU1" t="s">
        <v>2470</v>
      </c>
      <c r="CMV1" t="s">
        <v>2471</v>
      </c>
      <c r="CMW1" t="s">
        <v>2472</v>
      </c>
      <c r="CMX1" t="s">
        <v>2473</v>
      </c>
      <c r="CMY1" t="s">
        <v>2474</v>
      </c>
      <c r="CMZ1" t="s">
        <v>2475</v>
      </c>
      <c r="CNA1" t="s">
        <v>2476</v>
      </c>
      <c r="CNB1" t="s">
        <v>2477</v>
      </c>
      <c r="CNC1" t="s">
        <v>2478</v>
      </c>
      <c r="CND1" t="s">
        <v>2479</v>
      </c>
      <c r="CNE1" t="s">
        <v>2480</v>
      </c>
      <c r="CNF1" t="s">
        <v>2481</v>
      </c>
      <c r="CNG1" t="s">
        <v>2482</v>
      </c>
      <c r="CNH1" t="s">
        <v>2483</v>
      </c>
      <c r="CNI1" t="s">
        <v>2484</v>
      </c>
      <c r="CNJ1" t="s">
        <v>2485</v>
      </c>
      <c r="CNK1" t="s">
        <v>2486</v>
      </c>
      <c r="CNL1" t="s">
        <v>2487</v>
      </c>
      <c r="CNM1" t="s">
        <v>2488</v>
      </c>
      <c r="CNN1" t="s">
        <v>2489</v>
      </c>
      <c r="CNO1" t="s">
        <v>2490</v>
      </c>
      <c r="CNP1" t="s">
        <v>2491</v>
      </c>
      <c r="CNQ1" t="s">
        <v>2492</v>
      </c>
      <c r="CNR1" t="s">
        <v>2493</v>
      </c>
      <c r="CNS1" t="s">
        <v>2494</v>
      </c>
      <c r="CNT1" t="s">
        <v>2495</v>
      </c>
      <c r="CNU1" t="s">
        <v>2496</v>
      </c>
      <c r="CNV1" t="s">
        <v>2497</v>
      </c>
      <c r="CNW1" t="s">
        <v>2498</v>
      </c>
      <c r="CNX1" t="s">
        <v>2499</v>
      </c>
      <c r="CNY1" t="s">
        <v>2500</v>
      </c>
      <c r="CNZ1" t="s">
        <v>2501</v>
      </c>
      <c r="COA1" t="s">
        <v>2502</v>
      </c>
      <c r="COB1" t="s">
        <v>2503</v>
      </c>
      <c r="COC1" t="s">
        <v>2504</v>
      </c>
      <c r="COD1" t="s">
        <v>2505</v>
      </c>
      <c r="COE1" t="s">
        <v>2506</v>
      </c>
      <c r="COF1" t="s">
        <v>2507</v>
      </c>
      <c r="COG1" t="s">
        <v>2508</v>
      </c>
      <c r="COH1" t="s">
        <v>2509</v>
      </c>
      <c r="COI1" t="s">
        <v>2510</v>
      </c>
      <c r="COJ1" t="s">
        <v>2511</v>
      </c>
      <c r="COK1" t="s">
        <v>2512</v>
      </c>
      <c r="COL1" t="s">
        <v>2513</v>
      </c>
      <c r="COM1" t="s">
        <v>2514</v>
      </c>
      <c r="CON1" t="s">
        <v>2515</v>
      </c>
      <c r="COO1" t="s">
        <v>2516</v>
      </c>
      <c r="COP1" t="s">
        <v>2517</v>
      </c>
      <c r="COQ1" t="s">
        <v>2518</v>
      </c>
      <c r="COR1" t="s">
        <v>2519</v>
      </c>
      <c r="COS1" t="s">
        <v>2520</v>
      </c>
      <c r="COT1" t="s">
        <v>2521</v>
      </c>
      <c r="COU1" t="s">
        <v>2522</v>
      </c>
      <c r="COV1" t="s">
        <v>2523</v>
      </c>
      <c r="COW1" t="s">
        <v>2524</v>
      </c>
      <c r="COX1" t="s">
        <v>2525</v>
      </c>
      <c r="COY1" t="s">
        <v>2526</v>
      </c>
      <c r="COZ1" t="s">
        <v>2527</v>
      </c>
      <c r="CPA1" t="s">
        <v>2528</v>
      </c>
      <c r="CPB1" t="s">
        <v>2529</v>
      </c>
      <c r="CPC1" t="s">
        <v>2530</v>
      </c>
      <c r="CPD1" t="s">
        <v>2531</v>
      </c>
      <c r="CPE1" t="s">
        <v>2532</v>
      </c>
      <c r="CPF1" t="s">
        <v>2533</v>
      </c>
      <c r="CPG1" t="s">
        <v>2534</v>
      </c>
      <c r="CPH1" t="s">
        <v>2535</v>
      </c>
      <c r="CPI1" t="s">
        <v>2536</v>
      </c>
      <c r="CPJ1" t="s">
        <v>2537</v>
      </c>
      <c r="CPK1" t="s">
        <v>2538</v>
      </c>
      <c r="CPL1" t="s">
        <v>2539</v>
      </c>
      <c r="CPM1" t="s">
        <v>2540</v>
      </c>
      <c r="CPN1" t="s">
        <v>2541</v>
      </c>
      <c r="CPO1" t="s">
        <v>2542</v>
      </c>
      <c r="CPP1" t="s">
        <v>2543</v>
      </c>
      <c r="CPQ1" t="s">
        <v>2544</v>
      </c>
      <c r="CPR1" t="s">
        <v>2545</v>
      </c>
      <c r="CPS1" t="s">
        <v>2546</v>
      </c>
      <c r="CPT1" t="s">
        <v>2547</v>
      </c>
      <c r="CPU1" t="s">
        <v>2548</v>
      </c>
      <c r="CPV1" t="s">
        <v>2549</v>
      </c>
      <c r="CPW1" t="s">
        <v>2550</v>
      </c>
      <c r="CPX1" t="s">
        <v>2551</v>
      </c>
      <c r="CPY1" t="s">
        <v>2552</v>
      </c>
      <c r="CPZ1" t="s">
        <v>2553</v>
      </c>
      <c r="CQA1" t="s">
        <v>2554</v>
      </c>
      <c r="CQB1" t="s">
        <v>2555</v>
      </c>
      <c r="CQC1" t="s">
        <v>2556</v>
      </c>
      <c r="CQD1" t="s">
        <v>2557</v>
      </c>
      <c r="CQE1" t="s">
        <v>2558</v>
      </c>
      <c r="CQF1" t="s">
        <v>2559</v>
      </c>
      <c r="CQG1" t="s">
        <v>2560</v>
      </c>
      <c r="CQH1" t="s">
        <v>2561</v>
      </c>
      <c r="CQI1" t="s">
        <v>2562</v>
      </c>
      <c r="CQJ1" t="s">
        <v>2563</v>
      </c>
      <c r="CQK1" t="s">
        <v>2564</v>
      </c>
      <c r="CQL1" t="s">
        <v>2565</v>
      </c>
      <c r="CQM1" t="s">
        <v>2566</v>
      </c>
      <c r="CQN1" t="s">
        <v>2567</v>
      </c>
      <c r="CQO1" t="s">
        <v>2568</v>
      </c>
      <c r="CQP1" t="s">
        <v>2569</v>
      </c>
      <c r="CQQ1" t="s">
        <v>2570</v>
      </c>
      <c r="CQR1" t="s">
        <v>2571</v>
      </c>
      <c r="CQS1" t="s">
        <v>2572</v>
      </c>
      <c r="CQT1" t="s">
        <v>2573</v>
      </c>
      <c r="CQU1" t="s">
        <v>2574</v>
      </c>
      <c r="CQV1" t="s">
        <v>2575</v>
      </c>
      <c r="CQW1" t="s">
        <v>2576</v>
      </c>
      <c r="CQX1" t="s">
        <v>2577</v>
      </c>
      <c r="CQY1" t="s">
        <v>2578</v>
      </c>
      <c r="CQZ1" t="s">
        <v>2579</v>
      </c>
      <c r="CRA1" t="s">
        <v>2580</v>
      </c>
      <c r="CRB1" t="s">
        <v>2581</v>
      </c>
      <c r="CRC1" t="s">
        <v>2582</v>
      </c>
      <c r="CRD1" t="s">
        <v>2583</v>
      </c>
      <c r="CRE1" t="s">
        <v>2584</v>
      </c>
      <c r="CRF1" t="s">
        <v>2585</v>
      </c>
      <c r="CRG1" t="s">
        <v>2586</v>
      </c>
      <c r="CRH1" t="s">
        <v>2587</v>
      </c>
      <c r="CRI1" t="s">
        <v>2588</v>
      </c>
      <c r="CRJ1" t="s">
        <v>2589</v>
      </c>
      <c r="CRK1" t="s">
        <v>2590</v>
      </c>
      <c r="CRL1" t="s">
        <v>2591</v>
      </c>
      <c r="CRM1" t="s">
        <v>2592</v>
      </c>
      <c r="CRN1" t="s">
        <v>2593</v>
      </c>
      <c r="CRO1" t="s">
        <v>2594</v>
      </c>
      <c r="CRP1" t="s">
        <v>2595</v>
      </c>
      <c r="CRQ1" t="s">
        <v>2596</v>
      </c>
      <c r="CRR1" t="s">
        <v>2597</v>
      </c>
      <c r="CRS1" t="s">
        <v>2598</v>
      </c>
      <c r="CRT1" t="s">
        <v>2599</v>
      </c>
      <c r="CRU1" t="s">
        <v>2600</v>
      </c>
      <c r="CRV1" t="s">
        <v>2601</v>
      </c>
      <c r="CRW1" t="s">
        <v>2602</v>
      </c>
      <c r="CRX1" t="s">
        <v>2603</v>
      </c>
      <c r="CRY1" t="s">
        <v>2604</v>
      </c>
      <c r="CRZ1" t="s">
        <v>2605</v>
      </c>
      <c r="CSA1" t="s">
        <v>2606</v>
      </c>
      <c r="CSB1" t="s">
        <v>2607</v>
      </c>
      <c r="CSC1" t="s">
        <v>2608</v>
      </c>
      <c r="CSD1" t="s">
        <v>2609</v>
      </c>
      <c r="CSE1" t="s">
        <v>2610</v>
      </c>
      <c r="CSF1" t="s">
        <v>2611</v>
      </c>
      <c r="CSG1" t="s">
        <v>2612</v>
      </c>
      <c r="CSH1" t="s">
        <v>2613</v>
      </c>
      <c r="CSI1" t="s">
        <v>2614</v>
      </c>
      <c r="CSJ1" t="s">
        <v>2615</v>
      </c>
      <c r="CSK1" t="s">
        <v>2616</v>
      </c>
      <c r="CSL1" t="s">
        <v>2617</v>
      </c>
      <c r="CSM1" t="s">
        <v>2618</v>
      </c>
      <c r="CSN1" t="s">
        <v>2619</v>
      </c>
      <c r="CSO1" t="s">
        <v>2620</v>
      </c>
      <c r="CSP1" t="s">
        <v>2621</v>
      </c>
      <c r="CSQ1" t="s">
        <v>2622</v>
      </c>
      <c r="CSR1" t="s">
        <v>2623</v>
      </c>
      <c r="CSS1" t="s">
        <v>2624</v>
      </c>
      <c r="CST1" t="s">
        <v>2625</v>
      </c>
      <c r="CSU1" t="s">
        <v>2626</v>
      </c>
      <c r="CSV1" t="s">
        <v>2627</v>
      </c>
      <c r="CSW1" t="s">
        <v>2628</v>
      </c>
      <c r="CSX1" t="s">
        <v>2629</v>
      </c>
      <c r="CSY1" t="s">
        <v>2630</v>
      </c>
      <c r="CSZ1" t="s">
        <v>2631</v>
      </c>
      <c r="CTA1" t="s">
        <v>2632</v>
      </c>
      <c r="CTB1" t="s">
        <v>2633</v>
      </c>
      <c r="CTC1" t="s">
        <v>2634</v>
      </c>
      <c r="CTD1" t="s">
        <v>2635</v>
      </c>
      <c r="CTE1" t="s">
        <v>2636</v>
      </c>
      <c r="CTF1" t="s">
        <v>2637</v>
      </c>
      <c r="CTG1" t="s">
        <v>2638</v>
      </c>
      <c r="CTH1" t="s">
        <v>2639</v>
      </c>
      <c r="CTI1" t="s">
        <v>2640</v>
      </c>
      <c r="CTJ1" t="s">
        <v>2641</v>
      </c>
      <c r="CTK1" t="s">
        <v>2642</v>
      </c>
      <c r="CTL1" t="s">
        <v>2643</v>
      </c>
      <c r="CTM1" t="s">
        <v>2644</v>
      </c>
      <c r="CTN1" t="s">
        <v>2645</v>
      </c>
      <c r="CTO1" t="s">
        <v>2646</v>
      </c>
      <c r="CTP1" t="s">
        <v>2647</v>
      </c>
      <c r="CTQ1" t="s">
        <v>2648</v>
      </c>
      <c r="CTR1" t="s">
        <v>2649</v>
      </c>
      <c r="CTS1" t="s">
        <v>2650</v>
      </c>
      <c r="CTT1" t="s">
        <v>2651</v>
      </c>
      <c r="CTU1" t="s">
        <v>2652</v>
      </c>
      <c r="CTV1" t="s">
        <v>2653</v>
      </c>
      <c r="CTW1" t="s">
        <v>2654</v>
      </c>
      <c r="CTX1" t="s">
        <v>2655</v>
      </c>
      <c r="CTY1" t="s">
        <v>2656</v>
      </c>
      <c r="CTZ1" t="s">
        <v>2657</v>
      </c>
      <c r="CUA1" t="s">
        <v>2658</v>
      </c>
      <c r="CUB1" t="s">
        <v>2659</v>
      </c>
      <c r="CUC1" t="s">
        <v>2660</v>
      </c>
      <c r="CUD1" t="s">
        <v>2661</v>
      </c>
      <c r="CUE1" t="s">
        <v>2662</v>
      </c>
      <c r="CUF1" t="s">
        <v>2663</v>
      </c>
      <c r="CUG1" t="s">
        <v>2664</v>
      </c>
      <c r="CUH1" t="s">
        <v>2665</v>
      </c>
      <c r="CUI1" t="s">
        <v>2666</v>
      </c>
      <c r="CUJ1" t="s">
        <v>2667</v>
      </c>
      <c r="CUK1" t="s">
        <v>2668</v>
      </c>
      <c r="CUL1" t="s">
        <v>2669</v>
      </c>
      <c r="CUM1" t="s">
        <v>2670</v>
      </c>
      <c r="CUN1" t="s">
        <v>2671</v>
      </c>
      <c r="CUO1" t="s">
        <v>2672</v>
      </c>
      <c r="CUP1" t="s">
        <v>2673</v>
      </c>
      <c r="CUQ1" t="s">
        <v>2674</v>
      </c>
      <c r="CUR1" t="s">
        <v>2675</v>
      </c>
      <c r="CUS1" t="s">
        <v>2676</v>
      </c>
      <c r="CUT1" t="s">
        <v>2677</v>
      </c>
      <c r="CUU1" t="s">
        <v>2678</v>
      </c>
      <c r="CUV1" t="s">
        <v>2679</v>
      </c>
      <c r="CUW1" t="s">
        <v>2680</v>
      </c>
      <c r="CUX1" t="s">
        <v>2681</v>
      </c>
      <c r="CUY1" t="s">
        <v>2682</v>
      </c>
      <c r="CUZ1" t="s">
        <v>2683</v>
      </c>
      <c r="CVA1" t="s">
        <v>2684</v>
      </c>
      <c r="CVB1" t="s">
        <v>2685</v>
      </c>
      <c r="CVC1" t="s">
        <v>2686</v>
      </c>
      <c r="CVD1" t="s">
        <v>2687</v>
      </c>
      <c r="CVE1" t="s">
        <v>2688</v>
      </c>
      <c r="CVF1" t="s">
        <v>2689</v>
      </c>
      <c r="CVG1" t="s">
        <v>2690</v>
      </c>
      <c r="CVH1" t="s">
        <v>2691</v>
      </c>
      <c r="CVI1" t="s">
        <v>2692</v>
      </c>
      <c r="CVJ1" t="s">
        <v>2693</v>
      </c>
      <c r="CVK1" t="s">
        <v>2694</v>
      </c>
      <c r="CVL1" t="s">
        <v>2695</v>
      </c>
      <c r="CVM1" t="s">
        <v>2696</v>
      </c>
      <c r="CVN1" t="s">
        <v>2697</v>
      </c>
      <c r="CVO1" t="s">
        <v>2698</v>
      </c>
      <c r="CVP1" t="s">
        <v>2699</v>
      </c>
      <c r="CVQ1" t="s">
        <v>2700</v>
      </c>
      <c r="CVR1" t="s">
        <v>2701</v>
      </c>
      <c r="CVS1" t="s">
        <v>2702</v>
      </c>
      <c r="CVT1" t="s">
        <v>2703</v>
      </c>
      <c r="CVU1" t="s">
        <v>2704</v>
      </c>
      <c r="CVV1" t="s">
        <v>2705</v>
      </c>
      <c r="CVW1" t="s">
        <v>2706</v>
      </c>
      <c r="CVX1" t="s">
        <v>2707</v>
      </c>
      <c r="CVY1" t="s">
        <v>2708</v>
      </c>
      <c r="CVZ1" t="s">
        <v>2709</v>
      </c>
      <c r="CWA1" t="s">
        <v>2710</v>
      </c>
      <c r="CWB1" t="s">
        <v>2711</v>
      </c>
      <c r="CWC1" t="s">
        <v>2712</v>
      </c>
      <c r="CWD1" t="s">
        <v>2713</v>
      </c>
      <c r="CWE1" t="s">
        <v>2714</v>
      </c>
      <c r="CWF1" t="s">
        <v>2715</v>
      </c>
      <c r="CWG1" t="s">
        <v>2716</v>
      </c>
      <c r="CWH1" t="s">
        <v>2717</v>
      </c>
      <c r="CWI1" t="s">
        <v>2718</v>
      </c>
      <c r="CWJ1" t="s">
        <v>2719</v>
      </c>
      <c r="CWK1" t="s">
        <v>2720</v>
      </c>
      <c r="CWL1" t="s">
        <v>2721</v>
      </c>
      <c r="CWM1" t="s">
        <v>2722</v>
      </c>
      <c r="CWN1" t="s">
        <v>2723</v>
      </c>
      <c r="CWO1" t="s">
        <v>2724</v>
      </c>
      <c r="CWP1" t="s">
        <v>2725</v>
      </c>
      <c r="CWQ1" t="s">
        <v>2726</v>
      </c>
      <c r="CWR1" t="s">
        <v>2727</v>
      </c>
      <c r="CWS1" t="s">
        <v>2728</v>
      </c>
      <c r="CWT1" t="s">
        <v>2729</v>
      </c>
      <c r="CWU1" t="s">
        <v>2730</v>
      </c>
      <c r="CWV1" t="s">
        <v>2731</v>
      </c>
      <c r="CWW1" t="s">
        <v>2732</v>
      </c>
      <c r="CWX1" t="s">
        <v>2733</v>
      </c>
      <c r="CWY1" t="s">
        <v>2734</v>
      </c>
      <c r="CWZ1" t="s">
        <v>2735</v>
      </c>
      <c r="CXA1" t="s">
        <v>2736</v>
      </c>
      <c r="CXB1" t="s">
        <v>2737</v>
      </c>
      <c r="CXC1" t="s">
        <v>2738</v>
      </c>
      <c r="CXD1" t="s">
        <v>2739</v>
      </c>
      <c r="CXE1" t="s">
        <v>2740</v>
      </c>
      <c r="CXF1" t="s">
        <v>2741</v>
      </c>
      <c r="CXG1" t="s">
        <v>2742</v>
      </c>
      <c r="CXH1" t="s">
        <v>2743</v>
      </c>
      <c r="CXI1" t="s">
        <v>2744</v>
      </c>
      <c r="CXJ1" t="s">
        <v>2745</v>
      </c>
      <c r="CXK1" t="s">
        <v>2746</v>
      </c>
      <c r="CXL1" t="s">
        <v>2747</v>
      </c>
      <c r="CXM1" t="s">
        <v>2748</v>
      </c>
      <c r="CXN1" t="s">
        <v>2749</v>
      </c>
      <c r="CXO1" t="s">
        <v>2750</v>
      </c>
      <c r="CXP1" t="s">
        <v>2751</v>
      </c>
      <c r="CXQ1" t="s">
        <v>2752</v>
      </c>
      <c r="CXR1" t="s">
        <v>2753</v>
      </c>
      <c r="CXS1" t="s">
        <v>2754</v>
      </c>
      <c r="CXT1" t="s">
        <v>2755</v>
      </c>
      <c r="CXU1" t="s">
        <v>2756</v>
      </c>
      <c r="CXV1" t="s">
        <v>2757</v>
      </c>
      <c r="CXW1" t="s">
        <v>2758</v>
      </c>
      <c r="CXX1" t="s">
        <v>2759</v>
      </c>
      <c r="CXY1" t="s">
        <v>2760</v>
      </c>
      <c r="CXZ1" t="s">
        <v>2761</v>
      </c>
      <c r="CYA1" t="s">
        <v>2762</v>
      </c>
      <c r="CYB1" t="s">
        <v>2763</v>
      </c>
      <c r="CYC1" t="s">
        <v>2764</v>
      </c>
      <c r="CYD1" t="s">
        <v>2765</v>
      </c>
      <c r="CYE1" t="s">
        <v>2766</v>
      </c>
      <c r="CYF1" t="s">
        <v>2767</v>
      </c>
      <c r="CYG1" t="s">
        <v>2768</v>
      </c>
      <c r="CYH1" t="s">
        <v>2769</v>
      </c>
      <c r="CYI1" t="s">
        <v>2770</v>
      </c>
      <c r="CYJ1" t="s">
        <v>2771</v>
      </c>
      <c r="CYK1" t="s">
        <v>2772</v>
      </c>
      <c r="CYL1" t="s">
        <v>2773</v>
      </c>
      <c r="CYM1" t="s">
        <v>2774</v>
      </c>
      <c r="CYN1" t="s">
        <v>2775</v>
      </c>
      <c r="CYO1" t="s">
        <v>2776</v>
      </c>
      <c r="CYP1" t="s">
        <v>2777</v>
      </c>
      <c r="CYQ1" t="s">
        <v>2778</v>
      </c>
      <c r="CYR1" t="s">
        <v>2779</v>
      </c>
      <c r="CYS1" t="s">
        <v>2780</v>
      </c>
      <c r="CYT1" t="s">
        <v>2781</v>
      </c>
      <c r="CYU1" t="s">
        <v>2782</v>
      </c>
      <c r="CYV1" t="s">
        <v>2783</v>
      </c>
      <c r="CYW1" t="s">
        <v>2784</v>
      </c>
      <c r="CYX1" t="s">
        <v>2785</v>
      </c>
      <c r="CYY1" t="s">
        <v>2786</v>
      </c>
      <c r="CYZ1" t="s">
        <v>2787</v>
      </c>
      <c r="CZA1" t="s">
        <v>2788</v>
      </c>
      <c r="CZB1" t="s">
        <v>2789</v>
      </c>
      <c r="CZC1" t="s">
        <v>2790</v>
      </c>
      <c r="CZD1" t="s">
        <v>2791</v>
      </c>
      <c r="CZE1" t="s">
        <v>2792</v>
      </c>
      <c r="CZF1" t="s">
        <v>2793</v>
      </c>
      <c r="CZG1" t="s">
        <v>2794</v>
      </c>
      <c r="CZH1" t="s">
        <v>2795</v>
      </c>
      <c r="CZI1" t="s">
        <v>2796</v>
      </c>
      <c r="CZJ1" t="s">
        <v>2797</v>
      </c>
      <c r="CZK1" t="s">
        <v>2798</v>
      </c>
      <c r="CZL1" t="s">
        <v>2799</v>
      </c>
      <c r="CZM1" t="s">
        <v>2800</v>
      </c>
      <c r="CZN1" t="s">
        <v>2801</v>
      </c>
      <c r="CZO1" t="s">
        <v>2802</v>
      </c>
      <c r="CZP1" t="s">
        <v>2803</v>
      </c>
      <c r="CZQ1" t="s">
        <v>2804</v>
      </c>
      <c r="CZR1" t="s">
        <v>2805</v>
      </c>
      <c r="CZS1" t="s">
        <v>2806</v>
      </c>
      <c r="CZT1" t="s">
        <v>2807</v>
      </c>
      <c r="CZU1" t="s">
        <v>2808</v>
      </c>
      <c r="CZV1" t="s">
        <v>2809</v>
      </c>
      <c r="CZW1" t="s">
        <v>2810</v>
      </c>
      <c r="CZX1" t="s">
        <v>2811</v>
      </c>
      <c r="CZY1" t="s">
        <v>2812</v>
      </c>
      <c r="CZZ1" t="s">
        <v>2813</v>
      </c>
      <c r="DAA1" t="s">
        <v>2814</v>
      </c>
      <c r="DAB1" t="s">
        <v>2815</v>
      </c>
      <c r="DAC1" t="s">
        <v>2816</v>
      </c>
      <c r="DAD1" t="s">
        <v>2817</v>
      </c>
      <c r="DAE1" t="s">
        <v>2818</v>
      </c>
      <c r="DAF1" t="s">
        <v>2819</v>
      </c>
      <c r="DAG1" t="s">
        <v>2820</v>
      </c>
      <c r="DAH1" t="s">
        <v>2821</v>
      </c>
      <c r="DAI1" t="s">
        <v>2822</v>
      </c>
      <c r="DAJ1" t="s">
        <v>2823</v>
      </c>
      <c r="DAK1" t="s">
        <v>2824</v>
      </c>
      <c r="DAL1" t="s">
        <v>2825</v>
      </c>
      <c r="DAM1" t="s">
        <v>2826</v>
      </c>
      <c r="DAN1" t="s">
        <v>2827</v>
      </c>
      <c r="DAO1" t="s">
        <v>2828</v>
      </c>
      <c r="DAP1" t="s">
        <v>2829</v>
      </c>
      <c r="DAQ1" t="s">
        <v>2830</v>
      </c>
      <c r="DAR1" t="s">
        <v>2831</v>
      </c>
      <c r="DAS1" t="s">
        <v>2832</v>
      </c>
      <c r="DAT1" t="s">
        <v>2833</v>
      </c>
      <c r="DAU1" t="s">
        <v>2834</v>
      </c>
      <c r="DAV1" t="s">
        <v>2835</v>
      </c>
      <c r="DAW1" t="s">
        <v>2836</v>
      </c>
      <c r="DAX1" t="s">
        <v>2837</v>
      </c>
      <c r="DAY1" t="s">
        <v>2838</v>
      </c>
      <c r="DAZ1" t="s">
        <v>2839</v>
      </c>
      <c r="DBA1" t="s">
        <v>2840</v>
      </c>
      <c r="DBB1" t="s">
        <v>2841</v>
      </c>
      <c r="DBC1" t="s">
        <v>2842</v>
      </c>
      <c r="DBD1" t="s">
        <v>2843</v>
      </c>
      <c r="DBE1" t="s">
        <v>2844</v>
      </c>
      <c r="DBF1" t="s">
        <v>2845</v>
      </c>
      <c r="DBG1" t="s">
        <v>2846</v>
      </c>
      <c r="DBH1" t="s">
        <v>2847</v>
      </c>
      <c r="DBI1" t="s">
        <v>2848</v>
      </c>
      <c r="DBJ1" t="s">
        <v>2849</v>
      </c>
      <c r="DBK1" t="s">
        <v>2850</v>
      </c>
      <c r="DBL1" t="s">
        <v>2851</v>
      </c>
      <c r="DBM1" t="s">
        <v>2852</v>
      </c>
      <c r="DBN1" t="s">
        <v>2853</v>
      </c>
      <c r="DBO1" t="s">
        <v>2854</v>
      </c>
      <c r="DBP1" t="s">
        <v>2855</v>
      </c>
      <c r="DBQ1" t="s">
        <v>2856</v>
      </c>
      <c r="DBR1" t="s">
        <v>2857</v>
      </c>
      <c r="DBS1" t="s">
        <v>2858</v>
      </c>
      <c r="DBT1" t="s">
        <v>2859</v>
      </c>
      <c r="DBU1" t="s">
        <v>2860</v>
      </c>
      <c r="DBV1" t="s">
        <v>2861</v>
      </c>
      <c r="DBW1" t="s">
        <v>2862</v>
      </c>
      <c r="DBX1" t="s">
        <v>2863</v>
      </c>
      <c r="DBY1" t="s">
        <v>2864</v>
      </c>
      <c r="DBZ1" t="s">
        <v>2865</v>
      </c>
      <c r="DCA1" t="s">
        <v>2866</v>
      </c>
      <c r="DCB1" t="s">
        <v>2867</v>
      </c>
      <c r="DCC1" t="s">
        <v>2868</v>
      </c>
      <c r="DCD1" t="s">
        <v>2869</v>
      </c>
      <c r="DCE1" t="s">
        <v>2870</v>
      </c>
      <c r="DCF1" t="s">
        <v>2871</v>
      </c>
      <c r="DCG1" t="s">
        <v>2872</v>
      </c>
      <c r="DCH1" t="s">
        <v>2873</v>
      </c>
      <c r="DCI1" t="s">
        <v>2874</v>
      </c>
      <c r="DCJ1" t="s">
        <v>2875</v>
      </c>
      <c r="DCK1" t="s">
        <v>2876</v>
      </c>
      <c r="DCL1" t="s">
        <v>2877</v>
      </c>
      <c r="DCM1" t="s">
        <v>2878</v>
      </c>
      <c r="DCN1" t="s">
        <v>2879</v>
      </c>
      <c r="DCO1" t="s">
        <v>2880</v>
      </c>
      <c r="DCP1" t="s">
        <v>2881</v>
      </c>
      <c r="DCQ1" t="s">
        <v>2882</v>
      </c>
      <c r="DCR1" t="s">
        <v>2883</v>
      </c>
      <c r="DCS1" t="s">
        <v>2884</v>
      </c>
      <c r="DCT1" t="s">
        <v>2885</v>
      </c>
      <c r="DCU1" t="s">
        <v>2886</v>
      </c>
      <c r="DCV1" t="s">
        <v>2887</v>
      </c>
      <c r="DCW1" t="s">
        <v>2888</v>
      </c>
      <c r="DCX1" t="s">
        <v>2889</v>
      </c>
      <c r="DCY1" t="s">
        <v>2890</v>
      </c>
      <c r="DCZ1" t="s">
        <v>2891</v>
      </c>
      <c r="DDA1" t="s">
        <v>2892</v>
      </c>
      <c r="DDB1" t="s">
        <v>2893</v>
      </c>
      <c r="DDC1" t="s">
        <v>2894</v>
      </c>
      <c r="DDD1" t="s">
        <v>2895</v>
      </c>
      <c r="DDE1" t="s">
        <v>2896</v>
      </c>
      <c r="DDF1" t="s">
        <v>2897</v>
      </c>
      <c r="DDG1" t="s">
        <v>2898</v>
      </c>
      <c r="DDH1" t="s">
        <v>2899</v>
      </c>
      <c r="DDI1" t="s">
        <v>2900</v>
      </c>
      <c r="DDJ1" t="s">
        <v>2901</v>
      </c>
      <c r="DDK1" t="s">
        <v>2902</v>
      </c>
      <c r="DDL1" t="s">
        <v>2903</v>
      </c>
      <c r="DDM1" t="s">
        <v>2904</v>
      </c>
      <c r="DDN1" t="s">
        <v>2905</v>
      </c>
      <c r="DDO1" t="s">
        <v>2906</v>
      </c>
      <c r="DDP1" t="s">
        <v>2907</v>
      </c>
      <c r="DDQ1" t="s">
        <v>2908</v>
      </c>
      <c r="DDR1" t="s">
        <v>2909</v>
      </c>
      <c r="DDS1" t="s">
        <v>2910</v>
      </c>
      <c r="DDT1" t="s">
        <v>2911</v>
      </c>
      <c r="DDU1" t="s">
        <v>2912</v>
      </c>
      <c r="DDV1" t="s">
        <v>2913</v>
      </c>
      <c r="DDW1" t="s">
        <v>2914</v>
      </c>
      <c r="DDX1" t="s">
        <v>2915</v>
      </c>
      <c r="DDY1" t="s">
        <v>2916</v>
      </c>
      <c r="DDZ1" t="s">
        <v>2917</v>
      </c>
      <c r="DEA1" t="s">
        <v>2918</v>
      </c>
      <c r="DEB1" t="s">
        <v>2919</v>
      </c>
      <c r="DEC1" t="s">
        <v>2920</v>
      </c>
      <c r="DED1" t="s">
        <v>2921</v>
      </c>
      <c r="DEE1" t="s">
        <v>2922</v>
      </c>
      <c r="DEF1" t="s">
        <v>2923</v>
      </c>
      <c r="DEG1" t="s">
        <v>2924</v>
      </c>
      <c r="DEH1" t="s">
        <v>2925</v>
      </c>
      <c r="DEI1" t="s">
        <v>2926</v>
      </c>
      <c r="DEJ1" t="s">
        <v>2927</v>
      </c>
      <c r="DEK1" t="s">
        <v>2928</v>
      </c>
      <c r="DEL1" t="s">
        <v>2929</v>
      </c>
      <c r="DEM1" t="s">
        <v>2930</v>
      </c>
      <c r="DEN1" t="s">
        <v>2931</v>
      </c>
      <c r="DEO1" t="s">
        <v>2932</v>
      </c>
      <c r="DEP1" t="s">
        <v>2933</v>
      </c>
      <c r="DEQ1" t="s">
        <v>2934</v>
      </c>
      <c r="DER1" t="s">
        <v>2935</v>
      </c>
      <c r="DES1" t="s">
        <v>2936</v>
      </c>
      <c r="DET1" t="s">
        <v>2937</v>
      </c>
      <c r="DEU1" t="s">
        <v>2938</v>
      </c>
      <c r="DEV1" t="s">
        <v>2939</v>
      </c>
      <c r="DEW1" t="s">
        <v>2940</v>
      </c>
      <c r="DEX1" t="s">
        <v>2941</v>
      </c>
      <c r="DEY1" t="s">
        <v>2942</v>
      </c>
      <c r="DEZ1" t="s">
        <v>2943</v>
      </c>
      <c r="DFA1" t="s">
        <v>2944</v>
      </c>
      <c r="DFB1" t="s">
        <v>2945</v>
      </c>
      <c r="DFC1" t="s">
        <v>2946</v>
      </c>
      <c r="DFD1" t="s">
        <v>2947</v>
      </c>
      <c r="DFE1" t="s">
        <v>2948</v>
      </c>
      <c r="DFF1" t="s">
        <v>2949</v>
      </c>
      <c r="DFG1" t="s">
        <v>2950</v>
      </c>
      <c r="DFH1" t="s">
        <v>2951</v>
      </c>
      <c r="DFI1" t="s">
        <v>2952</v>
      </c>
      <c r="DFJ1" t="s">
        <v>2953</v>
      </c>
      <c r="DFK1" t="s">
        <v>2954</v>
      </c>
      <c r="DFL1" t="s">
        <v>2955</v>
      </c>
      <c r="DFM1" t="s">
        <v>2956</v>
      </c>
      <c r="DFN1" t="s">
        <v>2957</v>
      </c>
      <c r="DFO1" t="s">
        <v>2958</v>
      </c>
      <c r="DFP1" t="s">
        <v>2959</v>
      </c>
      <c r="DFQ1" t="s">
        <v>2960</v>
      </c>
      <c r="DFR1" t="s">
        <v>2961</v>
      </c>
      <c r="DFS1" t="s">
        <v>2962</v>
      </c>
      <c r="DFT1" t="s">
        <v>2963</v>
      </c>
      <c r="DFU1" t="s">
        <v>2964</v>
      </c>
      <c r="DFV1" t="s">
        <v>2965</v>
      </c>
      <c r="DFW1" t="s">
        <v>2966</v>
      </c>
      <c r="DFX1" t="s">
        <v>2967</v>
      </c>
      <c r="DFY1" t="s">
        <v>2968</v>
      </c>
      <c r="DFZ1" t="s">
        <v>2969</v>
      </c>
      <c r="DGA1" t="s">
        <v>2970</v>
      </c>
      <c r="DGB1" t="s">
        <v>2971</v>
      </c>
      <c r="DGC1" t="s">
        <v>2972</v>
      </c>
      <c r="DGD1" t="s">
        <v>2973</v>
      </c>
      <c r="DGE1" t="s">
        <v>2974</v>
      </c>
      <c r="DGF1" t="s">
        <v>2975</v>
      </c>
      <c r="DGG1" t="s">
        <v>2976</v>
      </c>
      <c r="DGH1" t="s">
        <v>2977</v>
      </c>
      <c r="DGI1" t="s">
        <v>2978</v>
      </c>
      <c r="DGJ1" t="s">
        <v>2979</v>
      </c>
      <c r="DGK1" t="s">
        <v>2980</v>
      </c>
      <c r="DGL1" t="s">
        <v>2981</v>
      </c>
      <c r="DGM1" t="s">
        <v>2982</v>
      </c>
      <c r="DGN1" t="s">
        <v>2983</v>
      </c>
      <c r="DGO1" t="s">
        <v>2984</v>
      </c>
      <c r="DGP1" t="s">
        <v>2985</v>
      </c>
      <c r="DGQ1" t="s">
        <v>2986</v>
      </c>
      <c r="DGR1" t="s">
        <v>2987</v>
      </c>
      <c r="DGS1" t="s">
        <v>2988</v>
      </c>
      <c r="DGT1" t="s">
        <v>2989</v>
      </c>
      <c r="DGU1" t="s">
        <v>2990</v>
      </c>
      <c r="DGV1" t="s">
        <v>2991</v>
      </c>
      <c r="DGW1" t="s">
        <v>2992</v>
      </c>
      <c r="DGX1" t="s">
        <v>2993</v>
      </c>
      <c r="DGY1" t="s">
        <v>2994</v>
      </c>
      <c r="DGZ1" t="s">
        <v>2995</v>
      </c>
      <c r="DHA1" t="s">
        <v>2996</v>
      </c>
      <c r="DHB1" t="s">
        <v>2997</v>
      </c>
      <c r="DHC1" t="s">
        <v>2998</v>
      </c>
      <c r="DHD1" t="s">
        <v>2999</v>
      </c>
      <c r="DHE1" t="s">
        <v>3000</v>
      </c>
      <c r="DHF1" t="s">
        <v>3001</v>
      </c>
      <c r="DHG1" t="s">
        <v>3002</v>
      </c>
      <c r="DHH1" t="s">
        <v>3003</v>
      </c>
      <c r="DHI1" t="s">
        <v>3004</v>
      </c>
      <c r="DHJ1" t="s">
        <v>3005</v>
      </c>
      <c r="DHK1" t="s">
        <v>3006</v>
      </c>
      <c r="DHL1" t="s">
        <v>3007</v>
      </c>
      <c r="DHM1" t="s">
        <v>3008</v>
      </c>
      <c r="DHN1" t="s">
        <v>3009</v>
      </c>
      <c r="DHO1" t="s">
        <v>3010</v>
      </c>
      <c r="DHP1" t="s">
        <v>3011</v>
      </c>
      <c r="DHQ1" t="s">
        <v>3012</v>
      </c>
      <c r="DHR1" t="s">
        <v>3013</v>
      </c>
      <c r="DHS1" t="s">
        <v>3014</v>
      </c>
      <c r="DHT1" t="s">
        <v>3015</v>
      </c>
      <c r="DHU1" t="s">
        <v>3016</v>
      </c>
      <c r="DHV1" t="s">
        <v>3017</v>
      </c>
      <c r="DHW1" t="s">
        <v>3018</v>
      </c>
      <c r="DHX1" t="s">
        <v>3019</v>
      </c>
      <c r="DHY1" t="s">
        <v>3020</v>
      </c>
      <c r="DHZ1" t="s">
        <v>3021</v>
      </c>
      <c r="DIA1" t="s">
        <v>3022</v>
      </c>
      <c r="DIB1" t="s">
        <v>3023</v>
      </c>
      <c r="DIC1" t="s">
        <v>3024</v>
      </c>
      <c r="DID1" t="s">
        <v>3025</v>
      </c>
      <c r="DIE1" t="s">
        <v>3026</v>
      </c>
      <c r="DIF1" t="s">
        <v>3027</v>
      </c>
      <c r="DIG1" t="s">
        <v>3028</v>
      </c>
      <c r="DIH1" t="s">
        <v>3029</v>
      </c>
      <c r="DII1" t="s">
        <v>3030</v>
      </c>
      <c r="DIJ1" t="s">
        <v>3031</v>
      </c>
      <c r="DIK1" t="s">
        <v>3032</v>
      </c>
      <c r="DIL1" t="s">
        <v>3033</v>
      </c>
      <c r="DIM1" t="s">
        <v>3034</v>
      </c>
      <c r="DIN1" t="s">
        <v>3035</v>
      </c>
      <c r="DIO1" t="s">
        <v>3036</v>
      </c>
      <c r="DIP1" t="s">
        <v>3037</v>
      </c>
      <c r="DIQ1" t="s">
        <v>3038</v>
      </c>
      <c r="DIR1" t="s">
        <v>3039</v>
      </c>
      <c r="DIS1" t="s">
        <v>3040</v>
      </c>
      <c r="DIT1" t="s">
        <v>3041</v>
      </c>
      <c r="DIU1" t="s">
        <v>3042</v>
      </c>
      <c r="DIV1" t="s">
        <v>3043</v>
      </c>
      <c r="DIW1" t="s">
        <v>3044</v>
      </c>
      <c r="DIX1" t="s">
        <v>3045</v>
      </c>
      <c r="DIY1" t="s">
        <v>3046</v>
      </c>
      <c r="DIZ1" t="s">
        <v>3047</v>
      </c>
      <c r="DJA1" t="s">
        <v>3048</v>
      </c>
      <c r="DJB1" t="s">
        <v>3049</v>
      </c>
      <c r="DJC1" t="s">
        <v>3050</v>
      </c>
      <c r="DJD1" t="s">
        <v>3051</v>
      </c>
      <c r="DJE1" t="s">
        <v>3052</v>
      </c>
      <c r="DJF1" t="s">
        <v>3053</v>
      </c>
      <c r="DJG1" t="s">
        <v>3054</v>
      </c>
      <c r="DJH1" t="s">
        <v>3055</v>
      </c>
      <c r="DJI1" t="s">
        <v>3056</v>
      </c>
      <c r="DJJ1" t="s">
        <v>3057</v>
      </c>
      <c r="DJK1" t="s">
        <v>3058</v>
      </c>
      <c r="DJL1" t="s">
        <v>3059</v>
      </c>
      <c r="DJM1" t="s">
        <v>3060</v>
      </c>
      <c r="DJN1" t="s">
        <v>3061</v>
      </c>
      <c r="DJO1" t="s">
        <v>3062</v>
      </c>
      <c r="DJP1" t="s">
        <v>3063</v>
      </c>
      <c r="DJQ1" t="s">
        <v>3064</v>
      </c>
      <c r="DJR1" t="s">
        <v>3065</v>
      </c>
      <c r="DJS1" t="s">
        <v>3066</v>
      </c>
      <c r="DJT1" t="s">
        <v>3067</v>
      </c>
      <c r="DJU1" t="s">
        <v>3068</v>
      </c>
      <c r="DJV1" t="s">
        <v>3069</v>
      </c>
      <c r="DJW1" t="s">
        <v>3070</v>
      </c>
      <c r="DJX1" t="s">
        <v>3071</v>
      </c>
      <c r="DJY1" t="s">
        <v>3072</v>
      </c>
      <c r="DJZ1" t="s">
        <v>3073</v>
      </c>
      <c r="DKA1" t="s">
        <v>3074</v>
      </c>
      <c r="DKB1" t="s">
        <v>3075</v>
      </c>
      <c r="DKC1" t="s">
        <v>3076</v>
      </c>
      <c r="DKD1" t="s">
        <v>3077</v>
      </c>
      <c r="DKE1" t="s">
        <v>3078</v>
      </c>
      <c r="DKF1" t="s">
        <v>3079</v>
      </c>
      <c r="DKG1" t="s">
        <v>3080</v>
      </c>
      <c r="DKH1" t="s">
        <v>3081</v>
      </c>
      <c r="DKI1" t="s">
        <v>3082</v>
      </c>
      <c r="DKJ1" t="s">
        <v>3083</v>
      </c>
      <c r="DKK1" t="s">
        <v>3084</v>
      </c>
      <c r="DKL1" t="s">
        <v>3085</v>
      </c>
      <c r="DKM1" t="s">
        <v>3086</v>
      </c>
      <c r="DKN1" t="s">
        <v>3087</v>
      </c>
      <c r="DKO1" t="s">
        <v>3088</v>
      </c>
      <c r="DKP1" t="s">
        <v>3089</v>
      </c>
      <c r="DKQ1" t="s">
        <v>3090</v>
      </c>
      <c r="DKR1" t="s">
        <v>3091</v>
      </c>
      <c r="DKS1" t="s">
        <v>3092</v>
      </c>
      <c r="DKT1" t="s">
        <v>3093</v>
      </c>
      <c r="DKU1" t="s">
        <v>3094</v>
      </c>
      <c r="DKV1" t="s">
        <v>3095</v>
      </c>
      <c r="DKW1" t="s">
        <v>3096</v>
      </c>
      <c r="DKX1" t="s">
        <v>3097</v>
      </c>
      <c r="DKY1" t="s">
        <v>3098</v>
      </c>
      <c r="DKZ1" t="s">
        <v>3099</v>
      </c>
      <c r="DLA1" t="s">
        <v>3100</v>
      </c>
      <c r="DLB1" t="s">
        <v>3101</v>
      </c>
      <c r="DLC1" t="s">
        <v>3102</v>
      </c>
      <c r="DLD1" t="s">
        <v>3103</v>
      </c>
      <c r="DLE1" t="s">
        <v>3104</v>
      </c>
      <c r="DLF1" t="s">
        <v>3105</v>
      </c>
      <c r="DLG1" t="s">
        <v>3106</v>
      </c>
      <c r="DLH1" t="s">
        <v>3107</v>
      </c>
      <c r="DLI1" t="s">
        <v>3108</v>
      </c>
      <c r="DLJ1" t="s">
        <v>3109</v>
      </c>
      <c r="DLK1" t="s">
        <v>3110</v>
      </c>
      <c r="DLL1" t="s">
        <v>3111</v>
      </c>
      <c r="DLM1" t="s">
        <v>3112</v>
      </c>
      <c r="DLN1" t="s">
        <v>3113</v>
      </c>
      <c r="DLO1" t="s">
        <v>3114</v>
      </c>
      <c r="DLP1" t="s">
        <v>3115</v>
      </c>
      <c r="DLQ1" t="s">
        <v>3116</v>
      </c>
      <c r="DLR1" t="s">
        <v>3117</v>
      </c>
      <c r="DLS1" t="s">
        <v>3118</v>
      </c>
      <c r="DLT1" t="s">
        <v>3119</v>
      </c>
      <c r="DLU1" t="s">
        <v>3120</v>
      </c>
      <c r="DLV1" t="s">
        <v>3121</v>
      </c>
      <c r="DLW1" t="s">
        <v>3122</v>
      </c>
      <c r="DLX1" t="s">
        <v>3123</v>
      </c>
      <c r="DLY1" t="s">
        <v>3124</v>
      </c>
      <c r="DLZ1" t="s">
        <v>3125</v>
      </c>
      <c r="DMA1" t="s">
        <v>3126</v>
      </c>
      <c r="DMB1" t="s">
        <v>3127</v>
      </c>
      <c r="DMC1" t="s">
        <v>3128</v>
      </c>
      <c r="DMD1" t="s">
        <v>3129</v>
      </c>
      <c r="DME1" t="s">
        <v>3130</v>
      </c>
      <c r="DMF1" t="s">
        <v>3131</v>
      </c>
      <c r="DMG1" t="s">
        <v>3132</v>
      </c>
      <c r="DMH1" t="s">
        <v>3133</v>
      </c>
      <c r="DMI1" t="s">
        <v>3134</v>
      </c>
      <c r="DMJ1" t="s">
        <v>3135</v>
      </c>
      <c r="DMK1" t="s">
        <v>3136</v>
      </c>
      <c r="DML1" t="s">
        <v>3137</v>
      </c>
      <c r="DMM1" t="s">
        <v>3138</v>
      </c>
      <c r="DMN1" t="s">
        <v>3139</v>
      </c>
      <c r="DMO1" t="s">
        <v>3140</v>
      </c>
      <c r="DMP1" t="s">
        <v>3141</v>
      </c>
      <c r="DMQ1" t="s">
        <v>3142</v>
      </c>
      <c r="DMR1" t="s">
        <v>3143</v>
      </c>
      <c r="DMS1" t="s">
        <v>3144</v>
      </c>
      <c r="DMT1" t="s">
        <v>3145</v>
      </c>
      <c r="DMU1" t="s">
        <v>3146</v>
      </c>
      <c r="DMV1" t="s">
        <v>3147</v>
      </c>
      <c r="DMW1" t="s">
        <v>3148</v>
      </c>
      <c r="DMX1" t="s">
        <v>3149</v>
      </c>
      <c r="DMY1" t="s">
        <v>3150</v>
      </c>
      <c r="DMZ1" t="s">
        <v>3151</v>
      </c>
      <c r="DNA1" t="s">
        <v>3152</v>
      </c>
      <c r="DNB1" t="s">
        <v>3153</v>
      </c>
      <c r="DNC1" t="s">
        <v>3154</v>
      </c>
      <c r="DND1" t="s">
        <v>3155</v>
      </c>
      <c r="DNE1" t="s">
        <v>3156</v>
      </c>
      <c r="DNF1" t="s">
        <v>3157</v>
      </c>
      <c r="DNG1" t="s">
        <v>3158</v>
      </c>
      <c r="DNH1" t="s">
        <v>3159</v>
      </c>
      <c r="DNI1" t="s">
        <v>3160</v>
      </c>
      <c r="DNJ1" t="s">
        <v>3161</v>
      </c>
      <c r="DNK1" t="s">
        <v>3162</v>
      </c>
      <c r="DNL1" t="s">
        <v>3163</v>
      </c>
      <c r="DNM1" t="s">
        <v>3164</v>
      </c>
      <c r="DNN1" t="s">
        <v>3165</v>
      </c>
      <c r="DNO1" t="s">
        <v>3166</v>
      </c>
      <c r="DNP1" t="s">
        <v>3167</v>
      </c>
      <c r="DNQ1" t="s">
        <v>3168</v>
      </c>
      <c r="DNR1" t="s">
        <v>3169</v>
      </c>
      <c r="DNS1" t="s">
        <v>3170</v>
      </c>
      <c r="DNT1" t="s">
        <v>3171</v>
      </c>
      <c r="DNU1" t="s">
        <v>3172</v>
      </c>
      <c r="DNV1" t="s">
        <v>3173</v>
      </c>
      <c r="DNW1" t="s">
        <v>3174</v>
      </c>
      <c r="DNX1" t="s">
        <v>3175</v>
      </c>
      <c r="DNY1" t="s">
        <v>3176</v>
      </c>
      <c r="DNZ1" t="s">
        <v>3177</v>
      </c>
      <c r="DOA1" t="s">
        <v>3178</v>
      </c>
      <c r="DOB1" t="s">
        <v>3179</v>
      </c>
      <c r="DOC1" t="s">
        <v>3180</v>
      </c>
      <c r="DOD1" t="s">
        <v>3181</v>
      </c>
      <c r="DOE1" t="s">
        <v>3182</v>
      </c>
      <c r="DOF1" t="s">
        <v>3183</v>
      </c>
      <c r="DOG1" t="s">
        <v>3184</v>
      </c>
      <c r="DOH1" t="s">
        <v>3185</v>
      </c>
      <c r="DOI1" t="s">
        <v>3186</v>
      </c>
      <c r="DOJ1" t="s">
        <v>3187</v>
      </c>
      <c r="DOK1" t="s">
        <v>3188</v>
      </c>
      <c r="DOL1" t="s">
        <v>3189</v>
      </c>
      <c r="DOM1" t="s">
        <v>3190</v>
      </c>
      <c r="DON1" t="s">
        <v>3191</v>
      </c>
      <c r="DOO1" t="s">
        <v>3192</v>
      </c>
      <c r="DOP1" t="s">
        <v>3193</v>
      </c>
      <c r="DOQ1" t="s">
        <v>3194</v>
      </c>
      <c r="DOR1" t="s">
        <v>3195</v>
      </c>
      <c r="DOS1" t="s">
        <v>3196</v>
      </c>
      <c r="DOT1" t="s">
        <v>3197</v>
      </c>
      <c r="DOU1" t="s">
        <v>3198</v>
      </c>
      <c r="DOV1" t="s">
        <v>3199</v>
      </c>
      <c r="DOW1" t="s">
        <v>3200</v>
      </c>
      <c r="DOX1" t="s">
        <v>3201</v>
      </c>
      <c r="DOY1" t="s">
        <v>3202</v>
      </c>
      <c r="DOZ1" t="s">
        <v>3203</v>
      </c>
      <c r="DPA1" t="s">
        <v>3204</v>
      </c>
      <c r="DPB1" t="s">
        <v>3205</v>
      </c>
      <c r="DPC1" t="s">
        <v>3206</v>
      </c>
      <c r="DPD1" t="s">
        <v>3207</v>
      </c>
      <c r="DPE1" t="s">
        <v>3208</v>
      </c>
      <c r="DPF1" t="s">
        <v>3209</v>
      </c>
      <c r="DPG1" t="s">
        <v>3210</v>
      </c>
      <c r="DPH1" t="s">
        <v>3211</v>
      </c>
      <c r="DPI1" t="s">
        <v>3212</v>
      </c>
      <c r="DPJ1" t="s">
        <v>3213</v>
      </c>
      <c r="DPK1" t="s">
        <v>3214</v>
      </c>
      <c r="DPL1" t="s">
        <v>3215</v>
      </c>
      <c r="DPM1" t="s">
        <v>3216</v>
      </c>
      <c r="DPN1" t="s">
        <v>3217</v>
      </c>
      <c r="DPO1" t="s">
        <v>3218</v>
      </c>
      <c r="DPP1" t="s">
        <v>3219</v>
      </c>
      <c r="DPQ1" t="s">
        <v>3220</v>
      </c>
      <c r="DPR1" t="s">
        <v>3221</v>
      </c>
      <c r="DPS1" t="s">
        <v>3222</v>
      </c>
      <c r="DPT1" t="s">
        <v>3223</v>
      </c>
      <c r="DPU1" t="s">
        <v>3224</v>
      </c>
      <c r="DPV1" t="s">
        <v>3225</v>
      </c>
      <c r="DPW1" t="s">
        <v>3226</v>
      </c>
      <c r="DPX1" t="s">
        <v>3227</v>
      </c>
      <c r="DPY1" t="s">
        <v>3228</v>
      </c>
      <c r="DPZ1" t="s">
        <v>3229</v>
      </c>
      <c r="DQA1" t="s">
        <v>3230</v>
      </c>
      <c r="DQB1" t="s">
        <v>3231</v>
      </c>
      <c r="DQC1" t="s">
        <v>3232</v>
      </c>
      <c r="DQD1" t="s">
        <v>3233</v>
      </c>
      <c r="DQE1" t="s">
        <v>3234</v>
      </c>
      <c r="DQF1" t="s">
        <v>3235</v>
      </c>
      <c r="DQG1" t="s">
        <v>3236</v>
      </c>
      <c r="DQH1" t="s">
        <v>3237</v>
      </c>
      <c r="DQI1" t="s">
        <v>3238</v>
      </c>
      <c r="DQJ1" t="s">
        <v>3239</v>
      </c>
      <c r="DQK1" t="s">
        <v>3240</v>
      </c>
      <c r="DQL1" t="s">
        <v>3241</v>
      </c>
      <c r="DQM1" t="s">
        <v>3242</v>
      </c>
      <c r="DQN1" t="s">
        <v>3243</v>
      </c>
      <c r="DQO1" t="s">
        <v>3244</v>
      </c>
      <c r="DQP1" t="s">
        <v>3245</v>
      </c>
      <c r="DQQ1" t="s">
        <v>3246</v>
      </c>
      <c r="DQR1" t="s">
        <v>3247</v>
      </c>
      <c r="DQS1" t="s">
        <v>3248</v>
      </c>
      <c r="DQT1" t="s">
        <v>3249</v>
      </c>
      <c r="DQU1" t="s">
        <v>3250</v>
      </c>
      <c r="DQV1" t="s">
        <v>3251</v>
      </c>
      <c r="DQW1" t="s">
        <v>3252</v>
      </c>
      <c r="DQX1" t="s">
        <v>3253</v>
      </c>
      <c r="DQY1" t="s">
        <v>3254</v>
      </c>
      <c r="DQZ1" t="s">
        <v>3255</v>
      </c>
      <c r="DRA1" t="s">
        <v>3256</v>
      </c>
      <c r="DRB1" t="s">
        <v>3257</v>
      </c>
      <c r="DRC1" t="s">
        <v>3258</v>
      </c>
      <c r="DRD1" t="s">
        <v>3259</v>
      </c>
      <c r="DRE1" t="s">
        <v>3260</v>
      </c>
      <c r="DRF1" t="s">
        <v>3261</v>
      </c>
      <c r="DRG1" t="s">
        <v>3262</v>
      </c>
      <c r="DRH1" t="s">
        <v>3263</v>
      </c>
      <c r="DRI1" t="s">
        <v>3264</v>
      </c>
      <c r="DRJ1" t="s">
        <v>3265</v>
      </c>
      <c r="DRK1" t="s">
        <v>3266</v>
      </c>
      <c r="DRL1" t="s">
        <v>3267</v>
      </c>
      <c r="DRM1" t="s">
        <v>3268</v>
      </c>
      <c r="DRN1" t="s">
        <v>3269</v>
      </c>
      <c r="DRO1" t="s">
        <v>3270</v>
      </c>
      <c r="DRP1" t="s">
        <v>3271</v>
      </c>
      <c r="DRQ1" t="s">
        <v>3272</v>
      </c>
      <c r="DRR1" t="s">
        <v>3273</v>
      </c>
      <c r="DRS1" t="s">
        <v>3274</v>
      </c>
      <c r="DRT1" t="s">
        <v>3275</v>
      </c>
      <c r="DRU1" t="s">
        <v>3276</v>
      </c>
      <c r="DRV1" t="s">
        <v>3277</v>
      </c>
      <c r="DRW1" t="s">
        <v>3278</v>
      </c>
      <c r="DRX1" t="s">
        <v>3279</v>
      </c>
      <c r="DRY1" t="s">
        <v>3280</v>
      </c>
      <c r="DRZ1" t="s">
        <v>3281</v>
      </c>
      <c r="DSA1" t="s">
        <v>3282</v>
      </c>
      <c r="DSB1" t="s">
        <v>3283</v>
      </c>
      <c r="DSC1" t="s">
        <v>3284</v>
      </c>
      <c r="DSD1" t="s">
        <v>3285</v>
      </c>
      <c r="DSE1" t="s">
        <v>3286</v>
      </c>
      <c r="DSF1" t="s">
        <v>3287</v>
      </c>
      <c r="DSG1" t="s">
        <v>3288</v>
      </c>
      <c r="DSH1" t="s">
        <v>3289</v>
      </c>
      <c r="DSI1" t="s">
        <v>3290</v>
      </c>
      <c r="DSJ1" t="s">
        <v>3291</v>
      </c>
      <c r="DSK1" t="s">
        <v>3292</v>
      </c>
      <c r="DSL1" t="s">
        <v>3293</v>
      </c>
      <c r="DSM1" t="s">
        <v>3294</v>
      </c>
      <c r="DSN1" t="s">
        <v>3295</v>
      </c>
      <c r="DSO1" t="s">
        <v>3296</v>
      </c>
      <c r="DSP1" t="s">
        <v>3297</v>
      </c>
      <c r="DSQ1" t="s">
        <v>3298</v>
      </c>
      <c r="DSR1" t="s">
        <v>3299</v>
      </c>
      <c r="DSS1" t="s">
        <v>3300</v>
      </c>
      <c r="DST1" t="s">
        <v>3301</v>
      </c>
      <c r="DSU1" t="s">
        <v>3302</v>
      </c>
      <c r="DSV1" t="s">
        <v>3303</v>
      </c>
      <c r="DSW1" t="s">
        <v>3304</v>
      </c>
      <c r="DSX1" t="s">
        <v>3305</v>
      </c>
      <c r="DSY1" t="s">
        <v>3306</v>
      </c>
      <c r="DSZ1" t="s">
        <v>3307</v>
      </c>
      <c r="DTA1" t="s">
        <v>3308</v>
      </c>
      <c r="DTB1" t="s">
        <v>3309</v>
      </c>
      <c r="DTC1" t="s">
        <v>3310</v>
      </c>
      <c r="DTD1" t="s">
        <v>3311</v>
      </c>
      <c r="DTE1" t="s">
        <v>3312</v>
      </c>
      <c r="DTF1" t="s">
        <v>3313</v>
      </c>
      <c r="DTG1" t="s">
        <v>3314</v>
      </c>
      <c r="DTH1" t="s">
        <v>3315</v>
      </c>
      <c r="DTI1" t="s">
        <v>3316</v>
      </c>
      <c r="DTJ1" t="s">
        <v>3317</v>
      </c>
      <c r="DTK1" t="s">
        <v>3318</v>
      </c>
      <c r="DTL1" t="s">
        <v>3319</v>
      </c>
      <c r="DTM1" t="s">
        <v>3320</v>
      </c>
      <c r="DTN1" t="s">
        <v>3321</v>
      </c>
      <c r="DTO1" t="s">
        <v>3322</v>
      </c>
      <c r="DTP1" t="s">
        <v>3323</v>
      </c>
      <c r="DTQ1" t="s">
        <v>3324</v>
      </c>
      <c r="DTR1" t="s">
        <v>3325</v>
      </c>
      <c r="DTS1" t="s">
        <v>3326</v>
      </c>
      <c r="DTT1" t="s">
        <v>3327</v>
      </c>
      <c r="DTU1" t="s">
        <v>3328</v>
      </c>
      <c r="DTV1" t="s">
        <v>3329</v>
      </c>
      <c r="DTW1" t="s">
        <v>3330</v>
      </c>
      <c r="DTX1" t="s">
        <v>3331</v>
      </c>
      <c r="DTY1" t="s">
        <v>3332</v>
      </c>
      <c r="DTZ1" t="s">
        <v>3333</v>
      </c>
      <c r="DUA1" t="s">
        <v>3334</v>
      </c>
      <c r="DUB1" t="s">
        <v>3335</v>
      </c>
      <c r="DUC1" t="s">
        <v>3336</v>
      </c>
      <c r="DUD1" t="s">
        <v>3337</v>
      </c>
      <c r="DUE1" t="s">
        <v>3338</v>
      </c>
      <c r="DUF1" t="s">
        <v>3339</v>
      </c>
      <c r="DUG1" t="s">
        <v>3340</v>
      </c>
      <c r="DUH1" t="s">
        <v>3341</v>
      </c>
      <c r="DUI1" t="s">
        <v>3342</v>
      </c>
      <c r="DUJ1" t="s">
        <v>3343</v>
      </c>
      <c r="DUK1" t="s">
        <v>3344</v>
      </c>
      <c r="DUL1" t="s">
        <v>3345</v>
      </c>
      <c r="DUM1" t="s">
        <v>3346</v>
      </c>
      <c r="DUN1" t="s">
        <v>3347</v>
      </c>
      <c r="DUO1" t="s">
        <v>3348</v>
      </c>
      <c r="DUP1" t="s">
        <v>3349</v>
      </c>
      <c r="DUQ1" t="s">
        <v>3350</v>
      </c>
      <c r="DUR1" t="s">
        <v>3351</v>
      </c>
      <c r="DUS1" t="s">
        <v>3352</v>
      </c>
      <c r="DUT1" t="s">
        <v>3353</v>
      </c>
      <c r="DUU1" t="s">
        <v>3354</v>
      </c>
      <c r="DUV1" t="s">
        <v>3355</v>
      </c>
      <c r="DUW1" t="s">
        <v>3356</v>
      </c>
      <c r="DUX1" t="s">
        <v>3357</v>
      </c>
      <c r="DUY1" t="s">
        <v>3358</v>
      </c>
      <c r="DUZ1" t="s">
        <v>3359</v>
      </c>
      <c r="DVA1" t="s">
        <v>3360</v>
      </c>
      <c r="DVB1" t="s">
        <v>3361</v>
      </c>
      <c r="DVC1" t="s">
        <v>3362</v>
      </c>
      <c r="DVD1" t="s">
        <v>3363</v>
      </c>
      <c r="DVE1" t="s">
        <v>3364</v>
      </c>
      <c r="DVF1" t="s">
        <v>3365</v>
      </c>
      <c r="DVG1" t="s">
        <v>3366</v>
      </c>
      <c r="DVH1" t="s">
        <v>3367</v>
      </c>
      <c r="DVI1" t="s">
        <v>3368</v>
      </c>
      <c r="DVJ1" t="s">
        <v>3369</v>
      </c>
      <c r="DVK1" t="s">
        <v>3370</v>
      </c>
      <c r="DVL1" t="s">
        <v>3371</v>
      </c>
      <c r="DVM1" t="s">
        <v>3372</v>
      </c>
      <c r="DVN1" t="s">
        <v>3373</v>
      </c>
      <c r="DVO1" t="s">
        <v>3374</v>
      </c>
      <c r="DVP1" t="s">
        <v>3375</v>
      </c>
      <c r="DVQ1" t="s">
        <v>3376</v>
      </c>
      <c r="DVR1" t="s">
        <v>3377</v>
      </c>
      <c r="DVS1" t="s">
        <v>3378</v>
      </c>
      <c r="DVT1" t="s">
        <v>3379</v>
      </c>
      <c r="DVU1" t="s">
        <v>3380</v>
      </c>
      <c r="DVV1" t="s">
        <v>3381</v>
      </c>
      <c r="DVW1" t="s">
        <v>3382</v>
      </c>
      <c r="DVX1" t="s">
        <v>3383</v>
      </c>
      <c r="DVY1" t="s">
        <v>3384</v>
      </c>
      <c r="DVZ1" t="s">
        <v>3385</v>
      </c>
      <c r="DWA1" t="s">
        <v>3386</v>
      </c>
      <c r="DWB1" t="s">
        <v>3387</v>
      </c>
      <c r="DWC1" t="s">
        <v>3388</v>
      </c>
      <c r="DWD1" t="s">
        <v>3389</v>
      </c>
      <c r="DWE1" t="s">
        <v>3390</v>
      </c>
      <c r="DWF1" t="s">
        <v>3391</v>
      </c>
      <c r="DWG1" t="s">
        <v>3392</v>
      </c>
      <c r="DWH1" t="s">
        <v>3393</v>
      </c>
      <c r="DWI1" t="s">
        <v>3394</v>
      </c>
      <c r="DWJ1" t="s">
        <v>3395</v>
      </c>
      <c r="DWK1" t="s">
        <v>3396</v>
      </c>
      <c r="DWL1" t="s">
        <v>3397</v>
      </c>
      <c r="DWM1" t="s">
        <v>3398</v>
      </c>
      <c r="DWN1" t="s">
        <v>3399</v>
      </c>
      <c r="DWO1" t="s">
        <v>3400</v>
      </c>
      <c r="DWP1" t="s">
        <v>3401</v>
      </c>
      <c r="DWQ1" t="s">
        <v>3402</v>
      </c>
      <c r="DWR1" t="s">
        <v>3403</v>
      </c>
      <c r="DWS1" t="s">
        <v>3404</v>
      </c>
      <c r="DWT1" t="s">
        <v>3405</v>
      </c>
      <c r="DWU1" t="s">
        <v>3406</v>
      </c>
      <c r="DWV1" t="s">
        <v>3407</v>
      </c>
      <c r="DWW1" t="s">
        <v>3408</v>
      </c>
      <c r="DWX1" t="s">
        <v>3409</v>
      </c>
      <c r="DWY1" t="s">
        <v>3410</v>
      </c>
      <c r="DWZ1" t="s">
        <v>3411</v>
      </c>
      <c r="DXA1" t="s">
        <v>3412</v>
      </c>
      <c r="DXB1" t="s">
        <v>3413</v>
      </c>
      <c r="DXC1" t="s">
        <v>3414</v>
      </c>
      <c r="DXD1" t="s">
        <v>3415</v>
      </c>
      <c r="DXE1" t="s">
        <v>3416</v>
      </c>
      <c r="DXF1" t="s">
        <v>3417</v>
      </c>
      <c r="DXG1" t="s">
        <v>3418</v>
      </c>
      <c r="DXH1" t="s">
        <v>3419</v>
      </c>
      <c r="DXI1" t="s">
        <v>3420</v>
      </c>
      <c r="DXJ1" t="s">
        <v>3421</v>
      </c>
      <c r="DXK1" t="s">
        <v>3422</v>
      </c>
      <c r="DXL1" t="s">
        <v>3423</v>
      </c>
      <c r="DXM1" t="s">
        <v>3424</v>
      </c>
      <c r="DXN1" t="s">
        <v>3425</v>
      </c>
      <c r="DXO1" t="s">
        <v>3426</v>
      </c>
      <c r="DXP1" t="s">
        <v>3427</v>
      </c>
      <c r="DXQ1" t="s">
        <v>3428</v>
      </c>
      <c r="DXR1" t="s">
        <v>3429</v>
      </c>
      <c r="DXS1" t="s">
        <v>3430</v>
      </c>
      <c r="DXT1" t="s">
        <v>3431</v>
      </c>
      <c r="DXU1" t="s">
        <v>3432</v>
      </c>
      <c r="DXV1" t="s">
        <v>3433</v>
      </c>
      <c r="DXW1" t="s">
        <v>3434</v>
      </c>
      <c r="DXX1" t="s">
        <v>3435</v>
      </c>
      <c r="DXY1" t="s">
        <v>3436</v>
      </c>
      <c r="DXZ1" t="s">
        <v>3437</v>
      </c>
      <c r="DYA1" t="s">
        <v>3438</v>
      </c>
      <c r="DYB1" t="s">
        <v>3439</v>
      </c>
      <c r="DYC1" t="s">
        <v>3440</v>
      </c>
      <c r="DYD1" t="s">
        <v>3441</v>
      </c>
      <c r="DYE1" t="s">
        <v>3442</v>
      </c>
      <c r="DYF1" t="s">
        <v>3443</v>
      </c>
      <c r="DYG1" t="s">
        <v>3444</v>
      </c>
      <c r="DYH1" t="s">
        <v>3445</v>
      </c>
      <c r="DYI1" t="s">
        <v>3446</v>
      </c>
      <c r="DYJ1" t="s">
        <v>3447</v>
      </c>
      <c r="DYK1" t="s">
        <v>3448</v>
      </c>
      <c r="DYL1" t="s">
        <v>3449</v>
      </c>
      <c r="DYM1" t="s">
        <v>3450</v>
      </c>
      <c r="DYN1" t="s">
        <v>3451</v>
      </c>
      <c r="DYO1" t="s">
        <v>3452</v>
      </c>
      <c r="DYP1" t="s">
        <v>3453</v>
      </c>
      <c r="DYQ1" t="s">
        <v>3454</v>
      </c>
      <c r="DYR1" t="s">
        <v>3455</v>
      </c>
      <c r="DYS1" t="s">
        <v>3456</v>
      </c>
      <c r="DYT1" t="s">
        <v>3457</v>
      </c>
      <c r="DYU1" t="s">
        <v>3458</v>
      </c>
      <c r="DYV1" t="s">
        <v>3459</v>
      </c>
      <c r="DYW1" t="s">
        <v>3460</v>
      </c>
      <c r="DYX1" t="s">
        <v>3461</v>
      </c>
      <c r="DYY1" t="s">
        <v>3462</v>
      </c>
      <c r="DYZ1" t="s">
        <v>3463</v>
      </c>
      <c r="DZA1" t="s">
        <v>3464</v>
      </c>
      <c r="DZB1" t="s">
        <v>3465</v>
      </c>
      <c r="DZC1" t="s">
        <v>3466</v>
      </c>
      <c r="DZD1" t="s">
        <v>3467</v>
      </c>
      <c r="DZE1" t="s">
        <v>3468</v>
      </c>
      <c r="DZF1" t="s">
        <v>3469</v>
      </c>
      <c r="DZG1" t="s">
        <v>3470</v>
      </c>
      <c r="DZH1" t="s">
        <v>3471</v>
      </c>
      <c r="DZI1" t="s">
        <v>3472</v>
      </c>
      <c r="DZJ1" t="s">
        <v>3473</v>
      </c>
      <c r="DZK1" t="s">
        <v>3474</v>
      </c>
      <c r="DZL1" t="s">
        <v>3475</v>
      </c>
      <c r="DZM1" t="s">
        <v>3476</v>
      </c>
      <c r="DZN1" t="s">
        <v>3477</v>
      </c>
      <c r="DZO1" t="s">
        <v>3478</v>
      </c>
      <c r="DZP1" t="s">
        <v>3479</v>
      </c>
      <c r="DZQ1" t="s">
        <v>3480</v>
      </c>
      <c r="DZR1" t="s">
        <v>3481</v>
      </c>
      <c r="DZS1" t="s">
        <v>3482</v>
      </c>
      <c r="DZT1" t="s">
        <v>3483</v>
      </c>
      <c r="DZU1" t="s">
        <v>3484</v>
      </c>
      <c r="DZV1" t="s">
        <v>3485</v>
      </c>
      <c r="DZW1" t="s">
        <v>3486</v>
      </c>
      <c r="DZX1" t="s">
        <v>3487</v>
      </c>
      <c r="DZY1" t="s">
        <v>3488</v>
      </c>
      <c r="DZZ1" t="s">
        <v>3489</v>
      </c>
      <c r="EAA1" t="s">
        <v>3490</v>
      </c>
      <c r="EAB1" t="s">
        <v>3491</v>
      </c>
      <c r="EAC1" t="s">
        <v>3492</v>
      </c>
      <c r="EAD1" t="s">
        <v>3493</v>
      </c>
      <c r="EAE1" t="s">
        <v>3494</v>
      </c>
      <c r="EAF1" t="s">
        <v>3495</v>
      </c>
      <c r="EAG1" t="s">
        <v>3496</v>
      </c>
      <c r="EAH1" t="s">
        <v>3497</v>
      </c>
      <c r="EAI1" t="s">
        <v>3498</v>
      </c>
      <c r="EAJ1" t="s">
        <v>3499</v>
      </c>
      <c r="EAK1" t="s">
        <v>3500</v>
      </c>
      <c r="EAL1" t="s">
        <v>3501</v>
      </c>
      <c r="EAM1" t="s">
        <v>3502</v>
      </c>
      <c r="EAN1" t="s">
        <v>3503</v>
      </c>
      <c r="EAO1" t="s">
        <v>3504</v>
      </c>
      <c r="EAP1" t="s">
        <v>3505</v>
      </c>
      <c r="EAQ1" t="s">
        <v>3506</v>
      </c>
      <c r="EAR1" t="s">
        <v>3507</v>
      </c>
      <c r="EAS1" t="s">
        <v>3508</v>
      </c>
      <c r="EAT1" t="s">
        <v>3509</v>
      </c>
      <c r="EAU1" t="s">
        <v>3510</v>
      </c>
      <c r="EAV1" t="s">
        <v>3511</v>
      </c>
      <c r="EAW1" t="s">
        <v>3512</v>
      </c>
      <c r="EAX1" t="s">
        <v>3513</v>
      </c>
      <c r="EAY1" t="s">
        <v>3514</v>
      </c>
      <c r="EAZ1" t="s">
        <v>3515</v>
      </c>
      <c r="EBA1" t="s">
        <v>3516</v>
      </c>
      <c r="EBB1" t="s">
        <v>3517</v>
      </c>
      <c r="EBC1" t="s">
        <v>3518</v>
      </c>
      <c r="EBD1" t="s">
        <v>3519</v>
      </c>
      <c r="EBE1" t="s">
        <v>3520</v>
      </c>
      <c r="EBF1" t="s">
        <v>3521</v>
      </c>
      <c r="EBG1" t="s">
        <v>3522</v>
      </c>
      <c r="EBH1" t="s">
        <v>3523</v>
      </c>
      <c r="EBI1" t="s">
        <v>3524</v>
      </c>
      <c r="EBJ1" t="s">
        <v>3525</v>
      </c>
      <c r="EBK1" t="s">
        <v>3526</v>
      </c>
      <c r="EBL1" t="s">
        <v>3527</v>
      </c>
      <c r="EBM1" t="s">
        <v>3528</v>
      </c>
      <c r="EBN1" t="s">
        <v>3529</v>
      </c>
      <c r="EBO1" t="s">
        <v>3530</v>
      </c>
      <c r="EBP1" t="s">
        <v>3531</v>
      </c>
      <c r="EBQ1" t="s">
        <v>3532</v>
      </c>
      <c r="EBR1" t="s">
        <v>3533</v>
      </c>
      <c r="EBS1" t="s">
        <v>3534</v>
      </c>
      <c r="EBT1" t="s">
        <v>3535</v>
      </c>
      <c r="EBU1" t="s">
        <v>3536</v>
      </c>
      <c r="EBV1" t="s">
        <v>3537</v>
      </c>
      <c r="EBW1" t="s">
        <v>3538</v>
      </c>
      <c r="EBX1" t="s">
        <v>3539</v>
      </c>
      <c r="EBY1" t="s">
        <v>3540</v>
      </c>
      <c r="EBZ1" t="s">
        <v>3541</v>
      </c>
      <c r="ECA1" t="s">
        <v>3542</v>
      </c>
      <c r="ECB1" t="s">
        <v>3543</v>
      </c>
      <c r="ECC1" t="s">
        <v>3544</v>
      </c>
      <c r="ECD1" t="s">
        <v>3545</v>
      </c>
      <c r="ECE1" t="s">
        <v>3546</v>
      </c>
      <c r="ECF1" t="s">
        <v>3547</v>
      </c>
      <c r="ECG1" t="s">
        <v>3548</v>
      </c>
      <c r="ECH1" t="s">
        <v>3549</v>
      </c>
      <c r="ECI1" t="s">
        <v>3550</v>
      </c>
      <c r="ECJ1" t="s">
        <v>3551</v>
      </c>
      <c r="ECK1" t="s">
        <v>3552</v>
      </c>
      <c r="ECL1" t="s">
        <v>3553</v>
      </c>
      <c r="ECM1" t="s">
        <v>3554</v>
      </c>
      <c r="ECN1" t="s">
        <v>3555</v>
      </c>
      <c r="ECO1" t="s">
        <v>3556</v>
      </c>
      <c r="ECP1" t="s">
        <v>3557</v>
      </c>
      <c r="ECQ1" t="s">
        <v>3558</v>
      </c>
      <c r="ECR1" t="s">
        <v>3559</v>
      </c>
      <c r="ECS1" t="s">
        <v>3560</v>
      </c>
      <c r="ECT1" t="s">
        <v>3561</v>
      </c>
      <c r="ECU1" t="s">
        <v>3562</v>
      </c>
      <c r="ECV1" t="s">
        <v>3563</v>
      </c>
      <c r="ECW1" t="s">
        <v>3564</v>
      </c>
      <c r="ECX1" t="s">
        <v>3565</v>
      </c>
      <c r="ECY1" t="s">
        <v>3566</v>
      </c>
      <c r="ECZ1" t="s">
        <v>3567</v>
      </c>
      <c r="EDA1" t="s">
        <v>3568</v>
      </c>
      <c r="EDB1" t="s">
        <v>3569</v>
      </c>
      <c r="EDC1" t="s">
        <v>3570</v>
      </c>
      <c r="EDD1" t="s">
        <v>3571</v>
      </c>
      <c r="EDE1" t="s">
        <v>3572</v>
      </c>
      <c r="EDF1" t="s">
        <v>3573</v>
      </c>
      <c r="EDG1" t="s">
        <v>3574</v>
      </c>
      <c r="EDH1" t="s">
        <v>3575</v>
      </c>
      <c r="EDI1" t="s">
        <v>3576</v>
      </c>
      <c r="EDJ1" t="s">
        <v>3577</v>
      </c>
      <c r="EDK1" t="s">
        <v>3578</v>
      </c>
      <c r="EDL1" t="s">
        <v>3579</v>
      </c>
      <c r="EDM1" t="s">
        <v>3580</v>
      </c>
      <c r="EDN1" t="s">
        <v>3581</v>
      </c>
      <c r="EDO1" t="s">
        <v>3582</v>
      </c>
      <c r="EDP1" t="s">
        <v>3583</v>
      </c>
      <c r="EDQ1" t="s">
        <v>3584</v>
      </c>
      <c r="EDR1" t="s">
        <v>3585</v>
      </c>
      <c r="EDS1" t="s">
        <v>3586</v>
      </c>
      <c r="EDT1" t="s">
        <v>3587</v>
      </c>
      <c r="EDU1" t="s">
        <v>3588</v>
      </c>
      <c r="EDV1" t="s">
        <v>3589</v>
      </c>
      <c r="EDW1" t="s">
        <v>3590</v>
      </c>
      <c r="EDX1" t="s">
        <v>3591</v>
      </c>
      <c r="EDY1" t="s">
        <v>3592</v>
      </c>
      <c r="EDZ1" t="s">
        <v>3593</v>
      </c>
      <c r="EEA1" t="s">
        <v>3594</v>
      </c>
      <c r="EEB1" t="s">
        <v>3595</v>
      </c>
      <c r="EEC1" t="s">
        <v>3596</v>
      </c>
      <c r="EED1" t="s">
        <v>3597</v>
      </c>
      <c r="EEE1" t="s">
        <v>3598</v>
      </c>
      <c r="EEF1" t="s">
        <v>3599</v>
      </c>
      <c r="EEG1" t="s">
        <v>3600</v>
      </c>
      <c r="EEH1" t="s">
        <v>3601</v>
      </c>
      <c r="EEI1" t="s">
        <v>3602</v>
      </c>
      <c r="EEJ1" t="s">
        <v>3603</v>
      </c>
      <c r="EEK1" t="s">
        <v>3604</v>
      </c>
      <c r="EEL1" t="s">
        <v>3605</v>
      </c>
      <c r="EEM1" t="s">
        <v>3606</v>
      </c>
      <c r="EEN1" t="s">
        <v>3607</v>
      </c>
      <c r="EEO1" t="s">
        <v>3608</v>
      </c>
      <c r="EEP1" t="s">
        <v>3609</v>
      </c>
      <c r="EEQ1" t="s">
        <v>3610</v>
      </c>
      <c r="EER1" t="s">
        <v>3611</v>
      </c>
      <c r="EES1" t="s">
        <v>3612</v>
      </c>
      <c r="EET1" t="s">
        <v>3613</v>
      </c>
      <c r="EEU1" t="s">
        <v>3614</v>
      </c>
      <c r="EEV1" t="s">
        <v>3615</v>
      </c>
      <c r="EEW1" t="s">
        <v>3616</v>
      </c>
      <c r="EEX1" t="s">
        <v>3617</v>
      </c>
      <c r="EEY1" t="s">
        <v>3618</v>
      </c>
      <c r="EEZ1" t="s">
        <v>3619</v>
      </c>
      <c r="EFA1" t="s">
        <v>3620</v>
      </c>
      <c r="EFB1" t="s">
        <v>3621</v>
      </c>
      <c r="EFC1" t="s">
        <v>3622</v>
      </c>
      <c r="EFD1" t="s">
        <v>3623</v>
      </c>
      <c r="EFE1" t="s">
        <v>3624</v>
      </c>
      <c r="EFF1" t="s">
        <v>3625</v>
      </c>
      <c r="EFG1" t="s">
        <v>3626</v>
      </c>
      <c r="EFH1" t="s">
        <v>3627</v>
      </c>
      <c r="EFI1" t="s">
        <v>3628</v>
      </c>
      <c r="EFJ1" t="s">
        <v>3629</v>
      </c>
      <c r="EFK1" t="s">
        <v>3630</v>
      </c>
      <c r="EFL1" t="s">
        <v>3631</v>
      </c>
      <c r="EFM1" t="s">
        <v>3632</v>
      </c>
      <c r="EFN1" t="s">
        <v>3633</v>
      </c>
      <c r="EFO1" t="s">
        <v>3634</v>
      </c>
      <c r="EFP1" t="s">
        <v>3635</v>
      </c>
      <c r="EFQ1" t="s">
        <v>3636</v>
      </c>
      <c r="EFR1" t="s">
        <v>3637</v>
      </c>
      <c r="EFS1" t="s">
        <v>3638</v>
      </c>
      <c r="EFT1" t="s">
        <v>3639</v>
      </c>
      <c r="EFU1" t="s">
        <v>3640</v>
      </c>
      <c r="EFV1" t="s">
        <v>3641</v>
      </c>
      <c r="EFW1" t="s">
        <v>3642</v>
      </c>
      <c r="EFX1" t="s">
        <v>3643</v>
      </c>
      <c r="EFY1" t="s">
        <v>3644</v>
      </c>
      <c r="EFZ1" t="s">
        <v>3645</v>
      </c>
      <c r="EGA1" t="s">
        <v>3646</v>
      </c>
      <c r="EGB1" t="s">
        <v>3647</v>
      </c>
      <c r="EGC1" t="s">
        <v>3648</v>
      </c>
      <c r="EGD1" t="s">
        <v>3649</v>
      </c>
      <c r="EGE1" t="s">
        <v>3650</v>
      </c>
      <c r="EGF1" t="s">
        <v>3651</v>
      </c>
      <c r="EGG1" t="s">
        <v>3652</v>
      </c>
      <c r="EGH1" t="s">
        <v>3653</v>
      </c>
      <c r="EGI1" t="s">
        <v>3654</v>
      </c>
      <c r="EGJ1" t="s">
        <v>3655</v>
      </c>
      <c r="EGK1" t="s">
        <v>3656</v>
      </c>
      <c r="EGL1" t="s">
        <v>3657</v>
      </c>
      <c r="EGM1" t="s">
        <v>3658</v>
      </c>
      <c r="EGN1" t="s">
        <v>3659</v>
      </c>
      <c r="EGO1" t="s">
        <v>3660</v>
      </c>
      <c r="EGP1" t="s">
        <v>3661</v>
      </c>
      <c r="EGQ1" t="s">
        <v>3662</v>
      </c>
      <c r="EGR1" t="s">
        <v>3663</v>
      </c>
      <c r="EGS1" t="s">
        <v>3664</v>
      </c>
      <c r="EGT1" t="s">
        <v>3665</v>
      </c>
      <c r="EGU1" t="s">
        <v>3666</v>
      </c>
      <c r="EGV1" t="s">
        <v>3667</v>
      </c>
      <c r="EGW1" t="s">
        <v>3668</v>
      </c>
      <c r="EGX1" t="s">
        <v>3669</v>
      </c>
      <c r="EGY1" t="s">
        <v>3670</v>
      </c>
      <c r="EGZ1" t="s">
        <v>3671</v>
      </c>
      <c r="EHA1" t="s">
        <v>3672</v>
      </c>
      <c r="EHB1" t="s">
        <v>3673</v>
      </c>
      <c r="EHC1" t="s">
        <v>3674</v>
      </c>
      <c r="EHD1" t="s">
        <v>3675</v>
      </c>
      <c r="EHE1" t="s">
        <v>3676</v>
      </c>
      <c r="EHF1" t="s">
        <v>3677</v>
      </c>
      <c r="EHG1" t="s">
        <v>3678</v>
      </c>
      <c r="EHH1" t="s">
        <v>3679</v>
      </c>
      <c r="EHI1" t="s">
        <v>3680</v>
      </c>
      <c r="EHJ1" t="s">
        <v>3681</v>
      </c>
      <c r="EHK1" t="s">
        <v>3682</v>
      </c>
      <c r="EHL1" t="s">
        <v>3683</v>
      </c>
      <c r="EHM1" t="s">
        <v>3684</v>
      </c>
      <c r="EHN1" t="s">
        <v>3685</v>
      </c>
      <c r="EHO1" t="s">
        <v>3686</v>
      </c>
      <c r="EHP1" t="s">
        <v>3687</v>
      </c>
      <c r="EHQ1" t="s">
        <v>3688</v>
      </c>
      <c r="EHR1" t="s">
        <v>3689</v>
      </c>
      <c r="EHS1" t="s">
        <v>3690</v>
      </c>
      <c r="EHT1" t="s">
        <v>3691</v>
      </c>
      <c r="EHU1" t="s">
        <v>3692</v>
      </c>
      <c r="EHV1" t="s">
        <v>3693</v>
      </c>
      <c r="EHW1" t="s">
        <v>3694</v>
      </c>
      <c r="EHX1" t="s">
        <v>3695</v>
      </c>
      <c r="EHY1" t="s">
        <v>3696</v>
      </c>
      <c r="EHZ1" t="s">
        <v>3697</v>
      </c>
      <c r="EIA1" t="s">
        <v>3698</v>
      </c>
      <c r="EIB1" t="s">
        <v>3699</v>
      </c>
      <c r="EIC1" t="s">
        <v>3700</v>
      </c>
      <c r="EID1" t="s">
        <v>3701</v>
      </c>
      <c r="EIE1" t="s">
        <v>3702</v>
      </c>
      <c r="EIF1" t="s">
        <v>3703</v>
      </c>
      <c r="EIG1" t="s">
        <v>3704</v>
      </c>
      <c r="EIH1" t="s">
        <v>3705</v>
      </c>
      <c r="EII1" t="s">
        <v>3706</v>
      </c>
      <c r="EIJ1" t="s">
        <v>3707</v>
      </c>
      <c r="EIK1" t="s">
        <v>3708</v>
      </c>
      <c r="EIL1" t="s">
        <v>3709</v>
      </c>
      <c r="EIM1" t="s">
        <v>3710</v>
      </c>
      <c r="EIN1" t="s">
        <v>3711</v>
      </c>
      <c r="EIO1" t="s">
        <v>3712</v>
      </c>
      <c r="EIP1" t="s">
        <v>3713</v>
      </c>
      <c r="EIQ1" t="s">
        <v>3714</v>
      </c>
      <c r="EIR1" t="s">
        <v>3715</v>
      </c>
      <c r="EIS1" t="s">
        <v>3716</v>
      </c>
      <c r="EIT1" t="s">
        <v>3717</v>
      </c>
      <c r="EIU1" t="s">
        <v>3718</v>
      </c>
      <c r="EIV1" t="s">
        <v>3719</v>
      </c>
      <c r="EIW1" t="s">
        <v>3720</v>
      </c>
      <c r="EIX1" t="s">
        <v>3721</v>
      </c>
      <c r="EIY1" t="s">
        <v>3722</v>
      </c>
      <c r="EIZ1" t="s">
        <v>3723</v>
      </c>
      <c r="EJA1" t="s">
        <v>3724</v>
      </c>
      <c r="EJB1" t="s">
        <v>3725</v>
      </c>
      <c r="EJC1" t="s">
        <v>3726</v>
      </c>
      <c r="EJD1" t="s">
        <v>3727</v>
      </c>
      <c r="EJE1" t="s">
        <v>3728</v>
      </c>
      <c r="EJF1" t="s">
        <v>3729</v>
      </c>
      <c r="EJG1" t="s">
        <v>3730</v>
      </c>
      <c r="EJH1" t="s">
        <v>3731</v>
      </c>
      <c r="EJI1" t="s">
        <v>3732</v>
      </c>
      <c r="EJJ1" t="s">
        <v>3733</v>
      </c>
      <c r="EJK1" t="s">
        <v>3734</v>
      </c>
      <c r="EJL1" t="s">
        <v>3735</v>
      </c>
      <c r="EJM1" t="s">
        <v>3736</v>
      </c>
      <c r="EJN1" t="s">
        <v>3737</v>
      </c>
      <c r="EJO1" t="s">
        <v>3738</v>
      </c>
      <c r="EJP1" t="s">
        <v>3739</v>
      </c>
      <c r="EJQ1" t="s">
        <v>3740</v>
      </c>
      <c r="EJR1" t="s">
        <v>3741</v>
      </c>
      <c r="EJS1" t="s">
        <v>3742</v>
      </c>
      <c r="EJT1" t="s">
        <v>3743</v>
      </c>
      <c r="EJU1" t="s">
        <v>3744</v>
      </c>
      <c r="EJV1" t="s">
        <v>3745</v>
      </c>
      <c r="EJW1" t="s">
        <v>3746</v>
      </c>
      <c r="EJX1" t="s">
        <v>3747</v>
      </c>
      <c r="EJY1" t="s">
        <v>3748</v>
      </c>
      <c r="EJZ1" t="s">
        <v>3749</v>
      </c>
      <c r="EKA1" t="s">
        <v>3750</v>
      </c>
      <c r="EKB1" t="s">
        <v>3751</v>
      </c>
      <c r="EKC1" t="s">
        <v>3752</v>
      </c>
      <c r="EKD1" t="s">
        <v>3753</v>
      </c>
      <c r="EKE1" t="s">
        <v>3754</v>
      </c>
      <c r="EKF1" t="s">
        <v>3755</v>
      </c>
      <c r="EKG1" t="s">
        <v>3756</v>
      </c>
      <c r="EKH1" t="s">
        <v>3757</v>
      </c>
      <c r="EKI1" t="s">
        <v>3758</v>
      </c>
      <c r="EKJ1" t="s">
        <v>3759</v>
      </c>
      <c r="EKK1" t="s">
        <v>3760</v>
      </c>
      <c r="EKL1" t="s">
        <v>3761</v>
      </c>
      <c r="EKM1" t="s">
        <v>3762</v>
      </c>
      <c r="EKN1" t="s">
        <v>3763</v>
      </c>
      <c r="EKO1" t="s">
        <v>3764</v>
      </c>
      <c r="EKP1" t="s">
        <v>3765</v>
      </c>
      <c r="EKQ1" t="s">
        <v>3766</v>
      </c>
      <c r="EKR1" t="s">
        <v>3767</v>
      </c>
      <c r="EKS1" t="s">
        <v>3768</v>
      </c>
      <c r="EKT1" t="s">
        <v>3769</v>
      </c>
      <c r="EKU1" t="s">
        <v>3770</v>
      </c>
      <c r="EKV1" t="s">
        <v>3771</v>
      </c>
      <c r="EKW1" t="s">
        <v>3772</v>
      </c>
      <c r="EKX1" t="s">
        <v>3773</v>
      </c>
      <c r="EKY1" t="s">
        <v>3774</v>
      </c>
      <c r="EKZ1" t="s">
        <v>3775</v>
      </c>
      <c r="ELA1" t="s">
        <v>3776</v>
      </c>
      <c r="ELB1" t="s">
        <v>3777</v>
      </c>
      <c r="ELC1" t="s">
        <v>3778</v>
      </c>
      <c r="ELD1" t="s">
        <v>3779</v>
      </c>
      <c r="ELE1" t="s">
        <v>3780</v>
      </c>
      <c r="ELF1" t="s">
        <v>3781</v>
      </c>
      <c r="ELG1" t="s">
        <v>3782</v>
      </c>
      <c r="ELH1" t="s">
        <v>3783</v>
      </c>
      <c r="ELI1" t="s">
        <v>3784</v>
      </c>
      <c r="ELJ1" t="s">
        <v>3785</v>
      </c>
      <c r="ELK1" t="s">
        <v>3786</v>
      </c>
      <c r="ELL1" t="s">
        <v>3787</v>
      </c>
      <c r="ELM1" t="s">
        <v>3788</v>
      </c>
      <c r="ELN1" t="s">
        <v>3789</v>
      </c>
      <c r="ELO1" t="s">
        <v>3790</v>
      </c>
      <c r="ELP1" t="s">
        <v>3791</v>
      </c>
      <c r="ELQ1" t="s">
        <v>3792</v>
      </c>
      <c r="ELR1" t="s">
        <v>3793</v>
      </c>
      <c r="ELS1" t="s">
        <v>3794</v>
      </c>
      <c r="ELT1" t="s">
        <v>3795</v>
      </c>
      <c r="ELU1" t="s">
        <v>3796</v>
      </c>
      <c r="ELV1" t="s">
        <v>3797</v>
      </c>
      <c r="ELW1" t="s">
        <v>3798</v>
      </c>
      <c r="ELX1" t="s">
        <v>3799</v>
      </c>
      <c r="ELY1" t="s">
        <v>3800</v>
      </c>
      <c r="ELZ1" t="s">
        <v>3801</v>
      </c>
      <c r="EMA1" t="s">
        <v>3802</v>
      </c>
      <c r="EMB1" t="s">
        <v>3803</v>
      </c>
      <c r="EMC1" t="s">
        <v>3804</v>
      </c>
      <c r="EMD1" t="s">
        <v>3805</v>
      </c>
      <c r="EME1" t="s">
        <v>3806</v>
      </c>
      <c r="EMF1" t="s">
        <v>3807</v>
      </c>
      <c r="EMG1" t="s">
        <v>3808</v>
      </c>
      <c r="EMH1" t="s">
        <v>3809</v>
      </c>
      <c r="EMI1" t="s">
        <v>3810</v>
      </c>
      <c r="EMJ1" t="s">
        <v>3811</v>
      </c>
      <c r="EMK1" t="s">
        <v>3812</v>
      </c>
      <c r="EML1" t="s">
        <v>3813</v>
      </c>
      <c r="EMM1" t="s">
        <v>3814</v>
      </c>
      <c r="EMN1" t="s">
        <v>3815</v>
      </c>
      <c r="EMO1" t="s">
        <v>3816</v>
      </c>
      <c r="EMP1" t="s">
        <v>3817</v>
      </c>
      <c r="EMQ1" t="s">
        <v>3818</v>
      </c>
      <c r="EMR1" t="s">
        <v>3819</v>
      </c>
      <c r="EMS1" t="s">
        <v>3820</v>
      </c>
      <c r="EMT1" t="s">
        <v>3821</v>
      </c>
      <c r="EMU1" t="s">
        <v>3822</v>
      </c>
      <c r="EMV1" t="s">
        <v>3823</v>
      </c>
      <c r="EMW1" t="s">
        <v>3824</v>
      </c>
      <c r="EMX1" t="s">
        <v>3825</v>
      </c>
      <c r="EMY1" t="s">
        <v>3826</v>
      </c>
      <c r="EMZ1" t="s">
        <v>3827</v>
      </c>
      <c r="ENA1" t="s">
        <v>3828</v>
      </c>
      <c r="ENB1" t="s">
        <v>3829</v>
      </c>
      <c r="ENC1" t="s">
        <v>3830</v>
      </c>
      <c r="END1" t="s">
        <v>3831</v>
      </c>
      <c r="ENE1" t="s">
        <v>3832</v>
      </c>
      <c r="ENF1" t="s">
        <v>3833</v>
      </c>
      <c r="ENG1" t="s">
        <v>3834</v>
      </c>
      <c r="ENH1" t="s">
        <v>3835</v>
      </c>
      <c r="ENI1" t="s">
        <v>3836</v>
      </c>
      <c r="ENJ1" t="s">
        <v>3837</v>
      </c>
      <c r="ENK1" t="s">
        <v>3838</v>
      </c>
      <c r="ENL1" t="s">
        <v>3839</v>
      </c>
      <c r="ENM1" t="s">
        <v>3840</v>
      </c>
      <c r="ENN1" t="s">
        <v>3841</v>
      </c>
      <c r="ENO1" t="s">
        <v>3842</v>
      </c>
      <c r="ENP1" t="s">
        <v>3843</v>
      </c>
      <c r="ENQ1" t="s">
        <v>3844</v>
      </c>
      <c r="ENR1" t="s">
        <v>3845</v>
      </c>
      <c r="ENS1" t="s">
        <v>3846</v>
      </c>
      <c r="ENT1" t="s">
        <v>3847</v>
      </c>
      <c r="ENU1" t="s">
        <v>3848</v>
      </c>
      <c r="ENV1" t="s">
        <v>3849</v>
      </c>
      <c r="ENW1" t="s">
        <v>3850</v>
      </c>
      <c r="ENX1" t="s">
        <v>3851</v>
      </c>
      <c r="ENY1" t="s">
        <v>3852</v>
      </c>
      <c r="ENZ1" t="s">
        <v>3853</v>
      </c>
      <c r="EOA1" t="s">
        <v>3854</v>
      </c>
      <c r="EOB1" t="s">
        <v>3855</v>
      </c>
      <c r="EOC1" t="s">
        <v>3856</v>
      </c>
      <c r="EOD1" t="s">
        <v>3857</v>
      </c>
      <c r="EOE1" t="s">
        <v>3858</v>
      </c>
      <c r="EOF1" t="s">
        <v>3859</v>
      </c>
      <c r="EOG1" t="s">
        <v>3860</v>
      </c>
      <c r="EOH1" t="s">
        <v>3861</v>
      </c>
      <c r="EOI1" t="s">
        <v>3862</v>
      </c>
      <c r="EOJ1" t="s">
        <v>3863</v>
      </c>
      <c r="EOK1" t="s">
        <v>3864</v>
      </c>
      <c r="EOL1" t="s">
        <v>3865</v>
      </c>
      <c r="EOM1" t="s">
        <v>3866</v>
      </c>
      <c r="EON1" t="s">
        <v>3867</v>
      </c>
      <c r="EOO1" t="s">
        <v>3868</v>
      </c>
      <c r="EOP1" t="s">
        <v>3869</v>
      </c>
      <c r="EOQ1" t="s">
        <v>3870</v>
      </c>
      <c r="EOR1" t="s">
        <v>3871</v>
      </c>
      <c r="EOS1" t="s">
        <v>3872</v>
      </c>
      <c r="EOT1" t="s">
        <v>3873</v>
      </c>
      <c r="EOU1" t="s">
        <v>3874</v>
      </c>
      <c r="EOV1" t="s">
        <v>3875</v>
      </c>
      <c r="EOW1" t="s">
        <v>3876</v>
      </c>
      <c r="EOX1" t="s">
        <v>3877</v>
      </c>
      <c r="EOY1" t="s">
        <v>3878</v>
      </c>
      <c r="EOZ1" t="s">
        <v>3879</v>
      </c>
      <c r="EPA1" t="s">
        <v>3880</v>
      </c>
      <c r="EPB1" t="s">
        <v>3881</v>
      </c>
      <c r="EPC1" t="s">
        <v>3882</v>
      </c>
      <c r="EPD1" t="s">
        <v>3883</v>
      </c>
      <c r="EPE1" t="s">
        <v>3884</v>
      </c>
      <c r="EPF1" t="s">
        <v>3885</v>
      </c>
      <c r="EPG1" t="s">
        <v>3886</v>
      </c>
      <c r="EPH1" t="s">
        <v>3887</v>
      </c>
      <c r="EPI1" t="s">
        <v>3888</v>
      </c>
      <c r="EPJ1" t="s">
        <v>3889</v>
      </c>
      <c r="EPK1" t="s">
        <v>3890</v>
      </c>
      <c r="EPL1" t="s">
        <v>3891</v>
      </c>
      <c r="EPM1" t="s">
        <v>3892</v>
      </c>
      <c r="EPN1" t="s">
        <v>3893</v>
      </c>
      <c r="EPO1" t="s">
        <v>3894</v>
      </c>
      <c r="EPP1" t="s">
        <v>3895</v>
      </c>
      <c r="EPQ1" t="s">
        <v>3896</v>
      </c>
      <c r="EPR1" t="s">
        <v>3897</v>
      </c>
      <c r="EPS1" t="s">
        <v>3898</v>
      </c>
      <c r="EPT1" t="s">
        <v>3899</v>
      </c>
      <c r="EPU1" t="s">
        <v>3900</v>
      </c>
      <c r="EPV1" t="s">
        <v>3901</v>
      </c>
      <c r="EPW1" t="s">
        <v>3902</v>
      </c>
      <c r="EPX1" t="s">
        <v>3903</v>
      </c>
      <c r="EPY1" t="s">
        <v>3904</v>
      </c>
      <c r="EPZ1" t="s">
        <v>3905</v>
      </c>
      <c r="EQA1" t="s">
        <v>3906</v>
      </c>
      <c r="EQB1" t="s">
        <v>3907</v>
      </c>
      <c r="EQC1" t="s">
        <v>3908</v>
      </c>
      <c r="EQD1" t="s">
        <v>3909</v>
      </c>
      <c r="EQE1" t="s">
        <v>3910</v>
      </c>
      <c r="EQF1" t="s">
        <v>3911</v>
      </c>
      <c r="EQG1" t="s">
        <v>3912</v>
      </c>
      <c r="EQH1" t="s">
        <v>3913</v>
      </c>
      <c r="EQI1" t="s">
        <v>3914</v>
      </c>
      <c r="EQJ1" t="s">
        <v>3915</v>
      </c>
      <c r="EQK1" t="s">
        <v>3916</v>
      </c>
      <c r="EQL1" t="s">
        <v>3917</v>
      </c>
      <c r="EQM1" t="s">
        <v>3918</v>
      </c>
      <c r="EQN1" t="s">
        <v>3919</v>
      </c>
      <c r="EQO1" t="s">
        <v>3920</v>
      </c>
      <c r="EQP1" t="s">
        <v>3921</v>
      </c>
      <c r="EQQ1" t="s">
        <v>3922</v>
      </c>
      <c r="EQR1" t="s">
        <v>3923</v>
      </c>
      <c r="EQS1" t="s">
        <v>3924</v>
      </c>
      <c r="EQT1" t="s">
        <v>3925</v>
      </c>
      <c r="EQU1" t="s">
        <v>3926</v>
      </c>
      <c r="EQV1" t="s">
        <v>3927</v>
      </c>
      <c r="EQW1" t="s">
        <v>3928</v>
      </c>
      <c r="EQX1" t="s">
        <v>3929</v>
      </c>
      <c r="EQY1" t="s">
        <v>3930</v>
      </c>
      <c r="EQZ1" t="s">
        <v>3931</v>
      </c>
      <c r="ERA1" t="s">
        <v>3932</v>
      </c>
      <c r="ERB1" t="s">
        <v>3933</v>
      </c>
      <c r="ERC1" t="s">
        <v>3934</v>
      </c>
      <c r="ERD1" t="s">
        <v>3935</v>
      </c>
      <c r="ERE1" t="s">
        <v>3936</v>
      </c>
      <c r="ERF1" t="s">
        <v>3937</v>
      </c>
      <c r="ERG1" t="s">
        <v>3938</v>
      </c>
      <c r="ERH1" t="s">
        <v>3939</v>
      </c>
      <c r="ERI1" t="s">
        <v>3940</v>
      </c>
      <c r="ERJ1" t="s">
        <v>3941</v>
      </c>
      <c r="ERK1" t="s">
        <v>3942</v>
      </c>
      <c r="ERL1" t="s">
        <v>3943</v>
      </c>
      <c r="ERM1" t="s">
        <v>3944</v>
      </c>
      <c r="ERN1" t="s">
        <v>3945</v>
      </c>
      <c r="ERO1" t="s">
        <v>3946</v>
      </c>
      <c r="ERP1" t="s">
        <v>3947</v>
      </c>
      <c r="ERQ1" t="s">
        <v>3948</v>
      </c>
      <c r="ERR1" t="s">
        <v>3949</v>
      </c>
      <c r="ERS1" t="s">
        <v>3950</v>
      </c>
      <c r="ERT1" t="s">
        <v>3951</v>
      </c>
      <c r="ERU1" t="s">
        <v>3952</v>
      </c>
      <c r="ERV1" t="s">
        <v>3953</v>
      </c>
      <c r="ERW1" t="s">
        <v>3954</v>
      </c>
      <c r="ERX1" t="s">
        <v>3955</v>
      </c>
      <c r="ERY1" t="s">
        <v>3956</v>
      </c>
      <c r="ERZ1" t="s">
        <v>3957</v>
      </c>
      <c r="ESA1" t="s">
        <v>3958</v>
      </c>
      <c r="ESB1" t="s">
        <v>3959</v>
      </c>
      <c r="ESC1" t="s">
        <v>3960</v>
      </c>
      <c r="ESD1" t="s">
        <v>3961</v>
      </c>
      <c r="ESE1" t="s">
        <v>3962</v>
      </c>
      <c r="ESF1" t="s">
        <v>3963</v>
      </c>
      <c r="ESG1" t="s">
        <v>3964</v>
      </c>
      <c r="ESH1" t="s">
        <v>3965</v>
      </c>
      <c r="ESI1" t="s">
        <v>3966</v>
      </c>
      <c r="ESJ1" t="s">
        <v>3967</v>
      </c>
      <c r="ESK1" t="s">
        <v>3968</v>
      </c>
      <c r="ESL1" t="s">
        <v>3969</v>
      </c>
      <c r="ESM1" t="s">
        <v>3970</v>
      </c>
      <c r="ESN1" t="s">
        <v>3971</v>
      </c>
      <c r="ESO1" t="s">
        <v>3972</v>
      </c>
      <c r="ESP1" t="s">
        <v>3973</v>
      </c>
      <c r="ESQ1" t="s">
        <v>3974</v>
      </c>
      <c r="ESR1" t="s">
        <v>3975</v>
      </c>
      <c r="ESS1" t="s">
        <v>3976</v>
      </c>
      <c r="EST1" t="s">
        <v>3977</v>
      </c>
      <c r="ESU1" t="s">
        <v>3978</v>
      </c>
      <c r="ESV1" t="s">
        <v>3979</v>
      </c>
      <c r="ESW1" t="s">
        <v>3980</v>
      </c>
      <c r="ESX1" t="s">
        <v>3981</v>
      </c>
      <c r="ESY1" t="s">
        <v>3982</v>
      </c>
      <c r="ESZ1" t="s">
        <v>3983</v>
      </c>
      <c r="ETA1" t="s">
        <v>3984</v>
      </c>
      <c r="ETB1" t="s">
        <v>3985</v>
      </c>
      <c r="ETC1" t="s">
        <v>3986</v>
      </c>
      <c r="ETD1" t="s">
        <v>3987</v>
      </c>
      <c r="ETE1" t="s">
        <v>3988</v>
      </c>
      <c r="ETF1" t="s">
        <v>3989</v>
      </c>
      <c r="ETG1" t="s">
        <v>3990</v>
      </c>
      <c r="ETH1" t="s">
        <v>3991</v>
      </c>
      <c r="ETI1" t="s">
        <v>3992</v>
      </c>
      <c r="ETJ1" t="s">
        <v>3993</v>
      </c>
      <c r="ETK1" t="s">
        <v>3994</v>
      </c>
      <c r="ETL1" t="s">
        <v>3995</v>
      </c>
      <c r="ETM1" t="s">
        <v>3996</v>
      </c>
      <c r="ETN1" t="s">
        <v>3997</v>
      </c>
      <c r="ETO1" t="s">
        <v>3998</v>
      </c>
      <c r="ETP1" t="s">
        <v>3999</v>
      </c>
      <c r="ETQ1" t="s">
        <v>4000</v>
      </c>
      <c r="ETR1" t="s">
        <v>4001</v>
      </c>
      <c r="ETS1" t="s">
        <v>4002</v>
      </c>
      <c r="ETT1" t="s">
        <v>4003</v>
      </c>
      <c r="ETU1" t="s">
        <v>4004</v>
      </c>
      <c r="ETV1" t="s">
        <v>4005</v>
      </c>
      <c r="ETW1" t="s">
        <v>4006</v>
      </c>
      <c r="ETX1" t="s">
        <v>4007</v>
      </c>
      <c r="ETY1" t="s">
        <v>4008</v>
      </c>
      <c r="ETZ1" t="s">
        <v>4009</v>
      </c>
      <c r="EUA1" t="s">
        <v>4010</v>
      </c>
      <c r="EUB1" t="s">
        <v>4011</v>
      </c>
      <c r="EUC1" t="s">
        <v>4012</v>
      </c>
      <c r="EUD1" t="s">
        <v>4013</v>
      </c>
      <c r="EUE1" t="s">
        <v>4014</v>
      </c>
      <c r="EUF1" t="s">
        <v>4015</v>
      </c>
      <c r="EUG1" t="s">
        <v>4016</v>
      </c>
      <c r="EUH1" t="s">
        <v>4017</v>
      </c>
      <c r="EUI1" t="s">
        <v>4018</v>
      </c>
      <c r="EUJ1" t="s">
        <v>4019</v>
      </c>
      <c r="EUK1" t="s">
        <v>4020</v>
      </c>
      <c r="EUL1" t="s">
        <v>4021</v>
      </c>
      <c r="EUM1" t="s">
        <v>4022</v>
      </c>
      <c r="EUN1" t="s">
        <v>4023</v>
      </c>
      <c r="EUO1" t="s">
        <v>4024</v>
      </c>
      <c r="EUP1" t="s">
        <v>4025</v>
      </c>
      <c r="EUQ1" t="s">
        <v>4026</v>
      </c>
      <c r="EUR1" t="s">
        <v>4027</v>
      </c>
      <c r="EUS1" t="s">
        <v>4028</v>
      </c>
      <c r="EUT1" t="s">
        <v>4029</v>
      </c>
      <c r="EUU1" t="s">
        <v>4030</v>
      </c>
      <c r="EUV1" t="s">
        <v>4031</v>
      </c>
      <c r="EUW1" t="s">
        <v>4032</v>
      </c>
      <c r="EUX1" t="s">
        <v>4033</v>
      </c>
      <c r="EUY1" t="s">
        <v>4034</v>
      </c>
      <c r="EUZ1" t="s">
        <v>4035</v>
      </c>
      <c r="EVA1" t="s">
        <v>4036</v>
      </c>
      <c r="EVB1" t="s">
        <v>4037</v>
      </c>
      <c r="EVC1" t="s">
        <v>4038</v>
      </c>
      <c r="EVD1" t="s">
        <v>4039</v>
      </c>
      <c r="EVE1" t="s">
        <v>4040</v>
      </c>
      <c r="EVF1" t="s">
        <v>4041</v>
      </c>
      <c r="EVG1" t="s">
        <v>4042</v>
      </c>
      <c r="EVH1" t="s">
        <v>4043</v>
      </c>
      <c r="EVI1" t="s">
        <v>4044</v>
      </c>
      <c r="EVJ1" t="s">
        <v>4045</v>
      </c>
      <c r="EVK1" t="s">
        <v>4046</v>
      </c>
      <c r="EVL1" t="s">
        <v>4047</v>
      </c>
      <c r="EVM1" t="s">
        <v>4048</v>
      </c>
      <c r="EVN1" t="s">
        <v>4049</v>
      </c>
      <c r="EVO1" t="s">
        <v>4050</v>
      </c>
      <c r="EVP1" t="s">
        <v>4051</v>
      </c>
      <c r="EVQ1" t="s">
        <v>4052</v>
      </c>
      <c r="EVR1" t="s">
        <v>4053</v>
      </c>
      <c r="EVS1" t="s">
        <v>4054</v>
      </c>
      <c r="EVT1" t="s">
        <v>4055</v>
      </c>
      <c r="EVU1" t="s">
        <v>4056</v>
      </c>
      <c r="EVV1" t="s">
        <v>4057</v>
      </c>
      <c r="EVW1" t="s">
        <v>4058</v>
      </c>
      <c r="EVX1" t="s">
        <v>4059</v>
      </c>
      <c r="EVY1" t="s">
        <v>4060</v>
      </c>
      <c r="EVZ1" t="s">
        <v>4061</v>
      </c>
      <c r="EWA1" t="s">
        <v>4062</v>
      </c>
      <c r="EWB1" t="s">
        <v>4063</v>
      </c>
      <c r="EWC1" t="s">
        <v>4064</v>
      </c>
      <c r="EWD1" t="s">
        <v>4065</v>
      </c>
      <c r="EWE1" t="s">
        <v>4066</v>
      </c>
      <c r="EWF1" t="s">
        <v>4067</v>
      </c>
      <c r="EWG1" t="s">
        <v>4068</v>
      </c>
      <c r="EWH1" t="s">
        <v>4069</v>
      </c>
      <c r="EWI1" t="s">
        <v>4070</v>
      </c>
      <c r="EWJ1" t="s">
        <v>4071</v>
      </c>
      <c r="EWK1" t="s">
        <v>4072</v>
      </c>
      <c r="EWL1" t="s">
        <v>4073</v>
      </c>
      <c r="EWM1" t="s">
        <v>4074</v>
      </c>
      <c r="EWN1" t="s">
        <v>4075</v>
      </c>
      <c r="EWO1" t="s">
        <v>4076</v>
      </c>
      <c r="EWP1" t="s">
        <v>4077</v>
      </c>
      <c r="EWQ1" t="s">
        <v>4078</v>
      </c>
      <c r="EWR1" t="s">
        <v>4079</v>
      </c>
      <c r="EWS1" t="s">
        <v>4080</v>
      </c>
      <c r="EWT1" t="s">
        <v>4081</v>
      </c>
      <c r="EWU1" t="s">
        <v>4082</v>
      </c>
      <c r="EWV1" t="s">
        <v>4083</v>
      </c>
      <c r="EWW1" t="s">
        <v>4084</v>
      </c>
      <c r="EWX1" t="s">
        <v>4085</v>
      </c>
      <c r="EWY1" t="s">
        <v>4086</v>
      </c>
      <c r="EWZ1" t="s">
        <v>4087</v>
      </c>
      <c r="EXA1" t="s">
        <v>4088</v>
      </c>
      <c r="EXB1" t="s">
        <v>4089</v>
      </c>
      <c r="EXC1" t="s">
        <v>4090</v>
      </c>
      <c r="EXD1" t="s">
        <v>4091</v>
      </c>
      <c r="EXE1" t="s">
        <v>4092</v>
      </c>
      <c r="EXF1" t="s">
        <v>4093</v>
      </c>
      <c r="EXG1" t="s">
        <v>4094</v>
      </c>
      <c r="EXH1" t="s">
        <v>4095</v>
      </c>
      <c r="EXI1" t="s">
        <v>4096</v>
      </c>
      <c r="EXJ1" t="s">
        <v>4097</v>
      </c>
      <c r="EXK1" t="s">
        <v>4098</v>
      </c>
      <c r="EXL1" t="s">
        <v>4099</v>
      </c>
      <c r="EXM1" t="s">
        <v>4100</v>
      </c>
      <c r="EXN1" t="s">
        <v>4101</v>
      </c>
      <c r="EXO1" t="s">
        <v>4102</v>
      </c>
      <c r="EXP1" t="s">
        <v>4103</v>
      </c>
      <c r="EXQ1" t="s">
        <v>4104</v>
      </c>
      <c r="EXR1" t="s">
        <v>4105</v>
      </c>
      <c r="EXS1" t="s">
        <v>4106</v>
      </c>
      <c r="EXT1" t="s">
        <v>4107</v>
      </c>
      <c r="EXU1" t="s">
        <v>4108</v>
      </c>
      <c r="EXV1" t="s">
        <v>4109</v>
      </c>
      <c r="EXW1" t="s">
        <v>4110</v>
      </c>
      <c r="EXX1" t="s">
        <v>4111</v>
      </c>
      <c r="EXY1" t="s">
        <v>4112</v>
      </c>
      <c r="EXZ1" t="s">
        <v>4113</v>
      </c>
      <c r="EYA1" t="s">
        <v>4114</v>
      </c>
      <c r="EYB1" t="s">
        <v>4115</v>
      </c>
      <c r="EYC1" t="s">
        <v>4116</v>
      </c>
      <c r="EYD1" t="s">
        <v>4117</v>
      </c>
      <c r="EYE1" t="s">
        <v>4118</v>
      </c>
      <c r="EYF1" t="s">
        <v>4119</v>
      </c>
      <c r="EYG1" t="s">
        <v>4120</v>
      </c>
      <c r="EYH1" t="s">
        <v>4121</v>
      </c>
      <c r="EYI1" t="s">
        <v>4122</v>
      </c>
      <c r="EYJ1" t="s">
        <v>4123</v>
      </c>
      <c r="EYK1" t="s">
        <v>4124</v>
      </c>
      <c r="EYL1" t="s">
        <v>4125</v>
      </c>
      <c r="EYM1" t="s">
        <v>4126</v>
      </c>
      <c r="EYN1" t="s">
        <v>4127</v>
      </c>
      <c r="EYO1" t="s">
        <v>4128</v>
      </c>
      <c r="EYP1" t="s">
        <v>4129</v>
      </c>
      <c r="EYQ1" t="s">
        <v>4130</v>
      </c>
      <c r="EYR1" t="s">
        <v>4131</v>
      </c>
      <c r="EYS1" t="s">
        <v>4132</v>
      </c>
      <c r="EYT1" t="s">
        <v>4133</v>
      </c>
      <c r="EYU1" t="s">
        <v>4134</v>
      </c>
      <c r="EYV1" t="s">
        <v>4135</v>
      </c>
      <c r="EYW1" t="s">
        <v>4136</v>
      </c>
      <c r="EYX1" t="s">
        <v>4137</v>
      </c>
      <c r="EYY1" t="s">
        <v>4138</v>
      </c>
      <c r="EYZ1" t="s">
        <v>4139</v>
      </c>
      <c r="EZA1" t="s">
        <v>4140</v>
      </c>
      <c r="EZB1" t="s">
        <v>4141</v>
      </c>
      <c r="EZC1" t="s">
        <v>4142</v>
      </c>
      <c r="EZD1" t="s">
        <v>4143</v>
      </c>
      <c r="EZE1" t="s">
        <v>4144</v>
      </c>
      <c r="EZF1" t="s">
        <v>4145</v>
      </c>
      <c r="EZG1" t="s">
        <v>4146</v>
      </c>
      <c r="EZH1" t="s">
        <v>4147</v>
      </c>
      <c r="EZI1" t="s">
        <v>4148</v>
      </c>
      <c r="EZJ1" t="s">
        <v>4149</v>
      </c>
      <c r="EZK1" t="s">
        <v>4150</v>
      </c>
      <c r="EZL1" t="s">
        <v>4151</v>
      </c>
      <c r="EZM1" t="s">
        <v>4152</v>
      </c>
      <c r="EZN1" t="s">
        <v>4153</v>
      </c>
      <c r="EZO1" t="s">
        <v>4154</v>
      </c>
      <c r="EZP1" t="s">
        <v>4155</v>
      </c>
      <c r="EZQ1" t="s">
        <v>4156</v>
      </c>
      <c r="EZR1" t="s">
        <v>4157</v>
      </c>
      <c r="EZS1" t="s">
        <v>4158</v>
      </c>
      <c r="EZT1" t="s">
        <v>4159</v>
      </c>
      <c r="EZU1" t="s">
        <v>4160</v>
      </c>
      <c r="EZV1" t="s">
        <v>4161</v>
      </c>
      <c r="EZW1" t="s">
        <v>4162</v>
      </c>
      <c r="EZX1" t="s">
        <v>4163</v>
      </c>
      <c r="EZY1" t="s">
        <v>4164</v>
      </c>
      <c r="EZZ1" t="s">
        <v>4165</v>
      </c>
      <c r="FAA1" t="s">
        <v>4166</v>
      </c>
      <c r="FAB1" t="s">
        <v>4167</v>
      </c>
      <c r="FAC1" t="s">
        <v>4168</v>
      </c>
      <c r="FAD1" t="s">
        <v>4169</v>
      </c>
      <c r="FAE1" t="s">
        <v>4170</v>
      </c>
      <c r="FAF1" t="s">
        <v>4171</v>
      </c>
      <c r="FAG1" t="s">
        <v>4172</v>
      </c>
      <c r="FAH1" t="s">
        <v>4173</v>
      </c>
      <c r="FAI1" t="s">
        <v>4174</v>
      </c>
      <c r="FAJ1" t="s">
        <v>4175</v>
      </c>
      <c r="FAK1" t="s">
        <v>4176</v>
      </c>
      <c r="FAL1" t="s">
        <v>4177</v>
      </c>
      <c r="FAM1" t="s">
        <v>4178</v>
      </c>
      <c r="FAN1" t="s">
        <v>4179</v>
      </c>
      <c r="FAO1" t="s">
        <v>4180</v>
      </c>
      <c r="FAP1" t="s">
        <v>4181</v>
      </c>
      <c r="FAQ1" t="s">
        <v>4182</v>
      </c>
      <c r="FAR1" t="s">
        <v>4183</v>
      </c>
      <c r="FAS1" t="s">
        <v>4184</v>
      </c>
      <c r="FAT1" t="s">
        <v>4185</v>
      </c>
      <c r="FAU1" t="s">
        <v>4186</v>
      </c>
      <c r="FAV1" t="s">
        <v>4187</v>
      </c>
      <c r="FAW1" t="s">
        <v>4188</v>
      </c>
      <c r="FAX1" t="s">
        <v>4189</v>
      </c>
      <c r="FAY1" t="s">
        <v>4190</v>
      </c>
      <c r="FAZ1" t="s">
        <v>4191</v>
      </c>
      <c r="FBA1" t="s">
        <v>4192</v>
      </c>
      <c r="FBB1" t="s">
        <v>4193</v>
      </c>
      <c r="FBC1" t="s">
        <v>4194</v>
      </c>
      <c r="FBD1" t="s">
        <v>4195</v>
      </c>
      <c r="FBE1" t="s">
        <v>4196</v>
      </c>
      <c r="FBF1" t="s">
        <v>4197</v>
      </c>
      <c r="FBG1" t="s">
        <v>4198</v>
      </c>
      <c r="FBH1" t="s">
        <v>4199</v>
      </c>
      <c r="FBI1" t="s">
        <v>4200</v>
      </c>
      <c r="FBJ1" t="s">
        <v>4201</v>
      </c>
      <c r="FBK1" t="s">
        <v>4202</v>
      </c>
      <c r="FBL1" t="s">
        <v>4203</v>
      </c>
      <c r="FBM1" t="s">
        <v>4204</v>
      </c>
      <c r="FBN1" t="s">
        <v>4205</v>
      </c>
      <c r="FBO1" t="s">
        <v>4206</v>
      </c>
      <c r="FBP1" t="s">
        <v>4207</v>
      </c>
      <c r="FBQ1" t="s">
        <v>4208</v>
      </c>
      <c r="FBR1" t="s">
        <v>4209</v>
      </c>
      <c r="FBS1" t="s">
        <v>4210</v>
      </c>
      <c r="FBT1" t="s">
        <v>4211</v>
      </c>
      <c r="FBU1" t="s">
        <v>4212</v>
      </c>
      <c r="FBV1" t="s">
        <v>4213</v>
      </c>
      <c r="FBW1" t="s">
        <v>4214</v>
      </c>
      <c r="FBX1" t="s">
        <v>4215</v>
      </c>
      <c r="FBY1" t="s">
        <v>4216</v>
      </c>
      <c r="FBZ1" t="s">
        <v>4217</v>
      </c>
      <c r="FCA1" t="s">
        <v>4218</v>
      </c>
      <c r="FCB1" t="s">
        <v>4219</v>
      </c>
      <c r="FCC1" t="s">
        <v>4220</v>
      </c>
      <c r="FCD1" t="s">
        <v>4221</v>
      </c>
      <c r="FCE1" t="s">
        <v>4222</v>
      </c>
      <c r="FCF1" t="s">
        <v>4223</v>
      </c>
      <c r="FCG1" t="s">
        <v>4224</v>
      </c>
      <c r="FCH1" t="s">
        <v>4225</v>
      </c>
      <c r="FCI1" t="s">
        <v>4226</v>
      </c>
      <c r="FCJ1" t="s">
        <v>4227</v>
      </c>
      <c r="FCK1" t="s">
        <v>4228</v>
      </c>
      <c r="FCL1" t="s">
        <v>4229</v>
      </c>
      <c r="FCM1" t="s">
        <v>4230</v>
      </c>
      <c r="FCN1" t="s">
        <v>4231</v>
      </c>
      <c r="FCO1" t="s">
        <v>4232</v>
      </c>
      <c r="FCP1" t="s">
        <v>4233</v>
      </c>
      <c r="FCQ1" t="s">
        <v>4234</v>
      </c>
      <c r="FCR1" t="s">
        <v>4235</v>
      </c>
      <c r="FCS1" t="s">
        <v>4236</v>
      </c>
      <c r="FCT1" t="s">
        <v>4237</v>
      </c>
      <c r="FCU1" t="s">
        <v>4238</v>
      </c>
      <c r="FCV1" t="s">
        <v>4239</v>
      </c>
      <c r="FCW1" t="s">
        <v>4240</v>
      </c>
      <c r="FCX1" t="s">
        <v>4241</v>
      </c>
      <c r="FCY1" t="s">
        <v>4242</v>
      </c>
      <c r="FCZ1" t="s">
        <v>4243</v>
      </c>
      <c r="FDA1" t="s">
        <v>4244</v>
      </c>
      <c r="FDB1" t="s">
        <v>4245</v>
      </c>
      <c r="FDC1" t="s">
        <v>4246</v>
      </c>
      <c r="FDD1" t="s">
        <v>4247</v>
      </c>
      <c r="FDE1" t="s">
        <v>4248</v>
      </c>
      <c r="FDF1" t="s">
        <v>4249</v>
      </c>
      <c r="FDG1" t="s">
        <v>4250</v>
      </c>
      <c r="FDH1" t="s">
        <v>4251</v>
      </c>
      <c r="FDI1" t="s">
        <v>4252</v>
      </c>
      <c r="FDJ1" t="s">
        <v>4253</v>
      </c>
      <c r="FDK1" t="s">
        <v>4254</v>
      </c>
      <c r="FDL1" t="s">
        <v>4255</v>
      </c>
      <c r="FDM1" t="s">
        <v>4256</v>
      </c>
      <c r="FDN1" t="s">
        <v>4257</v>
      </c>
      <c r="FDO1" t="s">
        <v>4258</v>
      </c>
      <c r="FDP1" t="s">
        <v>4259</v>
      </c>
      <c r="FDQ1" t="s">
        <v>4260</v>
      </c>
      <c r="FDR1" t="s">
        <v>4261</v>
      </c>
      <c r="FDS1" t="s">
        <v>4262</v>
      </c>
      <c r="FDT1" t="s">
        <v>4263</v>
      </c>
      <c r="FDU1" t="s">
        <v>4264</v>
      </c>
      <c r="FDV1" t="s">
        <v>4265</v>
      </c>
      <c r="FDW1" t="s">
        <v>4266</v>
      </c>
      <c r="FDX1" t="s">
        <v>4267</v>
      </c>
      <c r="FDY1" t="s">
        <v>4268</v>
      </c>
      <c r="FDZ1" t="s">
        <v>4269</v>
      </c>
      <c r="FEA1" t="s">
        <v>4270</v>
      </c>
      <c r="FEB1" t="s">
        <v>4271</v>
      </c>
      <c r="FEC1" t="s">
        <v>4272</v>
      </c>
      <c r="FED1" t="s">
        <v>4273</v>
      </c>
      <c r="FEE1" t="s">
        <v>4274</v>
      </c>
      <c r="FEF1" t="s">
        <v>4275</v>
      </c>
      <c r="FEG1" t="s">
        <v>4276</v>
      </c>
      <c r="FEH1" t="s">
        <v>4277</v>
      </c>
      <c r="FEI1" t="s">
        <v>4278</v>
      </c>
      <c r="FEJ1" t="s">
        <v>4279</v>
      </c>
      <c r="FEK1" t="s">
        <v>4280</v>
      </c>
      <c r="FEL1" t="s">
        <v>4281</v>
      </c>
      <c r="FEM1" t="s">
        <v>4282</v>
      </c>
      <c r="FEN1" t="s">
        <v>4283</v>
      </c>
      <c r="FEO1" t="s">
        <v>4284</v>
      </c>
      <c r="FEP1" t="s">
        <v>4285</v>
      </c>
      <c r="FEQ1" t="s">
        <v>4286</v>
      </c>
      <c r="FER1" t="s">
        <v>4287</v>
      </c>
      <c r="FES1" t="s">
        <v>4288</v>
      </c>
      <c r="FET1" t="s">
        <v>4289</v>
      </c>
      <c r="FEU1" t="s">
        <v>4290</v>
      </c>
      <c r="FEV1" t="s">
        <v>4291</v>
      </c>
      <c r="FEW1" t="s">
        <v>4292</v>
      </c>
      <c r="FEX1" t="s">
        <v>4293</v>
      </c>
      <c r="FEY1" t="s">
        <v>4294</v>
      </c>
      <c r="FEZ1" t="s">
        <v>4295</v>
      </c>
      <c r="FFA1" t="s">
        <v>4296</v>
      </c>
      <c r="FFB1" t="s">
        <v>4297</v>
      </c>
      <c r="FFC1" t="s">
        <v>4298</v>
      </c>
      <c r="FFD1" t="s">
        <v>4299</v>
      </c>
      <c r="FFE1" t="s">
        <v>4300</v>
      </c>
      <c r="FFF1" t="s">
        <v>4301</v>
      </c>
      <c r="FFG1" t="s">
        <v>4302</v>
      </c>
      <c r="FFH1" t="s">
        <v>4303</v>
      </c>
      <c r="FFI1" t="s">
        <v>4304</v>
      </c>
      <c r="FFJ1" t="s">
        <v>4305</v>
      </c>
      <c r="FFK1" t="s">
        <v>4306</v>
      </c>
      <c r="FFL1" t="s">
        <v>4307</v>
      </c>
      <c r="FFM1" t="s">
        <v>4308</v>
      </c>
      <c r="FFN1" t="s">
        <v>4309</v>
      </c>
      <c r="FFO1" t="s">
        <v>4310</v>
      </c>
      <c r="FFP1" t="s">
        <v>4311</v>
      </c>
      <c r="FFQ1" t="s">
        <v>4312</v>
      </c>
      <c r="FFR1" t="s">
        <v>4313</v>
      </c>
      <c r="FFS1" t="s">
        <v>4314</v>
      </c>
      <c r="FFT1" t="s">
        <v>4315</v>
      </c>
      <c r="FFU1" t="s">
        <v>4316</v>
      </c>
      <c r="FFV1" t="s">
        <v>4317</v>
      </c>
      <c r="FFW1" t="s">
        <v>4318</v>
      </c>
      <c r="FFX1" t="s">
        <v>4319</v>
      </c>
      <c r="FFY1" t="s">
        <v>4320</v>
      </c>
      <c r="FFZ1" t="s">
        <v>4321</v>
      </c>
      <c r="FGA1" t="s">
        <v>4322</v>
      </c>
      <c r="FGB1" t="s">
        <v>4323</v>
      </c>
      <c r="FGC1" t="s">
        <v>4324</v>
      </c>
      <c r="FGD1" t="s">
        <v>4325</v>
      </c>
      <c r="FGE1" t="s">
        <v>4326</v>
      </c>
      <c r="FGF1" t="s">
        <v>4327</v>
      </c>
      <c r="FGG1" t="s">
        <v>4328</v>
      </c>
      <c r="FGH1" t="s">
        <v>4329</v>
      </c>
      <c r="FGI1" t="s">
        <v>4330</v>
      </c>
      <c r="FGJ1" t="s">
        <v>4331</v>
      </c>
      <c r="FGK1" t="s">
        <v>4332</v>
      </c>
      <c r="FGL1" t="s">
        <v>4333</v>
      </c>
      <c r="FGM1" t="s">
        <v>4334</v>
      </c>
      <c r="FGN1" t="s">
        <v>4335</v>
      </c>
      <c r="FGO1" t="s">
        <v>4336</v>
      </c>
      <c r="FGP1" t="s">
        <v>4337</v>
      </c>
      <c r="FGQ1" t="s">
        <v>4338</v>
      </c>
      <c r="FGR1" t="s">
        <v>4339</v>
      </c>
      <c r="FGS1" t="s">
        <v>4340</v>
      </c>
      <c r="FGT1" t="s">
        <v>4341</v>
      </c>
      <c r="FGU1" t="s">
        <v>4342</v>
      </c>
      <c r="FGV1" t="s">
        <v>4343</v>
      </c>
      <c r="FGW1" t="s">
        <v>4344</v>
      </c>
      <c r="FGX1" t="s">
        <v>4345</v>
      </c>
      <c r="FGY1" t="s">
        <v>4346</v>
      </c>
      <c r="FGZ1" t="s">
        <v>4347</v>
      </c>
      <c r="FHA1" t="s">
        <v>4348</v>
      </c>
      <c r="FHB1" t="s">
        <v>4349</v>
      </c>
      <c r="FHC1" t="s">
        <v>4350</v>
      </c>
      <c r="FHD1" t="s">
        <v>4351</v>
      </c>
      <c r="FHE1" t="s">
        <v>4352</v>
      </c>
      <c r="FHF1" t="s">
        <v>4353</v>
      </c>
      <c r="FHG1" t="s">
        <v>4354</v>
      </c>
      <c r="FHH1" t="s">
        <v>4355</v>
      </c>
      <c r="FHI1" t="s">
        <v>4356</v>
      </c>
      <c r="FHJ1" t="s">
        <v>4357</v>
      </c>
      <c r="FHK1" t="s">
        <v>4358</v>
      </c>
      <c r="FHL1" t="s">
        <v>4359</v>
      </c>
      <c r="FHM1" t="s">
        <v>4360</v>
      </c>
      <c r="FHN1" t="s">
        <v>4361</v>
      </c>
      <c r="FHO1" t="s">
        <v>4362</v>
      </c>
      <c r="FHP1" t="s">
        <v>4363</v>
      </c>
      <c r="FHQ1" t="s">
        <v>4364</v>
      </c>
      <c r="FHR1" t="s">
        <v>4365</v>
      </c>
      <c r="FHS1" t="s">
        <v>4366</v>
      </c>
      <c r="FHT1" t="s">
        <v>4367</v>
      </c>
      <c r="FHU1" t="s">
        <v>4368</v>
      </c>
      <c r="FHV1" t="s">
        <v>4369</v>
      </c>
      <c r="FHW1" t="s">
        <v>4370</v>
      </c>
      <c r="FHX1" t="s">
        <v>4371</v>
      </c>
      <c r="FHY1" t="s">
        <v>4372</v>
      </c>
      <c r="FHZ1" t="s">
        <v>4373</v>
      </c>
      <c r="FIA1" t="s">
        <v>4374</v>
      </c>
      <c r="FIB1" t="s">
        <v>4375</v>
      </c>
      <c r="FIC1" t="s">
        <v>4376</v>
      </c>
      <c r="FID1" t="s">
        <v>4377</v>
      </c>
      <c r="FIE1" t="s">
        <v>4378</v>
      </c>
      <c r="FIF1" t="s">
        <v>4379</v>
      </c>
      <c r="FIG1" t="s">
        <v>4380</v>
      </c>
      <c r="FIH1" t="s">
        <v>4381</v>
      </c>
      <c r="FII1" t="s">
        <v>4382</v>
      </c>
      <c r="FIJ1" t="s">
        <v>4383</v>
      </c>
      <c r="FIK1" t="s">
        <v>4384</v>
      </c>
      <c r="FIL1" t="s">
        <v>4385</v>
      </c>
      <c r="FIM1" t="s">
        <v>4386</v>
      </c>
      <c r="FIN1" t="s">
        <v>4387</v>
      </c>
      <c r="FIO1" t="s">
        <v>4388</v>
      </c>
      <c r="FIP1" t="s">
        <v>4389</v>
      </c>
      <c r="FIQ1" t="s">
        <v>4390</v>
      </c>
      <c r="FIR1" t="s">
        <v>4391</v>
      </c>
      <c r="FIS1" t="s">
        <v>4392</v>
      </c>
      <c r="FIT1" t="s">
        <v>4393</v>
      </c>
      <c r="FIU1" t="s">
        <v>4394</v>
      </c>
      <c r="FIV1" t="s">
        <v>4395</v>
      </c>
      <c r="FIW1" t="s">
        <v>4396</v>
      </c>
      <c r="FIX1" t="s">
        <v>4397</v>
      </c>
      <c r="FIY1" t="s">
        <v>4398</v>
      </c>
      <c r="FIZ1" t="s">
        <v>4399</v>
      </c>
      <c r="FJA1" t="s">
        <v>4400</v>
      </c>
      <c r="FJB1" t="s">
        <v>4401</v>
      </c>
      <c r="FJC1" t="s">
        <v>4402</v>
      </c>
      <c r="FJD1" t="s">
        <v>4403</v>
      </c>
      <c r="FJE1" t="s">
        <v>4404</v>
      </c>
      <c r="FJF1" t="s">
        <v>4405</v>
      </c>
      <c r="FJG1" t="s">
        <v>4406</v>
      </c>
      <c r="FJH1" t="s">
        <v>4407</v>
      </c>
      <c r="FJI1" t="s">
        <v>4408</v>
      </c>
      <c r="FJJ1" t="s">
        <v>4409</v>
      </c>
      <c r="FJK1" t="s">
        <v>4410</v>
      </c>
      <c r="FJL1" t="s">
        <v>4411</v>
      </c>
      <c r="FJM1" t="s">
        <v>4412</v>
      </c>
      <c r="FJN1" t="s">
        <v>4413</v>
      </c>
      <c r="FJO1" t="s">
        <v>4414</v>
      </c>
      <c r="FJP1" t="s">
        <v>4415</v>
      </c>
      <c r="FJQ1" t="s">
        <v>4416</v>
      </c>
      <c r="FJR1" t="s">
        <v>4417</v>
      </c>
      <c r="FJS1" t="s">
        <v>4418</v>
      </c>
      <c r="FJT1" t="s">
        <v>4419</v>
      </c>
      <c r="FJU1" t="s">
        <v>4420</v>
      </c>
      <c r="FJV1" t="s">
        <v>4421</v>
      </c>
      <c r="FJW1" t="s">
        <v>4422</v>
      </c>
      <c r="FJX1" t="s">
        <v>4423</v>
      </c>
      <c r="FJY1" t="s">
        <v>4424</v>
      </c>
      <c r="FJZ1" t="s">
        <v>4425</v>
      </c>
      <c r="FKA1" t="s">
        <v>4426</v>
      </c>
      <c r="FKB1" t="s">
        <v>4427</v>
      </c>
      <c r="FKC1" t="s">
        <v>4428</v>
      </c>
      <c r="FKD1" t="s">
        <v>4429</v>
      </c>
      <c r="FKE1" t="s">
        <v>4430</v>
      </c>
      <c r="FKF1" t="s">
        <v>4431</v>
      </c>
      <c r="FKG1" t="s">
        <v>4432</v>
      </c>
      <c r="FKH1" t="s">
        <v>4433</v>
      </c>
      <c r="FKI1" t="s">
        <v>4434</v>
      </c>
      <c r="FKJ1" t="s">
        <v>4435</v>
      </c>
      <c r="FKK1" t="s">
        <v>4436</v>
      </c>
      <c r="FKL1" t="s">
        <v>4437</v>
      </c>
      <c r="FKM1" t="s">
        <v>4438</v>
      </c>
      <c r="FKN1" t="s">
        <v>4439</v>
      </c>
      <c r="FKO1" t="s">
        <v>4440</v>
      </c>
      <c r="FKP1" t="s">
        <v>4441</v>
      </c>
      <c r="FKQ1" t="s">
        <v>4442</v>
      </c>
      <c r="FKR1" t="s">
        <v>4443</v>
      </c>
      <c r="FKS1" t="s">
        <v>4444</v>
      </c>
      <c r="FKT1" t="s">
        <v>4445</v>
      </c>
      <c r="FKU1" t="s">
        <v>4446</v>
      </c>
      <c r="FKV1" t="s">
        <v>4447</v>
      </c>
      <c r="FKW1" t="s">
        <v>4448</v>
      </c>
      <c r="FKX1" t="s">
        <v>4449</v>
      </c>
      <c r="FKY1" t="s">
        <v>4450</v>
      </c>
      <c r="FKZ1" t="s">
        <v>4451</v>
      </c>
      <c r="FLA1" t="s">
        <v>4452</v>
      </c>
      <c r="FLB1" t="s">
        <v>4453</v>
      </c>
      <c r="FLC1" t="s">
        <v>4454</v>
      </c>
      <c r="FLD1" t="s">
        <v>4455</v>
      </c>
      <c r="FLE1" t="s">
        <v>4456</v>
      </c>
      <c r="FLF1" t="s">
        <v>4457</v>
      </c>
      <c r="FLG1" t="s">
        <v>4458</v>
      </c>
      <c r="FLH1" t="s">
        <v>4459</v>
      </c>
      <c r="FLI1" t="s">
        <v>4460</v>
      </c>
      <c r="FLJ1" t="s">
        <v>4461</v>
      </c>
      <c r="FLK1" t="s">
        <v>4462</v>
      </c>
      <c r="FLL1" t="s">
        <v>4463</v>
      </c>
      <c r="FLM1" t="s">
        <v>4464</v>
      </c>
      <c r="FLN1" t="s">
        <v>4465</v>
      </c>
      <c r="FLO1" t="s">
        <v>4466</v>
      </c>
      <c r="FLP1" t="s">
        <v>4467</v>
      </c>
      <c r="FLQ1" t="s">
        <v>4468</v>
      </c>
      <c r="FLR1" t="s">
        <v>4469</v>
      </c>
      <c r="FLS1" t="s">
        <v>4470</v>
      </c>
      <c r="FLT1" t="s">
        <v>4471</v>
      </c>
      <c r="FLU1" t="s">
        <v>4472</v>
      </c>
      <c r="FLV1" t="s">
        <v>4473</v>
      </c>
      <c r="FLW1" t="s">
        <v>4474</v>
      </c>
      <c r="FLX1" t="s">
        <v>4475</v>
      </c>
      <c r="FLY1" t="s">
        <v>4476</v>
      </c>
      <c r="FLZ1" t="s">
        <v>4477</v>
      </c>
      <c r="FMA1" t="s">
        <v>4478</v>
      </c>
      <c r="FMB1" t="s">
        <v>4479</v>
      </c>
      <c r="FMC1" t="s">
        <v>4480</v>
      </c>
      <c r="FMD1" t="s">
        <v>4481</v>
      </c>
      <c r="FME1" t="s">
        <v>4482</v>
      </c>
      <c r="FMF1" t="s">
        <v>4483</v>
      </c>
      <c r="FMG1" t="s">
        <v>4484</v>
      </c>
      <c r="FMH1" t="s">
        <v>4485</v>
      </c>
      <c r="FMI1" t="s">
        <v>4486</v>
      </c>
      <c r="FMJ1" t="s">
        <v>4487</v>
      </c>
      <c r="FMK1" t="s">
        <v>4488</v>
      </c>
      <c r="FML1" t="s">
        <v>4489</v>
      </c>
      <c r="FMM1" t="s">
        <v>4490</v>
      </c>
      <c r="FMN1" t="s">
        <v>4491</v>
      </c>
      <c r="FMO1" t="s">
        <v>4492</v>
      </c>
      <c r="FMP1" t="s">
        <v>4493</v>
      </c>
      <c r="FMQ1" t="s">
        <v>4494</v>
      </c>
      <c r="FMR1" t="s">
        <v>4495</v>
      </c>
      <c r="FMS1" t="s">
        <v>4496</v>
      </c>
      <c r="FMT1" t="s">
        <v>4497</v>
      </c>
      <c r="FMU1" t="s">
        <v>4498</v>
      </c>
      <c r="FMV1" t="s">
        <v>4499</v>
      </c>
      <c r="FMW1" t="s">
        <v>4500</v>
      </c>
      <c r="FMX1" t="s">
        <v>4501</v>
      </c>
      <c r="FMY1" t="s">
        <v>4502</v>
      </c>
      <c r="FMZ1" t="s">
        <v>4503</v>
      </c>
      <c r="FNA1" t="s">
        <v>4504</v>
      </c>
      <c r="FNB1" t="s">
        <v>4505</v>
      </c>
      <c r="FNC1" t="s">
        <v>4506</v>
      </c>
      <c r="FND1" t="s">
        <v>4507</v>
      </c>
      <c r="FNE1" t="s">
        <v>4508</v>
      </c>
      <c r="FNF1" t="s">
        <v>4509</v>
      </c>
      <c r="FNG1" t="s">
        <v>4510</v>
      </c>
      <c r="FNH1" t="s">
        <v>4511</v>
      </c>
      <c r="FNI1" t="s">
        <v>4512</v>
      </c>
      <c r="FNJ1" t="s">
        <v>4513</v>
      </c>
      <c r="FNK1" t="s">
        <v>4514</v>
      </c>
      <c r="FNL1" t="s">
        <v>4515</v>
      </c>
      <c r="FNM1" t="s">
        <v>4516</v>
      </c>
      <c r="FNN1" t="s">
        <v>4517</v>
      </c>
      <c r="FNO1" t="s">
        <v>4518</v>
      </c>
      <c r="FNP1" t="s">
        <v>4519</v>
      </c>
      <c r="FNQ1" t="s">
        <v>4520</v>
      </c>
      <c r="FNR1" t="s">
        <v>4521</v>
      </c>
      <c r="FNS1" t="s">
        <v>4522</v>
      </c>
      <c r="FNT1" t="s">
        <v>4523</v>
      </c>
      <c r="FNU1" t="s">
        <v>4524</v>
      </c>
      <c r="FNV1" t="s">
        <v>4525</v>
      </c>
      <c r="FNW1" t="s">
        <v>4526</v>
      </c>
      <c r="FNX1" t="s">
        <v>4527</v>
      </c>
      <c r="FNY1" t="s">
        <v>4528</v>
      </c>
      <c r="FNZ1" t="s">
        <v>4529</v>
      </c>
      <c r="FOA1" t="s">
        <v>4530</v>
      </c>
      <c r="FOB1" t="s">
        <v>4531</v>
      </c>
      <c r="FOC1" t="s">
        <v>4532</v>
      </c>
      <c r="FOD1" t="s">
        <v>4533</v>
      </c>
      <c r="FOE1" t="s">
        <v>4534</v>
      </c>
      <c r="FOF1" t="s">
        <v>4535</v>
      </c>
      <c r="FOG1" t="s">
        <v>4536</v>
      </c>
      <c r="FOH1" t="s">
        <v>4537</v>
      </c>
      <c r="FOI1" t="s">
        <v>4538</v>
      </c>
      <c r="FOJ1" t="s">
        <v>4539</v>
      </c>
      <c r="FOK1" t="s">
        <v>4540</v>
      </c>
      <c r="FOL1" t="s">
        <v>4541</v>
      </c>
      <c r="FOM1" t="s">
        <v>4542</v>
      </c>
      <c r="FON1" t="s">
        <v>4543</v>
      </c>
      <c r="FOO1" t="s">
        <v>4544</v>
      </c>
      <c r="FOP1" t="s">
        <v>4545</v>
      </c>
      <c r="FOQ1" t="s">
        <v>4546</v>
      </c>
      <c r="FOR1" t="s">
        <v>4547</v>
      </c>
      <c r="FOS1" t="s">
        <v>4548</v>
      </c>
      <c r="FOT1" t="s">
        <v>4549</v>
      </c>
      <c r="FOU1" t="s">
        <v>4550</v>
      </c>
      <c r="FOV1" t="s">
        <v>4551</v>
      </c>
      <c r="FOW1" t="s">
        <v>4552</v>
      </c>
      <c r="FOX1" t="s">
        <v>4553</v>
      </c>
      <c r="FOY1" t="s">
        <v>4554</v>
      </c>
      <c r="FOZ1" t="s">
        <v>4555</v>
      </c>
      <c r="FPA1" t="s">
        <v>4556</v>
      </c>
      <c r="FPB1" t="s">
        <v>4557</v>
      </c>
      <c r="FPC1" t="s">
        <v>4558</v>
      </c>
      <c r="FPD1" t="s">
        <v>4559</v>
      </c>
      <c r="FPE1" t="s">
        <v>4560</v>
      </c>
      <c r="FPF1" t="s">
        <v>4561</v>
      </c>
      <c r="FPG1" t="s">
        <v>4562</v>
      </c>
      <c r="FPH1" t="s">
        <v>4563</v>
      </c>
      <c r="FPI1" t="s">
        <v>4564</v>
      </c>
      <c r="FPJ1" t="s">
        <v>4565</v>
      </c>
      <c r="FPK1" t="s">
        <v>4566</v>
      </c>
      <c r="FPL1" t="s">
        <v>4567</v>
      </c>
      <c r="FPM1" t="s">
        <v>4568</v>
      </c>
      <c r="FPN1" t="s">
        <v>4569</v>
      </c>
      <c r="FPO1" t="s">
        <v>4570</v>
      </c>
      <c r="FPP1" t="s">
        <v>4571</v>
      </c>
      <c r="FPQ1" t="s">
        <v>4572</v>
      </c>
      <c r="FPR1" t="s">
        <v>4573</v>
      </c>
      <c r="FPS1" t="s">
        <v>4574</v>
      </c>
      <c r="FPT1" t="s">
        <v>4575</v>
      </c>
      <c r="FPU1" t="s">
        <v>4576</v>
      </c>
      <c r="FPV1" t="s">
        <v>4577</v>
      </c>
      <c r="FPW1" t="s">
        <v>4578</v>
      </c>
      <c r="FPX1" t="s">
        <v>4579</v>
      </c>
      <c r="FPY1" t="s">
        <v>4580</v>
      </c>
      <c r="FPZ1" t="s">
        <v>4581</v>
      </c>
      <c r="FQA1" t="s">
        <v>4582</v>
      </c>
      <c r="FQB1" t="s">
        <v>4583</v>
      </c>
      <c r="FQC1" t="s">
        <v>4584</v>
      </c>
      <c r="FQD1" t="s">
        <v>4585</v>
      </c>
      <c r="FQE1" t="s">
        <v>4586</v>
      </c>
      <c r="FQF1" t="s">
        <v>4587</v>
      </c>
      <c r="FQG1" t="s">
        <v>4588</v>
      </c>
      <c r="FQH1" t="s">
        <v>4589</v>
      </c>
      <c r="FQI1" t="s">
        <v>4590</v>
      </c>
      <c r="FQJ1" t="s">
        <v>4591</v>
      </c>
      <c r="FQK1" t="s">
        <v>4592</v>
      </c>
      <c r="FQL1" t="s">
        <v>4593</v>
      </c>
      <c r="FQM1" t="s">
        <v>4594</v>
      </c>
      <c r="FQN1" t="s">
        <v>4595</v>
      </c>
      <c r="FQO1" t="s">
        <v>4596</v>
      </c>
      <c r="FQP1" t="s">
        <v>4597</v>
      </c>
      <c r="FQQ1" t="s">
        <v>4598</v>
      </c>
      <c r="FQR1" t="s">
        <v>4599</v>
      </c>
      <c r="FQS1" t="s">
        <v>4600</v>
      </c>
      <c r="FQT1" t="s">
        <v>4601</v>
      </c>
      <c r="FQU1" t="s">
        <v>4602</v>
      </c>
      <c r="FQV1" t="s">
        <v>4603</v>
      </c>
      <c r="FQW1" t="s">
        <v>4604</v>
      </c>
      <c r="FQX1" t="s">
        <v>4605</v>
      </c>
      <c r="FQY1" t="s">
        <v>4606</v>
      </c>
      <c r="FQZ1" t="s">
        <v>4607</v>
      </c>
      <c r="FRA1" t="s">
        <v>4608</v>
      </c>
      <c r="FRB1" t="s">
        <v>4609</v>
      </c>
      <c r="FRC1" t="s">
        <v>4610</v>
      </c>
      <c r="FRD1" t="s">
        <v>4611</v>
      </c>
      <c r="FRE1" t="s">
        <v>4612</v>
      </c>
      <c r="FRF1" t="s">
        <v>4613</v>
      </c>
      <c r="FRG1" t="s">
        <v>4614</v>
      </c>
      <c r="FRH1" t="s">
        <v>4615</v>
      </c>
      <c r="FRI1" t="s">
        <v>4616</v>
      </c>
      <c r="FRJ1" t="s">
        <v>4617</v>
      </c>
      <c r="FRK1" t="s">
        <v>4618</v>
      </c>
      <c r="FRL1" t="s">
        <v>4619</v>
      </c>
      <c r="FRM1" t="s">
        <v>4620</v>
      </c>
      <c r="FRN1" t="s">
        <v>4621</v>
      </c>
      <c r="FRO1" t="s">
        <v>4622</v>
      </c>
      <c r="FRP1" t="s">
        <v>4623</v>
      </c>
      <c r="FRQ1" t="s">
        <v>4624</v>
      </c>
      <c r="FRR1" t="s">
        <v>4625</v>
      </c>
      <c r="FRS1" t="s">
        <v>4626</v>
      </c>
      <c r="FRT1" t="s">
        <v>4627</v>
      </c>
      <c r="FRU1" t="s">
        <v>4628</v>
      </c>
      <c r="FRV1" t="s">
        <v>4629</v>
      </c>
      <c r="FRW1" t="s">
        <v>4630</v>
      </c>
      <c r="FRX1" t="s">
        <v>4631</v>
      </c>
      <c r="FRY1" t="s">
        <v>4632</v>
      </c>
      <c r="FRZ1" t="s">
        <v>4633</v>
      </c>
      <c r="FSA1" t="s">
        <v>4634</v>
      </c>
      <c r="FSB1" t="s">
        <v>4635</v>
      </c>
      <c r="FSC1" t="s">
        <v>4636</v>
      </c>
      <c r="FSD1" t="s">
        <v>4637</v>
      </c>
      <c r="FSE1" t="s">
        <v>4638</v>
      </c>
      <c r="FSF1" t="s">
        <v>4639</v>
      </c>
      <c r="FSG1" t="s">
        <v>4640</v>
      </c>
      <c r="FSH1" t="s">
        <v>4641</v>
      </c>
      <c r="FSI1" t="s">
        <v>4642</v>
      </c>
      <c r="FSJ1" t="s">
        <v>4643</v>
      </c>
      <c r="FSK1" t="s">
        <v>4644</v>
      </c>
      <c r="FSL1" t="s">
        <v>4645</v>
      </c>
      <c r="FSM1" t="s">
        <v>4646</v>
      </c>
      <c r="FSN1" t="s">
        <v>4647</v>
      </c>
      <c r="FSO1" t="s">
        <v>4648</v>
      </c>
      <c r="FSP1" t="s">
        <v>4649</v>
      </c>
      <c r="FSQ1" t="s">
        <v>4650</v>
      </c>
      <c r="FSR1" t="s">
        <v>4651</v>
      </c>
      <c r="FSS1" t="s">
        <v>4652</v>
      </c>
      <c r="FST1" t="s">
        <v>4653</v>
      </c>
      <c r="FSU1" t="s">
        <v>4654</v>
      </c>
      <c r="FSV1" t="s">
        <v>4655</v>
      </c>
      <c r="FSW1" t="s">
        <v>4656</v>
      </c>
      <c r="FSX1" t="s">
        <v>4657</v>
      </c>
      <c r="FSY1" t="s">
        <v>4658</v>
      </c>
      <c r="FSZ1" t="s">
        <v>4659</v>
      </c>
      <c r="FTA1" t="s">
        <v>4660</v>
      </c>
      <c r="FTB1" t="s">
        <v>4661</v>
      </c>
      <c r="FTC1" t="s">
        <v>4662</v>
      </c>
      <c r="FTD1" t="s">
        <v>4663</v>
      </c>
      <c r="FTE1" t="s">
        <v>4664</v>
      </c>
      <c r="FTF1" t="s">
        <v>4665</v>
      </c>
      <c r="FTG1" t="s">
        <v>4666</v>
      </c>
      <c r="FTH1" t="s">
        <v>4667</v>
      </c>
      <c r="FTI1" t="s">
        <v>4668</v>
      </c>
      <c r="FTJ1" t="s">
        <v>4669</v>
      </c>
      <c r="FTK1" t="s">
        <v>4670</v>
      </c>
      <c r="FTL1" t="s">
        <v>4671</v>
      </c>
      <c r="FTM1" t="s">
        <v>4672</v>
      </c>
      <c r="FTN1" t="s">
        <v>4673</v>
      </c>
      <c r="FTO1" t="s">
        <v>4674</v>
      </c>
      <c r="FTP1" t="s">
        <v>4675</v>
      </c>
      <c r="FTQ1" t="s">
        <v>4676</v>
      </c>
      <c r="FTR1" t="s">
        <v>4677</v>
      </c>
      <c r="FTS1" t="s">
        <v>4678</v>
      </c>
      <c r="FTT1" t="s">
        <v>4679</v>
      </c>
      <c r="FTU1" t="s">
        <v>4680</v>
      </c>
      <c r="FTV1" t="s">
        <v>4681</v>
      </c>
      <c r="FTW1" t="s">
        <v>4682</v>
      </c>
      <c r="FTX1" t="s">
        <v>4683</v>
      </c>
      <c r="FTY1" t="s">
        <v>4684</v>
      </c>
      <c r="FTZ1" t="s">
        <v>4685</v>
      </c>
      <c r="FUA1" t="s">
        <v>4686</v>
      </c>
      <c r="FUB1" t="s">
        <v>4687</v>
      </c>
      <c r="FUC1" t="s">
        <v>4688</v>
      </c>
      <c r="FUD1" t="s">
        <v>4689</v>
      </c>
      <c r="FUE1" t="s">
        <v>4690</v>
      </c>
      <c r="FUF1" t="s">
        <v>4691</v>
      </c>
      <c r="FUG1" t="s">
        <v>4692</v>
      </c>
      <c r="FUH1" t="s">
        <v>4693</v>
      </c>
      <c r="FUI1" t="s">
        <v>4694</v>
      </c>
      <c r="FUJ1" t="s">
        <v>4695</v>
      </c>
      <c r="FUK1" t="s">
        <v>4696</v>
      </c>
      <c r="FUL1" t="s">
        <v>4697</v>
      </c>
      <c r="FUM1" t="s">
        <v>4698</v>
      </c>
      <c r="FUN1" t="s">
        <v>4699</v>
      </c>
      <c r="FUO1" t="s">
        <v>4700</v>
      </c>
      <c r="FUP1" t="s">
        <v>4701</v>
      </c>
      <c r="FUQ1" t="s">
        <v>4702</v>
      </c>
      <c r="FUR1" t="s">
        <v>4703</v>
      </c>
      <c r="FUS1" t="s">
        <v>4704</v>
      </c>
      <c r="FUT1" t="s">
        <v>4705</v>
      </c>
      <c r="FUU1" t="s">
        <v>4706</v>
      </c>
      <c r="FUV1" t="s">
        <v>4707</v>
      </c>
      <c r="FUW1" t="s">
        <v>4708</v>
      </c>
      <c r="FUX1" t="s">
        <v>4709</v>
      </c>
      <c r="FUY1" t="s">
        <v>4710</v>
      </c>
      <c r="FUZ1" t="s">
        <v>4711</v>
      </c>
      <c r="FVA1" t="s">
        <v>4712</v>
      </c>
      <c r="FVB1" t="s">
        <v>4713</v>
      </c>
      <c r="FVC1" t="s">
        <v>4714</v>
      </c>
      <c r="FVD1" t="s">
        <v>4715</v>
      </c>
      <c r="FVE1" t="s">
        <v>4716</v>
      </c>
      <c r="FVF1" t="s">
        <v>4717</v>
      </c>
      <c r="FVG1" t="s">
        <v>4718</v>
      </c>
      <c r="FVH1" t="s">
        <v>4719</v>
      </c>
      <c r="FVI1" t="s">
        <v>4720</v>
      </c>
      <c r="FVJ1" t="s">
        <v>4721</v>
      </c>
      <c r="FVK1" t="s">
        <v>4722</v>
      </c>
      <c r="FVL1" t="s">
        <v>4723</v>
      </c>
      <c r="FVM1" t="s">
        <v>4724</v>
      </c>
      <c r="FVN1" t="s">
        <v>4725</v>
      </c>
      <c r="FVO1" t="s">
        <v>4726</v>
      </c>
      <c r="FVP1" t="s">
        <v>4727</v>
      </c>
      <c r="FVQ1" t="s">
        <v>4728</v>
      </c>
      <c r="FVR1" t="s">
        <v>4729</v>
      </c>
      <c r="FVS1" t="s">
        <v>4730</v>
      </c>
      <c r="FVT1" t="s">
        <v>4731</v>
      </c>
      <c r="FVU1" t="s">
        <v>4732</v>
      </c>
      <c r="FVV1" t="s">
        <v>4733</v>
      </c>
      <c r="FVW1" t="s">
        <v>4734</v>
      </c>
      <c r="FVX1" t="s">
        <v>4735</v>
      </c>
      <c r="FVY1" t="s">
        <v>4736</v>
      </c>
      <c r="FVZ1" t="s">
        <v>4737</v>
      </c>
      <c r="FWA1" t="s">
        <v>4738</v>
      </c>
      <c r="FWB1" t="s">
        <v>4739</v>
      </c>
      <c r="FWC1" t="s">
        <v>4740</v>
      </c>
      <c r="FWD1" t="s">
        <v>4741</v>
      </c>
      <c r="FWE1" t="s">
        <v>4742</v>
      </c>
      <c r="FWF1" t="s">
        <v>4743</v>
      </c>
      <c r="FWG1" t="s">
        <v>4744</v>
      </c>
      <c r="FWH1" t="s">
        <v>4745</v>
      </c>
      <c r="FWI1" t="s">
        <v>4746</v>
      </c>
      <c r="FWJ1" t="s">
        <v>4747</v>
      </c>
      <c r="FWK1" t="s">
        <v>4748</v>
      </c>
      <c r="FWL1" t="s">
        <v>4749</v>
      </c>
      <c r="FWM1" t="s">
        <v>4750</v>
      </c>
      <c r="FWN1" t="s">
        <v>4751</v>
      </c>
      <c r="FWO1" t="s">
        <v>4752</v>
      </c>
      <c r="FWP1" t="s">
        <v>4753</v>
      </c>
      <c r="FWQ1" t="s">
        <v>4754</v>
      </c>
      <c r="FWR1" t="s">
        <v>4755</v>
      </c>
      <c r="FWS1" t="s">
        <v>4756</v>
      </c>
      <c r="FWT1" t="s">
        <v>4757</v>
      </c>
      <c r="FWU1" t="s">
        <v>4758</v>
      </c>
      <c r="FWV1" t="s">
        <v>4759</v>
      </c>
      <c r="FWW1" t="s">
        <v>4760</v>
      </c>
      <c r="FWX1" t="s">
        <v>4761</v>
      </c>
      <c r="FWY1" t="s">
        <v>4762</v>
      </c>
      <c r="FWZ1" t="s">
        <v>4763</v>
      </c>
      <c r="FXA1" t="s">
        <v>4764</v>
      </c>
      <c r="FXB1" t="s">
        <v>4765</v>
      </c>
      <c r="FXC1" t="s">
        <v>4766</v>
      </c>
      <c r="FXD1" t="s">
        <v>4767</v>
      </c>
      <c r="FXE1" t="s">
        <v>4768</v>
      </c>
      <c r="FXF1" t="s">
        <v>4769</v>
      </c>
      <c r="FXG1" t="s">
        <v>4770</v>
      </c>
      <c r="FXH1" t="s">
        <v>4771</v>
      </c>
      <c r="FXI1" t="s">
        <v>4772</v>
      </c>
      <c r="FXJ1" t="s">
        <v>4773</v>
      </c>
      <c r="FXK1" t="s">
        <v>4774</v>
      </c>
      <c r="FXL1" t="s">
        <v>4775</v>
      </c>
      <c r="FXM1" t="s">
        <v>4776</v>
      </c>
      <c r="FXN1" t="s">
        <v>4777</v>
      </c>
      <c r="FXO1" t="s">
        <v>4778</v>
      </c>
      <c r="FXP1" t="s">
        <v>4779</v>
      </c>
      <c r="FXQ1" t="s">
        <v>4780</v>
      </c>
      <c r="FXR1" t="s">
        <v>4781</v>
      </c>
      <c r="FXS1" t="s">
        <v>4782</v>
      </c>
      <c r="FXT1" t="s">
        <v>4783</v>
      </c>
      <c r="FXU1" t="s">
        <v>4784</v>
      </c>
      <c r="FXV1" t="s">
        <v>4785</v>
      </c>
      <c r="FXW1" t="s">
        <v>4786</v>
      </c>
      <c r="FXX1" t="s">
        <v>4787</v>
      </c>
      <c r="FXY1" t="s">
        <v>4788</v>
      </c>
      <c r="FXZ1" t="s">
        <v>4789</v>
      </c>
      <c r="FYA1" t="s">
        <v>4790</v>
      </c>
      <c r="FYB1" t="s">
        <v>4791</v>
      </c>
      <c r="FYC1" t="s">
        <v>4792</v>
      </c>
      <c r="FYD1" t="s">
        <v>4793</v>
      </c>
      <c r="FYE1" t="s">
        <v>4794</v>
      </c>
      <c r="FYF1" t="s">
        <v>4795</v>
      </c>
      <c r="FYG1" t="s">
        <v>4796</v>
      </c>
      <c r="FYH1" t="s">
        <v>4797</v>
      </c>
      <c r="FYI1" t="s">
        <v>4798</v>
      </c>
      <c r="FYJ1" t="s">
        <v>4799</v>
      </c>
      <c r="FYK1" t="s">
        <v>4800</v>
      </c>
      <c r="FYL1" t="s">
        <v>4801</v>
      </c>
      <c r="FYM1" t="s">
        <v>4802</v>
      </c>
      <c r="FYN1" t="s">
        <v>4803</v>
      </c>
      <c r="FYO1" t="s">
        <v>4804</v>
      </c>
      <c r="FYP1" t="s">
        <v>4805</v>
      </c>
      <c r="FYQ1" t="s">
        <v>4806</v>
      </c>
      <c r="FYR1" t="s">
        <v>4807</v>
      </c>
      <c r="FYS1" t="s">
        <v>4808</v>
      </c>
      <c r="FYT1" t="s">
        <v>4809</v>
      </c>
      <c r="FYU1" t="s">
        <v>4810</v>
      </c>
      <c r="FYV1" t="s">
        <v>4811</v>
      </c>
      <c r="FYW1" t="s">
        <v>4812</v>
      </c>
      <c r="FYX1" t="s">
        <v>4813</v>
      </c>
      <c r="FYY1" t="s">
        <v>4814</v>
      </c>
      <c r="FYZ1" t="s">
        <v>4815</v>
      </c>
      <c r="FZA1" t="s">
        <v>4816</v>
      </c>
      <c r="FZB1" t="s">
        <v>4817</v>
      </c>
      <c r="FZC1" t="s">
        <v>4818</v>
      </c>
      <c r="FZD1" t="s">
        <v>4819</v>
      </c>
      <c r="FZE1" t="s">
        <v>4820</v>
      </c>
      <c r="FZF1" t="s">
        <v>4821</v>
      </c>
      <c r="FZG1" t="s">
        <v>4822</v>
      </c>
      <c r="FZH1" t="s">
        <v>4823</v>
      </c>
      <c r="FZI1" t="s">
        <v>4824</v>
      </c>
      <c r="FZJ1" t="s">
        <v>4825</v>
      </c>
      <c r="FZK1" t="s">
        <v>4826</v>
      </c>
      <c r="FZL1" t="s">
        <v>4827</v>
      </c>
      <c r="FZM1" t="s">
        <v>4828</v>
      </c>
      <c r="FZN1" t="s">
        <v>4829</v>
      </c>
      <c r="FZO1" t="s">
        <v>4830</v>
      </c>
      <c r="FZP1" t="s">
        <v>4831</v>
      </c>
      <c r="FZQ1" t="s">
        <v>4832</v>
      </c>
      <c r="FZR1" t="s">
        <v>4833</v>
      </c>
      <c r="FZS1" t="s">
        <v>4834</v>
      </c>
      <c r="FZT1" t="s">
        <v>4835</v>
      </c>
      <c r="FZU1" t="s">
        <v>4836</v>
      </c>
      <c r="FZV1" t="s">
        <v>4837</v>
      </c>
      <c r="FZW1" t="s">
        <v>4838</v>
      </c>
      <c r="FZX1" t="s">
        <v>4839</v>
      </c>
      <c r="FZY1" t="s">
        <v>4840</v>
      </c>
      <c r="FZZ1" t="s">
        <v>4841</v>
      </c>
      <c r="GAA1" t="s">
        <v>4842</v>
      </c>
      <c r="GAB1" t="s">
        <v>4843</v>
      </c>
      <c r="GAC1" t="s">
        <v>4844</v>
      </c>
      <c r="GAD1" t="s">
        <v>4845</v>
      </c>
      <c r="GAE1" t="s">
        <v>4846</v>
      </c>
      <c r="GAF1" t="s">
        <v>4847</v>
      </c>
      <c r="GAG1" t="s">
        <v>4848</v>
      </c>
      <c r="GAH1" t="s">
        <v>4849</v>
      </c>
      <c r="GAI1" t="s">
        <v>4850</v>
      </c>
      <c r="GAJ1" t="s">
        <v>4851</v>
      </c>
      <c r="GAK1" t="s">
        <v>4852</v>
      </c>
      <c r="GAL1" t="s">
        <v>4853</v>
      </c>
      <c r="GAM1" t="s">
        <v>4854</v>
      </c>
      <c r="GAN1" t="s">
        <v>4855</v>
      </c>
      <c r="GAO1" t="s">
        <v>4856</v>
      </c>
      <c r="GAP1" t="s">
        <v>4857</v>
      </c>
      <c r="GAQ1" t="s">
        <v>4858</v>
      </c>
      <c r="GAR1" t="s">
        <v>4859</v>
      </c>
      <c r="GAS1" t="s">
        <v>4860</v>
      </c>
      <c r="GAT1" t="s">
        <v>4861</v>
      </c>
      <c r="GAU1" t="s">
        <v>4862</v>
      </c>
      <c r="GAV1" t="s">
        <v>4863</v>
      </c>
      <c r="GAW1" t="s">
        <v>4864</v>
      </c>
      <c r="GAX1" t="s">
        <v>4865</v>
      </c>
      <c r="GAY1" t="s">
        <v>4866</v>
      </c>
      <c r="GAZ1" t="s">
        <v>4867</v>
      </c>
      <c r="GBA1" t="s">
        <v>4868</v>
      </c>
      <c r="GBB1" t="s">
        <v>4869</v>
      </c>
      <c r="GBC1" t="s">
        <v>4870</v>
      </c>
      <c r="GBD1" t="s">
        <v>4871</v>
      </c>
      <c r="GBE1" t="s">
        <v>4872</v>
      </c>
      <c r="GBF1" t="s">
        <v>4873</v>
      </c>
      <c r="GBG1" t="s">
        <v>4874</v>
      </c>
      <c r="GBH1" t="s">
        <v>4875</v>
      </c>
      <c r="GBI1" t="s">
        <v>4876</v>
      </c>
      <c r="GBJ1" t="s">
        <v>4877</v>
      </c>
      <c r="GBK1" t="s">
        <v>4878</v>
      </c>
      <c r="GBL1" t="s">
        <v>4879</v>
      </c>
      <c r="GBM1" t="s">
        <v>4880</v>
      </c>
      <c r="GBN1" t="s">
        <v>4881</v>
      </c>
      <c r="GBO1" t="s">
        <v>4882</v>
      </c>
      <c r="GBP1" t="s">
        <v>4883</v>
      </c>
      <c r="GBQ1" t="s">
        <v>4884</v>
      </c>
      <c r="GBR1" t="s">
        <v>4885</v>
      </c>
      <c r="GBS1" t="s">
        <v>4886</v>
      </c>
      <c r="GBT1" t="s">
        <v>4887</v>
      </c>
      <c r="GBU1" t="s">
        <v>4888</v>
      </c>
      <c r="GBV1" t="s">
        <v>4889</v>
      </c>
      <c r="GBW1" t="s">
        <v>4890</v>
      </c>
      <c r="GBX1" t="s">
        <v>4891</v>
      </c>
      <c r="GBY1" t="s">
        <v>4892</v>
      </c>
      <c r="GBZ1" t="s">
        <v>4893</v>
      </c>
      <c r="GCA1" t="s">
        <v>4894</v>
      </c>
      <c r="GCB1" t="s">
        <v>4895</v>
      </c>
      <c r="GCC1" t="s">
        <v>4896</v>
      </c>
      <c r="GCD1" t="s">
        <v>4897</v>
      </c>
      <c r="GCE1" t="s">
        <v>4898</v>
      </c>
      <c r="GCF1" t="s">
        <v>4899</v>
      </c>
      <c r="GCG1" t="s">
        <v>4900</v>
      </c>
      <c r="GCH1" t="s">
        <v>4901</v>
      </c>
      <c r="GCI1" t="s">
        <v>4902</v>
      </c>
      <c r="GCJ1" t="s">
        <v>4903</v>
      </c>
      <c r="GCK1" t="s">
        <v>4904</v>
      </c>
      <c r="GCL1" t="s">
        <v>4905</v>
      </c>
      <c r="GCM1" t="s">
        <v>4906</v>
      </c>
      <c r="GCN1" t="s">
        <v>4907</v>
      </c>
      <c r="GCO1" t="s">
        <v>4908</v>
      </c>
      <c r="GCP1" t="s">
        <v>4909</v>
      </c>
      <c r="GCQ1" t="s">
        <v>4910</v>
      </c>
      <c r="GCR1" t="s">
        <v>4911</v>
      </c>
      <c r="GCS1" t="s">
        <v>4912</v>
      </c>
      <c r="GCT1" t="s">
        <v>4913</v>
      </c>
      <c r="GCU1" t="s">
        <v>4914</v>
      </c>
      <c r="GCV1" t="s">
        <v>4915</v>
      </c>
      <c r="GCW1" t="s">
        <v>4916</v>
      </c>
      <c r="GCX1" t="s">
        <v>4917</v>
      </c>
      <c r="GCY1" t="s">
        <v>4918</v>
      </c>
      <c r="GCZ1" t="s">
        <v>4919</v>
      </c>
      <c r="GDA1" t="s">
        <v>4920</v>
      </c>
      <c r="GDB1" t="s">
        <v>4921</v>
      </c>
      <c r="GDC1" t="s">
        <v>4922</v>
      </c>
      <c r="GDD1" t="s">
        <v>4923</v>
      </c>
      <c r="GDE1" t="s">
        <v>4924</v>
      </c>
      <c r="GDF1" t="s">
        <v>4925</v>
      </c>
      <c r="GDG1" t="s">
        <v>4926</v>
      </c>
      <c r="GDH1" t="s">
        <v>4927</v>
      </c>
      <c r="GDI1" t="s">
        <v>4928</v>
      </c>
      <c r="GDJ1" t="s">
        <v>4929</v>
      </c>
      <c r="GDK1" t="s">
        <v>4930</v>
      </c>
      <c r="GDL1" t="s">
        <v>4931</v>
      </c>
      <c r="GDM1" t="s">
        <v>4932</v>
      </c>
      <c r="GDN1" t="s">
        <v>4933</v>
      </c>
      <c r="GDO1" t="s">
        <v>4934</v>
      </c>
      <c r="GDP1" t="s">
        <v>4935</v>
      </c>
      <c r="GDQ1" t="s">
        <v>4936</v>
      </c>
      <c r="GDR1" t="s">
        <v>4937</v>
      </c>
      <c r="GDS1" t="s">
        <v>4938</v>
      </c>
      <c r="GDT1" t="s">
        <v>4939</v>
      </c>
      <c r="GDU1" t="s">
        <v>4940</v>
      </c>
      <c r="GDV1" t="s">
        <v>4941</v>
      </c>
      <c r="GDW1" t="s">
        <v>4942</v>
      </c>
      <c r="GDX1" t="s">
        <v>4943</v>
      </c>
      <c r="GDY1" t="s">
        <v>4944</v>
      </c>
      <c r="GDZ1" t="s">
        <v>4945</v>
      </c>
      <c r="GEA1" t="s">
        <v>4946</v>
      </c>
      <c r="GEB1" t="s">
        <v>4947</v>
      </c>
      <c r="GEC1" t="s">
        <v>4948</v>
      </c>
      <c r="GED1" t="s">
        <v>4949</v>
      </c>
      <c r="GEE1" t="s">
        <v>4950</v>
      </c>
      <c r="GEF1" t="s">
        <v>4951</v>
      </c>
      <c r="GEG1" t="s">
        <v>4952</v>
      </c>
      <c r="GEH1" t="s">
        <v>4953</v>
      </c>
      <c r="GEI1" t="s">
        <v>4954</v>
      </c>
      <c r="GEJ1" t="s">
        <v>4955</v>
      </c>
      <c r="GEK1" t="s">
        <v>4956</v>
      </c>
      <c r="GEL1" t="s">
        <v>4957</v>
      </c>
      <c r="GEM1" t="s">
        <v>4958</v>
      </c>
      <c r="GEN1" t="s">
        <v>4959</v>
      </c>
      <c r="GEO1" t="s">
        <v>4960</v>
      </c>
      <c r="GEP1" t="s">
        <v>4961</v>
      </c>
      <c r="GEQ1" t="s">
        <v>4962</v>
      </c>
      <c r="GER1" t="s">
        <v>4963</v>
      </c>
      <c r="GES1" t="s">
        <v>4964</v>
      </c>
      <c r="GET1" t="s">
        <v>4965</v>
      </c>
      <c r="GEU1" t="s">
        <v>4966</v>
      </c>
      <c r="GEV1" t="s">
        <v>4967</v>
      </c>
      <c r="GEW1" t="s">
        <v>4968</v>
      </c>
      <c r="GEX1" t="s">
        <v>4969</v>
      </c>
      <c r="GEY1" t="s">
        <v>4970</v>
      </c>
      <c r="GEZ1" t="s">
        <v>4971</v>
      </c>
      <c r="GFA1" t="s">
        <v>4972</v>
      </c>
      <c r="GFB1" t="s">
        <v>4973</v>
      </c>
      <c r="GFC1" t="s">
        <v>4974</v>
      </c>
      <c r="GFD1" t="s">
        <v>4975</v>
      </c>
      <c r="GFE1" t="s">
        <v>4976</v>
      </c>
      <c r="GFF1" t="s">
        <v>4977</v>
      </c>
      <c r="GFG1" t="s">
        <v>4978</v>
      </c>
      <c r="GFH1" t="s">
        <v>4979</v>
      </c>
      <c r="GFI1" t="s">
        <v>4980</v>
      </c>
      <c r="GFJ1" t="s">
        <v>4981</v>
      </c>
      <c r="GFK1" t="s">
        <v>4982</v>
      </c>
      <c r="GFL1" t="s">
        <v>4983</v>
      </c>
      <c r="GFM1" t="s">
        <v>4984</v>
      </c>
      <c r="GFN1" t="s">
        <v>4985</v>
      </c>
      <c r="GFO1" t="s">
        <v>4986</v>
      </c>
      <c r="GFP1" t="s">
        <v>4987</v>
      </c>
      <c r="GFQ1" t="s">
        <v>4988</v>
      </c>
      <c r="GFR1" t="s">
        <v>4989</v>
      </c>
      <c r="GFS1" t="s">
        <v>4990</v>
      </c>
      <c r="GFT1" t="s">
        <v>4991</v>
      </c>
      <c r="GFU1" t="s">
        <v>4992</v>
      </c>
      <c r="GFV1" t="s">
        <v>4993</v>
      </c>
      <c r="GFW1" t="s">
        <v>4994</v>
      </c>
      <c r="GFX1" t="s">
        <v>4995</v>
      </c>
      <c r="GFY1" t="s">
        <v>4996</v>
      </c>
      <c r="GFZ1" t="s">
        <v>4997</v>
      </c>
      <c r="GGA1" t="s">
        <v>4998</v>
      </c>
      <c r="GGB1" t="s">
        <v>4999</v>
      </c>
      <c r="GGC1" t="s">
        <v>5000</v>
      </c>
      <c r="GGD1" t="s">
        <v>5001</v>
      </c>
      <c r="GGE1" t="s">
        <v>5002</v>
      </c>
      <c r="GGF1" t="s">
        <v>5003</v>
      </c>
      <c r="GGG1" t="s">
        <v>5004</v>
      </c>
      <c r="GGH1" t="s">
        <v>5005</v>
      </c>
      <c r="GGI1" t="s">
        <v>5006</v>
      </c>
      <c r="GGJ1" t="s">
        <v>5007</v>
      </c>
      <c r="GGK1" t="s">
        <v>5008</v>
      </c>
      <c r="GGL1" t="s">
        <v>5009</v>
      </c>
      <c r="GGM1" t="s">
        <v>5010</v>
      </c>
      <c r="GGN1" t="s">
        <v>5011</v>
      </c>
      <c r="GGO1" t="s">
        <v>5012</v>
      </c>
      <c r="GGP1" t="s">
        <v>5013</v>
      </c>
      <c r="GGQ1" t="s">
        <v>5014</v>
      </c>
      <c r="GGR1" t="s">
        <v>5015</v>
      </c>
      <c r="GGS1" t="s">
        <v>5016</v>
      </c>
      <c r="GGT1" t="s">
        <v>5017</v>
      </c>
      <c r="GGU1" t="s">
        <v>5018</v>
      </c>
      <c r="GGV1" t="s">
        <v>5019</v>
      </c>
      <c r="GGW1" t="s">
        <v>5020</v>
      </c>
      <c r="GGX1" t="s">
        <v>5021</v>
      </c>
      <c r="GGY1" t="s">
        <v>5022</v>
      </c>
      <c r="GGZ1" t="s">
        <v>5023</v>
      </c>
      <c r="GHA1" t="s">
        <v>5024</v>
      </c>
      <c r="GHB1" t="s">
        <v>5025</v>
      </c>
      <c r="GHC1" t="s">
        <v>5026</v>
      </c>
      <c r="GHD1" t="s">
        <v>5027</v>
      </c>
      <c r="GHE1" t="s">
        <v>5028</v>
      </c>
      <c r="GHF1" t="s">
        <v>5029</v>
      </c>
      <c r="GHG1" t="s">
        <v>5030</v>
      </c>
      <c r="GHH1" t="s">
        <v>5031</v>
      </c>
      <c r="GHI1" t="s">
        <v>5032</v>
      </c>
      <c r="GHJ1" t="s">
        <v>5033</v>
      </c>
      <c r="GHK1" t="s">
        <v>5034</v>
      </c>
      <c r="GHL1" t="s">
        <v>5035</v>
      </c>
      <c r="GHM1" t="s">
        <v>5036</v>
      </c>
      <c r="GHN1" t="s">
        <v>5037</v>
      </c>
      <c r="GHO1" t="s">
        <v>5038</v>
      </c>
      <c r="GHP1" t="s">
        <v>5039</v>
      </c>
      <c r="GHQ1" t="s">
        <v>5040</v>
      </c>
      <c r="GHR1" t="s">
        <v>5041</v>
      </c>
      <c r="GHS1" t="s">
        <v>5042</v>
      </c>
      <c r="GHT1" t="s">
        <v>5043</v>
      </c>
      <c r="GHU1" t="s">
        <v>5044</v>
      </c>
      <c r="GHV1" t="s">
        <v>5045</v>
      </c>
      <c r="GHW1" t="s">
        <v>5046</v>
      </c>
      <c r="GHX1" t="s">
        <v>5047</v>
      </c>
      <c r="GHY1" t="s">
        <v>5048</v>
      </c>
      <c r="GHZ1" t="s">
        <v>5049</v>
      </c>
      <c r="GIA1" t="s">
        <v>5050</v>
      </c>
      <c r="GIB1" t="s">
        <v>5051</v>
      </c>
      <c r="GIC1" t="s">
        <v>5052</v>
      </c>
      <c r="GID1" t="s">
        <v>5053</v>
      </c>
      <c r="GIE1" t="s">
        <v>5054</v>
      </c>
      <c r="GIF1" t="s">
        <v>5055</v>
      </c>
      <c r="GIG1" t="s">
        <v>5056</v>
      </c>
      <c r="GIH1" t="s">
        <v>5057</v>
      </c>
      <c r="GII1" t="s">
        <v>5058</v>
      </c>
      <c r="GIJ1" t="s">
        <v>5059</v>
      </c>
      <c r="GIK1" t="s">
        <v>5060</v>
      </c>
      <c r="GIL1" t="s">
        <v>5061</v>
      </c>
      <c r="GIM1" t="s">
        <v>5062</v>
      </c>
      <c r="GIN1" t="s">
        <v>5063</v>
      </c>
      <c r="GIO1" t="s">
        <v>5064</v>
      </c>
      <c r="GIP1" t="s">
        <v>5065</v>
      </c>
      <c r="GIQ1" t="s">
        <v>5066</v>
      </c>
      <c r="GIR1" t="s">
        <v>5067</v>
      </c>
      <c r="GIS1" t="s">
        <v>5068</v>
      </c>
      <c r="GIT1" t="s">
        <v>5069</v>
      </c>
      <c r="GIU1" t="s">
        <v>5070</v>
      </c>
      <c r="GIV1" t="s">
        <v>5071</v>
      </c>
      <c r="GIW1" t="s">
        <v>5072</v>
      </c>
      <c r="GIX1" t="s">
        <v>5073</v>
      </c>
      <c r="GIY1" t="s">
        <v>5074</v>
      </c>
      <c r="GIZ1" t="s">
        <v>5075</v>
      </c>
      <c r="GJA1" t="s">
        <v>5076</v>
      </c>
      <c r="GJB1" t="s">
        <v>5077</v>
      </c>
      <c r="GJC1" t="s">
        <v>5078</v>
      </c>
      <c r="GJD1" t="s">
        <v>5079</v>
      </c>
      <c r="GJE1" t="s">
        <v>5080</v>
      </c>
      <c r="GJF1" t="s">
        <v>5081</v>
      </c>
      <c r="GJG1" t="s">
        <v>5082</v>
      </c>
      <c r="GJH1" t="s">
        <v>5083</v>
      </c>
      <c r="GJI1" t="s">
        <v>5084</v>
      </c>
      <c r="GJJ1" t="s">
        <v>5085</v>
      </c>
      <c r="GJK1" t="s">
        <v>5086</v>
      </c>
      <c r="GJL1" t="s">
        <v>5087</v>
      </c>
      <c r="GJM1" t="s">
        <v>5088</v>
      </c>
      <c r="GJN1" t="s">
        <v>5089</v>
      </c>
      <c r="GJO1" t="s">
        <v>5090</v>
      </c>
      <c r="GJP1" t="s">
        <v>5091</v>
      </c>
      <c r="GJQ1" t="s">
        <v>5092</v>
      </c>
      <c r="GJR1" t="s">
        <v>5093</v>
      </c>
      <c r="GJS1" t="s">
        <v>5094</v>
      </c>
      <c r="GJT1" t="s">
        <v>5095</v>
      </c>
      <c r="GJU1" t="s">
        <v>5096</v>
      </c>
      <c r="GJV1" t="s">
        <v>5097</v>
      </c>
      <c r="GJW1" t="s">
        <v>5098</v>
      </c>
      <c r="GJX1" t="s">
        <v>5099</v>
      </c>
      <c r="GJY1" t="s">
        <v>5100</v>
      </c>
      <c r="GJZ1" t="s">
        <v>5101</v>
      </c>
      <c r="GKA1" t="s">
        <v>5102</v>
      </c>
      <c r="GKB1" t="s">
        <v>5103</v>
      </c>
      <c r="GKC1" t="s">
        <v>5104</v>
      </c>
      <c r="GKD1" t="s">
        <v>5105</v>
      </c>
      <c r="GKE1" t="s">
        <v>5106</v>
      </c>
      <c r="GKF1" t="s">
        <v>5107</v>
      </c>
      <c r="GKG1" t="s">
        <v>5108</v>
      </c>
      <c r="GKH1" t="s">
        <v>5109</v>
      </c>
      <c r="GKI1" t="s">
        <v>5110</v>
      </c>
      <c r="GKJ1" t="s">
        <v>5111</v>
      </c>
      <c r="GKK1" t="s">
        <v>5112</v>
      </c>
      <c r="GKL1" t="s">
        <v>5113</v>
      </c>
      <c r="GKM1" t="s">
        <v>5114</v>
      </c>
      <c r="GKN1" t="s">
        <v>5115</v>
      </c>
      <c r="GKO1" t="s">
        <v>5116</v>
      </c>
      <c r="GKP1" t="s">
        <v>5117</v>
      </c>
      <c r="GKQ1" t="s">
        <v>5118</v>
      </c>
      <c r="GKR1" t="s">
        <v>5119</v>
      </c>
      <c r="GKS1" t="s">
        <v>5120</v>
      </c>
      <c r="GKT1" t="s">
        <v>5121</v>
      </c>
      <c r="GKU1" t="s">
        <v>5122</v>
      </c>
      <c r="GKV1" t="s">
        <v>5123</v>
      </c>
      <c r="GKW1" t="s">
        <v>5124</v>
      </c>
      <c r="GKX1" t="s">
        <v>5125</v>
      </c>
      <c r="GKY1" t="s">
        <v>5126</v>
      </c>
      <c r="GKZ1" t="s">
        <v>5127</v>
      </c>
      <c r="GLA1" t="s">
        <v>5128</v>
      </c>
      <c r="GLB1" t="s">
        <v>5129</v>
      </c>
      <c r="GLC1" t="s">
        <v>5130</v>
      </c>
      <c r="GLD1" t="s">
        <v>5131</v>
      </c>
      <c r="GLE1" t="s">
        <v>5132</v>
      </c>
      <c r="GLF1" t="s">
        <v>5133</v>
      </c>
      <c r="GLG1" t="s">
        <v>5134</v>
      </c>
      <c r="GLH1" t="s">
        <v>5135</v>
      </c>
      <c r="GLI1" t="s">
        <v>5136</v>
      </c>
      <c r="GLJ1" t="s">
        <v>5137</v>
      </c>
      <c r="GLK1" t="s">
        <v>5138</v>
      </c>
      <c r="GLL1" t="s">
        <v>5139</v>
      </c>
      <c r="GLM1" t="s">
        <v>5140</v>
      </c>
      <c r="GLN1" t="s">
        <v>5141</v>
      </c>
      <c r="GLO1" t="s">
        <v>5142</v>
      </c>
      <c r="GLP1" t="s">
        <v>5143</v>
      </c>
      <c r="GLQ1" t="s">
        <v>5144</v>
      </c>
      <c r="GLR1" t="s">
        <v>5145</v>
      </c>
      <c r="GLS1" t="s">
        <v>5146</v>
      </c>
      <c r="GLT1" t="s">
        <v>5147</v>
      </c>
      <c r="GLU1" t="s">
        <v>5148</v>
      </c>
      <c r="GLV1" t="s">
        <v>5149</v>
      </c>
      <c r="GLW1" t="s">
        <v>5150</v>
      </c>
      <c r="GLX1" t="s">
        <v>5151</v>
      </c>
      <c r="GLY1" t="s">
        <v>5152</v>
      </c>
      <c r="GLZ1" t="s">
        <v>5153</v>
      </c>
      <c r="GMA1" t="s">
        <v>5154</v>
      </c>
      <c r="GMB1" t="s">
        <v>5155</v>
      </c>
      <c r="GMC1" t="s">
        <v>5156</v>
      </c>
      <c r="GMD1" t="s">
        <v>5157</v>
      </c>
      <c r="GME1" t="s">
        <v>5158</v>
      </c>
      <c r="GMF1" t="s">
        <v>5159</v>
      </c>
      <c r="GMG1" t="s">
        <v>5160</v>
      </c>
      <c r="GMH1" t="s">
        <v>5161</v>
      </c>
      <c r="GMI1" t="s">
        <v>5162</v>
      </c>
      <c r="GMJ1" t="s">
        <v>5163</v>
      </c>
      <c r="GMK1" t="s">
        <v>5164</v>
      </c>
      <c r="GML1" t="s">
        <v>5165</v>
      </c>
      <c r="GMM1" t="s">
        <v>5166</v>
      </c>
      <c r="GMN1" t="s">
        <v>5167</v>
      </c>
      <c r="GMO1" t="s">
        <v>5168</v>
      </c>
      <c r="GMP1" t="s">
        <v>5169</v>
      </c>
      <c r="GMQ1" t="s">
        <v>5170</v>
      </c>
      <c r="GMR1" t="s">
        <v>5171</v>
      </c>
      <c r="GMS1" t="s">
        <v>5172</v>
      </c>
      <c r="GMT1" t="s">
        <v>5173</v>
      </c>
      <c r="GMU1" t="s">
        <v>5174</v>
      </c>
      <c r="GMV1" t="s">
        <v>5175</v>
      </c>
      <c r="GMW1" t="s">
        <v>5176</v>
      </c>
      <c r="GMX1" t="s">
        <v>5177</v>
      </c>
      <c r="GMY1" t="s">
        <v>5178</v>
      </c>
      <c r="GMZ1" t="s">
        <v>5179</v>
      </c>
      <c r="GNA1" t="s">
        <v>5180</v>
      </c>
      <c r="GNB1" t="s">
        <v>5181</v>
      </c>
      <c r="GNC1" t="s">
        <v>5182</v>
      </c>
      <c r="GND1" t="s">
        <v>5183</v>
      </c>
      <c r="GNE1" t="s">
        <v>5184</v>
      </c>
      <c r="GNF1" t="s">
        <v>5185</v>
      </c>
      <c r="GNG1" t="s">
        <v>5186</v>
      </c>
      <c r="GNH1" t="s">
        <v>5187</v>
      </c>
      <c r="GNI1" t="s">
        <v>5188</v>
      </c>
      <c r="GNJ1" t="s">
        <v>5189</v>
      </c>
      <c r="GNK1" t="s">
        <v>5190</v>
      </c>
      <c r="GNL1" t="s">
        <v>5191</v>
      </c>
      <c r="GNM1" t="s">
        <v>5192</v>
      </c>
      <c r="GNN1" t="s">
        <v>5193</v>
      </c>
      <c r="GNO1" t="s">
        <v>5194</v>
      </c>
      <c r="GNP1" t="s">
        <v>5195</v>
      </c>
      <c r="GNQ1" t="s">
        <v>5196</v>
      </c>
      <c r="GNR1" t="s">
        <v>5197</v>
      </c>
      <c r="GNS1" t="s">
        <v>5198</v>
      </c>
      <c r="GNT1" t="s">
        <v>5199</v>
      </c>
      <c r="GNU1" t="s">
        <v>5200</v>
      </c>
      <c r="GNV1" t="s">
        <v>5201</v>
      </c>
      <c r="GNW1" t="s">
        <v>5202</v>
      </c>
      <c r="GNX1" t="s">
        <v>5203</v>
      </c>
      <c r="GNY1" t="s">
        <v>5204</v>
      </c>
      <c r="GNZ1" t="s">
        <v>5205</v>
      </c>
      <c r="GOA1" t="s">
        <v>5206</v>
      </c>
      <c r="GOB1" t="s">
        <v>5207</v>
      </c>
      <c r="GOC1" t="s">
        <v>5208</v>
      </c>
      <c r="GOD1" t="s">
        <v>5209</v>
      </c>
      <c r="GOE1" t="s">
        <v>5210</v>
      </c>
      <c r="GOF1" t="s">
        <v>5211</v>
      </c>
      <c r="GOG1" t="s">
        <v>5212</v>
      </c>
      <c r="GOH1" t="s">
        <v>5213</v>
      </c>
      <c r="GOI1" t="s">
        <v>5214</v>
      </c>
      <c r="GOJ1" t="s">
        <v>5215</v>
      </c>
      <c r="GOK1" t="s">
        <v>5216</v>
      </c>
      <c r="GOL1" t="s">
        <v>5217</v>
      </c>
      <c r="GOM1" t="s">
        <v>5218</v>
      </c>
      <c r="GON1" t="s">
        <v>5219</v>
      </c>
      <c r="GOO1" t="s">
        <v>5220</v>
      </c>
      <c r="GOP1" t="s">
        <v>5221</v>
      </c>
      <c r="GOQ1" t="s">
        <v>5222</v>
      </c>
      <c r="GOR1" t="s">
        <v>5223</v>
      </c>
      <c r="GOS1" t="s">
        <v>5224</v>
      </c>
      <c r="GOT1" t="s">
        <v>5225</v>
      </c>
      <c r="GOU1" t="s">
        <v>5226</v>
      </c>
      <c r="GOV1" t="s">
        <v>5227</v>
      </c>
      <c r="GOW1" t="s">
        <v>5228</v>
      </c>
      <c r="GOX1" t="s">
        <v>5229</v>
      </c>
      <c r="GOY1" t="s">
        <v>5230</v>
      </c>
      <c r="GOZ1" t="s">
        <v>5231</v>
      </c>
      <c r="GPA1" t="s">
        <v>5232</v>
      </c>
      <c r="GPB1" t="s">
        <v>5233</v>
      </c>
      <c r="GPC1" t="s">
        <v>5234</v>
      </c>
      <c r="GPD1" t="s">
        <v>5235</v>
      </c>
      <c r="GPE1" t="s">
        <v>5236</v>
      </c>
      <c r="GPF1" t="s">
        <v>5237</v>
      </c>
      <c r="GPG1" t="s">
        <v>5238</v>
      </c>
      <c r="GPH1" t="s">
        <v>5239</v>
      </c>
      <c r="GPI1" t="s">
        <v>5240</v>
      </c>
      <c r="GPJ1" t="s">
        <v>5241</v>
      </c>
      <c r="GPK1" t="s">
        <v>5242</v>
      </c>
      <c r="GPL1" t="s">
        <v>5243</v>
      </c>
      <c r="GPM1" t="s">
        <v>5244</v>
      </c>
      <c r="GPN1" t="s">
        <v>5245</v>
      </c>
      <c r="GPO1" t="s">
        <v>5246</v>
      </c>
      <c r="GPP1" t="s">
        <v>5247</v>
      </c>
      <c r="GPQ1" t="s">
        <v>5248</v>
      </c>
      <c r="GPR1" t="s">
        <v>5249</v>
      </c>
      <c r="GPS1" t="s">
        <v>5250</v>
      </c>
      <c r="GPT1" t="s">
        <v>5251</v>
      </c>
      <c r="GPU1" t="s">
        <v>5252</v>
      </c>
      <c r="GPV1" t="s">
        <v>5253</v>
      </c>
      <c r="GPW1" t="s">
        <v>5254</v>
      </c>
      <c r="GPX1" t="s">
        <v>5255</v>
      </c>
      <c r="GPY1" t="s">
        <v>5256</v>
      </c>
      <c r="GPZ1" t="s">
        <v>5257</v>
      </c>
      <c r="GQA1" t="s">
        <v>5258</v>
      </c>
      <c r="GQB1" t="s">
        <v>5259</v>
      </c>
      <c r="GQC1" t="s">
        <v>5260</v>
      </c>
      <c r="GQD1" t="s">
        <v>5261</v>
      </c>
      <c r="GQE1" t="s">
        <v>5262</v>
      </c>
      <c r="GQF1" t="s">
        <v>5263</v>
      </c>
      <c r="GQG1" t="s">
        <v>5264</v>
      </c>
      <c r="GQH1" t="s">
        <v>5265</v>
      </c>
      <c r="GQI1" t="s">
        <v>5266</v>
      </c>
      <c r="GQJ1" t="s">
        <v>5267</v>
      </c>
      <c r="GQK1" t="s">
        <v>5268</v>
      </c>
      <c r="GQL1" t="s">
        <v>5269</v>
      </c>
      <c r="GQM1" t="s">
        <v>5270</v>
      </c>
      <c r="GQN1" t="s">
        <v>5271</v>
      </c>
      <c r="GQO1" t="s">
        <v>5272</v>
      </c>
      <c r="GQP1" t="s">
        <v>5273</v>
      </c>
      <c r="GQQ1" t="s">
        <v>5274</v>
      </c>
      <c r="GQR1" t="s">
        <v>5275</v>
      </c>
      <c r="GQS1" t="s">
        <v>5276</v>
      </c>
      <c r="GQT1" t="s">
        <v>5277</v>
      </c>
      <c r="GQU1" t="s">
        <v>5278</v>
      </c>
      <c r="GQV1" t="s">
        <v>5279</v>
      </c>
      <c r="GQW1" t="s">
        <v>5280</v>
      </c>
      <c r="GQX1" t="s">
        <v>5281</v>
      </c>
      <c r="GQY1" t="s">
        <v>5282</v>
      </c>
      <c r="GQZ1" t="s">
        <v>5283</v>
      </c>
      <c r="GRA1" t="s">
        <v>5284</v>
      </c>
      <c r="GRB1" t="s">
        <v>5285</v>
      </c>
      <c r="GRC1" t="s">
        <v>5286</v>
      </c>
      <c r="GRD1" t="s">
        <v>5287</v>
      </c>
      <c r="GRE1" t="s">
        <v>5288</v>
      </c>
      <c r="GRF1" t="s">
        <v>5289</v>
      </c>
      <c r="GRG1" t="s">
        <v>5290</v>
      </c>
      <c r="GRH1" t="s">
        <v>5291</v>
      </c>
      <c r="GRI1" t="s">
        <v>5292</v>
      </c>
      <c r="GRJ1" t="s">
        <v>5293</v>
      </c>
      <c r="GRK1" t="s">
        <v>5294</v>
      </c>
      <c r="GRL1" t="s">
        <v>5295</v>
      </c>
      <c r="GRM1" t="s">
        <v>5296</v>
      </c>
      <c r="GRN1" t="s">
        <v>5297</v>
      </c>
      <c r="GRO1" t="s">
        <v>5298</v>
      </c>
      <c r="GRP1" t="s">
        <v>5299</v>
      </c>
      <c r="GRQ1" t="s">
        <v>5300</v>
      </c>
      <c r="GRR1" t="s">
        <v>5301</v>
      </c>
      <c r="GRS1" t="s">
        <v>5302</v>
      </c>
      <c r="GRT1" t="s">
        <v>5303</v>
      </c>
      <c r="GRU1" t="s">
        <v>5304</v>
      </c>
      <c r="GRV1" t="s">
        <v>5305</v>
      </c>
      <c r="GRW1" t="s">
        <v>5306</v>
      </c>
      <c r="GRX1" t="s">
        <v>5307</v>
      </c>
      <c r="GRY1" t="s">
        <v>5308</v>
      </c>
      <c r="GRZ1" t="s">
        <v>5309</v>
      </c>
      <c r="GSA1" t="s">
        <v>5310</v>
      </c>
      <c r="GSB1" t="s">
        <v>5311</v>
      </c>
      <c r="GSC1" t="s">
        <v>5312</v>
      </c>
      <c r="GSD1" t="s">
        <v>5313</v>
      </c>
      <c r="GSE1" t="s">
        <v>5314</v>
      </c>
      <c r="GSF1" t="s">
        <v>5315</v>
      </c>
      <c r="GSG1" t="s">
        <v>5316</v>
      </c>
      <c r="GSH1" t="s">
        <v>5317</v>
      </c>
      <c r="GSI1" t="s">
        <v>5318</v>
      </c>
      <c r="GSJ1" t="s">
        <v>5319</v>
      </c>
      <c r="GSK1" t="s">
        <v>5320</v>
      </c>
      <c r="GSL1" t="s">
        <v>5321</v>
      </c>
      <c r="GSM1" t="s">
        <v>5322</v>
      </c>
      <c r="GSN1" t="s">
        <v>5323</v>
      </c>
      <c r="GSO1" t="s">
        <v>5324</v>
      </c>
      <c r="GSP1" t="s">
        <v>5325</v>
      </c>
      <c r="GSQ1" t="s">
        <v>5326</v>
      </c>
      <c r="GSR1" t="s">
        <v>5327</v>
      </c>
      <c r="GSS1" t="s">
        <v>5328</v>
      </c>
      <c r="GST1" t="s">
        <v>5329</v>
      </c>
      <c r="GSU1" t="s">
        <v>5330</v>
      </c>
      <c r="GSV1" t="s">
        <v>5331</v>
      </c>
      <c r="GSW1" t="s">
        <v>5332</v>
      </c>
      <c r="GSX1" t="s">
        <v>5333</v>
      </c>
      <c r="GSY1" t="s">
        <v>5334</v>
      </c>
      <c r="GSZ1" t="s">
        <v>5335</v>
      </c>
      <c r="GTA1" t="s">
        <v>5336</v>
      </c>
      <c r="GTB1" t="s">
        <v>5337</v>
      </c>
      <c r="GTC1" t="s">
        <v>5338</v>
      </c>
      <c r="GTD1" t="s">
        <v>5339</v>
      </c>
      <c r="GTE1" t="s">
        <v>5340</v>
      </c>
      <c r="GTF1" t="s">
        <v>5341</v>
      </c>
      <c r="GTG1" t="s">
        <v>5342</v>
      </c>
      <c r="GTH1" t="s">
        <v>5343</v>
      </c>
      <c r="GTI1" t="s">
        <v>5344</v>
      </c>
      <c r="GTJ1" t="s">
        <v>5345</v>
      </c>
      <c r="GTK1" t="s">
        <v>5346</v>
      </c>
      <c r="GTL1" t="s">
        <v>5347</v>
      </c>
      <c r="GTM1" t="s">
        <v>5348</v>
      </c>
      <c r="GTN1" t="s">
        <v>5349</v>
      </c>
      <c r="GTO1" t="s">
        <v>5350</v>
      </c>
      <c r="GTP1" t="s">
        <v>5351</v>
      </c>
      <c r="GTQ1" t="s">
        <v>5352</v>
      </c>
      <c r="GTR1" t="s">
        <v>5353</v>
      </c>
      <c r="GTS1" t="s">
        <v>5354</v>
      </c>
      <c r="GTT1" t="s">
        <v>5355</v>
      </c>
      <c r="GTU1" t="s">
        <v>5356</v>
      </c>
      <c r="GTV1" t="s">
        <v>5357</v>
      </c>
      <c r="GTW1" t="s">
        <v>5358</v>
      </c>
      <c r="GTX1" t="s">
        <v>5359</v>
      </c>
      <c r="GTY1" t="s">
        <v>5360</v>
      </c>
      <c r="GTZ1" t="s">
        <v>5361</v>
      </c>
      <c r="GUA1" t="s">
        <v>5362</v>
      </c>
      <c r="GUB1" t="s">
        <v>5363</v>
      </c>
      <c r="GUC1" t="s">
        <v>5364</v>
      </c>
      <c r="GUD1" t="s">
        <v>5365</v>
      </c>
      <c r="GUE1" t="s">
        <v>5366</v>
      </c>
      <c r="GUF1" t="s">
        <v>5367</v>
      </c>
      <c r="GUG1" t="s">
        <v>5368</v>
      </c>
      <c r="GUH1" t="s">
        <v>5369</v>
      </c>
      <c r="GUI1" t="s">
        <v>5370</v>
      </c>
      <c r="GUJ1" t="s">
        <v>5371</v>
      </c>
      <c r="GUK1" t="s">
        <v>5372</v>
      </c>
      <c r="GUL1" t="s">
        <v>5373</v>
      </c>
      <c r="GUM1" t="s">
        <v>5374</v>
      </c>
      <c r="GUN1" t="s">
        <v>5375</v>
      </c>
      <c r="GUO1" t="s">
        <v>5376</v>
      </c>
      <c r="GUP1" t="s">
        <v>5377</v>
      </c>
      <c r="GUQ1" t="s">
        <v>5378</v>
      </c>
      <c r="GUR1" t="s">
        <v>5379</v>
      </c>
      <c r="GUS1" t="s">
        <v>5380</v>
      </c>
      <c r="GUT1" t="s">
        <v>5381</v>
      </c>
      <c r="GUU1" t="s">
        <v>5382</v>
      </c>
      <c r="GUV1" t="s">
        <v>5383</v>
      </c>
      <c r="GUW1" t="s">
        <v>5384</v>
      </c>
      <c r="GUX1" t="s">
        <v>5385</v>
      </c>
      <c r="GUY1" t="s">
        <v>5386</v>
      </c>
      <c r="GUZ1" t="s">
        <v>5387</v>
      </c>
      <c r="GVA1" t="s">
        <v>5388</v>
      </c>
      <c r="GVB1" t="s">
        <v>5389</v>
      </c>
      <c r="GVC1" t="s">
        <v>5390</v>
      </c>
      <c r="GVD1" t="s">
        <v>5391</v>
      </c>
      <c r="GVE1" t="s">
        <v>5392</v>
      </c>
      <c r="GVF1" t="s">
        <v>5393</v>
      </c>
      <c r="GVG1" t="s">
        <v>5394</v>
      </c>
      <c r="GVH1" t="s">
        <v>5395</v>
      </c>
      <c r="GVI1" t="s">
        <v>5396</v>
      </c>
      <c r="GVJ1" t="s">
        <v>5397</v>
      </c>
      <c r="GVK1" t="s">
        <v>5398</v>
      </c>
      <c r="GVL1" t="s">
        <v>5399</v>
      </c>
      <c r="GVM1" t="s">
        <v>5400</v>
      </c>
      <c r="GVN1" t="s">
        <v>5401</v>
      </c>
      <c r="GVO1" t="s">
        <v>5402</v>
      </c>
      <c r="GVP1" t="s">
        <v>5403</v>
      </c>
      <c r="GVQ1" t="s">
        <v>5404</v>
      </c>
      <c r="GVR1" t="s">
        <v>5405</v>
      </c>
      <c r="GVS1" t="s">
        <v>5406</v>
      </c>
      <c r="GVT1" t="s">
        <v>5407</v>
      </c>
      <c r="GVU1" t="s">
        <v>5408</v>
      </c>
      <c r="GVV1" t="s">
        <v>5409</v>
      </c>
      <c r="GVW1" t="s">
        <v>5410</v>
      </c>
      <c r="GVX1" t="s">
        <v>5411</v>
      </c>
      <c r="GVY1" t="s">
        <v>5412</v>
      </c>
      <c r="GVZ1" t="s">
        <v>5413</v>
      </c>
      <c r="GWA1" t="s">
        <v>5414</v>
      </c>
      <c r="GWB1" t="s">
        <v>5415</v>
      </c>
      <c r="GWC1" t="s">
        <v>5416</v>
      </c>
      <c r="GWD1" t="s">
        <v>5417</v>
      </c>
      <c r="GWE1" t="s">
        <v>5418</v>
      </c>
      <c r="GWF1" t="s">
        <v>5419</v>
      </c>
      <c r="GWG1" t="s">
        <v>5420</v>
      </c>
      <c r="GWH1" t="s">
        <v>5421</v>
      </c>
      <c r="GWI1" t="s">
        <v>5422</v>
      </c>
      <c r="GWJ1" t="s">
        <v>5423</v>
      </c>
      <c r="GWK1" t="s">
        <v>5424</v>
      </c>
      <c r="GWL1" t="s">
        <v>5425</v>
      </c>
      <c r="GWM1" t="s">
        <v>5426</v>
      </c>
      <c r="GWN1" t="s">
        <v>5427</v>
      </c>
      <c r="GWO1" t="s">
        <v>5428</v>
      </c>
      <c r="GWP1" t="s">
        <v>5429</v>
      </c>
      <c r="GWQ1" t="s">
        <v>5430</v>
      </c>
      <c r="GWR1" t="s">
        <v>5431</v>
      </c>
      <c r="GWS1" t="s">
        <v>5432</v>
      </c>
      <c r="GWT1" t="s">
        <v>5433</v>
      </c>
      <c r="GWU1" t="s">
        <v>5434</v>
      </c>
      <c r="GWV1" t="s">
        <v>5435</v>
      </c>
      <c r="GWW1" t="s">
        <v>5436</v>
      </c>
      <c r="GWX1" t="s">
        <v>5437</v>
      </c>
      <c r="GWY1" t="s">
        <v>5438</v>
      </c>
      <c r="GWZ1" t="s">
        <v>5439</v>
      </c>
      <c r="GXA1" t="s">
        <v>5440</v>
      </c>
      <c r="GXB1" t="s">
        <v>5441</v>
      </c>
      <c r="GXC1" t="s">
        <v>5442</v>
      </c>
      <c r="GXD1" t="s">
        <v>5443</v>
      </c>
      <c r="GXE1" t="s">
        <v>5444</v>
      </c>
      <c r="GXF1" t="s">
        <v>5445</v>
      </c>
      <c r="GXG1" t="s">
        <v>5446</v>
      </c>
      <c r="GXH1" t="s">
        <v>5447</v>
      </c>
      <c r="GXI1" t="s">
        <v>5448</v>
      </c>
      <c r="GXJ1" t="s">
        <v>5449</v>
      </c>
      <c r="GXK1" t="s">
        <v>5450</v>
      </c>
      <c r="GXL1" t="s">
        <v>5451</v>
      </c>
      <c r="GXM1" t="s">
        <v>5452</v>
      </c>
      <c r="GXN1" t="s">
        <v>5453</v>
      </c>
      <c r="GXO1" t="s">
        <v>5454</v>
      </c>
      <c r="GXP1" t="s">
        <v>5455</v>
      </c>
      <c r="GXQ1" t="s">
        <v>5456</v>
      </c>
      <c r="GXR1" t="s">
        <v>5457</v>
      </c>
      <c r="GXS1" t="s">
        <v>5458</v>
      </c>
      <c r="GXT1" t="s">
        <v>5459</v>
      </c>
      <c r="GXU1" t="s">
        <v>5460</v>
      </c>
      <c r="GXV1" t="s">
        <v>5461</v>
      </c>
      <c r="GXW1" t="s">
        <v>5462</v>
      </c>
      <c r="GXX1" t="s">
        <v>5463</v>
      </c>
      <c r="GXY1" t="s">
        <v>5464</v>
      </c>
      <c r="GXZ1" t="s">
        <v>5465</v>
      </c>
      <c r="GYA1" t="s">
        <v>5466</v>
      </c>
      <c r="GYB1" t="s">
        <v>5467</v>
      </c>
      <c r="GYC1" t="s">
        <v>5468</v>
      </c>
      <c r="GYD1" t="s">
        <v>5469</v>
      </c>
      <c r="GYE1" t="s">
        <v>5470</v>
      </c>
      <c r="GYF1" t="s">
        <v>5471</v>
      </c>
      <c r="GYG1" t="s">
        <v>5472</v>
      </c>
      <c r="GYH1" t="s">
        <v>5473</v>
      </c>
      <c r="GYI1" t="s">
        <v>5474</v>
      </c>
      <c r="GYJ1" t="s">
        <v>5475</v>
      </c>
      <c r="GYK1" t="s">
        <v>5476</v>
      </c>
      <c r="GYL1" t="s">
        <v>5477</v>
      </c>
      <c r="GYM1" t="s">
        <v>5478</v>
      </c>
      <c r="GYN1" t="s">
        <v>5479</v>
      </c>
      <c r="GYO1" t="s">
        <v>5480</v>
      </c>
      <c r="GYP1" t="s">
        <v>5481</v>
      </c>
      <c r="GYQ1" t="s">
        <v>5482</v>
      </c>
      <c r="GYR1" t="s">
        <v>5483</v>
      </c>
      <c r="GYS1" t="s">
        <v>5484</v>
      </c>
      <c r="GYT1" t="s">
        <v>5485</v>
      </c>
      <c r="GYU1" t="s">
        <v>5486</v>
      </c>
      <c r="GYV1" t="s">
        <v>5487</v>
      </c>
      <c r="GYW1" t="s">
        <v>5488</v>
      </c>
      <c r="GYX1" t="s">
        <v>5489</v>
      </c>
      <c r="GYY1" t="s">
        <v>5490</v>
      </c>
      <c r="GYZ1" t="s">
        <v>5491</v>
      </c>
      <c r="GZA1" t="s">
        <v>5492</v>
      </c>
      <c r="GZB1" t="s">
        <v>5493</v>
      </c>
      <c r="GZC1" t="s">
        <v>5494</v>
      </c>
      <c r="GZD1" t="s">
        <v>5495</v>
      </c>
      <c r="GZE1" t="s">
        <v>5496</v>
      </c>
      <c r="GZF1" t="s">
        <v>5497</v>
      </c>
      <c r="GZG1" t="s">
        <v>5498</v>
      </c>
      <c r="GZH1" t="s">
        <v>5499</v>
      </c>
      <c r="GZI1" t="s">
        <v>5500</v>
      </c>
      <c r="GZJ1" t="s">
        <v>5501</v>
      </c>
      <c r="GZK1" t="s">
        <v>5502</v>
      </c>
      <c r="GZL1" t="s">
        <v>5503</v>
      </c>
      <c r="GZM1" t="s">
        <v>5504</v>
      </c>
      <c r="GZN1" t="s">
        <v>5505</v>
      </c>
      <c r="GZO1" t="s">
        <v>5506</v>
      </c>
      <c r="GZP1" t="s">
        <v>5507</v>
      </c>
      <c r="GZQ1" t="s">
        <v>5508</v>
      </c>
      <c r="GZR1" t="s">
        <v>5509</v>
      </c>
      <c r="GZS1" t="s">
        <v>5510</v>
      </c>
      <c r="GZT1" t="s">
        <v>5511</v>
      </c>
      <c r="GZU1" t="s">
        <v>5512</v>
      </c>
      <c r="GZV1" t="s">
        <v>5513</v>
      </c>
      <c r="GZW1" t="s">
        <v>5514</v>
      </c>
      <c r="GZX1" t="s">
        <v>5515</v>
      </c>
      <c r="GZY1" t="s">
        <v>5516</v>
      </c>
      <c r="GZZ1" t="s">
        <v>5517</v>
      </c>
      <c r="HAA1" t="s">
        <v>5518</v>
      </c>
      <c r="HAB1" t="s">
        <v>5519</v>
      </c>
      <c r="HAC1" t="s">
        <v>5520</v>
      </c>
      <c r="HAD1" t="s">
        <v>5521</v>
      </c>
      <c r="HAE1" t="s">
        <v>5522</v>
      </c>
      <c r="HAF1" t="s">
        <v>5523</v>
      </c>
      <c r="HAG1" t="s">
        <v>5524</v>
      </c>
      <c r="HAH1" t="s">
        <v>5525</v>
      </c>
      <c r="HAI1" t="s">
        <v>5526</v>
      </c>
      <c r="HAJ1" t="s">
        <v>5527</v>
      </c>
      <c r="HAK1" t="s">
        <v>5528</v>
      </c>
      <c r="HAL1" t="s">
        <v>5529</v>
      </c>
      <c r="HAM1" t="s">
        <v>5530</v>
      </c>
      <c r="HAN1" t="s">
        <v>5531</v>
      </c>
      <c r="HAO1" t="s">
        <v>5532</v>
      </c>
      <c r="HAP1" t="s">
        <v>5533</v>
      </c>
      <c r="HAQ1" t="s">
        <v>5534</v>
      </c>
      <c r="HAR1" t="s">
        <v>5535</v>
      </c>
      <c r="HAS1" t="s">
        <v>5536</v>
      </c>
      <c r="HAT1" t="s">
        <v>5537</v>
      </c>
      <c r="HAU1" t="s">
        <v>5538</v>
      </c>
      <c r="HAV1" t="s">
        <v>5539</v>
      </c>
      <c r="HAW1" t="s">
        <v>5540</v>
      </c>
      <c r="HAX1" t="s">
        <v>5541</v>
      </c>
      <c r="HAY1" t="s">
        <v>5542</v>
      </c>
      <c r="HAZ1" t="s">
        <v>5543</v>
      </c>
      <c r="HBA1" t="s">
        <v>5544</v>
      </c>
      <c r="HBB1" t="s">
        <v>5545</v>
      </c>
      <c r="HBC1" t="s">
        <v>5546</v>
      </c>
      <c r="HBD1" t="s">
        <v>5547</v>
      </c>
      <c r="HBE1" t="s">
        <v>5548</v>
      </c>
      <c r="HBF1" t="s">
        <v>5549</v>
      </c>
      <c r="HBG1" t="s">
        <v>5550</v>
      </c>
      <c r="HBH1" t="s">
        <v>5551</v>
      </c>
      <c r="HBI1" t="s">
        <v>5552</v>
      </c>
      <c r="HBJ1" t="s">
        <v>5553</v>
      </c>
      <c r="HBK1" t="s">
        <v>5554</v>
      </c>
      <c r="HBL1" t="s">
        <v>5555</v>
      </c>
      <c r="HBM1" t="s">
        <v>5556</v>
      </c>
      <c r="HBN1" t="s">
        <v>5557</v>
      </c>
      <c r="HBO1" t="s">
        <v>5558</v>
      </c>
      <c r="HBP1" t="s">
        <v>5559</v>
      </c>
      <c r="HBQ1" t="s">
        <v>5560</v>
      </c>
      <c r="HBR1" t="s">
        <v>5561</v>
      </c>
      <c r="HBS1" t="s">
        <v>5562</v>
      </c>
      <c r="HBT1" t="s">
        <v>5563</v>
      </c>
      <c r="HBU1" t="s">
        <v>5564</v>
      </c>
      <c r="HBV1" t="s">
        <v>5565</v>
      </c>
      <c r="HBW1" t="s">
        <v>5566</v>
      </c>
      <c r="HBX1" t="s">
        <v>5567</v>
      </c>
      <c r="HBY1" t="s">
        <v>5568</v>
      </c>
      <c r="HBZ1" t="s">
        <v>5569</v>
      </c>
      <c r="HCA1" t="s">
        <v>5570</v>
      </c>
      <c r="HCB1" t="s">
        <v>5571</v>
      </c>
      <c r="HCC1" t="s">
        <v>5572</v>
      </c>
      <c r="HCD1" t="s">
        <v>5573</v>
      </c>
      <c r="HCE1" t="s">
        <v>5574</v>
      </c>
      <c r="HCF1" t="s">
        <v>5575</v>
      </c>
      <c r="HCG1" t="s">
        <v>5576</v>
      </c>
      <c r="HCH1" t="s">
        <v>5577</v>
      </c>
      <c r="HCI1" t="s">
        <v>5578</v>
      </c>
      <c r="HCJ1" t="s">
        <v>5579</v>
      </c>
      <c r="HCK1" t="s">
        <v>5580</v>
      </c>
      <c r="HCL1" t="s">
        <v>5581</v>
      </c>
      <c r="HCM1" t="s">
        <v>5582</v>
      </c>
      <c r="HCN1" t="s">
        <v>5583</v>
      </c>
      <c r="HCO1" t="s">
        <v>5584</v>
      </c>
      <c r="HCP1" t="s">
        <v>5585</v>
      </c>
      <c r="HCQ1" t="s">
        <v>5586</v>
      </c>
      <c r="HCR1" t="s">
        <v>5587</v>
      </c>
      <c r="HCS1" t="s">
        <v>5588</v>
      </c>
      <c r="HCT1" t="s">
        <v>5589</v>
      </c>
      <c r="HCU1" t="s">
        <v>5590</v>
      </c>
      <c r="HCV1" t="s">
        <v>5591</v>
      </c>
      <c r="HCW1" t="s">
        <v>5592</v>
      </c>
      <c r="HCX1" t="s">
        <v>5593</v>
      </c>
      <c r="HCY1" t="s">
        <v>5594</v>
      </c>
      <c r="HCZ1" t="s">
        <v>5595</v>
      </c>
      <c r="HDA1" t="s">
        <v>5596</v>
      </c>
      <c r="HDB1" t="s">
        <v>5597</v>
      </c>
      <c r="HDC1" t="s">
        <v>5598</v>
      </c>
      <c r="HDD1" t="s">
        <v>5599</v>
      </c>
      <c r="HDE1" t="s">
        <v>5600</v>
      </c>
      <c r="HDF1" t="s">
        <v>5601</v>
      </c>
      <c r="HDG1" t="s">
        <v>5602</v>
      </c>
      <c r="HDH1" t="s">
        <v>5603</v>
      </c>
      <c r="HDI1" t="s">
        <v>5604</v>
      </c>
      <c r="HDJ1" t="s">
        <v>5605</v>
      </c>
      <c r="HDK1" t="s">
        <v>5606</v>
      </c>
      <c r="HDL1" t="s">
        <v>5607</v>
      </c>
      <c r="HDM1" t="s">
        <v>5608</v>
      </c>
      <c r="HDN1" t="s">
        <v>5609</v>
      </c>
      <c r="HDO1" t="s">
        <v>5610</v>
      </c>
      <c r="HDP1" t="s">
        <v>5611</v>
      </c>
      <c r="HDQ1" t="s">
        <v>5612</v>
      </c>
      <c r="HDR1" t="s">
        <v>5613</v>
      </c>
      <c r="HDS1" t="s">
        <v>5614</v>
      </c>
      <c r="HDT1" t="s">
        <v>5615</v>
      </c>
      <c r="HDU1" t="s">
        <v>5616</v>
      </c>
      <c r="HDV1" t="s">
        <v>5617</v>
      </c>
      <c r="HDW1" t="s">
        <v>5618</v>
      </c>
      <c r="HDX1" t="s">
        <v>5619</v>
      </c>
      <c r="HDY1" t="s">
        <v>5620</v>
      </c>
      <c r="HDZ1" t="s">
        <v>5621</v>
      </c>
      <c r="HEA1" t="s">
        <v>5622</v>
      </c>
      <c r="HEB1" t="s">
        <v>5623</v>
      </c>
      <c r="HEC1" t="s">
        <v>5624</v>
      </c>
      <c r="HED1" t="s">
        <v>5625</v>
      </c>
      <c r="HEE1" t="s">
        <v>5626</v>
      </c>
      <c r="HEF1" t="s">
        <v>5627</v>
      </c>
      <c r="HEG1" t="s">
        <v>5628</v>
      </c>
      <c r="HEH1" t="s">
        <v>5629</v>
      </c>
      <c r="HEI1" t="s">
        <v>5630</v>
      </c>
      <c r="HEJ1" t="s">
        <v>5631</v>
      </c>
      <c r="HEK1" t="s">
        <v>5632</v>
      </c>
      <c r="HEL1" t="s">
        <v>5633</v>
      </c>
      <c r="HEM1" t="s">
        <v>5634</v>
      </c>
      <c r="HEN1" t="s">
        <v>5635</v>
      </c>
      <c r="HEO1" t="s">
        <v>5636</v>
      </c>
      <c r="HEP1" t="s">
        <v>5637</v>
      </c>
      <c r="HEQ1" t="s">
        <v>5638</v>
      </c>
      <c r="HER1" t="s">
        <v>5639</v>
      </c>
      <c r="HES1" t="s">
        <v>5640</v>
      </c>
      <c r="HET1" t="s">
        <v>5641</v>
      </c>
      <c r="HEU1" t="s">
        <v>5642</v>
      </c>
      <c r="HEV1" t="s">
        <v>5643</v>
      </c>
      <c r="HEW1" t="s">
        <v>5644</v>
      </c>
      <c r="HEX1" t="s">
        <v>5645</v>
      </c>
      <c r="HEY1" t="s">
        <v>5646</v>
      </c>
      <c r="HEZ1" t="s">
        <v>5647</v>
      </c>
      <c r="HFA1" t="s">
        <v>5648</v>
      </c>
      <c r="HFB1" t="s">
        <v>5649</v>
      </c>
      <c r="HFC1" t="s">
        <v>5650</v>
      </c>
      <c r="HFD1" t="s">
        <v>5651</v>
      </c>
      <c r="HFE1" t="s">
        <v>5652</v>
      </c>
      <c r="HFF1" t="s">
        <v>5653</v>
      </c>
      <c r="HFG1" t="s">
        <v>5654</v>
      </c>
      <c r="HFH1" t="s">
        <v>5655</v>
      </c>
      <c r="HFI1" t="s">
        <v>5656</v>
      </c>
      <c r="HFJ1" t="s">
        <v>5657</v>
      </c>
      <c r="HFK1" t="s">
        <v>5658</v>
      </c>
      <c r="HFL1" t="s">
        <v>5659</v>
      </c>
      <c r="HFM1" t="s">
        <v>5660</v>
      </c>
      <c r="HFN1" t="s">
        <v>5661</v>
      </c>
      <c r="HFO1" t="s">
        <v>5662</v>
      </c>
      <c r="HFP1" t="s">
        <v>5663</v>
      </c>
      <c r="HFQ1" t="s">
        <v>5664</v>
      </c>
      <c r="HFR1" t="s">
        <v>5665</v>
      </c>
      <c r="HFS1" t="s">
        <v>5666</v>
      </c>
      <c r="HFT1" t="s">
        <v>5667</v>
      </c>
      <c r="HFU1" t="s">
        <v>5668</v>
      </c>
      <c r="HFV1" t="s">
        <v>5669</v>
      </c>
      <c r="HFW1" t="s">
        <v>5670</v>
      </c>
      <c r="HFX1" t="s">
        <v>5671</v>
      </c>
      <c r="HFY1" t="s">
        <v>5672</v>
      </c>
      <c r="HFZ1" t="s">
        <v>5673</v>
      </c>
      <c r="HGA1" t="s">
        <v>5674</v>
      </c>
      <c r="HGB1" t="s">
        <v>5675</v>
      </c>
      <c r="HGC1" t="s">
        <v>5676</v>
      </c>
      <c r="HGD1" t="s">
        <v>5677</v>
      </c>
      <c r="HGE1" t="s">
        <v>5678</v>
      </c>
      <c r="HGF1" t="s">
        <v>5679</v>
      </c>
      <c r="HGG1" t="s">
        <v>5680</v>
      </c>
      <c r="HGH1" t="s">
        <v>5681</v>
      </c>
      <c r="HGI1" t="s">
        <v>5682</v>
      </c>
      <c r="HGJ1" t="s">
        <v>5683</v>
      </c>
      <c r="HGK1" t="s">
        <v>5684</v>
      </c>
      <c r="HGL1" t="s">
        <v>5685</v>
      </c>
      <c r="HGM1" t="s">
        <v>5686</v>
      </c>
      <c r="HGN1" t="s">
        <v>5687</v>
      </c>
      <c r="HGO1" t="s">
        <v>5688</v>
      </c>
      <c r="HGP1" t="s">
        <v>5689</v>
      </c>
      <c r="HGQ1" t="s">
        <v>5690</v>
      </c>
      <c r="HGR1" t="s">
        <v>5691</v>
      </c>
      <c r="HGS1" t="s">
        <v>5692</v>
      </c>
      <c r="HGT1" t="s">
        <v>5693</v>
      </c>
      <c r="HGU1" t="s">
        <v>5694</v>
      </c>
      <c r="HGV1" t="s">
        <v>5695</v>
      </c>
      <c r="HGW1" t="s">
        <v>5696</v>
      </c>
      <c r="HGX1" t="s">
        <v>5697</v>
      </c>
      <c r="HGY1" t="s">
        <v>5698</v>
      </c>
      <c r="HGZ1" t="s">
        <v>5699</v>
      </c>
      <c r="HHA1" t="s">
        <v>5700</v>
      </c>
      <c r="HHB1" t="s">
        <v>5701</v>
      </c>
      <c r="HHC1" t="s">
        <v>5702</v>
      </c>
      <c r="HHD1" t="s">
        <v>5703</v>
      </c>
      <c r="HHE1" t="s">
        <v>5704</v>
      </c>
      <c r="HHF1" t="s">
        <v>5705</v>
      </c>
      <c r="HHG1" t="s">
        <v>5706</v>
      </c>
      <c r="HHH1" t="s">
        <v>5707</v>
      </c>
      <c r="HHI1" t="s">
        <v>5708</v>
      </c>
      <c r="HHJ1" t="s">
        <v>5709</v>
      </c>
      <c r="HHK1" t="s">
        <v>5710</v>
      </c>
      <c r="HHL1" t="s">
        <v>5711</v>
      </c>
      <c r="HHM1" t="s">
        <v>5712</v>
      </c>
      <c r="HHN1" t="s">
        <v>5713</v>
      </c>
      <c r="HHO1" t="s">
        <v>5714</v>
      </c>
      <c r="HHP1" t="s">
        <v>5715</v>
      </c>
      <c r="HHQ1" t="s">
        <v>5716</v>
      </c>
      <c r="HHR1" t="s">
        <v>5717</v>
      </c>
      <c r="HHS1" t="s">
        <v>5718</v>
      </c>
      <c r="HHT1" t="s">
        <v>5719</v>
      </c>
      <c r="HHU1" t="s">
        <v>5720</v>
      </c>
      <c r="HHV1" t="s">
        <v>5721</v>
      </c>
      <c r="HHW1" t="s">
        <v>5722</v>
      </c>
      <c r="HHX1" t="s">
        <v>5723</v>
      </c>
      <c r="HHY1" t="s">
        <v>5724</v>
      </c>
      <c r="HHZ1" t="s">
        <v>5725</v>
      </c>
      <c r="HIA1" t="s">
        <v>5726</v>
      </c>
      <c r="HIB1" t="s">
        <v>5727</v>
      </c>
      <c r="HIC1" t="s">
        <v>5728</v>
      </c>
      <c r="HID1" t="s">
        <v>5729</v>
      </c>
      <c r="HIE1" t="s">
        <v>5730</v>
      </c>
      <c r="HIF1" t="s">
        <v>5731</v>
      </c>
      <c r="HIG1" t="s">
        <v>5732</v>
      </c>
      <c r="HIH1" t="s">
        <v>5733</v>
      </c>
      <c r="HII1" t="s">
        <v>5734</v>
      </c>
      <c r="HIJ1" t="s">
        <v>5735</v>
      </c>
      <c r="HIK1" t="s">
        <v>5736</v>
      </c>
      <c r="HIL1" t="s">
        <v>5737</v>
      </c>
      <c r="HIM1" t="s">
        <v>5738</v>
      </c>
      <c r="HIN1" t="s">
        <v>5739</v>
      </c>
      <c r="HIO1" t="s">
        <v>5740</v>
      </c>
      <c r="HIP1" t="s">
        <v>5741</v>
      </c>
      <c r="HIQ1" t="s">
        <v>5742</v>
      </c>
      <c r="HIR1" t="s">
        <v>5743</v>
      </c>
      <c r="HIS1" t="s">
        <v>5744</v>
      </c>
      <c r="HIT1" t="s">
        <v>5745</v>
      </c>
      <c r="HIU1" t="s">
        <v>5746</v>
      </c>
      <c r="HIV1" t="s">
        <v>5747</v>
      </c>
      <c r="HIW1" t="s">
        <v>5748</v>
      </c>
      <c r="HIX1" t="s">
        <v>5749</v>
      </c>
      <c r="HIY1" t="s">
        <v>5750</v>
      </c>
      <c r="HIZ1" t="s">
        <v>5751</v>
      </c>
      <c r="HJA1" t="s">
        <v>5752</v>
      </c>
      <c r="HJB1" t="s">
        <v>5753</v>
      </c>
      <c r="HJC1" t="s">
        <v>5754</v>
      </c>
      <c r="HJD1" t="s">
        <v>5755</v>
      </c>
      <c r="HJE1" t="s">
        <v>5756</v>
      </c>
      <c r="HJF1" t="s">
        <v>5757</v>
      </c>
      <c r="HJG1" t="s">
        <v>5758</v>
      </c>
      <c r="HJH1" t="s">
        <v>5759</v>
      </c>
      <c r="HJI1" t="s">
        <v>5760</v>
      </c>
      <c r="HJJ1" t="s">
        <v>5761</v>
      </c>
      <c r="HJK1" t="s">
        <v>5762</v>
      </c>
      <c r="HJL1" t="s">
        <v>5763</v>
      </c>
      <c r="HJM1" t="s">
        <v>5764</v>
      </c>
      <c r="HJN1" t="s">
        <v>5765</v>
      </c>
      <c r="HJO1" t="s">
        <v>5766</v>
      </c>
      <c r="HJP1" t="s">
        <v>5767</v>
      </c>
      <c r="HJQ1" t="s">
        <v>5768</v>
      </c>
      <c r="HJR1" t="s">
        <v>5769</v>
      </c>
      <c r="HJS1" t="s">
        <v>5770</v>
      </c>
      <c r="HJT1" t="s">
        <v>5771</v>
      </c>
      <c r="HJU1" t="s">
        <v>5772</v>
      </c>
      <c r="HJV1" t="s">
        <v>5773</v>
      </c>
      <c r="HJW1" t="s">
        <v>5774</v>
      </c>
      <c r="HJX1" t="s">
        <v>5775</v>
      </c>
      <c r="HJY1" t="s">
        <v>5776</v>
      </c>
      <c r="HJZ1" t="s">
        <v>5777</v>
      </c>
      <c r="HKA1" t="s">
        <v>5778</v>
      </c>
      <c r="HKB1" t="s">
        <v>5779</v>
      </c>
      <c r="HKC1" t="s">
        <v>5780</v>
      </c>
      <c r="HKD1" t="s">
        <v>5781</v>
      </c>
      <c r="HKE1" t="s">
        <v>5782</v>
      </c>
      <c r="HKF1" t="s">
        <v>5783</v>
      </c>
      <c r="HKG1" t="s">
        <v>5784</v>
      </c>
      <c r="HKH1" t="s">
        <v>5785</v>
      </c>
      <c r="HKI1" t="s">
        <v>5786</v>
      </c>
      <c r="HKJ1" t="s">
        <v>5787</v>
      </c>
      <c r="HKK1" t="s">
        <v>5788</v>
      </c>
      <c r="HKL1" t="s">
        <v>5789</v>
      </c>
      <c r="HKM1" t="s">
        <v>5790</v>
      </c>
      <c r="HKN1" t="s">
        <v>5791</v>
      </c>
      <c r="HKO1" t="s">
        <v>5792</v>
      </c>
      <c r="HKP1" t="s">
        <v>5793</v>
      </c>
      <c r="HKQ1" t="s">
        <v>5794</v>
      </c>
      <c r="HKR1" t="s">
        <v>5795</v>
      </c>
      <c r="HKS1" t="s">
        <v>5796</v>
      </c>
      <c r="HKT1" t="s">
        <v>5797</v>
      </c>
      <c r="HKU1" t="s">
        <v>5798</v>
      </c>
      <c r="HKV1" t="s">
        <v>5799</v>
      </c>
      <c r="HKW1" t="s">
        <v>5800</v>
      </c>
      <c r="HKX1" t="s">
        <v>5801</v>
      </c>
      <c r="HKY1" t="s">
        <v>5802</v>
      </c>
      <c r="HKZ1" t="s">
        <v>5803</v>
      </c>
      <c r="HLA1" t="s">
        <v>5804</v>
      </c>
      <c r="HLB1" t="s">
        <v>5805</v>
      </c>
      <c r="HLC1" t="s">
        <v>5806</v>
      </c>
      <c r="HLD1" t="s">
        <v>5807</v>
      </c>
      <c r="HLE1" t="s">
        <v>5808</v>
      </c>
      <c r="HLF1" t="s">
        <v>5809</v>
      </c>
      <c r="HLG1" t="s">
        <v>5810</v>
      </c>
      <c r="HLH1" t="s">
        <v>5811</v>
      </c>
      <c r="HLI1" t="s">
        <v>5812</v>
      </c>
      <c r="HLJ1" t="s">
        <v>5813</v>
      </c>
      <c r="HLK1" t="s">
        <v>5814</v>
      </c>
      <c r="HLL1" t="s">
        <v>5815</v>
      </c>
      <c r="HLM1" t="s">
        <v>5816</v>
      </c>
      <c r="HLN1" t="s">
        <v>5817</v>
      </c>
      <c r="HLO1" t="s">
        <v>5818</v>
      </c>
      <c r="HLP1" t="s">
        <v>5819</v>
      </c>
      <c r="HLQ1" t="s">
        <v>5820</v>
      </c>
      <c r="HLR1" t="s">
        <v>5821</v>
      </c>
      <c r="HLS1" t="s">
        <v>5822</v>
      </c>
      <c r="HLT1" t="s">
        <v>5823</v>
      </c>
      <c r="HLU1" t="s">
        <v>5824</v>
      </c>
      <c r="HLV1" t="s">
        <v>5825</v>
      </c>
      <c r="HLW1" t="s">
        <v>5826</v>
      </c>
      <c r="HLX1" t="s">
        <v>5827</v>
      </c>
      <c r="HLY1" t="s">
        <v>5828</v>
      </c>
      <c r="HLZ1" t="s">
        <v>5829</v>
      </c>
      <c r="HMA1" t="s">
        <v>5830</v>
      </c>
      <c r="HMB1" t="s">
        <v>5831</v>
      </c>
      <c r="HMC1" t="s">
        <v>5832</v>
      </c>
      <c r="HMD1" t="s">
        <v>5833</v>
      </c>
      <c r="HME1" t="s">
        <v>5834</v>
      </c>
      <c r="HMF1" t="s">
        <v>5835</v>
      </c>
      <c r="HMG1" t="s">
        <v>5836</v>
      </c>
      <c r="HMH1" t="s">
        <v>5837</v>
      </c>
      <c r="HMI1" t="s">
        <v>5838</v>
      </c>
      <c r="HMJ1" t="s">
        <v>5839</v>
      </c>
      <c r="HMK1" t="s">
        <v>5840</v>
      </c>
      <c r="HML1" t="s">
        <v>5841</v>
      </c>
      <c r="HMM1" t="s">
        <v>5842</v>
      </c>
      <c r="HMN1" t="s">
        <v>5843</v>
      </c>
      <c r="HMO1" t="s">
        <v>5844</v>
      </c>
      <c r="HMP1" t="s">
        <v>5845</v>
      </c>
      <c r="HMQ1" t="s">
        <v>5846</v>
      </c>
      <c r="HMR1" t="s">
        <v>5847</v>
      </c>
      <c r="HMS1" t="s">
        <v>5848</v>
      </c>
      <c r="HMT1" t="s">
        <v>5849</v>
      </c>
      <c r="HMU1" t="s">
        <v>5850</v>
      </c>
      <c r="HMV1" t="s">
        <v>5851</v>
      </c>
      <c r="HMW1" t="s">
        <v>5852</v>
      </c>
      <c r="HMX1" t="s">
        <v>5853</v>
      </c>
      <c r="HMY1" t="s">
        <v>5854</v>
      </c>
      <c r="HMZ1" t="s">
        <v>5855</v>
      </c>
      <c r="HNA1" t="s">
        <v>5856</v>
      </c>
      <c r="HNB1" t="s">
        <v>5857</v>
      </c>
      <c r="HNC1" t="s">
        <v>5858</v>
      </c>
      <c r="HND1" t="s">
        <v>5859</v>
      </c>
      <c r="HNE1" t="s">
        <v>5860</v>
      </c>
      <c r="HNF1" t="s">
        <v>5861</v>
      </c>
      <c r="HNG1" t="s">
        <v>5862</v>
      </c>
      <c r="HNH1" t="s">
        <v>5863</v>
      </c>
      <c r="HNI1" t="s">
        <v>5864</v>
      </c>
      <c r="HNJ1" t="s">
        <v>5865</v>
      </c>
      <c r="HNK1" t="s">
        <v>5866</v>
      </c>
      <c r="HNL1" t="s">
        <v>5867</v>
      </c>
      <c r="HNM1" t="s">
        <v>5868</v>
      </c>
      <c r="HNN1" t="s">
        <v>5869</v>
      </c>
      <c r="HNO1" t="s">
        <v>5870</v>
      </c>
      <c r="HNP1" t="s">
        <v>5871</v>
      </c>
      <c r="HNQ1" t="s">
        <v>5872</v>
      </c>
      <c r="HNR1" t="s">
        <v>5873</v>
      </c>
      <c r="HNS1" t="s">
        <v>5874</v>
      </c>
      <c r="HNT1" t="s">
        <v>5875</v>
      </c>
      <c r="HNU1" t="s">
        <v>5876</v>
      </c>
      <c r="HNV1" t="s">
        <v>5877</v>
      </c>
      <c r="HNW1" t="s">
        <v>5878</v>
      </c>
      <c r="HNX1" t="s">
        <v>5879</v>
      </c>
      <c r="HNY1" t="s">
        <v>5880</v>
      </c>
      <c r="HNZ1" t="s">
        <v>5881</v>
      </c>
      <c r="HOA1" t="s">
        <v>5882</v>
      </c>
      <c r="HOB1" t="s">
        <v>5883</v>
      </c>
      <c r="HOC1" t="s">
        <v>5884</v>
      </c>
      <c r="HOD1" t="s">
        <v>5885</v>
      </c>
      <c r="HOE1" t="s">
        <v>5886</v>
      </c>
      <c r="HOF1" t="s">
        <v>5887</v>
      </c>
      <c r="HOG1" t="s">
        <v>5888</v>
      </c>
      <c r="HOH1" t="s">
        <v>5889</v>
      </c>
      <c r="HOI1" t="s">
        <v>5890</v>
      </c>
      <c r="HOJ1" t="s">
        <v>5891</v>
      </c>
      <c r="HOK1" t="s">
        <v>5892</v>
      </c>
      <c r="HOL1" t="s">
        <v>5893</v>
      </c>
      <c r="HOM1" t="s">
        <v>5894</v>
      </c>
      <c r="HON1" t="s">
        <v>5895</v>
      </c>
      <c r="HOO1" t="s">
        <v>5896</v>
      </c>
      <c r="HOP1" t="s">
        <v>5897</v>
      </c>
      <c r="HOQ1" t="s">
        <v>5898</v>
      </c>
      <c r="HOR1" t="s">
        <v>5899</v>
      </c>
      <c r="HOS1" t="s">
        <v>5900</v>
      </c>
      <c r="HOT1" t="s">
        <v>5901</v>
      </c>
      <c r="HOU1" t="s">
        <v>5902</v>
      </c>
      <c r="HOV1" t="s">
        <v>5903</v>
      </c>
      <c r="HOW1" t="s">
        <v>5904</v>
      </c>
      <c r="HOX1" t="s">
        <v>5905</v>
      </c>
      <c r="HOY1" t="s">
        <v>5906</v>
      </c>
      <c r="HOZ1" t="s">
        <v>5907</v>
      </c>
      <c r="HPA1" t="s">
        <v>5908</v>
      </c>
      <c r="HPB1" t="s">
        <v>5909</v>
      </c>
      <c r="HPC1" t="s">
        <v>5910</v>
      </c>
      <c r="HPD1" t="s">
        <v>5911</v>
      </c>
      <c r="HPE1" t="s">
        <v>5912</v>
      </c>
      <c r="HPF1" t="s">
        <v>5913</v>
      </c>
      <c r="HPG1" t="s">
        <v>5914</v>
      </c>
      <c r="HPH1" t="s">
        <v>5915</v>
      </c>
      <c r="HPI1" t="s">
        <v>5916</v>
      </c>
      <c r="HPJ1" t="s">
        <v>5917</v>
      </c>
      <c r="HPK1" t="s">
        <v>5918</v>
      </c>
      <c r="HPL1" t="s">
        <v>5919</v>
      </c>
      <c r="HPM1" t="s">
        <v>5920</v>
      </c>
      <c r="HPN1" t="s">
        <v>5921</v>
      </c>
      <c r="HPO1" t="s">
        <v>5922</v>
      </c>
      <c r="HPP1" t="s">
        <v>5923</v>
      </c>
      <c r="HPQ1" t="s">
        <v>5924</v>
      </c>
      <c r="HPR1" t="s">
        <v>5925</v>
      </c>
      <c r="HPS1" t="s">
        <v>5926</v>
      </c>
      <c r="HPT1" t="s">
        <v>5927</v>
      </c>
      <c r="HPU1" t="s">
        <v>5928</v>
      </c>
      <c r="HPV1" t="s">
        <v>5929</v>
      </c>
      <c r="HPW1" t="s">
        <v>5930</v>
      </c>
      <c r="HPX1" t="s">
        <v>5931</v>
      </c>
      <c r="HPY1" t="s">
        <v>5932</v>
      </c>
      <c r="HPZ1" t="s">
        <v>5933</v>
      </c>
      <c r="HQA1" t="s">
        <v>5934</v>
      </c>
      <c r="HQB1" t="s">
        <v>5935</v>
      </c>
      <c r="HQC1" t="s">
        <v>5936</v>
      </c>
      <c r="HQD1" t="s">
        <v>5937</v>
      </c>
      <c r="HQE1" t="s">
        <v>5938</v>
      </c>
      <c r="HQF1" t="s">
        <v>5939</v>
      </c>
      <c r="HQG1" t="s">
        <v>5940</v>
      </c>
      <c r="HQH1" t="s">
        <v>5941</v>
      </c>
      <c r="HQI1" t="s">
        <v>5942</v>
      </c>
      <c r="HQJ1" t="s">
        <v>5943</v>
      </c>
      <c r="HQK1" t="s">
        <v>5944</v>
      </c>
      <c r="HQL1" t="s">
        <v>5945</v>
      </c>
      <c r="HQM1" t="s">
        <v>5946</v>
      </c>
      <c r="HQN1" t="s">
        <v>5947</v>
      </c>
      <c r="HQO1" t="s">
        <v>5948</v>
      </c>
      <c r="HQP1" t="s">
        <v>5949</v>
      </c>
      <c r="HQQ1" t="s">
        <v>5950</v>
      </c>
      <c r="HQR1" t="s">
        <v>5951</v>
      </c>
      <c r="HQS1" t="s">
        <v>5952</v>
      </c>
      <c r="HQT1" t="s">
        <v>5953</v>
      </c>
      <c r="HQU1" t="s">
        <v>5954</v>
      </c>
      <c r="HQV1" t="s">
        <v>5955</v>
      </c>
      <c r="HQW1" t="s">
        <v>5956</v>
      </c>
      <c r="HQX1" t="s">
        <v>5957</v>
      </c>
      <c r="HQY1" t="s">
        <v>5958</v>
      </c>
      <c r="HQZ1" t="s">
        <v>5959</v>
      </c>
      <c r="HRA1" t="s">
        <v>5960</v>
      </c>
      <c r="HRB1" t="s">
        <v>5961</v>
      </c>
      <c r="HRC1" t="s">
        <v>5962</v>
      </c>
      <c r="HRD1" t="s">
        <v>5963</v>
      </c>
      <c r="HRE1" t="s">
        <v>5964</v>
      </c>
      <c r="HRF1" t="s">
        <v>5965</v>
      </c>
      <c r="HRG1" t="s">
        <v>5966</v>
      </c>
      <c r="HRH1" t="s">
        <v>5967</v>
      </c>
      <c r="HRI1" t="s">
        <v>5968</v>
      </c>
      <c r="HRJ1" t="s">
        <v>5969</v>
      </c>
      <c r="HRK1" t="s">
        <v>5970</v>
      </c>
      <c r="HRL1" t="s">
        <v>5971</v>
      </c>
      <c r="HRM1" t="s">
        <v>5972</v>
      </c>
      <c r="HRN1" t="s">
        <v>5973</v>
      </c>
      <c r="HRO1" t="s">
        <v>5974</v>
      </c>
      <c r="HRP1" t="s">
        <v>5975</v>
      </c>
      <c r="HRQ1" t="s">
        <v>5976</v>
      </c>
      <c r="HRR1" t="s">
        <v>5977</v>
      </c>
      <c r="HRS1" t="s">
        <v>5978</v>
      </c>
      <c r="HRT1" t="s">
        <v>5979</v>
      </c>
      <c r="HRU1" t="s">
        <v>5980</v>
      </c>
      <c r="HRV1" t="s">
        <v>5981</v>
      </c>
      <c r="HRW1" t="s">
        <v>5982</v>
      </c>
      <c r="HRX1" t="s">
        <v>5983</v>
      </c>
      <c r="HRY1" t="s">
        <v>5984</v>
      </c>
      <c r="HRZ1" t="s">
        <v>5985</v>
      </c>
      <c r="HSA1" t="s">
        <v>5986</v>
      </c>
      <c r="HSB1" t="s">
        <v>5987</v>
      </c>
      <c r="HSC1" t="s">
        <v>5988</v>
      </c>
      <c r="HSD1" t="s">
        <v>5989</v>
      </c>
      <c r="HSE1" t="s">
        <v>5990</v>
      </c>
      <c r="HSF1" t="s">
        <v>5991</v>
      </c>
      <c r="HSG1" t="s">
        <v>5992</v>
      </c>
      <c r="HSH1" t="s">
        <v>5993</v>
      </c>
      <c r="HSI1" t="s">
        <v>5994</v>
      </c>
      <c r="HSJ1" t="s">
        <v>5995</v>
      </c>
      <c r="HSK1" t="s">
        <v>5996</v>
      </c>
      <c r="HSL1" t="s">
        <v>5997</v>
      </c>
      <c r="HSM1" t="s">
        <v>5998</v>
      </c>
      <c r="HSN1" t="s">
        <v>5999</v>
      </c>
      <c r="HSO1" t="s">
        <v>6000</v>
      </c>
      <c r="HSP1" t="s">
        <v>6001</v>
      </c>
      <c r="HSQ1" t="s">
        <v>6002</v>
      </c>
      <c r="HSR1" t="s">
        <v>6003</v>
      </c>
      <c r="HSS1" t="s">
        <v>6004</v>
      </c>
      <c r="HST1" t="s">
        <v>6005</v>
      </c>
      <c r="HSU1" t="s">
        <v>6006</v>
      </c>
      <c r="HSV1" t="s">
        <v>6007</v>
      </c>
      <c r="HSW1" t="s">
        <v>6008</v>
      </c>
      <c r="HSX1" t="s">
        <v>6009</v>
      </c>
      <c r="HSY1" t="s">
        <v>6010</v>
      </c>
      <c r="HSZ1" t="s">
        <v>6011</v>
      </c>
      <c r="HTA1" t="s">
        <v>6012</v>
      </c>
      <c r="HTB1" t="s">
        <v>6013</v>
      </c>
      <c r="HTC1" t="s">
        <v>6014</v>
      </c>
      <c r="HTD1" t="s">
        <v>6015</v>
      </c>
      <c r="HTE1" t="s">
        <v>6016</v>
      </c>
      <c r="HTF1" t="s">
        <v>6017</v>
      </c>
      <c r="HTG1" t="s">
        <v>6018</v>
      </c>
      <c r="HTH1" t="s">
        <v>6019</v>
      </c>
      <c r="HTI1" t="s">
        <v>6020</v>
      </c>
      <c r="HTJ1" t="s">
        <v>6021</v>
      </c>
      <c r="HTK1" t="s">
        <v>6022</v>
      </c>
      <c r="HTL1" t="s">
        <v>6023</v>
      </c>
      <c r="HTM1" t="s">
        <v>6024</v>
      </c>
      <c r="HTN1" t="s">
        <v>6025</v>
      </c>
      <c r="HTO1" t="s">
        <v>6026</v>
      </c>
      <c r="HTP1" t="s">
        <v>6027</v>
      </c>
      <c r="HTQ1" t="s">
        <v>6028</v>
      </c>
      <c r="HTR1" t="s">
        <v>6029</v>
      </c>
      <c r="HTS1" t="s">
        <v>6030</v>
      </c>
      <c r="HTT1" t="s">
        <v>6031</v>
      </c>
      <c r="HTU1" t="s">
        <v>6032</v>
      </c>
      <c r="HTV1" t="s">
        <v>6033</v>
      </c>
      <c r="HTW1" t="s">
        <v>6034</v>
      </c>
      <c r="HTX1" t="s">
        <v>6035</v>
      </c>
      <c r="HTY1" t="s">
        <v>6036</v>
      </c>
      <c r="HTZ1" t="s">
        <v>6037</v>
      </c>
      <c r="HUA1" t="s">
        <v>6038</v>
      </c>
      <c r="HUB1" t="s">
        <v>6039</v>
      </c>
      <c r="HUC1" t="s">
        <v>6040</v>
      </c>
      <c r="HUD1" t="s">
        <v>6041</v>
      </c>
      <c r="HUE1" t="s">
        <v>6042</v>
      </c>
      <c r="HUF1" t="s">
        <v>6043</v>
      </c>
      <c r="HUG1" t="s">
        <v>6044</v>
      </c>
      <c r="HUH1" t="s">
        <v>6045</v>
      </c>
      <c r="HUI1" t="s">
        <v>6046</v>
      </c>
      <c r="HUJ1" t="s">
        <v>6047</v>
      </c>
      <c r="HUK1" t="s">
        <v>6048</v>
      </c>
      <c r="HUL1" t="s">
        <v>6049</v>
      </c>
      <c r="HUM1" t="s">
        <v>6050</v>
      </c>
      <c r="HUN1" t="s">
        <v>6051</v>
      </c>
      <c r="HUO1" t="s">
        <v>6052</v>
      </c>
      <c r="HUP1" t="s">
        <v>6053</v>
      </c>
      <c r="HUQ1" t="s">
        <v>6054</v>
      </c>
      <c r="HUR1" t="s">
        <v>6055</v>
      </c>
      <c r="HUS1" t="s">
        <v>6056</v>
      </c>
      <c r="HUT1" t="s">
        <v>6057</v>
      </c>
      <c r="HUU1" t="s">
        <v>6058</v>
      </c>
      <c r="HUV1" t="s">
        <v>6059</v>
      </c>
      <c r="HUW1" t="s">
        <v>6060</v>
      </c>
      <c r="HUX1" t="s">
        <v>6061</v>
      </c>
      <c r="HUY1" t="s">
        <v>6062</v>
      </c>
      <c r="HUZ1" t="s">
        <v>6063</v>
      </c>
      <c r="HVA1" t="s">
        <v>6064</v>
      </c>
      <c r="HVB1" t="s">
        <v>6065</v>
      </c>
      <c r="HVC1" t="s">
        <v>6066</v>
      </c>
      <c r="HVD1" t="s">
        <v>6067</v>
      </c>
      <c r="HVE1" t="s">
        <v>6068</v>
      </c>
      <c r="HVF1" t="s">
        <v>6069</v>
      </c>
      <c r="HVG1" t="s">
        <v>6070</v>
      </c>
      <c r="HVH1" t="s">
        <v>6071</v>
      </c>
      <c r="HVI1" t="s">
        <v>6072</v>
      </c>
      <c r="HVJ1" t="s">
        <v>6073</v>
      </c>
      <c r="HVK1" t="s">
        <v>6074</v>
      </c>
      <c r="HVL1" t="s">
        <v>6075</v>
      </c>
      <c r="HVM1" t="s">
        <v>6076</v>
      </c>
      <c r="HVN1" t="s">
        <v>6077</v>
      </c>
      <c r="HVO1" t="s">
        <v>6078</v>
      </c>
      <c r="HVP1" t="s">
        <v>6079</v>
      </c>
      <c r="HVQ1" t="s">
        <v>6080</v>
      </c>
      <c r="HVR1" t="s">
        <v>6081</v>
      </c>
      <c r="HVS1" t="s">
        <v>6082</v>
      </c>
      <c r="HVT1" t="s">
        <v>6083</v>
      </c>
      <c r="HVU1" t="s">
        <v>6084</v>
      </c>
      <c r="HVV1" t="s">
        <v>6085</v>
      </c>
      <c r="HVW1" t="s">
        <v>6086</v>
      </c>
      <c r="HVX1" t="s">
        <v>6087</v>
      </c>
      <c r="HVY1" t="s">
        <v>6088</v>
      </c>
      <c r="HVZ1" t="s">
        <v>6089</v>
      </c>
      <c r="HWA1" t="s">
        <v>6090</v>
      </c>
      <c r="HWB1" t="s">
        <v>6091</v>
      </c>
      <c r="HWC1" t="s">
        <v>6092</v>
      </c>
      <c r="HWD1" t="s">
        <v>6093</v>
      </c>
      <c r="HWE1" t="s">
        <v>6094</v>
      </c>
      <c r="HWF1" t="s">
        <v>6095</v>
      </c>
      <c r="HWG1" t="s">
        <v>6096</v>
      </c>
      <c r="HWH1" t="s">
        <v>6097</v>
      </c>
      <c r="HWI1" t="s">
        <v>6098</v>
      </c>
      <c r="HWJ1" t="s">
        <v>6099</v>
      </c>
      <c r="HWK1" t="s">
        <v>6100</v>
      </c>
      <c r="HWL1" t="s">
        <v>6101</v>
      </c>
      <c r="HWM1" t="s">
        <v>6102</v>
      </c>
      <c r="HWN1" t="s">
        <v>6103</v>
      </c>
      <c r="HWO1" t="s">
        <v>6104</v>
      </c>
      <c r="HWP1" t="s">
        <v>6105</v>
      </c>
      <c r="HWQ1" t="s">
        <v>6106</v>
      </c>
      <c r="HWR1" t="s">
        <v>6107</v>
      </c>
      <c r="HWS1" t="s">
        <v>6108</v>
      </c>
      <c r="HWT1" t="s">
        <v>6109</v>
      </c>
      <c r="HWU1" t="s">
        <v>6110</v>
      </c>
      <c r="HWV1" t="s">
        <v>6111</v>
      </c>
      <c r="HWW1" t="s">
        <v>6112</v>
      </c>
      <c r="HWX1" t="s">
        <v>6113</v>
      </c>
      <c r="HWY1" t="s">
        <v>6114</v>
      </c>
      <c r="HWZ1" t="s">
        <v>6115</v>
      </c>
      <c r="HXA1" t="s">
        <v>6116</v>
      </c>
      <c r="HXB1" t="s">
        <v>6117</v>
      </c>
      <c r="HXC1" t="s">
        <v>6118</v>
      </c>
      <c r="HXD1" t="s">
        <v>6119</v>
      </c>
      <c r="HXE1" t="s">
        <v>6120</v>
      </c>
      <c r="HXF1" t="s">
        <v>6121</v>
      </c>
      <c r="HXG1" t="s">
        <v>6122</v>
      </c>
      <c r="HXH1" t="s">
        <v>6123</v>
      </c>
      <c r="HXI1" t="s">
        <v>6124</v>
      </c>
      <c r="HXJ1" t="s">
        <v>6125</v>
      </c>
      <c r="HXK1" t="s">
        <v>6126</v>
      </c>
      <c r="HXL1" t="s">
        <v>6127</v>
      </c>
      <c r="HXM1" t="s">
        <v>6128</v>
      </c>
      <c r="HXN1" t="s">
        <v>6129</v>
      </c>
      <c r="HXO1" t="s">
        <v>6130</v>
      </c>
      <c r="HXP1" t="s">
        <v>6131</v>
      </c>
      <c r="HXQ1" t="s">
        <v>6132</v>
      </c>
      <c r="HXR1" t="s">
        <v>6133</v>
      </c>
      <c r="HXS1" t="s">
        <v>6134</v>
      </c>
      <c r="HXT1" t="s">
        <v>6135</v>
      </c>
      <c r="HXU1" t="s">
        <v>6136</v>
      </c>
      <c r="HXV1" t="s">
        <v>6137</v>
      </c>
      <c r="HXW1" t="s">
        <v>6138</v>
      </c>
      <c r="HXX1" t="s">
        <v>6139</v>
      </c>
      <c r="HXY1" t="s">
        <v>6140</v>
      </c>
      <c r="HXZ1" t="s">
        <v>6141</v>
      </c>
      <c r="HYA1" t="s">
        <v>6142</v>
      </c>
      <c r="HYB1" t="s">
        <v>6143</v>
      </c>
      <c r="HYC1" t="s">
        <v>6144</v>
      </c>
      <c r="HYD1" t="s">
        <v>6145</v>
      </c>
      <c r="HYE1" t="s">
        <v>6146</v>
      </c>
      <c r="HYF1" t="s">
        <v>6147</v>
      </c>
      <c r="HYG1" t="s">
        <v>6148</v>
      </c>
      <c r="HYH1" t="s">
        <v>6149</v>
      </c>
      <c r="HYI1" t="s">
        <v>6150</v>
      </c>
      <c r="HYJ1" t="s">
        <v>6151</v>
      </c>
      <c r="HYK1" t="s">
        <v>6152</v>
      </c>
      <c r="HYL1" t="s">
        <v>6153</v>
      </c>
      <c r="HYM1" t="s">
        <v>6154</v>
      </c>
      <c r="HYN1" t="s">
        <v>6155</v>
      </c>
      <c r="HYO1" t="s">
        <v>6156</v>
      </c>
      <c r="HYP1" t="s">
        <v>6157</v>
      </c>
      <c r="HYQ1" t="s">
        <v>6158</v>
      </c>
      <c r="HYR1" t="s">
        <v>6159</v>
      </c>
      <c r="HYS1" t="s">
        <v>6160</v>
      </c>
      <c r="HYT1" t="s">
        <v>6161</v>
      </c>
      <c r="HYU1" t="s">
        <v>6162</v>
      </c>
      <c r="HYV1" t="s">
        <v>6163</v>
      </c>
      <c r="HYW1" t="s">
        <v>6164</v>
      </c>
      <c r="HYX1" t="s">
        <v>6165</v>
      </c>
      <c r="HYY1" t="s">
        <v>6166</v>
      </c>
      <c r="HYZ1" t="s">
        <v>6167</v>
      </c>
      <c r="HZA1" t="s">
        <v>6168</v>
      </c>
      <c r="HZB1" t="s">
        <v>6169</v>
      </c>
      <c r="HZC1" t="s">
        <v>6170</v>
      </c>
      <c r="HZD1" t="s">
        <v>6171</v>
      </c>
      <c r="HZE1" t="s">
        <v>6172</v>
      </c>
      <c r="HZF1" t="s">
        <v>6173</v>
      </c>
      <c r="HZG1" t="s">
        <v>6174</v>
      </c>
      <c r="HZH1" t="s">
        <v>6175</v>
      </c>
      <c r="HZI1" t="s">
        <v>6176</v>
      </c>
      <c r="HZJ1" t="s">
        <v>6177</v>
      </c>
      <c r="HZK1" t="s">
        <v>6178</v>
      </c>
      <c r="HZL1" t="s">
        <v>6179</v>
      </c>
      <c r="HZM1" t="s">
        <v>6180</v>
      </c>
      <c r="HZN1" t="s">
        <v>6181</v>
      </c>
      <c r="HZO1" t="s">
        <v>6182</v>
      </c>
      <c r="HZP1" t="s">
        <v>6183</v>
      </c>
      <c r="HZQ1" t="s">
        <v>6184</v>
      </c>
      <c r="HZR1" t="s">
        <v>6185</v>
      </c>
      <c r="HZS1" t="s">
        <v>6186</v>
      </c>
      <c r="HZT1" t="s">
        <v>6187</v>
      </c>
      <c r="HZU1" t="s">
        <v>6188</v>
      </c>
      <c r="HZV1" t="s">
        <v>6189</v>
      </c>
      <c r="HZW1" t="s">
        <v>6190</v>
      </c>
      <c r="HZX1" t="s">
        <v>6191</v>
      </c>
      <c r="HZY1" t="s">
        <v>6192</v>
      </c>
      <c r="HZZ1" t="s">
        <v>6193</v>
      </c>
      <c r="IAA1" t="s">
        <v>6194</v>
      </c>
      <c r="IAB1" t="s">
        <v>6195</v>
      </c>
      <c r="IAC1" t="s">
        <v>6196</v>
      </c>
      <c r="IAD1" t="s">
        <v>6197</v>
      </c>
      <c r="IAE1" t="s">
        <v>6198</v>
      </c>
      <c r="IAF1" t="s">
        <v>6199</v>
      </c>
      <c r="IAG1" t="s">
        <v>6200</v>
      </c>
      <c r="IAH1" t="s">
        <v>6201</v>
      </c>
      <c r="IAI1" t="s">
        <v>6202</v>
      </c>
      <c r="IAJ1" t="s">
        <v>6203</v>
      </c>
      <c r="IAK1" t="s">
        <v>6204</v>
      </c>
      <c r="IAL1" t="s">
        <v>6205</v>
      </c>
      <c r="IAM1" t="s">
        <v>6206</v>
      </c>
      <c r="IAN1" t="s">
        <v>6207</v>
      </c>
      <c r="IAO1" t="s">
        <v>6208</v>
      </c>
      <c r="IAP1" t="s">
        <v>6209</v>
      </c>
      <c r="IAQ1" t="s">
        <v>6210</v>
      </c>
      <c r="IAR1" t="s">
        <v>6211</v>
      </c>
      <c r="IAS1" t="s">
        <v>6212</v>
      </c>
      <c r="IAT1" t="s">
        <v>6213</v>
      </c>
      <c r="IAU1" t="s">
        <v>6214</v>
      </c>
      <c r="IAV1" t="s">
        <v>6215</v>
      </c>
      <c r="IAW1" t="s">
        <v>6216</v>
      </c>
      <c r="IAX1" t="s">
        <v>6217</v>
      </c>
      <c r="IAY1" t="s">
        <v>6218</v>
      </c>
      <c r="IAZ1" t="s">
        <v>6219</v>
      </c>
      <c r="IBA1" t="s">
        <v>6220</v>
      </c>
      <c r="IBB1" t="s">
        <v>6221</v>
      </c>
      <c r="IBC1" t="s">
        <v>6222</v>
      </c>
      <c r="IBD1" t="s">
        <v>6223</v>
      </c>
      <c r="IBE1" t="s">
        <v>6224</v>
      </c>
      <c r="IBF1" t="s">
        <v>6225</v>
      </c>
      <c r="IBG1" t="s">
        <v>6226</v>
      </c>
      <c r="IBH1" t="s">
        <v>6227</v>
      </c>
      <c r="IBI1" t="s">
        <v>6228</v>
      </c>
      <c r="IBJ1" t="s">
        <v>6229</v>
      </c>
      <c r="IBK1" t="s">
        <v>6230</v>
      </c>
      <c r="IBL1" t="s">
        <v>6231</v>
      </c>
      <c r="IBM1" t="s">
        <v>6232</v>
      </c>
      <c r="IBN1" t="s">
        <v>6233</v>
      </c>
      <c r="IBO1" t="s">
        <v>6234</v>
      </c>
      <c r="IBP1" t="s">
        <v>6235</v>
      </c>
      <c r="IBQ1" t="s">
        <v>6236</v>
      </c>
      <c r="IBR1" t="s">
        <v>6237</v>
      </c>
      <c r="IBS1" t="s">
        <v>6238</v>
      </c>
      <c r="IBT1" t="s">
        <v>6239</v>
      </c>
      <c r="IBU1" t="s">
        <v>6240</v>
      </c>
      <c r="IBV1" t="s">
        <v>6241</v>
      </c>
      <c r="IBW1" t="s">
        <v>6242</v>
      </c>
      <c r="IBX1" t="s">
        <v>6243</v>
      </c>
      <c r="IBY1" t="s">
        <v>6244</v>
      </c>
      <c r="IBZ1" t="s">
        <v>6245</v>
      </c>
      <c r="ICA1" t="s">
        <v>6246</v>
      </c>
      <c r="ICB1" t="s">
        <v>6247</v>
      </c>
      <c r="ICC1" t="s">
        <v>6248</v>
      </c>
      <c r="ICD1" t="s">
        <v>6249</v>
      </c>
      <c r="ICE1" t="s">
        <v>6250</v>
      </c>
      <c r="ICF1" t="s">
        <v>6251</v>
      </c>
      <c r="ICG1" t="s">
        <v>6252</v>
      </c>
      <c r="ICH1" t="s">
        <v>6253</v>
      </c>
      <c r="ICI1" t="s">
        <v>6254</v>
      </c>
      <c r="ICJ1" t="s">
        <v>6255</v>
      </c>
      <c r="ICK1" t="s">
        <v>6256</v>
      </c>
      <c r="ICL1" t="s">
        <v>6257</v>
      </c>
      <c r="ICM1" t="s">
        <v>6258</v>
      </c>
      <c r="ICN1" t="s">
        <v>6259</v>
      </c>
      <c r="ICO1" t="s">
        <v>6260</v>
      </c>
      <c r="ICP1" t="s">
        <v>6261</v>
      </c>
      <c r="ICQ1" t="s">
        <v>6262</v>
      </c>
      <c r="ICR1" t="s">
        <v>6263</v>
      </c>
      <c r="ICS1" t="s">
        <v>6264</v>
      </c>
      <c r="ICT1" t="s">
        <v>6265</v>
      </c>
      <c r="ICU1" t="s">
        <v>6266</v>
      </c>
      <c r="ICV1" t="s">
        <v>6267</v>
      </c>
      <c r="ICW1" t="s">
        <v>6268</v>
      </c>
      <c r="ICX1" t="s">
        <v>6269</v>
      </c>
      <c r="ICY1" t="s">
        <v>6270</v>
      </c>
      <c r="ICZ1" t="s">
        <v>6271</v>
      </c>
      <c r="IDA1" t="s">
        <v>6272</v>
      </c>
      <c r="IDB1" t="s">
        <v>6273</v>
      </c>
      <c r="IDC1" t="s">
        <v>6274</v>
      </c>
      <c r="IDD1" t="s">
        <v>6275</v>
      </c>
      <c r="IDE1" t="s">
        <v>6276</v>
      </c>
      <c r="IDF1" t="s">
        <v>6277</v>
      </c>
      <c r="IDG1" t="s">
        <v>6278</v>
      </c>
      <c r="IDH1" t="s">
        <v>6279</v>
      </c>
      <c r="IDI1" t="s">
        <v>6280</v>
      </c>
      <c r="IDJ1" t="s">
        <v>6281</v>
      </c>
      <c r="IDK1" t="s">
        <v>6282</v>
      </c>
      <c r="IDL1" t="s">
        <v>6283</v>
      </c>
      <c r="IDM1" t="s">
        <v>6284</v>
      </c>
      <c r="IDN1" t="s">
        <v>6285</v>
      </c>
      <c r="IDO1" t="s">
        <v>6286</v>
      </c>
      <c r="IDP1" t="s">
        <v>6287</v>
      </c>
      <c r="IDQ1" t="s">
        <v>6288</v>
      </c>
      <c r="IDR1" t="s">
        <v>6289</v>
      </c>
      <c r="IDS1" t="s">
        <v>6290</v>
      </c>
      <c r="IDT1" t="s">
        <v>6291</v>
      </c>
      <c r="IDU1" t="s">
        <v>6292</v>
      </c>
      <c r="IDV1" t="s">
        <v>6293</v>
      </c>
      <c r="IDW1" t="s">
        <v>6294</v>
      </c>
      <c r="IDX1" t="s">
        <v>6295</v>
      </c>
      <c r="IDY1" t="s">
        <v>6296</v>
      </c>
      <c r="IDZ1" t="s">
        <v>6297</v>
      </c>
      <c r="IEA1" t="s">
        <v>6298</v>
      </c>
      <c r="IEB1" t="s">
        <v>6299</v>
      </c>
      <c r="IEC1" t="s">
        <v>6300</v>
      </c>
      <c r="IED1" t="s">
        <v>6301</v>
      </c>
      <c r="IEE1" t="s">
        <v>6302</v>
      </c>
      <c r="IEF1" t="s">
        <v>6303</v>
      </c>
      <c r="IEG1" t="s">
        <v>6304</v>
      </c>
      <c r="IEH1" t="s">
        <v>6305</v>
      </c>
      <c r="IEI1" t="s">
        <v>6306</v>
      </c>
      <c r="IEJ1" t="s">
        <v>6307</v>
      </c>
      <c r="IEK1" t="s">
        <v>6308</v>
      </c>
      <c r="IEL1" t="s">
        <v>6309</v>
      </c>
      <c r="IEM1" t="s">
        <v>6310</v>
      </c>
      <c r="IEN1" t="s">
        <v>6311</v>
      </c>
      <c r="IEO1" t="s">
        <v>6312</v>
      </c>
      <c r="IEP1" t="s">
        <v>6313</v>
      </c>
      <c r="IEQ1" t="s">
        <v>6314</v>
      </c>
      <c r="IER1" t="s">
        <v>6315</v>
      </c>
      <c r="IES1" t="s">
        <v>6316</v>
      </c>
      <c r="IET1" t="s">
        <v>6317</v>
      </c>
      <c r="IEU1" t="s">
        <v>6318</v>
      </c>
      <c r="IEV1" t="s">
        <v>6319</v>
      </c>
      <c r="IEW1" t="s">
        <v>6320</v>
      </c>
      <c r="IEX1" t="s">
        <v>6321</v>
      </c>
      <c r="IEY1" t="s">
        <v>6322</v>
      </c>
      <c r="IEZ1" t="s">
        <v>6323</v>
      </c>
      <c r="IFA1" t="s">
        <v>6324</v>
      </c>
      <c r="IFB1" t="s">
        <v>6325</v>
      </c>
      <c r="IFC1" t="s">
        <v>6326</v>
      </c>
      <c r="IFD1" t="s">
        <v>6327</v>
      </c>
      <c r="IFE1" t="s">
        <v>6328</v>
      </c>
      <c r="IFF1" t="s">
        <v>6329</v>
      </c>
      <c r="IFG1" t="s">
        <v>6330</v>
      </c>
      <c r="IFH1" t="s">
        <v>6331</v>
      </c>
      <c r="IFI1" t="s">
        <v>6332</v>
      </c>
      <c r="IFJ1" t="s">
        <v>6333</v>
      </c>
      <c r="IFK1" t="s">
        <v>6334</v>
      </c>
      <c r="IFL1" t="s">
        <v>6335</v>
      </c>
      <c r="IFM1" t="s">
        <v>6336</v>
      </c>
      <c r="IFN1" t="s">
        <v>6337</v>
      </c>
      <c r="IFO1" t="s">
        <v>6338</v>
      </c>
      <c r="IFP1" t="s">
        <v>6339</v>
      </c>
      <c r="IFQ1" t="s">
        <v>6340</v>
      </c>
      <c r="IFR1" t="s">
        <v>6341</v>
      </c>
      <c r="IFS1" t="s">
        <v>6342</v>
      </c>
      <c r="IFT1" t="s">
        <v>6343</v>
      </c>
      <c r="IFU1" t="s">
        <v>6344</v>
      </c>
      <c r="IFV1" t="s">
        <v>6345</v>
      </c>
      <c r="IFW1" t="s">
        <v>6346</v>
      </c>
      <c r="IFX1" t="s">
        <v>6347</v>
      </c>
      <c r="IFY1" t="s">
        <v>6348</v>
      </c>
      <c r="IFZ1" t="s">
        <v>6349</v>
      </c>
      <c r="IGA1" t="s">
        <v>6350</v>
      </c>
      <c r="IGB1" t="s">
        <v>6351</v>
      </c>
      <c r="IGC1" t="s">
        <v>6352</v>
      </c>
      <c r="IGD1" t="s">
        <v>6353</v>
      </c>
      <c r="IGE1" t="s">
        <v>6354</v>
      </c>
      <c r="IGF1" t="s">
        <v>6355</v>
      </c>
      <c r="IGG1" t="s">
        <v>6356</v>
      </c>
      <c r="IGH1" t="s">
        <v>6357</v>
      </c>
      <c r="IGI1" t="s">
        <v>6358</v>
      </c>
      <c r="IGJ1" t="s">
        <v>6359</v>
      </c>
      <c r="IGK1" t="s">
        <v>6360</v>
      </c>
      <c r="IGL1" t="s">
        <v>6361</v>
      </c>
      <c r="IGM1" t="s">
        <v>6362</v>
      </c>
      <c r="IGN1" t="s">
        <v>6363</v>
      </c>
      <c r="IGO1" t="s">
        <v>6364</v>
      </c>
      <c r="IGP1" t="s">
        <v>6365</v>
      </c>
      <c r="IGQ1" t="s">
        <v>6366</v>
      </c>
      <c r="IGR1" t="s">
        <v>6367</v>
      </c>
      <c r="IGS1" t="s">
        <v>6368</v>
      </c>
      <c r="IGT1" t="s">
        <v>6369</v>
      </c>
      <c r="IGU1" t="s">
        <v>6370</v>
      </c>
      <c r="IGV1" t="s">
        <v>6371</v>
      </c>
      <c r="IGW1" t="s">
        <v>6372</v>
      </c>
      <c r="IGX1" t="s">
        <v>6373</v>
      </c>
      <c r="IGY1" t="s">
        <v>6374</v>
      </c>
      <c r="IGZ1" t="s">
        <v>6375</v>
      </c>
      <c r="IHA1" t="s">
        <v>6376</v>
      </c>
      <c r="IHB1" t="s">
        <v>6377</v>
      </c>
      <c r="IHC1" t="s">
        <v>6378</v>
      </c>
      <c r="IHD1" t="s">
        <v>6379</v>
      </c>
      <c r="IHE1" t="s">
        <v>6380</v>
      </c>
      <c r="IHF1" t="s">
        <v>6381</v>
      </c>
      <c r="IHG1" t="s">
        <v>6382</v>
      </c>
      <c r="IHH1" t="s">
        <v>6383</v>
      </c>
      <c r="IHI1" t="s">
        <v>6384</v>
      </c>
      <c r="IHJ1" t="s">
        <v>6385</v>
      </c>
      <c r="IHK1" t="s">
        <v>6386</v>
      </c>
      <c r="IHL1" t="s">
        <v>6387</v>
      </c>
      <c r="IHM1" t="s">
        <v>6388</v>
      </c>
      <c r="IHN1" t="s">
        <v>6389</v>
      </c>
      <c r="IHO1" t="s">
        <v>6390</v>
      </c>
      <c r="IHP1" t="s">
        <v>6391</v>
      </c>
      <c r="IHQ1" t="s">
        <v>6392</v>
      </c>
      <c r="IHR1" t="s">
        <v>6393</v>
      </c>
      <c r="IHS1" t="s">
        <v>6394</v>
      </c>
      <c r="IHT1" t="s">
        <v>6395</v>
      </c>
      <c r="IHU1" t="s">
        <v>6396</v>
      </c>
      <c r="IHV1" t="s">
        <v>6397</v>
      </c>
      <c r="IHW1" t="s">
        <v>6398</v>
      </c>
      <c r="IHX1" t="s">
        <v>6399</v>
      </c>
      <c r="IHY1" t="s">
        <v>6400</v>
      </c>
      <c r="IHZ1" t="s">
        <v>6401</v>
      </c>
      <c r="IIA1" t="s">
        <v>6402</v>
      </c>
      <c r="IIB1" t="s">
        <v>6403</v>
      </c>
      <c r="IIC1" t="s">
        <v>6404</v>
      </c>
      <c r="IID1" t="s">
        <v>6405</v>
      </c>
      <c r="IIE1" t="s">
        <v>6406</v>
      </c>
      <c r="IIF1" t="s">
        <v>6407</v>
      </c>
      <c r="IIG1" t="s">
        <v>6408</v>
      </c>
      <c r="IIH1" t="s">
        <v>6409</v>
      </c>
      <c r="III1" t="s">
        <v>6410</v>
      </c>
      <c r="IIJ1" t="s">
        <v>6411</v>
      </c>
      <c r="IIK1" t="s">
        <v>6412</v>
      </c>
      <c r="IIL1" t="s">
        <v>6413</v>
      </c>
      <c r="IIM1" t="s">
        <v>6414</v>
      </c>
      <c r="IIN1" t="s">
        <v>6415</v>
      </c>
      <c r="IIO1" t="s">
        <v>6416</v>
      </c>
      <c r="IIP1" t="s">
        <v>6417</v>
      </c>
      <c r="IIQ1" t="s">
        <v>6418</v>
      </c>
      <c r="IIR1" t="s">
        <v>6419</v>
      </c>
      <c r="IIS1" t="s">
        <v>6420</v>
      </c>
      <c r="IIT1" t="s">
        <v>6421</v>
      </c>
      <c r="IIU1" t="s">
        <v>6422</v>
      </c>
      <c r="IIV1" t="s">
        <v>6423</v>
      </c>
      <c r="IIW1" t="s">
        <v>6424</v>
      </c>
      <c r="IIX1" t="s">
        <v>6425</v>
      </c>
      <c r="IIY1" t="s">
        <v>6426</v>
      </c>
      <c r="IIZ1" t="s">
        <v>6427</v>
      </c>
      <c r="IJA1" t="s">
        <v>6428</v>
      </c>
      <c r="IJB1" t="s">
        <v>6429</v>
      </c>
      <c r="IJC1" t="s">
        <v>6430</v>
      </c>
      <c r="IJD1" t="s">
        <v>6431</v>
      </c>
      <c r="IJE1" t="s">
        <v>6432</v>
      </c>
      <c r="IJF1" t="s">
        <v>6433</v>
      </c>
      <c r="IJG1" t="s">
        <v>6434</v>
      </c>
      <c r="IJH1" t="s">
        <v>6435</v>
      </c>
      <c r="IJI1" t="s">
        <v>6436</v>
      </c>
      <c r="IJJ1" t="s">
        <v>6437</v>
      </c>
      <c r="IJK1" t="s">
        <v>6438</v>
      </c>
      <c r="IJL1" t="s">
        <v>6439</v>
      </c>
      <c r="IJM1" t="s">
        <v>6440</v>
      </c>
      <c r="IJN1" t="s">
        <v>6441</v>
      </c>
      <c r="IJO1" t="s">
        <v>6442</v>
      </c>
      <c r="IJP1" t="s">
        <v>6443</v>
      </c>
      <c r="IJQ1" t="s">
        <v>6444</v>
      </c>
      <c r="IJR1" t="s">
        <v>6445</v>
      </c>
      <c r="IJS1" t="s">
        <v>6446</v>
      </c>
      <c r="IJT1" t="s">
        <v>6447</v>
      </c>
      <c r="IJU1" t="s">
        <v>6448</v>
      </c>
      <c r="IJV1" t="s">
        <v>6449</v>
      </c>
      <c r="IJW1" t="s">
        <v>6450</v>
      </c>
      <c r="IJX1" t="s">
        <v>6451</v>
      </c>
      <c r="IJY1" t="s">
        <v>6452</v>
      </c>
      <c r="IJZ1" t="s">
        <v>6453</v>
      </c>
      <c r="IKA1" t="s">
        <v>6454</v>
      </c>
      <c r="IKB1" t="s">
        <v>6455</v>
      </c>
      <c r="IKC1" t="s">
        <v>6456</v>
      </c>
      <c r="IKD1" t="s">
        <v>6457</v>
      </c>
      <c r="IKE1" t="s">
        <v>6458</v>
      </c>
      <c r="IKF1" t="s">
        <v>6459</v>
      </c>
      <c r="IKG1" t="s">
        <v>6460</v>
      </c>
      <c r="IKH1" t="s">
        <v>6461</v>
      </c>
      <c r="IKI1" t="s">
        <v>6462</v>
      </c>
      <c r="IKJ1" t="s">
        <v>6463</v>
      </c>
      <c r="IKK1" t="s">
        <v>6464</v>
      </c>
      <c r="IKL1" t="s">
        <v>6465</v>
      </c>
      <c r="IKM1" t="s">
        <v>6466</v>
      </c>
      <c r="IKN1" t="s">
        <v>6467</v>
      </c>
      <c r="IKO1" t="s">
        <v>6468</v>
      </c>
      <c r="IKP1" t="s">
        <v>6469</v>
      </c>
      <c r="IKQ1" t="s">
        <v>6470</v>
      </c>
      <c r="IKR1" t="s">
        <v>6471</v>
      </c>
      <c r="IKS1" t="s">
        <v>6472</v>
      </c>
      <c r="IKT1" t="s">
        <v>6473</v>
      </c>
      <c r="IKU1" t="s">
        <v>6474</v>
      </c>
      <c r="IKV1" t="s">
        <v>6475</v>
      </c>
      <c r="IKW1" t="s">
        <v>6476</v>
      </c>
      <c r="IKX1" t="s">
        <v>6477</v>
      </c>
      <c r="IKY1" t="s">
        <v>6478</v>
      </c>
      <c r="IKZ1" t="s">
        <v>6479</v>
      </c>
      <c r="ILA1" t="s">
        <v>6480</v>
      </c>
      <c r="ILB1" t="s">
        <v>6481</v>
      </c>
      <c r="ILC1" t="s">
        <v>6482</v>
      </c>
      <c r="ILD1" t="s">
        <v>6483</v>
      </c>
      <c r="ILE1" t="s">
        <v>6484</v>
      </c>
      <c r="ILF1" t="s">
        <v>6485</v>
      </c>
      <c r="ILG1" t="s">
        <v>6486</v>
      </c>
      <c r="ILH1" t="s">
        <v>6487</v>
      </c>
      <c r="ILI1" t="s">
        <v>6488</v>
      </c>
      <c r="ILJ1" t="s">
        <v>6489</v>
      </c>
      <c r="ILK1" t="s">
        <v>6490</v>
      </c>
      <c r="ILL1" t="s">
        <v>6491</v>
      </c>
      <c r="ILM1" t="s">
        <v>6492</v>
      </c>
      <c r="ILN1" t="s">
        <v>6493</v>
      </c>
      <c r="ILO1" t="s">
        <v>6494</v>
      </c>
      <c r="ILP1" t="s">
        <v>6495</v>
      </c>
      <c r="ILQ1" t="s">
        <v>6496</v>
      </c>
      <c r="ILR1" t="s">
        <v>6497</v>
      </c>
      <c r="ILS1" t="s">
        <v>6498</v>
      </c>
      <c r="ILT1" t="s">
        <v>6499</v>
      </c>
      <c r="ILU1" t="s">
        <v>6500</v>
      </c>
      <c r="ILV1" t="s">
        <v>6501</v>
      </c>
      <c r="ILW1" t="s">
        <v>6502</v>
      </c>
      <c r="ILX1" t="s">
        <v>6503</v>
      </c>
      <c r="ILY1" t="s">
        <v>6504</v>
      </c>
      <c r="ILZ1" t="s">
        <v>6505</v>
      </c>
      <c r="IMA1" t="s">
        <v>6506</v>
      </c>
      <c r="IMB1" t="s">
        <v>6507</v>
      </c>
      <c r="IMC1" t="s">
        <v>6508</v>
      </c>
      <c r="IMD1" t="s">
        <v>6509</v>
      </c>
      <c r="IME1" t="s">
        <v>6510</v>
      </c>
      <c r="IMF1" t="s">
        <v>6511</v>
      </c>
      <c r="IMG1" t="s">
        <v>6512</v>
      </c>
      <c r="IMH1" t="s">
        <v>6513</v>
      </c>
      <c r="IMI1" t="s">
        <v>6514</v>
      </c>
      <c r="IMJ1" t="s">
        <v>6515</v>
      </c>
      <c r="IMK1" t="s">
        <v>6516</v>
      </c>
      <c r="IML1" t="s">
        <v>6517</v>
      </c>
      <c r="IMM1" t="s">
        <v>6518</v>
      </c>
      <c r="IMN1" t="s">
        <v>6519</v>
      </c>
      <c r="IMO1" t="s">
        <v>6520</v>
      </c>
      <c r="IMP1" t="s">
        <v>6521</v>
      </c>
      <c r="IMQ1" t="s">
        <v>6522</v>
      </c>
      <c r="IMR1" t="s">
        <v>6523</v>
      </c>
      <c r="IMS1" t="s">
        <v>6524</v>
      </c>
      <c r="IMT1" t="s">
        <v>6525</v>
      </c>
      <c r="IMU1" t="s">
        <v>6526</v>
      </c>
      <c r="IMV1" t="s">
        <v>6527</v>
      </c>
      <c r="IMW1" t="s">
        <v>6528</v>
      </c>
      <c r="IMX1" t="s">
        <v>6529</v>
      </c>
      <c r="IMY1" t="s">
        <v>6530</v>
      </c>
      <c r="IMZ1" t="s">
        <v>6531</v>
      </c>
      <c r="INA1" t="s">
        <v>6532</v>
      </c>
      <c r="INB1" t="s">
        <v>6533</v>
      </c>
      <c r="INC1" t="s">
        <v>6534</v>
      </c>
      <c r="IND1" t="s">
        <v>6535</v>
      </c>
      <c r="INE1" t="s">
        <v>6536</v>
      </c>
      <c r="INF1" t="s">
        <v>6537</v>
      </c>
      <c r="ING1" t="s">
        <v>6538</v>
      </c>
      <c r="INH1" t="s">
        <v>6539</v>
      </c>
      <c r="INI1" t="s">
        <v>6540</v>
      </c>
      <c r="INJ1" t="s">
        <v>6541</v>
      </c>
      <c r="INK1" t="s">
        <v>6542</v>
      </c>
      <c r="INL1" t="s">
        <v>6543</v>
      </c>
      <c r="INM1" t="s">
        <v>6544</v>
      </c>
      <c r="INN1" t="s">
        <v>6545</v>
      </c>
      <c r="INO1" t="s">
        <v>6546</v>
      </c>
      <c r="INP1" t="s">
        <v>6547</v>
      </c>
      <c r="INQ1" t="s">
        <v>6548</v>
      </c>
      <c r="INR1" t="s">
        <v>6549</v>
      </c>
      <c r="INS1" t="s">
        <v>6550</v>
      </c>
      <c r="INT1" t="s">
        <v>6551</v>
      </c>
      <c r="INU1" t="s">
        <v>6552</v>
      </c>
      <c r="INV1" t="s">
        <v>6553</v>
      </c>
      <c r="INW1" t="s">
        <v>6554</v>
      </c>
      <c r="INX1" t="s">
        <v>6555</v>
      </c>
      <c r="INY1" t="s">
        <v>6556</v>
      </c>
      <c r="INZ1" t="s">
        <v>6557</v>
      </c>
      <c r="IOA1" t="s">
        <v>6558</v>
      </c>
      <c r="IOB1" t="s">
        <v>6559</v>
      </c>
      <c r="IOC1" t="s">
        <v>6560</v>
      </c>
      <c r="IOD1" t="s">
        <v>6561</v>
      </c>
      <c r="IOE1" t="s">
        <v>6562</v>
      </c>
      <c r="IOF1" t="s">
        <v>6563</v>
      </c>
      <c r="IOG1" t="s">
        <v>6564</v>
      </c>
      <c r="IOH1" t="s">
        <v>6565</v>
      </c>
      <c r="IOI1" t="s">
        <v>6566</v>
      </c>
      <c r="IOJ1" t="s">
        <v>6567</v>
      </c>
      <c r="IOK1" t="s">
        <v>6568</v>
      </c>
      <c r="IOL1" t="s">
        <v>6569</v>
      </c>
      <c r="IOM1" t="s">
        <v>6570</v>
      </c>
      <c r="ION1" t="s">
        <v>6571</v>
      </c>
      <c r="IOO1" t="s">
        <v>6572</v>
      </c>
      <c r="IOP1" t="s">
        <v>6573</v>
      </c>
      <c r="IOQ1" t="s">
        <v>6574</v>
      </c>
      <c r="IOR1" t="s">
        <v>6575</v>
      </c>
      <c r="IOS1" t="s">
        <v>6576</v>
      </c>
      <c r="IOT1" t="s">
        <v>6577</v>
      </c>
      <c r="IOU1" t="s">
        <v>6578</v>
      </c>
      <c r="IOV1" t="s">
        <v>6579</v>
      </c>
      <c r="IOW1" t="s">
        <v>6580</v>
      </c>
      <c r="IOX1" t="s">
        <v>6581</v>
      </c>
      <c r="IOY1" t="s">
        <v>6582</v>
      </c>
      <c r="IOZ1" t="s">
        <v>6583</v>
      </c>
      <c r="IPA1" t="s">
        <v>6584</v>
      </c>
      <c r="IPB1" t="s">
        <v>6585</v>
      </c>
      <c r="IPC1" t="s">
        <v>6586</v>
      </c>
      <c r="IPD1" t="s">
        <v>6587</v>
      </c>
      <c r="IPE1" t="s">
        <v>6588</v>
      </c>
      <c r="IPF1" t="s">
        <v>6589</v>
      </c>
      <c r="IPG1" t="s">
        <v>6590</v>
      </c>
      <c r="IPH1" t="s">
        <v>6591</v>
      </c>
      <c r="IPI1" t="s">
        <v>6592</v>
      </c>
      <c r="IPJ1" t="s">
        <v>6593</v>
      </c>
      <c r="IPK1" t="s">
        <v>6594</v>
      </c>
      <c r="IPL1" t="s">
        <v>6595</v>
      </c>
      <c r="IPM1" t="s">
        <v>6596</v>
      </c>
      <c r="IPN1" t="s">
        <v>6597</v>
      </c>
      <c r="IPO1" t="s">
        <v>6598</v>
      </c>
      <c r="IPP1" t="s">
        <v>6599</v>
      </c>
      <c r="IPQ1" t="s">
        <v>6600</v>
      </c>
      <c r="IPR1" t="s">
        <v>6601</v>
      </c>
      <c r="IPS1" t="s">
        <v>6602</v>
      </c>
      <c r="IPT1" t="s">
        <v>6603</v>
      </c>
      <c r="IPU1" t="s">
        <v>6604</v>
      </c>
      <c r="IPV1" t="s">
        <v>6605</v>
      </c>
      <c r="IPW1" t="s">
        <v>6606</v>
      </c>
      <c r="IPX1" t="s">
        <v>6607</v>
      </c>
      <c r="IPY1" t="s">
        <v>6608</v>
      </c>
      <c r="IPZ1" t="s">
        <v>6609</v>
      </c>
      <c r="IQA1" t="s">
        <v>6610</v>
      </c>
      <c r="IQB1" t="s">
        <v>6611</v>
      </c>
      <c r="IQC1" t="s">
        <v>6612</v>
      </c>
      <c r="IQD1" t="s">
        <v>6613</v>
      </c>
      <c r="IQE1" t="s">
        <v>6614</v>
      </c>
      <c r="IQF1" t="s">
        <v>6615</v>
      </c>
      <c r="IQG1" t="s">
        <v>6616</v>
      </c>
      <c r="IQH1" t="s">
        <v>6617</v>
      </c>
      <c r="IQI1" t="s">
        <v>6618</v>
      </c>
      <c r="IQJ1" t="s">
        <v>6619</v>
      </c>
      <c r="IQK1" t="s">
        <v>6620</v>
      </c>
      <c r="IQL1" t="s">
        <v>6621</v>
      </c>
      <c r="IQM1" t="s">
        <v>6622</v>
      </c>
      <c r="IQN1" t="s">
        <v>6623</v>
      </c>
      <c r="IQO1" t="s">
        <v>6624</v>
      </c>
      <c r="IQP1" t="s">
        <v>6625</v>
      </c>
      <c r="IQQ1" t="s">
        <v>6626</v>
      </c>
      <c r="IQR1" t="s">
        <v>6627</v>
      </c>
      <c r="IQS1" t="s">
        <v>6628</v>
      </c>
      <c r="IQT1" t="s">
        <v>6629</v>
      </c>
      <c r="IQU1" t="s">
        <v>6630</v>
      </c>
      <c r="IQV1" t="s">
        <v>6631</v>
      </c>
      <c r="IQW1" t="s">
        <v>6632</v>
      </c>
      <c r="IQX1" t="s">
        <v>6633</v>
      </c>
      <c r="IQY1" t="s">
        <v>6634</v>
      </c>
      <c r="IQZ1" t="s">
        <v>6635</v>
      </c>
      <c r="IRA1" t="s">
        <v>6636</v>
      </c>
      <c r="IRB1" t="s">
        <v>6637</v>
      </c>
      <c r="IRC1" t="s">
        <v>6638</v>
      </c>
      <c r="IRD1" t="s">
        <v>6639</v>
      </c>
      <c r="IRE1" t="s">
        <v>6640</v>
      </c>
      <c r="IRF1" t="s">
        <v>6641</v>
      </c>
      <c r="IRG1" t="s">
        <v>6642</v>
      </c>
      <c r="IRH1" t="s">
        <v>6643</v>
      </c>
      <c r="IRI1" t="s">
        <v>6644</v>
      </c>
      <c r="IRJ1" t="s">
        <v>6645</v>
      </c>
      <c r="IRK1" t="s">
        <v>6646</v>
      </c>
      <c r="IRL1" t="s">
        <v>6647</v>
      </c>
      <c r="IRM1" t="s">
        <v>6648</v>
      </c>
      <c r="IRN1" t="s">
        <v>6649</v>
      </c>
      <c r="IRO1" t="s">
        <v>6650</v>
      </c>
      <c r="IRP1" t="s">
        <v>6651</v>
      </c>
      <c r="IRQ1" t="s">
        <v>6652</v>
      </c>
      <c r="IRR1" t="s">
        <v>6653</v>
      </c>
      <c r="IRS1" t="s">
        <v>6654</v>
      </c>
      <c r="IRT1" t="s">
        <v>6655</v>
      </c>
      <c r="IRU1" t="s">
        <v>6656</v>
      </c>
      <c r="IRV1" t="s">
        <v>6657</v>
      </c>
      <c r="IRW1" t="s">
        <v>6658</v>
      </c>
      <c r="IRX1" t="s">
        <v>6659</v>
      </c>
      <c r="IRY1" t="s">
        <v>6660</v>
      </c>
      <c r="IRZ1" t="s">
        <v>6661</v>
      </c>
      <c r="ISA1" t="s">
        <v>6662</v>
      </c>
      <c r="ISB1" t="s">
        <v>6663</v>
      </c>
      <c r="ISC1" t="s">
        <v>6664</v>
      </c>
      <c r="ISD1" t="s">
        <v>6665</v>
      </c>
      <c r="ISE1" t="s">
        <v>6666</v>
      </c>
      <c r="ISF1" t="s">
        <v>6667</v>
      </c>
      <c r="ISG1" t="s">
        <v>6668</v>
      </c>
      <c r="ISH1" t="s">
        <v>6669</v>
      </c>
      <c r="ISI1" t="s">
        <v>6670</v>
      </c>
      <c r="ISJ1" t="s">
        <v>6671</v>
      </c>
      <c r="ISK1" t="s">
        <v>6672</v>
      </c>
      <c r="ISL1" t="s">
        <v>6673</v>
      </c>
      <c r="ISM1" t="s">
        <v>6674</v>
      </c>
      <c r="ISN1" t="s">
        <v>6675</v>
      </c>
      <c r="ISO1" t="s">
        <v>6676</v>
      </c>
      <c r="ISP1" t="s">
        <v>6677</v>
      </c>
      <c r="ISQ1" t="s">
        <v>6678</v>
      </c>
      <c r="ISR1" t="s">
        <v>6679</v>
      </c>
      <c r="ISS1" t="s">
        <v>6680</v>
      </c>
      <c r="IST1" t="s">
        <v>6681</v>
      </c>
      <c r="ISU1" t="s">
        <v>6682</v>
      </c>
      <c r="ISV1" t="s">
        <v>6683</v>
      </c>
      <c r="ISW1" t="s">
        <v>6684</v>
      </c>
      <c r="ISX1" t="s">
        <v>6685</v>
      </c>
      <c r="ISY1" t="s">
        <v>6686</v>
      </c>
      <c r="ISZ1" t="s">
        <v>6687</v>
      </c>
      <c r="ITA1" t="s">
        <v>6688</v>
      </c>
      <c r="ITB1" t="s">
        <v>6689</v>
      </c>
      <c r="ITC1" t="s">
        <v>6690</v>
      </c>
      <c r="ITD1" t="s">
        <v>6691</v>
      </c>
      <c r="ITE1" t="s">
        <v>6692</v>
      </c>
      <c r="ITF1" t="s">
        <v>6693</v>
      </c>
      <c r="ITG1" t="s">
        <v>6694</v>
      </c>
      <c r="ITH1" t="s">
        <v>6695</v>
      </c>
      <c r="ITI1" t="s">
        <v>6696</v>
      </c>
      <c r="ITJ1" t="s">
        <v>6697</v>
      </c>
      <c r="ITK1" t="s">
        <v>6698</v>
      </c>
      <c r="ITL1" t="s">
        <v>6699</v>
      </c>
      <c r="ITM1" t="s">
        <v>6700</v>
      </c>
      <c r="ITN1" t="s">
        <v>6701</v>
      </c>
      <c r="ITO1" t="s">
        <v>6702</v>
      </c>
      <c r="ITP1" t="s">
        <v>6703</v>
      </c>
      <c r="ITQ1" t="s">
        <v>6704</v>
      </c>
      <c r="ITR1" t="s">
        <v>6705</v>
      </c>
      <c r="ITS1" t="s">
        <v>6706</v>
      </c>
      <c r="ITT1" t="s">
        <v>6707</v>
      </c>
      <c r="ITU1" t="s">
        <v>6708</v>
      </c>
      <c r="ITV1" t="s">
        <v>6709</v>
      </c>
      <c r="ITW1" t="s">
        <v>6710</v>
      </c>
      <c r="ITX1" t="s">
        <v>6711</v>
      </c>
      <c r="ITY1" t="s">
        <v>6712</v>
      </c>
      <c r="ITZ1" t="s">
        <v>6713</v>
      </c>
      <c r="IUA1" t="s">
        <v>6714</v>
      </c>
      <c r="IUB1" t="s">
        <v>6715</v>
      </c>
      <c r="IUC1" t="s">
        <v>6716</v>
      </c>
      <c r="IUD1" t="s">
        <v>6717</v>
      </c>
      <c r="IUE1" t="s">
        <v>6718</v>
      </c>
      <c r="IUF1" t="s">
        <v>6719</v>
      </c>
      <c r="IUG1" t="s">
        <v>6720</v>
      </c>
      <c r="IUH1" t="s">
        <v>6721</v>
      </c>
      <c r="IUI1" t="s">
        <v>6722</v>
      </c>
      <c r="IUJ1" t="s">
        <v>6723</v>
      </c>
      <c r="IUK1" t="s">
        <v>6724</v>
      </c>
      <c r="IUL1" t="s">
        <v>6725</v>
      </c>
      <c r="IUM1" t="s">
        <v>6726</v>
      </c>
      <c r="IUN1" t="s">
        <v>6727</v>
      </c>
      <c r="IUO1" t="s">
        <v>6728</v>
      </c>
      <c r="IUP1" t="s">
        <v>6729</v>
      </c>
      <c r="IUQ1" t="s">
        <v>6730</v>
      </c>
      <c r="IUR1" t="s">
        <v>6731</v>
      </c>
      <c r="IUS1" t="s">
        <v>6732</v>
      </c>
      <c r="IUT1" t="s">
        <v>6733</v>
      </c>
      <c r="IUU1" t="s">
        <v>6734</v>
      </c>
      <c r="IUV1" t="s">
        <v>6735</v>
      </c>
      <c r="IUW1" t="s">
        <v>6736</v>
      </c>
      <c r="IUX1" t="s">
        <v>6737</v>
      </c>
      <c r="IUY1" t="s">
        <v>6738</v>
      </c>
      <c r="IUZ1" t="s">
        <v>6739</v>
      </c>
      <c r="IVA1" t="s">
        <v>6740</v>
      </c>
      <c r="IVB1" t="s">
        <v>6741</v>
      </c>
      <c r="IVC1" t="s">
        <v>6742</v>
      </c>
      <c r="IVD1" t="s">
        <v>6743</v>
      </c>
      <c r="IVE1" t="s">
        <v>6744</v>
      </c>
      <c r="IVF1" t="s">
        <v>6745</v>
      </c>
      <c r="IVG1" t="s">
        <v>6746</v>
      </c>
      <c r="IVH1" t="s">
        <v>6747</v>
      </c>
      <c r="IVI1" t="s">
        <v>6748</v>
      </c>
      <c r="IVJ1" t="s">
        <v>6749</v>
      </c>
      <c r="IVK1" t="s">
        <v>6750</v>
      </c>
      <c r="IVL1" t="s">
        <v>6751</v>
      </c>
      <c r="IVM1" t="s">
        <v>6752</v>
      </c>
      <c r="IVN1" t="s">
        <v>6753</v>
      </c>
      <c r="IVO1" t="s">
        <v>6754</v>
      </c>
      <c r="IVP1" t="s">
        <v>6755</v>
      </c>
      <c r="IVQ1" t="s">
        <v>6756</v>
      </c>
      <c r="IVR1" t="s">
        <v>6757</v>
      </c>
      <c r="IVS1" t="s">
        <v>6758</v>
      </c>
      <c r="IVT1" t="s">
        <v>6759</v>
      </c>
      <c r="IVU1" t="s">
        <v>6760</v>
      </c>
      <c r="IVV1" t="s">
        <v>6761</v>
      </c>
      <c r="IVW1" t="s">
        <v>6762</v>
      </c>
      <c r="IVX1" t="s">
        <v>6763</v>
      </c>
      <c r="IVY1" t="s">
        <v>6764</v>
      </c>
      <c r="IVZ1" t="s">
        <v>6765</v>
      </c>
      <c r="IWA1" t="s">
        <v>6766</v>
      </c>
      <c r="IWB1" t="s">
        <v>6767</v>
      </c>
      <c r="IWC1" t="s">
        <v>6768</v>
      </c>
      <c r="IWD1" t="s">
        <v>6769</v>
      </c>
      <c r="IWE1" t="s">
        <v>6770</v>
      </c>
      <c r="IWF1" t="s">
        <v>6771</v>
      </c>
      <c r="IWG1" t="s">
        <v>6772</v>
      </c>
      <c r="IWH1" t="s">
        <v>6773</v>
      </c>
      <c r="IWI1" t="s">
        <v>6774</v>
      </c>
      <c r="IWJ1" t="s">
        <v>6775</v>
      </c>
      <c r="IWK1" t="s">
        <v>6776</v>
      </c>
      <c r="IWL1" t="s">
        <v>6777</v>
      </c>
      <c r="IWM1" t="s">
        <v>6778</v>
      </c>
      <c r="IWN1" t="s">
        <v>6779</v>
      </c>
      <c r="IWO1" t="s">
        <v>6780</v>
      </c>
      <c r="IWP1" t="s">
        <v>6781</v>
      </c>
      <c r="IWQ1" t="s">
        <v>6782</v>
      </c>
      <c r="IWR1" t="s">
        <v>6783</v>
      </c>
      <c r="IWS1" t="s">
        <v>6784</v>
      </c>
      <c r="IWT1" t="s">
        <v>6785</v>
      </c>
      <c r="IWU1" t="s">
        <v>6786</v>
      </c>
      <c r="IWV1" t="s">
        <v>6787</v>
      </c>
      <c r="IWW1" t="s">
        <v>6788</v>
      </c>
      <c r="IWX1" t="s">
        <v>6789</v>
      </c>
      <c r="IWY1" t="s">
        <v>6790</v>
      </c>
      <c r="IWZ1" t="s">
        <v>6791</v>
      </c>
      <c r="IXA1" t="s">
        <v>6792</v>
      </c>
      <c r="IXB1" t="s">
        <v>6793</v>
      </c>
      <c r="IXC1" t="s">
        <v>6794</v>
      </c>
      <c r="IXD1" t="s">
        <v>6795</v>
      </c>
      <c r="IXE1" t="s">
        <v>6796</v>
      </c>
      <c r="IXF1" t="s">
        <v>6797</v>
      </c>
      <c r="IXG1" t="s">
        <v>6798</v>
      </c>
      <c r="IXH1" t="s">
        <v>6799</v>
      </c>
      <c r="IXI1" t="s">
        <v>6800</v>
      </c>
      <c r="IXJ1" t="s">
        <v>6801</v>
      </c>
      <c r="IXK1" t="s">
        <v>6802</v>
      </c>
      <c r="IXL1" t="s">
        <v>6803</v>
      </c>
      <c r="IXM1" t="s">
        <v>6804</v>
      </c>
      <c r="IXN1" t="s">
        <v>6805</v>
      </c>
      <c r="IXO1" t="s">
        <v>6806</v>
      </c>
      <c r="IXP1" t="s">
        <v>6807</v>
      </c>
      <c r="IXQ1" t="s">
        <v>6808</v>
      </c>
      <c r="IXR1" t="s">
        <v>6809</v>
      </c>
      <c r="IXS1" t="s">
        <v>6810</v>
      </c>
      <c r="IXT1" t="s">
        <v>6811</v>
      </c>
      <c r="IXU1" t="s">
        <v>6812</v>
      </c>
      <c r="IXV1" t="s">
        <v>6813</v>
      </c>
      <c r="IXW1" t="s">
        <v>6814</v>
      </c>
      <c r="IXX1" t="s">
        <v>6815</v>
      </c>
      <c r="IXY1" t="s">
        <v>6816</v>
      </c>
      <c r="IXZ1" t="s">
        <v>6817</v>
      </c>
      <c r="IYA1" t="s">
        <v>6818</v>
      </c>
      <c r="IYB1" t="s">
        <v>6819</v>
      </c>
      <c r="IYC1" t="s">
        <v>6820</v>
      </c>
      <c r="IYD1" t="s">
        <v>6821</v>
      </c>
      <c r="IYE1" t="s">
        <v>6822</v>
      </c>
      <c r="IYF1" t="s">
        <v>6823</v>
      </c>
      <c r="IYG1" t="s">
        <v>6824</v>
      </c>
      <c r="IYH1" t="s">
        <v>6825</v>
      </c>
      <c r="IYI1" t="s">
        <v>6826</v>
      </c>
      <c r="IYJ1" t="s">
        <v>6827</v>
      </c>
      <c r="IYK1" t="s">
        <v>6828</v>
      </c>
      <c r="IYL1" t="s">
        <v>6829</v>
      </c>
      <c r="IYM1" t="s">
        <v>6830</v>
      </c>
      <c r="IYN1" t="s">
        <v>6831</v>
      </c>
      <c r="IYO1" t="s">
        <v>6832</v>
      </c>
      <c r="IYP1" t="s">
        <v>6833</v>
      </c>
      <c r="IYQ1" t="s">
        <v>6834</v>
      </c>
      <c r="IYR1" t="s">
        <v>6835</v>
      </c>
      <c r="IYS1" t="s">
        <v>6836</v>
      </c>
      <c r="IYT1" t="s">
        <v>6837</v>
      </c>
      <c r="IYU1" t="s">
        <v>6838</v>
      </c>
      <c r="IYV1" t="s">
        <v>6839</v>
      </c>
      <c r="IYW1" t="s">
        <v>6840</v>
      </c>
      <c r="IYX1" t="s">
        <v>6841</v>
      </c>
      <c r="IYY1" t="s">
        <v>6842</v>
      </c>
      <c r="IYZ1" t="s">
        <v>6843</v>
      </c>
      <c r="IZA1" t="s">
        <v>6844</v>
      </c>
      <c r="IZB1" t="s">
        <v>6845</v>
      </c>
      <c r="IZC1" t="s">
        <v>6846</v>
      </c>
      <c r="IZD1" t="s">
        <v>6847</v>
      </c>
      <c r="IZE1" t="s">
        <v>6848</v>
      </c>
      <c r="IZF1" t="s">
        <v>6849</v>
      </c>
      <c r="IZG1" t="s">
        <v>6850</v>
      </c>
      <c r="IZH1" t="s">
        <v>6851</v>
      </c>
      <c r="IZI1" t="s">
        <v>6852</v>
      </c>
      <c r="IZJ1" t="s">
        <v>6853</v>
      </c>
      <c r="IZK1" t="s">
        <v>6854</v>
      </c>
      <c r="IZL1" t="s">
        <v>6855</v>
      </c>
      <c r="IZM1" t="s">
        <v>6856</v>
      </c>
      <c r="IZN1" t="s">
        <v>6857</v>
      </c>
      <c r="IZO1" t="s">
        <v>6858</v>
      </c>
      <c r="IZP1" t="s">
        <v>6859</v>
      </c>
      <c r="IZQ1" t="s">
        <v>6860</v>
      </c>
      <c r="IZR1" t="s">
        <v>6861</v>
      </c>
      <c r="IZS1" t="s">
        <v>6862</v>
      </c>
      <c r="IZT1" t="s">
        <v>6863</v>
      </c>
      <c r="IZU1" t="s">
        <v>6864</v>
      </c>
      <c r="IZV1" t="s">
        <v>6865</v>
      </c>
      <c r="IZW1" t="s">
        <v>6866</v>
      </c>
      <c r="IZX1" t="s">
        <v>6867</v>
      </c>
      <c r="IZY1" t="s">
        <v>6868</v>
      </c>
      <c r="IZZ1" t="s">
        <v>6869</v>
      </c>
      <c r="JAA1" t="s">
        <v>6870</v>
      </c>
      <c r="JAB1" t="s">
        <v>6871</v>
      </c>
      <c r="JAC1" t="s">
        <v>6872</v>
      </c>
      <c r="JAD1" t="s">
        <v>6873</v>
      </c>
      <c r="JAE1" t="s">
        <v>6874</v>
      </c>
      <c r="JAF1" t="s">
        <v>6875</v>
      </c>
      <c r="JAG1" t="s">
        <v>6876</v>
      </c>
      <c r="JAH1" t="s">
        <v>6877</v>
      </c>
      <c r="JAI1" t="s">
        <v>6878</v>
      </c>
      <c r="JAJ1" t="s">
        <v>6879</v>
      </c>
      <c r="JAK1" t="s">
        <v>6880</v>
      </c>
      <c r="JAL1" t="s">
        <v>6881</v>
      </c>
      <c r="JAM1" t="s">
        <v>6882</v>
      </c>
      <c r="JAN1" t="s">
        <v>6883</v>
      </c>
      <c r="JAO1" t="s">
        <v>6884</v>
      </c>
      <c r="JAP1" t="s">
        <v>6885</v>
      </c>
      <c r="JAQ1" t="s">
        <v>6886</v>
      </c>
      <c r="JAR1" t="s">
        <v>6887</v>
      </c>
      <c r="JAS1" t="s">
        <v>6888</v>
      </c>
      <c r="JAT1" t="s">
        <v>6889</v>
      </c>
      <c r="JAU1" t="s">
        <v>6890</v>
      </c>
      <c r="JAV1" t="s">
        <v>6891</v>
      </c>
      <c r="JAW1" t="s">
        <v>6892</v>
      </c>
      <c r="JAX1" t="s">
        <v>6893</v>
      </c>
      <c r="JAY1" t="s">
        <v>6894</v>
      </c>
      <c r="JAZ1" t="s">
        <v>6895</v>
      </c>
      <c r="JBA1" t="s">
        <v>6896</v>
      </c>
      <c r="JBB1" t="s">
        <v>6897</v>
      </c>
      <c r="JBC1" t="s">
        <v>6898</v>
      </c>
      <c r="JBD1" t="s">
        <v>6899</v>
      </c>
      <c r="JBE1" t="s">
        <v>6900</v>
      </c>
      <c r="JBF1" t="s">
        <v>6901</v>
      </c>
      <c r="JBG1" t="s">
        <v>6902</v>
      </c>
      <c r="JBH1" t="s">
        <v>6903</v>
      </c>
      <c r="JBI1" t="s">
        <v>6904</v>
      </c>
      <c r="JBJ1" t="s">
        <v>6905</v>
      </c>
      <c r="JBK1" t="s">
        <v>6906</v>
      </c>
      <c r="JBL1" t="s">
        <v>6907</v>
      </c>
      <c r="JBM1" t="s">
        <v>6908</v>
      </c>
      <c r="JBN1" t="s">
        <v>6909</v>
      </c>
      <c r="JBO1" t="s">
        <v>6910</v>
      </c>
      <c r="JBP1" t="s">
        <v>6911</v>
      </c>
      <c r="JBQ1" t="s">
        <v>6912</v>
      </c>
      <c r="JBR1" t="s">
        <v>6913</v>
      </c>
      <c r="JBS1" t="s">
        <v>6914</v>
      </c>
      <c r="JBT1" t="s">
        <v>6915</v>
      </c>
      <c r="JBU1" t="s">
        <v>6916</v>
      </c>
      <c r="JBV1" t="s">
        <v>6917</v>
      </c>
      <c r="JBW1" t="s">
        <v>6918</v>
      </c>
      <c r="JBX1" t="s">
        <v>6919</v>
      </c>
      <c r="JBY1" t="s">
        <v>6920</v>
      </c>
      <c r="JBZ1" t="s">
        <v>6921</v>
      </c>
      <c r="JCA1" t="s">
        <v>6922</v>
      </c>
      <c r="JCB1" t="s">
        <v>6923</v>
      </c>
      <c r="JCC1" t="s">
        <v>6924</v>
      </c>
      <c r="JCD1" t="s">
        <v>6925</v>
      </c>
      <c r="JCE1" t="s">
        <v>6926</v>
      </c>
      <c r="JCF1" t="s">
        <v>6927</v>
      </c>
      <c r="JCG1" t="s">
        <v>6928</v>
      </c>
      <c r="JCH1" t="s">
        <v>6929</v>
      </c>
      <c r="JCI1" t="s">
        <v>6930</v>
      </c>
      <c r="JCJ1" t="s">
        <v>6931</v>
      </c>
      <c r="JCK1" t="s">
        <v>6932</v>
      </c>
      <c r="JCL1" t="s">
        <v>6933</v>
      </c>
      <c r="JCM1" t="s">
        <v>6934</v>
      </c>
      <c r="JCN1" t="s">
        <v>6935</v>
      </c>
      <c r="JCO1" t="s">
        <v>6936</v>
      </c>
      <c r="JCP1" t="s">
        <v>6937</v>
      </c>
      <c r="JCQ1" t="s">
        <v>6938</v>
      </c>
      <c r="JCR1" t="s">
        <v>6939</v>
      </c>
      <c r="JCS1" t="s">
        <v>6940</v>
      </c>
      <c r="JCT1" t="s">
        <v>6941</v>
      </c>
      <c r="JCU1" t="s">
        <v>6942</v>
      </c>
      <c r="JCV1" t="s">
        <v>6943</v>
      </c>
      <c r="JCW1" t="s">
        <v>6944</v>
      </c>
      <c r="JCX1" t="s">
        <v>6945</v>
      </c>
      <c r="JCY1" t="s">
        <v>6946</v>
      </c>
      <c r="JCZ1" t="s">
        <v>6947</v>
      </c>
      <c r="JDA1" t="s">
        <v>6948</v>
      </c>
      <c r="JDB1" t="s">
        <v>6949</v>
      </c>
      <c r="JDC1" t="s">
        <v>6950</v>
      </c>
      <c r="JDD1" t="s">
        <v>6951</v>
      </c>
      <c r="JDE1" t="s">
        <v>6952</v>
      </c>
      <c r="JDF1" t="s">
        <v>6953</v>
      </c>
      <c r="JDG1" t="s">
        <v>6954</v>
      </c>
      <c r="JDH1" t="s">
        <v>6955</v>
      </c>
      <c r="JDI1" t="s">
        <v>6956</v>
      </c>
      <c r="JDJ1" t="s">
        <v>6957</v>
      </c>
      <c r="JDK1" t="s">
        <v>6958</v>
      </c>
      <c r="JDL1" t="s">
        <v>6959</v>
      </c>
      <c r="JDM1" t="s">
        <v>6960</v>
      </c>
      <c r="JDN1" t="s">
        <v>6961</v>
      </c>
      <c r="JDO1" t="s">
        <v>6962</v>
      </c>
      <c r="JDP1" t="s">
        <v>6963</v>
      </c>
      <c r="JDQ1" t="s">
        <v>6964</v>
      </c>
      <c r="JDR1" t="s">
        <v>6965</v>
      </c>
      <c r="JDS1" t="s">
        <v>6966</v>
      </c>
      <c r="JDT1" t="s">
        <v>6967</v>
      </c>
      <c r="JDU1" t="s">
        <v>6968</v>
      </c>
      <c r="JDV1" t="s">
        <v>6969</v>
      </c>
      <c r="JDW1" t="s">
        <v>6970</v>
      </c>
      <c r="JDX1" t="s">
        <v>6971</v>
      </c>
      <c r="JDY1" t="s">
        <v>6972</v>
      </c>
      <c r="JDZ1" t="s">
        <v>6973</v>
      </c>
      <c r="JEA1" t="s">
        <v>6974</v>
      </c>
      <c r="JEB1" t="s">
        <v>6975</v>
      </c>
      <c r="JEC1" t="s">
        <v>6976</v>
      </c>
      <c r="JED1" t="s">
        <v>6977</v>
      </c>
      <c r="JEE1" t="s">
        <v>6978</v>
      </c>
      <c r="JEF1" t="s">
        <v>6979</v>
      </c>
      <c r="JEG1" t="s">
        <v>6980</v>
      </c>
      <c r="JEH1" t="s">
        <v>6981</v>
      </c>
      <c r="JEI1" t="s">
        <v>6982</v>
      </c>
      <c r="JEJ1" t="s">
        <v>6983</v>
      </c>
      <c r="JEK1" t="s">
        <v>6984</v>
      </c>
      <c r="JEL1" t="s">
        <v>6985</v>
      </c>
      <c r="JEM1" t="s">
        <v>6986</v>
      </c>
      <c r="JEN1" t="s">
        <v>6987</v>
      </c>
      <c r="JEO1" t="s">
        <v>6988</v>
      </c>
      <c r="JEP1" t="s">
        <v>6989</v>
      </c>
      <c r="JEQ1" t="s">
        <v>6990</v>
      </c>
      <c r="JER1" t="s">
        <v>6991</v>
      </c>
      <c r="JES1" t="s">
        <v>6992</v>
      </c>
      <c r="JET1" t="s">
        <v>6993</v>
      </c>
      <c r="JEU1" t="s">
        <v>6994</v>
      </c>
      <c r="JEV1" t="s">
        <v>6995</v>
      </c>
      <c r="JEW1" t="s">
        <v>6996</v>
      </c>
      <c r="JEX1" t="s">
        <v>6997</v>
      </c>
      <c r="JEY1" t="s">
        <v>6998</v>
      </c>
      <c r="JEZ1" t="s">
        <v>6999</v>
      </c>
      <c r="JFA1" t="s">
        <v>7000</v>
      </c>
      <c r="JFB1" t="s">
        <v>7001</v>
      </c>
      <c r="JFC1" t="s">
        <v>7002</v>
      </c>
      <c r="JFD1" t="s">
        <v>7003</v>
      </c>
      <c r="JFE1" t="s">
        <v>7004</v>
      </c>
      <c r="JFF1" t="s">
        <v>7005</v>
      </c>
      <c r="JFG1" t="s">
        <v>7006</v>
      </c>
      <c r="JFH1" t="s">
        <v>7007</v>
      </c>
      <c r="JFI1" t="s">
        <v>7008</v>
      </c>
      <c r="JFJ1" t="s">
        <v>7009</v>
      </c>
      <c r="JFK1" t="s">
        <v>7010</v>
      </c>
      <c r="JFL1" t="s">
        <v>7011</v>
      </c>
      <c r="JFM1" t="s">
        <v>7012</v>
      </c>
      <c r="JFN1" t="s">
        <v>7013</v>
      </c>
      <c r="JFO1" t="s">
        <v>7014</v>
      </c>
      <c r="JFP1" t="s">
        <v>7015</v>
      </c>
      <c r="JFQ1" t="s">
        <v>7016</v>
      </c>
      <c r="JFR1" t="s">
        <v>7017</v>
      </c>
      <c r="JFS1" t="s">
        <v>7018</v>
      </c>
      <c r="JFT1" t="s">
        <v>7019</v>
      </c>
      <c r="JFU1" t="s">
        <v>7020</v>
      </c>
      <c r="JFV1" t="s">
        <v>7021</v>
      </c>
      <c r="JFW1" t="s">
        <v>7022</v>
      </c>
      <c r="JFX1" t="s">
        <v>7023</v>
      </c>
      <c r="JFY1" t="s">
        <v>7024</v>
      </c>
      <c r="JFZ1" t="s">
        <v>7025</v>
      </c>
      <c r="JGA1" t="s">
        <v>7026</v>
      </c>
      <c r="JGB1" t="s">
        <v>7027</v>
      </c>
      <c r="JGC1" t="s">
        <v>7028</v>
      </c>
      <c r="JGD1" t="s">
        <v>7029</v>
      </c>
      <c r="JGE1" t="s">
        <v>7030</v>
      </c>
      <c r="JGF1" t="s">
        <v>7031</v>
      </c>
      <c r="JGG1" t="s">
        <v>7032</v>
      </c>
      <c r="JGH1" t="s">
        <v>7033</v>
      </c>
      <c r="JGI1" t="s">
        <v>7034</v>
      </c>
      <c r="JGJ1" t="s">
        <v>7035</v>
      </c>
      <c r="JGK1" t="s">
        <v>7036</v>
      </c>
      <c r="JGL1" t="s">
        <v>7037</v>
      </c>
      <c r="JGM1" t="s">
        <v>7038</v>
      </c>
      <c r="JGN1" t="s">
        <v>7039</v>
      </c>
      <c r="JGO1" t="s">
        <v>7040</v>
      </c>
      <c r="JGP1" t="s">
        <v>7041</v>
      </c>
      <c r="JGQ1" t="s">
        <v>7042</v>
      </c>
      <c r="JGR1" t="s">
        <v>7043</v>
      </c>
      <c r="JGS1" t="s">
        <v>7044</v>
      </c>
      <c r="JGT1" t="s">
        <v>7045</v>
      </c>
      <c r="JGU1" t="s">
        <v>7046</v>
      </c>
      <c r="JGV1" t="s">
        <v>7047</v>
      </c>
      <c r="JGW1" t="s">
        <v>7048</v>
      </c>
      <c r="JGX1" t="s">
        <v>7049</v>
      </c>
      <c r="JGY1" t="s">
        <v>7050</v>
      </c>
      <c r="JGZ1" t="s">
        <v>7051</v>
      </c>
      <c r="JHA1" t="s">
        <v>7052</v>
      </c>
      <c r="JHB1" t="s">
        <v>7053</v>
      </c>
      <c r="JHC1" t="s">
        <v>7054</v>
      </c>
      <c r="JHD1" t="s">
        <v>7055</v>
      </c>
      <c r="JHE1" t="s">
        <v>7056</v>
      </c>
      <c r="JHF1" t="s">
        <v>7057</v>
      </c>
      <c r="JHG1" t="s">
        <v>7058</v>
      </c>
      <c r="JHH1" t="s">
        <v>7059</v>
      </c>
      <c r="JHI1" t="s">
        <v>7060</v>
      </c>
      <c r="JHJ1" t="s">
        <v>7061</v>
      </c>
      <c r="JHK1" t="s">
        <v>7062</v>
      </c>
      <c r="JHL1" t="s">
        <v>7063</v>
      </c>
      <c r="JHM1" t="s">
        <v>7064</v>
      </c>
      <c r="JHN1" t="s">
        <v>7065</v>
      </c>
      <c r="JHO1" t="s">
        <v>7066</v>
      </c>
      <c r="JHP1" t="s">
        <v>7067</v>
      </c>
      <c r="JHQ1" t="s">
        <v>7068</v>
      </c>
      <c r="JHR1" t="s">
        <v>7069</v>
      </c>
      <c r="JHS1" t="s">
        <v>7070</v>
      </c>
      <c r="JHT1" t="s">
        <v>7071</v>
      </c>
      <c r="JHU1" t="s">
        <v>7072</v>
      </c>
      <c r="JHV1" t="s">
        <v>7073</v>
      </c>
      <c r="JHW1" t="s">
        <v>7074</v>
      </c>
      <c r="JHX1" t="s">
        <v>7075</v>
      </c>
      <c r="JHY1" t="s">
        <v>7076</v>
      </c>
      <c r="JHZ1" t="s">
        <v>7077</v>
      </c>
      <c r="JIA1" t="s">
        <v>7078</v>
      </c>
      <c r="JIB1" t="s">
        <v>7079</v>
      </c>
      <c r="JIC1" t="s">
        <v>7080</v>
      </c>
      <c r="JID1" t="s">
        <v>7081</v>
      </c>
      <c r="JIE1" t="s">
        <v>7082</v>
      </c>
      <c r="JIF1" t="s">
        <v>7083</v>
      </c>
      <c r="JIG1" t="s">
        <v>7084</v>
      </c>
      <c r="JIH1" t="s">
        <v>7085</v>
      </c>
      <c r="JII1" t="s">
        <v>7086</v>
      </c>
      <c r="JIJ1" t="s">
        <v>7087</v>
      </c>
      <c r="JIK1" t="s">
        <v>7088</v>
      </c>
      <c r="JIL1" t="s">
        <v>7089</v>
      </c>
      <c r="JIM1" t="s">
        <v>7090</v>
      </c>
      <c r="JIN1" t="s">
        <v>7091</v>
      </c>
      <c r="JIO1" t="s">
        <v>7092</v>
      </c>
      <c r="JIP1" t="s">
        <v>7093</v>
      </c>
      <c r="JIQ1" t="s">
        <v>7094</v>
      </c>
      <c r="JIR1" t="s">
        <v>7095</v>
      </c>
      <c r="JIS1" t="s">
        <v>7096</v>
      </c>
      <c r="JIT1" t="s">
        <v>7097</v>
      </c>
      <c r="JIU1" t="s">
        <v>7098</v>
      </c>
      <c r="JIV1" t="s">
        <v>7099</v>
      </c>
      <c r="JIW1" t="s">
        <v>7100</v>
      </c>
      <c r="JIX1" t="s">
        <v>7101</v>
      </c>
      <c r="JIY1" t="s">
        <v>7102</v>
      </c>
      <c r="JIZ1" t="s">
        <v>7103</v>
      </c>
      <c r="JJA1" t="s">
        <v>7104</v>
      </c>
      <c r="JJB1" t="s">
        <v>7105</v>
      </c>
      <c r="JJC1" t="s">
        <v>7106</v>
      </c>
      <c r="JJD1" t="s">
        <v>7107</v>
      </c>
      <c r="JJE1" t="s">
        <v>7108</v>
      </c>
      <c r="JJF1" t="s">
        <v>7109</v>
      </c>
      <c r="JJG1" t="s">
        <v>7110</v>
      </c>
      <c r="JJH1" t="s">
        <v>7111</v>
      </c>
      <c r="JJI1" t="s">
        <v>7112</v>
      </c>
      <c r="JJJ1" t="s">
        <v>7113</v>
      </c>
      <c r="JJK1" t="s">
        <v>7114</v>
      </c>
      <c r="JJL1" t="s">
        <v>7115</v>
      </c>
      <c r="JJM1" t="s">
        <v>7116</v>
      </c>
      <c r="JJN1" t="s">
        <v>7117</v>
      </c>
      <c r="JJO1" t="s">
        <v>7118</v>
      </c>
      <c r="JJP1" t="s">
        <v>7119</v>
      </c>
      <c r="JJQ1" t="s">
        <v>7120</v>
      </c>
      <c r="JJR1" t="s">
        <v>7121</v>
      </c>
      <c r="JJS1" t="s">
        <v>7122</v>
      </c>
      <c r="JJT1" t="s">
        <v>7123</v>
      </c>
      <c r="JJU1" t="s">
        <v>7124</v>
      </c>
      <c r="JJV1" t="s">
        <v>7125</v>
      </c>
      <c r="JJW1" t="s">
        <v>7126</v>
      </c>
      <c r="JJX1" t="s">
        <v>7127</v>
      </c>
      <c r="JJY1" t="s">
        <v>7128</v>
      </c>
      <c r="JJZ1" t="s">
        <v>7129</v>
      </c>
      <c r="JKA1" t="s">
        <v>7130</v>
      </c>
      <c r="JKB1" t="s">
        <v>7131</v>
      </c>
      <c r="JKC1" t="s">
        <v>7132</v>
      </c>
      <c r="JKD1" t="s">
        <v>7133</v>
      </c>
      <c r="JKE1" t="s">
        <v>7134</v>
      </c>
      <c r="JKF1" t="s">
        <v>7135</v>
      </c>
      <c r="JKG1" t="s">
        <v>7136</v>
      </c>
      <c r="JKH1" t="s">
        <v>7137</v>
      </c>
      <c r="JKI1" t="s">
        <v>7138</v>
      </c>
      <c r="JKJ1" t="s">
        <v>7139</v>
      </c>
      <c r="JKK1" t="s">
        <v>7140</v>
      </c>
      <c r="JKL1" t="s">
        <v>7141</v>
      </c>
      <c r="JKM1" t="s">
        <v>7142</v>
      </c>
      <c r="JKN1" t="s">
        <v>7143</v>
      </c>
      <c r="JKO1" t="s">
        <v>7144</v>
      </c>
      <c r="JKP1" t="s">
        <v>7145</v>
      </c>
      <c r="JKQ1" t="s">
        <v>7146</v>
      </c>
      <c r="JKR1" t="s">
        <v>7147</v>
      </c>
      <c r="JKS1" t="s">
        <v>7148</v>
      </c>
      <c r="JKT1" t="s">
        <v>7149</v>
      </c>
      <c r="JKU1" t="s">
        <v>7150</v>
      </c>
      <c r="JKV1" t="s">
        <v>7151</v>
      </c>
      <c r="JKW1" t="s">
        <v>7152</v>
      </c>
      <c r="JKX1" t="s">
        <v>7153</v>
      </c>
      <c r="JKY1" t="s">
        <v>7154</v>
      </c>
      <c r="JKZ1" t="s">
        <v>7155</v>
      </c>
      <c r="JLA1" t="s">
        <v>7156</v>
      </c>
      <c r="JLB1" t="s">
        <v>7157</v>
      </c>
      <c r="JLC1" t="s">
        <v>7158</v>
      </c>
      <c r="JLD1" t="s">
        <v>7159</v>
      </c>
      <c r="JLE1" t="s">
        <v>7160</v>
      </c>
      <c r="JLF1" t="s">
        <v>7161</v>
      </c>
      <c r="JLG1" t="s">
        <v>7162</v>
      </c>
      <c r="JLH1" t="s">
        <v>7163</v>
      </c>
      <c r="JLI1" t="s">
        <v>7164</v>
      </c>
      <c r="JLJ1" t="s">
        <v>7165</v>
      </c>
      <c r="JLK1" t="s">
        <v>7166</v>
      </c>
      <c r="JLL1" t="s">
        <v>7167</v>
      </c>
      <c r="JLM1" t="s">
        <v>7168</v>
      </c>
      <c r="JLN1" t="s">
        <v>7169</v>
      </c>
      <c r="JLO1" t="s">
        <v>7170</v>
      </c>
      <c r="JLP1" t="s">
        <v>7171</v>
      </c>
      <c r="JLQ1" t="s">
        <v>7172</v>
      </c>
      <c r="JLR1" t="s">
        <v>7173</v>
      </c>
      <c r="JLS1" t="s">
        <v>7174</v>
      </c>
      <c r="JLT1" t="s">
        <v>7175</v>
      </c>
      <c r="JLU1" t="s">
        <v>7176</v>
      </c>
      <c r="JLV1" t="s">
        <v>7177</v>
      </c>
      <c r="JLW1" t="s">
        <v>7178</v>
      </c>
      <c r="JLX1" t="s">
        <v>7179</v>
      </c>
      <c r="JLY1" t="s">
        <v>7180</v>
      </c>
      <c r="JLZ1" t="s">
        <v>7181</v>
      </c>
      <c r="JMA1" t="s">
        <v>7182</v>
      </c>
      <c r="JMB1" t="s">
        <v>7183</v>
      </c>
      <c r="JMC1" t="s">
        <v>7184</v>
      </c>
      <c r="JMD1" t="s">
        <v>7185</v>
      </c>
      <c r="JME1" t="s">
        <v>7186</v>
      </c>
      <c r="JMF1" t="s">
        <v>7187</v>
      </c>
      <c r="JMG1" t="s">
        <v>7188</v>
      </c>
      <c r="JMH1" t="s">
        <v>7189</v>
      </c>
      <c r="JMI1" t="s">
        <v>7190</v>
      </c>
      <c r="JMJ1" t="s">
        <v>7191</v>
      </c>
      <c r="JMK1" t="s">
        <v>7192</v>
      </c>
      <c r="JML1" t="s">
        <v>7193</v>
      </c>
      <c r="JMM1" t="s">
        <v>7194</v>
      </c>
      <c r="JMN1" t="s">
        <v>7195</v>
      </c>
      <c r="JMO1" t="s">
        <v>7196</v>
      </c>
      <c r="JMP1" t="s">
        <v>7197</v>
      </c>
      <c r="JMQ1" t="s">
        <v>7198</v>
      </c>
      <c r="JMR1" t="s">
        <v>7199</v>
      </c>
      <c r="JMS1" t="s">
        <v>7200</v>
      </c>
      <c r="JMT1" t="s">
        <v>7201</v>
      </c>
      <c r="JMU1" t="s">
        <v>7202</v>
      </c>
      <c r="JMV1" t="s">
        <v>7203</v>
      </c>
      <c r="JMW1" t="s">
        <v>7204</v>
      </c>
      <c r="JMX1" t="s">
        <v>7205</v>
      </c>
      <c r="JMY1" t="s">
        <v>7206</v>
      </c>
      <c r="JMZ1" t="s">
        <v>7207</v>
      </c>
      <c r="JNA1" t="s">
        <v>7208</v>
      </c>
      <c r="JNB1" t="s">
        <v>7209</v>
      </c>
      <c r="JNC1" t="s">
        <v>7210</v>
      </c>
      <c r="JND1" t="s">
        <v>7211</v>
      </c>
      <c r="JNE1" t="s">
        <v>7212</v>
      </c>
      <c r="JNF1" t="s">
        <v>7213</v>
      </c>
      <c r="JNG1" t="s">
        <v>7214</v>
      </c>
      <c r="JNH1" t="s">
        <v>7215</v>
      </c>
      <c r="JNI1" t="s">
        <v>7216</v>
      </c>
      <c r="JNJ1" t="s">
        <v>7217</v>
      </c>
      <c r="JNK1" t="s">
        <v>7218</v>
      </c>
      <c r="JNL1" t="s">
        <v>7219</v>
      </c>
      <c r="JNM1" t="s">
        <v>7220</v>
      </c>
      <c r="JNN1" t="s">
        <v>7221</v>
      </c>
      <c r="JNO1" t="s">
        <v>7222</v>
      </c>
      <c r="JNP1" t="s">
        <v>7223</v>
      </c>
      <c r="JNQ1" t="s">
        <v>7224</v>
      </c>
      <c r="JNR1" t="s">
        <v>7225</v>
      </c>
      <c r="JNS1" t="s">
        <v>7226</v>
      </c>
      <c r="JNT1" t="s">
        <v>7227</v>
      </c>
      <c r="JNU1" t="s">
        <v>7228</v>
      </c>
      <c r="JNV1" t="s">
        <v>7229</v>
      </c>
      <c r="JNW1" t="s">
        <v>7230</v>
      </c>
      <c r="JNX1" t="s">
        <v>7231</v>
      </c>
      <c r="JNY1" t="s">
        <v>7232</v>
      </c>
      <c r="JNZ1" t="s">
        <v>7233</v>
      </c>
      <c r="JOA1" t="s">
        <v>7234</v>
      </c>
      <c r="JOB1" t="s">
        <v>7235</v>
      </c>
      <c r="JOC1" t="s">
        <v>7236</v>
      </c>
      <c r="JOD1" t="s">
        <v>7237</v>
      </c>
      <c r="JOE1" t="s">
        <v>7238</v>
      </c>
      <c r="JOF1" t="s">
        <v>7239</v>
      </c>
      <c r="JOG1" t="s">
        <v>7240</v>
      </c>
      <c r="JOH1" t="s">
        <v>7241</v>
      </c>
      <c r="JOI1" t="s">
        <v>7242</v>
      </c>
      <c r="JOJ1" t="s">
        <v>7243</v>
      </c>
      <c r="JOK1" t="s">
        <v>7244</v>
      </c>
      <c r="JOL1" t="s">
        <v>7245</v>
      </c>
      <c r="JOM1" t="s">
        <v>7246</v>
      </c>
      <c r="JON1" t="s">
        <v>7247</v>
      </c>
      <c r="JOO1" t="s">
        <v>7248</v>
      </c>
      <c r="JOP1" t="s">
        <v>7249</v>
      </c>
      <c r="JOQ1" t="s">
        <v>7250</v>
      </c>
      <c r="JOR1" t="s">
        <v>7251</v>
      </c>
      <c r="JOS1" t="s">
        <v>7252</v>
      </c>
      <c r="JOT1" t="s">
        <v>7253</v>
      </c>
      <c r="JOU1" t="s">
        <v>7254</v>
      </c>
      <c r="JOV1" t="s">
        <v>7255</v>
      </c>
      <c r="JOW1" t="s">
        <v>7256</v>
      </c>
      <c r="JOX1" t="s">
        <v>7257</v>
      </c>
      <c r="JOY1" t="s">
        <v>7258</v>
      </c>
      <c r="JOZ1" t="s">
        <v>7259</v>
      </c>
      <c r="JPA1" t="s">
        <v>7260</v>
      </c>
      <c r="JPB1" t="s">
        <v>7261</v>
      </c>
      <c r="JPC1" t="s">
        <v>7262</v>
      </c>
      <c r="JPD1" t="s">
        <v>7263</v>
      </c>
      <c r="JPE1" t="s">
        <v>7264</v>
      </c>
      <c r="JPF1" t="s">
        <v>7265</v>
      </c>
      <c r="JPG1" t="s">
        <v>7266</v>
      </c>
      <c r="JPH1" t="s">
        <v>7267</v>
      </c>
      <c r="JPI1" t="s">
        <v>7268</v>
      </c>
      <c r="JPJ1" t="s">
        <v>7269</v>
      </c>
      <c r="JPK1" t="s">
        <v>7270</v>
      </c>
      <c r="JPL1" t="s">
        <v>7271</v>
      </c>
      <c r="JPM1" t="s">
        <v>7272</v>
      </c>
      <c r="JPN1" t="s">
        <v>7273</v>
      </c>
      <c r="JPO1" t="s">
        <v>7274</v>
      </c>
      <c r="JPP1" t="s">
        <v>7275</v>
      </c>
      <c r="JPQ1" t="s">
        <v>7276</v>
      </c>
      <c r="JPR1" t="s">
        <v>7277</v>
      </c>
      <c r="JPS1" t="s">
        <v>7278</v>
      </c>
      <c r="JPT1" t="s">
        <v>7279</v>
      </c>
      <c r="JPU1" t="s">
        <v>7280</v>
      </c>
      <c r="JPV1" t="s">
        <v>7281</v>
      </c>
      <c r="JPW1" t="s">
        <v>7282</v>
      </c>
      <c r="JPX1" t="s">
        <v>7283</v>
      </c>
      <c r="JPY1" t="s">
        <v>7284</v>
      </c>
      <c r="JPZ1" t="s">
        <v>7285</v>
      </c>
      <c r="JQA1" t="s">
        <v>7286</v>
      </c>
      <c r="JQB1" t="s">
        <v>7287</v>
      </c>
      <c r="JQC1" t="s">
        <v>7288</v>
      </c>
      <c r="JQD1" t="s">
        <v>7289</v>
      </c>
      <c r="JQE1" t="s">
        <v>7290</v>
      </c>
      <c r="JQF1" t="s">
        <v>7291</v>
      </c>
      <c r="JQG1" t="s">
        <v>7292</v>
      </c>
      <c r="JQH1" t="s">
        <v>7293</v>
      </c>
      <c r="JQI1" t="s">
        <v>7294</v>
      </c>
      <c r="JQJ1" t="s">
        <v>7295</v>
      </c>
      <c r="JQK1" t="s">
        <v>7296</v>
      </c>
      <c r="JQL1" t="s">
        <v>7297</v>
      </c>
      <c r="JQM1" t="s">
        <v>7298</v>
      </c>
      <c r="JQN1" t="s">
        <v>7299</v>
      </c>
      <c r="JQO1" t="s">
        <v>7300</v>
      </c>
      <c r="JQP1" t="s">
        <v>7301</v>
      </c>
      <c r="JQQ1" t="s">
        <v>7302</v>
      </c>
      <c r="JQR1" t="s">
        <v>7303</v>
      </c>
      <c r="JQS1" t="s">
        <v>7304</v>
      </c>
      <c r="JQT1" t="s">
        <v>7305</v>
      </c>
      <c r="JQU1" t="s">
        <v>7306</v>
      </c>
      <c r="JQV1" t="s">
        <v>7307</v>
      </c>
      <c r="JQW1" t="s">
        <v>7308</v>
      </c>
      <c r="JQX1" t="s">
        <v>7309</v>
      </c>
      <c r="JQY1" t="s">
        <v>7310</v>
      </c>
      <c r="JQZ1" t="s">
        <v>7311</v>
      </c>
      <c r="JRA1" t="s">
        <v>7312</v>
      </c>
      <c r="JRB1" t="s">
        <v>7313</v>
      </c>
      <c r="JRC1" t="s">
        <v>7314</v>
      </c>
      <c r="JRD1" t="s">
        <v>7315</v>
      </c>
      <c r="JRE1" t="s">
        <v>7316</v>
      </c>
      <c r="JRF1" t="s">
        <v>7317</v>
      </c>
      <c r="JRG1" t="s">
        <v>7318</v>
      </c>
      <c r="JRH1" t="s">
        <v>7319</v>
      </c>
      <c r="JRI1" t="s">
        <v>7320</v>
      </c>
      <c r="JRJ1" t="s">
        <v>7321</v>
      </c>
      <c r="JRK1" t="s">
        <v>7322</v>
      </c>
      <c r="JRL1" t="s">
        <v>7323</v>
      </c>
      <c r="JRM1" t="s">
        <v>7324</v>
      </c>
      <c r="JRN1" t="s">
        <v>7325</v>
      </c>
      <c r="JRO1" t="s">
        <v>7326</v>
      </c>
      <c r="JRP1" t="s">
        <v>7327</v>
      </c>
      <c r="JRQ1" t="s">
        <v>7328</v>
      </c>
      <c r="JRR1" t="s">
        <v>7329</v>
      </c>
      <c r="JRS1" t="s">
        <v>7330</v>
      </c>
      <c r="JRT1" t="s">
        <v>7331</v>
      </c>
      <c r="JRU1" t="s">
        <v>7332</v>
      </c>
      <c r="JRV1" t="s">
        <v>7333</v>
      </c>
      <c r="JRW1" t="s">
        <v>7334</v>
      </c>
      <c r="JRX1" t="s">
        <v>7335</v>
      </c>
      <c r="JRY1" t="s">
        <v>7336</v>
      </c>
      <c r="JRZ1" t="s">
        <v>7337</v>
      </c>
      <c r="JSA1" t="s">
        <v>7338</v>
      </c>
      <c r="JSB1" t="s">
        <v>7339</v>
      </c>
      <c r="JSC1" t="s">
        <v>7340</v>
      </c>
      <c r="JSD1" t="s">
        <v>7341</v>
      </c>
      <c r="JSE1" t="s">
        <v>7342</v>
      </c>
      <c r="JSF1" t="s">
        <v>7343</v>
      </c>
      <c r="JSG1" t="s">
        <v>7344</v>
      </c>
      <c r="JSH1" t="s">
        <v>7345</v>
      </c>
      <c r="JSI1" t="s">
        <v>7346</v>
      </c>
      <c r="JSJ1" t="s">
        <v>7347</v>
      </c>
      <c r="JSK1" t="s">
        <v>7348</v>
      </c>
      <c r="JSL1" t="s">
        <v>7349</v>
      </c>
      <c r="JSM1" t="s">
        <v>7350</v>
      </c>
      <c r="JSN1" t="s">
        <v>7351</v>
      </c>
      <c r="JSO1" t="s">
        <v>7352</v>
      </c>
      <c r="JSP1" t="s">
        <v>7353</v>
      </c>
      <c r="JSQ1" t="s">
        <v>7354</v>
      </c>
      <c r="JSR1" t="s">
        <v>7355</v>
      </c>
      <c r="JSS1" t="s">
        <v>7356</v>
      </c>
      <c r="JST1" t="s">
        <v>7357</v>
      </c>
      <c r="JSU1" t="s">
        <v>7358</v>
      </c>
      <c r="JSV1" t="s">
        <v>7359</v>
      </c>
      <c r="JSW1" t="s">
        <v>7360</v>
      </c>
      <c r="JSX1" t="s">
        <v>7361</v>
      </c>
      <c r="JSY1" t="s">
        <v>7362</v>
      </c>
      <c r="JSZ1" t="s">
        <v>7363</v>
      </c>
      <c r="JTA1" t="s">
        <v>7364</v>
      </c>
      <c r="JTB1" t="s">
        <v>7365</v>
      </c>
      <c r="JTC1" t="s">
        <v>7366</v>
      </c>
      <c r="JTD1" t="s">
        <v>7367</v>
      </c>
      <c r="JTE1" t="s">
        <v>7368</v>
      </c>
      <c r="JTF1" t="s">
        <v>7369</v>
      </c>
      <c r="JTG1" t="s">
        <v>7370</v>
      </c>
      <c r="JTH1" t="s">
        <v>7371</v>
      </c>
      <c r="JTI1" t="s">
        <v>7372</v>
      </c>
      <c r="JTJ1" t="s">
        <v>7373</v>
      </c>
      <c r="JTK1" t="s">
        <v>7374</v>
      </c>
      <c r="JTL1" t="s">
        <v>7375</v>
      </c>
      <c r="JTM1" t="s">
        <v>7376</v>
      </c>
      <c r="JTN1" t="s">
        <v>7377</v>
      </c>
      <c r="JTO1" t="s">
        <v>7378</v>
      </c>
      <c r="JTP1" t="s">
        <v>7379</v>
      </c>
      <c r="JTQ1" t="s">
        <v>7380</v>
      </c>
      <c r="JTR1" t="s">
        <v>7381</v>
      </c>
      <c r="JTS1" t="s">
        <v>7382</v>
      </c>
      <c r="JTT1" t="s">
        <v>7383</v>
      </c>
      <c r="JTU1" t="s">
        <v>7384</v>
      </c>
      <c r="JTV1" t="s">
        <v>7385</v>
      </c>
      <c r="JTW1" t="s">
        <v>7386</v>
      </c>
      <c r="JTX1" t="s">
        <v>7387</v>
      </c>
      <c r="JTY1" t="s">
        <v>7388</v>
      </c>
      <c r="JTZ1" t="s">
        <v>7389</v>
      </c>
      <c r="JUA1" t="s">
        <v>7390</v>
      </c>
      <c r="JUB1" t="s">
        <v>7391</v>
      </c>
      <c r="JUC1" t="s">
        <v>7392</v>
      </c>
      <c r="JUD1" t="s">
        <v>7393</v>
      </c>
      <c r="JUE1" t="s">
        <v>7394</v>
      </c>
      <c r="JUF1" t="s">
        <v>7395</v>
      </c>
      <c r="JUG1" t="s">
        <v>7396</v>
      </c>
      <c r="JUH1" t="s">
        <v>7397</v>
      </c>
      <c r="JUI1" t="s">
        <v>7398</v>
      </c>
      <c r="JUJ1" t="s">
        <v>7399</v>
      </c>
      <c r="JUK1" t="s">
        <v>7400</v>
      </c>
      <c r="JUL1" t="s">
        <v>7401</v>
      </c>
      <c r="JUM1" t="s">
        <v>7402</v>
      </c>
      <c r="JUN1" t="s">
        <v>7403</v>
      </c>
      <c r="JUO1" t="s">
        <v>7404</v>
      </c>
      <c r="JUP1" t="s">
        <v>7405</v>
      </c>
      <c r="JUQ1" t="s">
        <v>7406</v>
      </c>
      <c r="JUR1" t="s">
        <v>7407</v>
      </c>
      <c r="JUS1" t="s">
        <v>7408</v>
      </c>
      <c r="JUT1" t="s">
        <v>7409</v>
      </c>
      <c r="JUU1" t="s">
        <v>7410</v>
      </c>
      <c r="JUV1" t="s">
        <v>7411</v>
      </c>
      <c r="JUW1" t="s">
        <v>7412</v>
      </c>
      <c r="JUX1" t="s">
        <v>7413</v>
      </c>
      <c r="JUY1" t="s">
        <v>7414</v>
      </c>
      <c r="JUZ1" t="s">
        <v>7415</v>
      </c>
      <c r="JVA1" t="s">
        <v>7416</v>
      </c>
      <c r="JVB1" t="s">
        <v>7417</v>
      </c>
      <c r="JVC1" t="s">
        <v>7418</v>
      </c>
      <c r="JVD1" t="s">
        <v>7419</v>
      </c>
      <c r="JVE1" t="s">
        <v>7420</v>
      </c>
      <c r="JVF1" t="s">
        <v>7421</v>
      </c>
      <c r="JVG1" t="s">
        <v>7422</v>
      </c>
      <c r="JVH1" t="s">
        <v>7423</v>
      </c>
      <c r="JVI1" t="s">
        <v>7424</v>
      </c>
      <c r="JVJ1" t="s">
        <v>7425</v>
      </c>
      <c r="JVK1" t="s">
        <v>7426</v>
      </c>
      <c r="JVL1" t="s">
        <v>7427</v>
      </c>
      <c r="JVM1" t="s">
        <v>7428</v>
      </c>
      <c r="JVN1" t="s">
        <v>7429</v>
      </c>
      <c r="JVO1" t="s">
        <v>7430</v>
      </c>
      <c r="JVP1" t="s">
        <v>7431</v>
      </c>
      <c r="JVQ1" t="s">
        <v>7432</v>
      </c>
      <c r="JVR1" t="s">
        <v>7433</v>
      </c>
      <c r="JVS1" t="s">
        <v>7434</v>
      </c>
      <c r="JVT1" t="s">
        <v>7435</v>
      </c>
      <c r="JVU1" t="s">
        <v>7436</v>
      </c>
      <c r="JVV1" t="s">
        <v>7437</v>
      </c>
      <c r="JVW1" t="s">
        <v>7438</v>
      </c>
      <c r="JVX1" t="s">
        <v>7439</v>
      </c>
      <c r="JVY1" t="s">
        <v>7440</v>
      </c>
      <c r="JVZ1" t="s">
        <v>7441</v>
      </c>
      <c r="JWA1" t="s">
        <v>7442</v>
      </c>
      <c r="JWB1" t="s">
        <v>7443</v>
      </c>
      <c r="JWC1" t="s">
        <v>7444</v>
      </c>
      <c r="JWD1" t="s">
        <v>7445</v>
      </c>
      <c r="JWE1" t="s">
        <v>7446</v>
      </c>
      <c r="JWF1" t="s">
        <v>7447</v>
      </c>
      <c r="JWG1" t="s">
        <v>7448</v>
      </c>
      <c r="JWH1" t="s">
        <v>7449</v>
      </c>
      <c r="JWI1" t="s">
        <v>7450</v>
      </c>
      <c r="JWJ1" t="s">
        <v>7451</v>
      </c>
      <c r="JWK1" t="s">
        <v>7452</v>
      </c>
      <c r="JWL1" t="s">
        <v>7453</v>
      </c>
      <c r="JWM1" t="s">
        <v>7454</v>
      </c>
      <c r="JWN1" t="s">
        <v>7455</v>
      </c>
      <c r="JWO1" t="s">
        <v>7456</v>
      </c>
      <c r="JWP1" t="s">
        <v>7457</v>
      </c>
      <c r="JWQ1" t="s">
        <v>7458</v>
      </c>
      <c r="JWR1" t="s">
        <v>7459</v>
      </c>
      <c r="JWS1" t="s">
        <v>7460</v>
      </c>
      <c r="JWT1" t="s">
        <v>7461</v>
      </c>
      <c r="JWU1" t="s">
        <v>7462</v>
      </c>
      <c r="JWV1" t="s">
        <v>7463</v>
      </c>
      <c r="JWW1" t="s">
        <v>7464</v>
      </c>
      <c r="JWX1" t="s">
        <v>7465</v>
      </c>
      <c r="JWY1" t="s">
        <v>7466</v>
      </c>
      <c r="JWZ1" t="s">
        <v>7467</v>
      </c>
      <c r="JXA1" t="s">
        <v>7468</v>
      </c>
      <c r="JXB1" t="s">
        <v>7469</v>
      </c>
      <c r="JXC1" t="s">
        <v>7470</v>
      </c>
      <c r="JXD1" t="s">
        <v>7471</v>
      </c>
      <c r="JXE1" t="s">
        <v>7472</v>
      </c>
      <c r="JXF1" t="s">
        <v>7473</v>
      </c>
      <c r="JXG1" t="s">
        <v>7474</v>
      </c>
      <c r="JXH1" t="s">
        <v>7475</v>
      </c>
      <c r="JXI1" t="s">
        <v>7476</v>
      </c>
      <c r="JXJ1" t="s">
        <v>7477</v>
      </c>
      <c r="JXK1" t="s">
        <v>7478</v>
      </c>
      <c r="JXL1" t="s">
        <v>7479</v>
      </c>
      <c r="JXM1" t="s">
        <v>7480</v>
      </c>
      <c r="JXN1" t="s">
        <v>7481</v>
      </c>
      <c r="JXO1" t="s">
        <v>7482</v>
      </c>
      <c r="JXP1" t="s">
        <v>7483</v>
      </c>
      <c r="JXQ1" t="s">
        <v>7484</v>
      </c>
      <c r="JXR1" t="s">
        <v>7485</v>
      </c>
      <c r="JXS1" t="s">
        <v>7486</v>
      </c>
      <c r="JXT1" t="s">
        <v>7487</v>
      </c>
      <c r="JXU1" t="s">
        <v>7488</v>
      </c>
      <c r="JXV1" t="s">
        <v>7489</v>
      </c>
      <c r="JXW1" t="s">
        <v>7490</v>
      </c>
      <c r="JXX1" t="s">
        <v>7491</v>
      </c>
      <c r="JXY1" t="s">
        <v>7492</v>
      </c>
      <c r="JXZ1" t="s">
        <v>7493</v>
      </c>
      <c r="JYA1" t="s">
        <v>7494</v>
      </c>
      <c r="JYB1" t="s">
        <v>7495</v>
      </c>
      <c r="JYC1" t="s">
        <v>7496</v>
      </c>
      <c r="JYD1" t="s">
        <v>7497</v>
      </c>
      <c r="JYE1" t="s">
        <v>7498</v>
      </c>
      <c r="JYF1" t="s">
        <v>7499</v>
      </c>
      <c r="JYG1" t="s">
        <v>7500</v>
      </c>
      <c r="JYH1" t="s">
        <v>7501</v>
      </c>
      <c r="JYI1" t="s">
        <v>7502</v>
      </c>
      <c r="JYJ1" t="s">
        <v>7503</v>
      </c>
      <c r="JYK1" t="s">
        <v>7504</v>
      </c>
      <c r="JYL1" t="s">
        <v>7505</v>
      </c>
      <c r="JYM1" t="s">
        <v>7506</v>
      </c>
      <c r="JYN1" t="s">
        <v>7507</v>
      </c>
      <c r="JYO1" t="s">
        <v>7508</v>
      </c>
      <c r="JYP1" t="s">
        <v>7509</v>
      </c>
      <c r="JYQ1" t="s">
        <v>7510</v>
      </c>
      <c r="JYR1" t="s">
        <v>7511</v>
      </c>
      <c r="JYS1" t="s">
        <v>7512</v>
      </c>
      <c r="JYT1" t="s">
        <v>7513</v>
      </c>
      <c r="JYU1" t="s">
        <v>7514</v>
      </c>
      <c r="JYV1" t="s">
        <v>7515</v>
      </c>
      <c r="JYW1" t="s">
        <v>7516</v>
      </c>
      <c r="JYX1" t="s">
        <v>7517</v>
      </c>
      <c r="JYY1" t="s">
        <v>7518</v>
      </c>
      <c r="JYZ1" t="s">
        <v>7519</v>
      </c>
      <c r="JZA1" t="s">
        <v>7520</v>
      </c>
      <c r="JZB1" t="s">
        <v>7521</v>
      </c>
      <c r="JZC1" t="s">
        <v>7522</v>
      </c>
      <c r="JZD1" t="s">
        <v>7523</v>
      </c>
      <c r="JZE1" t="s">
        <v>7524</v>
      </c>
      <c r="JZF1" t="s">
        <v>7525</v>
      </c>
      <c r="JZG1" t="s">
        <v>7526</v>
      </c>
      <c r="JZH1" t="s">
        <v>7527</v>
      </c>
      <c r="JZI1" t="s">
        <v>7528</v>
      </c>
      <c r="JZJ1" t="s">
        <v>7529</v>
      </c>
      <c r="JZK1" t="s">
        <v>7530</v>
      </c>
      <c r="JZL1" t="s">
        <v>7531</v>
      </c>
      <c r="JZM1" t="s">
        <v>7532</v>
      </c>
      <c r="JZN1" t="s">
        <v>7533</v>
      </c>
      <c r="JZO1" t="s">
        <v>7534</v>
      </c>
      <c r="JZP1" t="s">
        <v>7535</v>
      </c>
      <c r="JZQ1" t="s">
        <v>7536</v>
      </c>
      <c r="JZR1" t="s">
        <v>7537</v>
      </c>
      <c r="JZS1" t="s">
        <v>7538</v>
      </c>
      <c r="JZT1" t="s">
        <v>7539</v>
      </c>
      <c r="JZU1" t="s">
        <v>7540</v>
      </c>
      <c r="JZV1" t="s">
        <v>7541</v>
      </c>
      <c r="JZW1" t="s">
        <v>7542</v>
      </c>
      <c r="JZX1" t="s">
        <v>7543</v>
      </c>
      <c r="JZY1" t="s">
        <v>7544</v>
      </c>
      <c r="JZZ1" t="s">
        <v>7545</v>
      </c>
      <c r="KAA1" t="s">
        <v>7546</v>
      </c>
      <c r="KAB1" t="s">
        <v>7547</v>
      </c>
      <c r="KAC1" t="s">
        <v>7548</v>
      </c>
      <c r="KAD1" t="s">
        <v>7549</v>
      </c>
      <c r="KAE1" t="s">
        <v>7550</v>
      </c>
      <c r="KAF1" t="s">
        <v>7551</v>
      </c>
      <c r="KAG1" t="s">
        <v>7552</v>
      </c>
      <c r="KAH1" t="s">
        <v>7553</v>
      </c>
      <c r="KAI1" t="s">
        <v>7554</v>
      </c>
      <c r="KAJ1" t="s">
        <v>7555</v>
      </c>
      <c r="KAK1" t="s">
        <v>7556</v>
      </c>
      <c r="KAL1" t="s">
        <v>7557</v>
      </c>
      <c r="KAM1" t="s">
        <v>7558</v>
      </c>
      <c r="KAN1" t="s">
        <v>7559</v>
      </c>
      <c r="KAO1" t="s">
        <v>7560</v>
      </c>
      <c r="KAP1" t="s">
        <v>7561</v>
      </c>
      <c r="KAQ1" t="s">
        <v>7562</v>
      </c>
      <c r="KAR1" t="s">
        <v>7563</v>
      </c>
      <c r="KAS1" t="s">
        <v>7564</v>
      </c>
      <c r="KAT1" t="s">
        <v>7565</v>
      </c>
      <c r="KAU1" t="s">
        <v>7566</v>
      </c>
      <c r="KAV1" t="s">
        <v>7567</v>
      </c>
      <c r="KAW1" t="s">
        <v>7568</v>
      </c>
      <c r="KAX1" t="s">
        <v>7569</v>
      </c>
      <c r="KAY1" t="s">
        <v>7570</v>
      </c>
      <c r="KAZ1" t="s">
        <v>7571</v>
      </c>
      <c r="KBA1" t="s">
        <v>7572</v>
      </c>
      <c r="KBB1" t="s">
        <v>7573</v>
      </c>
      <c r="KBC1" t="s">
        <v>7574</v>
      </c>
      <c r="KBD1" t="s">
        <v>7575</v>
      </c>
      <c r="KBE1" t="s">
        <v>7576</v>
      </c>
      <c r="KBF1" t="s">
        <v>7577</v>
      </c>
      <c r="KBG1" t="s">
        <v>7578</v>
      </c>
      <c r="KBH1" t="s">
        <v>7579</v>
      </c>
      <c r="KBI1" t="s">
        <v>7580</v>
      </c>
      <c r="KBJ1" t="s">
        <v>7581</v>
      </c>
      <c r="KBK1" t="s">
        <v>7582</v>
      </c>
      <c r="KBL1" t="s">
        <v>7583</v>
      </c>
      <c r="KBM1" t="s">
        <v>7584</v>
      </c>
      <c r="KBN1" t="s">
        <v>7585</v>
      </c>
      <c r="KBO1" t="s">
        <v>7586</v>
      </c>
      <c r="KBP1" t="s">
        <v>7587</v>
      </c>
      <c r="KBQ1" t="s">
        <v>7588</v>
      </c>
      <c r="KBR1" t="s">
        <v>7589</v>
      </c>
      <c r="KBS1" t="s">
        <v>7590</v>
      </c>
      <c r="KBT1" t="s">
        <v>7591</v>
      </c>
      <c r="KBU1" t="s">
        <v>7592</v>
      </c>
      <c r="KBV1" t="s">
        <v>7593</v>
      </c>
      <c r="KBW1" t="s">
        <v>7594</v>
      </c>
      <c r="KBX1" t="s">
        <v>7595</v>
      </c>
      <c r="KBY1" t="s">
        <v>7596</v>
      </c>
      <c r="KBZ1" t="s">
        <v>7597</v>
      </c>
      <c r="KCA1" t="s">
        <v>7598</v>
      </c>
      <c r="KCB1" t="s">
        <v>7599</v>
      </c>
      <c r="KCC1" t="s">
        <v>7600</v>
      </c>
      <c r="KCD1" t="s">
        <v>7601</v>
      </c>
      <c r="KCE1" t="s">
        <v>7602</v>
      </c>
      <c r="KCF1" t="s">
        <v>7603</v>
      </c>
      <c r="KCG1" t="s">
        <v>7604</v>
      </c>
      <c r="KCH1" t="s">
        <v>7605</v>
      </c>
      <c r="KCI1" t="s">
        <v>7606</v>
      </c>
      <c r="KCJ1" t="s">
        <v>7607</v>
      </c>
      <c r="KCK1" t="s">
        <v>7608</v>
      </c>
      <c r="KCL1" t="s">
        <v>7609</v>
      </c>
      <c r="KCM1" t="s">
        <v>7610</v>
      </c>
      <c r="KCN1" t="s">
        <v>7611</v>
      </c>
      <c r="KCO1" t="s">
        <v>7612</v>
      </c>
      <c r="KCP1" t="s">
        <v>7613</v>
      </c>
      <c r="KCQ1" t="s">
        <v>7614</v>
      </c>
      <c r="KCR1" t="s">
        <v>7615</v>
      </c>
      <c r="KCS1" t="s">
        <v>7616</v>
      </c>
      <c r="KCT1" t="s">
        <v>7617</v>
      </c>
      <c r="KCU1" t="s">
        <v>7618</v>
      </c>
      <c r="KCV1" t="s">
        <v>7619</v>
      </c>
      <c r="KCW1" t="s">
        <v>7620</v>
      </c>
      <c r="KCX1" t="s">
        <v>7621</v>
      </c>
      <c r="KCY1" t="s">
        <v>7622</v>
      </c>
      <c r="KCZ1" t="s">
        <v>7623</v>
      </c>
      <c r="KDA1" t="s">
        <v>7624</v>
      </c>
      <c r="KDB1" t="s">
        <v>7625</v>
      </c>
      <c r="KDC1" t="s">
        <v>7626</v>
      </c>
      <c r="KDD1" t="s">
        <v>7627</v>
      </c>
      <c r="KDE1" t="s">
        <v>7628</v>
      </c>
      <c r="KDF1" t="s">
        <v>7629</v>
      </c>
      <c r="KDG1" t="s">
        <v>7630</v>
      </c>
      <c r="KDH1" t="s">
        <v>7631</v>
      </c>
      <c r="KDI1" t="s">
        <v>7632</v>
      </c>
      <c r="KDJ1" t="s">
        <v>7633</v>
      </c>
      <c r="KDK1" t="s">
        <v>7634</v>
      </c>
      <c r="KDL1" t="s">
        <v>7635</v>
      </c>
      <c r="KDM1" t="s">
        <v>7636</v>
      </c>
      <c r="KDN1" t="s">
        <v>7637</v>
      </c>
      <c r="KDO1" t="s">
        <v>7638</v>
      </c>
      <c r="KDP1" t="s">
        <v>7639</v>
      </c>
      <c r="KDQ1" t="s">
        <v>7640</v>
      </c>
      <c r="KDR1" t="s">
        <v>7641</v>
      </c>
      <c r="KDS1" t="s">
        <v>7642</v>
      </c>
      <c r="KDT1" t="s">
        <v>7643</v>
      </c>
      <c r="KDU1" t="s">
        <v>7644</v>
      </c>
      <c r="KDV1" t="s">
        <v>7645</v>
      </c>
      <c r="KDW1" t="s">
        <v>7646</v>
      </c>
      <c r="KDX1" t="s">
        <v>7647</v>
      </c>
      <c r="KDY1" t="s">
        <v>7648</v>
      </c>
      <c r="KDZ1" t="s">
        <v>7649</v>
      </c>
      <c r="KEA1" t="s">
        <v>7650</v>
      </c>
      <c r="KEB1" t="s">
        <v>7651</v>
      </c>
      <c r="KEC1" t="s">
        <v>7652</v>
      </c>
      <c r="KED1" t="s">
        <v>7653</v>
      </c>
      <c r="KEE1" t="s">
        <v>7654</v>
      </c>
      <c r="KEF1" t="s">
        <v>7655</v>
      </c>
      <c r="KEG1" t="s">
        <v>7656</v>
      </c>
      <c r="KEH1" t="s">
        <v>7657</v>
      </c>
      <c r="KEI1" t="s">
        <v>7658</v>
      </c>
      <c r="KEJ1" t="s">
        <v>7659</v>
      </c>
      <c r="KEK1" t="s">
        <v>7660</v>
      </c>
      <c r="KEL1" t="s">
        <v>7661</v>
      </c>
      <c r="KEM1" t="s">
        <v>7662</v>
      </c>
      <c r="KEN1" t="s">
        <v>7663</v>
      </c>
      <c r="KEO1" t="s">
        <v>7664</v>
      </c>
      <c r="KEP1" t="s">
        <v>7665</v>
      </c>
      <c r="KEQ1" t="s">
        <v>7666</v>
      </c>
      <c r="KER1" t="s">
        <v>7667</v>
      </c>
      <c r="KES1" t="s">
        <v>7668</v>
      </c>
      <c r="KET1" t="s">
        <v>7669</v>
      </c>
      <c r="KEU1" t="s">
        <v>7670</v>
      </c>
      <c r="KEV1" t="s">
        <v>7671</v>
      </c>
      <c r="KEW1" t="s">
        <v>7672</v>
      </c>
      <c r="KEX1" t="s">
        <v>7673</v>
      </c>
      <c r="KEY1" t="s">
        <v>7674</v>
      </c>
      <c r="KEZ1" t="s">
        <v>7675</v>
      </c>
      <c r="KFA1" t="s">
        <v>7676</v>
      </c>
      <c r="KFB1" t="s">
        <v>7677</v>
      </c>
      <c r="KFC1" t="s">
        <v>7678</v>
      </c>
      <c r="KFD1" t="s">
        <v>7679</v>
      </c>
      <c r="KFE1" t="s">
        <v>7680</v>
      </c>
      <c r="KFF1" t="s">
        <v>7681</v>
      </c>
      <c r="KFG1" t="s">
        <v>7682</v>
      </c>
      <c r="KFH1" t="s">
        <v>7683</v>
      </c>
      <c r="KFI1" t="s">
        <v>7684</v>
      </c>
      <c r="KFJ1" t="s">
        <v>7685</v>
      </c>
      <c r="KFK1" t="s">
        <v>7686</v>
      </c>
      <c r="KFL1" t="s">
        <v>7687</v>
      </c>
      <c r="KFM1" t="s">
        <v>7688</v>
      </c>
      <c r="KFN1" t="s">
        <v>7689</v>
      </c>
      <c r="KFO1" t="s">
        <v>7690</v>
      </c>
      <c r="KFP1" t="s">
        <v>7691</v>
      </c>
      <c r="KFQ1" t="s">
        <v>7692</v>
      </c>
      <c r="KFR1" t="s">
        <v>7693</v>
      </c>
      <c r="KFS1" t="s">
        <v>7694</v>
      </c>
      <c r="KFT1" t="s">
        <v>7695</v>
      </c>
      <c r="KFU1" t="s">
        <v>7696</v>
      </c>
      <c r="KFV1" t="s">
        <v>7697</v>
      </c>
      <c r="KFW1" t="s">
        <v>7698</v>
      </c>
      <c r="KFX1" t="s">
        <v>7699</v>
      </c>
      <c r="KFY1" t="s">
        <v>7700</v>
      </c>
      <c r="KFZ1" t="s">
        <v>7701</v>
      </c>
      <c r="KGA1" t="s">
        <v>7702</v>
      </c>
      <c r="KGB1" t="s">
        <v>7703</v>
      </c>
      <c r="KGC1" t="s">
        <v>7704</v>
      </c>
      <c r="KGD1" t="s">
        <v>7705</v>
      </c>
      <c r="KGE1" t="s">
        <v>7706</v>
      </c>
      <c r="KGF1" t="s">
        <v>7707</v>
      </c>
      <c r="KGG1" t="s">
        <v>7708</v>
      </c>
      <c r="KGH1" t="s">
        <v>7709</v>
      </c>
      <c r="KGI1" t="s">
        <v>7710</v>
      </c>
      <c r="KGJ1" t="s">
        <v>7711</v>
      </c>
      <c r="KGK1" t="s">
        <v>7712</v>
      </c>
      <c r="KGL1" t="s">
        <v>7713</v>
      </c>
      <c r="KGM1" t="s">
        <v>7714</v>
      </c>
      <c r="KGN1" t="s">
        <v>7715</v>
      </c>
      <c r="KGO1" t="s">
        <v>7716</v>
      </c>
      <c r="KGP1" t="s">
        <v>7717</v>
      </c>
      <c r="KGQ1" t="s">
        <v>7718</v>
      </c>
      <c r="KGR1" t="s">
        <v>7719</v>
      </c>
      <c r="KGS1" t="s">
        <v>7720</v>
      </c>
      <c r="KGT1" t="s">
        <v>7721</v>
      </c>
      <c r="KGU1" t="s">
        <v>7722</v>
      </c>
      <c r="KGV1" t="s">
        <v>7723</v>
      </c>
      <c r="KGW1" t="s">
        <v>7724</v>
      </c>
      <c r="KGX1" t="s">
        <v>7725</v>
      </c>
      <c r="KGY1" t="s">
        <v>7726</v>
      </c>
      <c r="KGZ1" t="s">
        <v>7727</v>
      </c>
      <c r="KHA1" t="s">
        <v>7728</v>
      </c>
      <c r="KHB1" t="s">
        <v>7729</v>
      </c>
      <c r="KHC1" t="s">
        <v>7730</v>
      </c>
      <c r="KHD1" t="s">
        <v>7731</v>
      </c>
      <c r="KHE1" t="s">
        <v>7732</v>
      </c>
      <c r="KHF1" t="s">
        <v>7733</v>
      </c>
      <c r="KHG1" t="s">
        <v>7734</v>
      </c>
      <c r="KHH1" t="s">
        <v>7735</v>
      </c>
      <c r="KHI1" t="s">
        <v>7736</v>
      </c>
      <c r="KHJ1" t="s">
        <v>7737</v>
      </c>
      <c r="KHK1" t="s">
        <v>7738</v>
      </c>
      <c r="KHL1" t="s">
        <v>7739</v>
      </c>
      <c r="KHM1" t="s">
        <v>7740</v>
      </c>
      <c r="KHN1" t="s">
        <v>7741</v>
      </c>
      <c r="KHO1" t="s">
        <v>7742</v>
      </c>
      <c r="KHP1" t="s">
        <v>7743</v>
      </c>
      <c r="KHQ1" t="s">
        <v>7744</v>
      </c>
      <c r="KHR1" t="s">
        <v>7745</v>
      </c>
      <c r="KHS1" t="s">
        <v>7746</v>
      </c>
      <c r="KHT1" t="s">
        <v>7747</v>
      </c>
      <c r="KHU1" t="s">
        <v>7748</v>
      </c>
      <c r="KHV1" t="s">
        <v>7749</v>
      </c>
      <c r="KHW1" t="s">
        <v>7750</v>
      </c>
      <c r="KHX1" t="s">
        <v>7751</v>
      </c>
      <c r="KHY1" t="s">
        <v>7752</v>
      </c>
      <c r="KHZ1" t="s">
        <v>7753</v>
      </c>
      <c r="KIA1" t="s">
        <v>7754</v>
      </c>
      <c r="KIB1" t="s">
        <v>7755</v>
      </c>
      <c r="KIC1" t="s">
        <v>7756</v>
      </c>
      <c r="KID1" t="s">
        <v>7757</v>
      </c>
      <c r="KIE1" t="s">
        <v>7758</v>
      </c>
      <c r="KIF1" t="s">
        <v>7759</v>
      </c>
      <c r="KIG1" t="s">
        <v>7760</v>
      </c>
      <c r="KIH1" t="s">
        <v>7761</v>
      </c>
      <c r="KII1" t="s">
        <v>7762</v>
      </c>
      <c r="KIJ1" t="s">
        <v>7763</v>
      </c>
      <c r="KIK1" t="s">
        <v>7764</v>
      </c>
      <c r="KIL1" t="s">
        <v>7765</v>
      </c>
      <c r="KIM1" t="s">
        <v>7766</v>
      </c>
      <c r="KIN1" t="s">
        <v>7767</v>
      </c>
      <c r="KIO1" t="s">
        <v>7768</v>
      </c>
      <c r="KIP1" t="s">
        <v>7769</v>
      </c>
      <c r="KIQ1" t="s">
        <v>7770</v>
      </c>
      <c r="KIR1" t="s">
        <v>7771</v>
      </c>
      <c r="KIS1" t="s">
        <v>7772</v>
      </c>
      <c r="KIT1" t="s">
        <v>7773</v>
      </c>
      <c r="KIU1" t="s">
        <v>7774</v>
      </c>
      <c r="KIV1" t="s">
        <v>7775</v>
      </c>
      <c r="KIW1" t="s">
        <v>7776</v>
      </c>
      <c r="KIX1" t="s">
        <v>7777</v>
      </c>
      <c r="KIY1" t="s">
        <v>7778</v>
      </c>
      <c r="KIZ1" t="s">
        <v>7779</v>
      </c>
      <c r="KJA1" t="s">
        <v>7780</v>
      </c>
      <c r="KJB1" t="s">
        <v>7781</v>
      </c>
      <c r="KJC1" t="s">
        <v>7782</v>
      </c>
      <c r="KJD1" t="s">
        <v>7783</v>
      </c>
      <c r="KJE1" t="s">
        <v>7784</v>
      </c>
      <c r="KJF1" t="s">
        <v>7785</v>
      </c>
      <c r="KJG1" t="s">
        <v>7786</v>
      </c>
      <c r="KJH1" t="s">
        <v>7787</v>
      </c>
      <c r="KJI1" t="s">
        <v>7788</v>
      </c>
      <c r="KJJ1" t="s">
        <v>7789</v>
      </c>
      <c r="KJK1" t="s">
        <v>7790</v>
      </c>
      <c r="KJL1" t="s">
        <v>7791</v>
      </c>
      <c r="KJM1" t="s">
        <v>7792</v>
      </c>
      <c r="KJN1" t="s">
        <v>7793</v>
      </c>
      <c r="KJO1" t="s">
        <v>7794</v>
      </c>
      <c r="KJP1" t="s">
        <v>7795</v>
      </c>
      <c r="KJQ1" t="s">
        <v>7796</v>
      </c>
      <c r="KJR1" t="s">
        <v>7797</v>
      </c>
      <c r="KJS1" t="s">
        <v>7798</v>
      </c>
      <c r="KJT1" t="s">
        <v>7799</v>
      </c>
      <c r="KJU1" t="s">
        <v>7800</v>
      </c>
      <c r="KJV1" t="s">
        <v>7801</v>
      </c>
      <c r="KJW1" t="s">
        <v>7802</v>
      </c>
      <c r="KJX1" t="s">
        <v>7803</v>
      </c>
      <c r="KJY1" t="s">
        <v>7804</v>
      </c>
      <c r="KJZ1" t="s">
        <v>7805</v>
      </c>
      <c r="KKA1" t="s">
        <v>7806</v>
      </c>
      <c r="KKB1" t="s">
        <v>7807</v>
      </c>
      <c r="KKC1" t="s">
        <v>7808</v>
      </c>
      <c r="KKD1" t="s">
        <v>7809</v>
      </c>
      <c r="KKE1" t="s">
        <v>7810</v>
      </c>
      <c r="KKF1" t="s">
        <v>7811</v>
      </c>
      <c r="KKG1" t="s">
        <v>7812</v>
      </c>
      <c r="KKH1" t="s">
        <v>7813</v>
      </c>
      <c r="KKI1" t="s">
        <v>7814</v>
      </c>
      <c r="KKJ1" t="s">
        <v>7815</v>
      </c>
      <c r="KKK1" t="s">
        <v>7816</v>
      </c>
      <c r="KKL1" t="s">
        <v>7817</v>
      </c>
      <c r="KKM1" t="s">
        <v>7818</v>
      </c>
      <c r="KKN1" t="s">
        <v>7819</v>
      </c>
      <c r="KKO1" t="s">
        <v>7820</v>
      </c>
      <c r="KKP1" t="s">
        <v>7821</v>
      </c>
      <c r="KKQ1" t="s">
        <v>7822</v>
      </c>
      <c r="KKR1" t="s">
        <v>7823</v>
      </c>
      <c r="KKS1" t="s">
        <v>7824</v>
      </c>
      <c r="KKT1" t="s">
        <v>7825</v>
      </c>
      <c r="KKU1" t="s">
        <v>7826</v>
      </c>
      <c r="KKV1" t="s">
        <v>7827</v>
      </c>
      <c r="KKW1" t="s">
        <v>7828</v>
      </c>
      <c r="KKX1" t="s">
        <v>7829</v>
      </c>
      <c r="KKY1" t="s">
        <v>7830</v>
      </c>
      <c r="KKZ1" t="s">
        <v>7831</v>
      </c>
      <c r="KLA1" t="s">
        <v>7832</v>
      </c>
      <c r="KLB1" t="s">
        <v>7833</v>
      </c>
      <c r="KLC1" t="s">
        <v>7834</v>
      </c>
      <c r="KLD1" t="s">
        <v>7835</v>
      </c>
      <c r="KLE1" t="s">
        <v>7836</v>
      </c>
      <c r="KLF1" t="s">
        <v>7837</v>
      </c>
      <c r="KLG1" t="s">
        <v>7838</v>
      </c>
      <c r="KLH1" t="s">
        <v>7839</v>
      </c>
      <c r="KLI1" t="s">
        <v>7840</v>
      </c>
      <c r="KLJ1" t="s">
        <v>7841</v>
      </c>
      <c r="KLK1" t="s">
        <v>7842</v>
      </c>
      <c r="KLL1" t="s">
        <v>7843</v>
      </c>
      <c r="KLM1" t="s">
        <v>7844</v>
      </c>
      <c r="KLN1" t="s">
        <v>7845</v>
      </c>
      <c r="KLO1" t="s">
        <v>7846</v>
      </c>
      <c r="KLP1" t="s">
        <v>7847</v>
      </c>
      <c r="KLQ1" t="s">
        <v>7848</v>
      </c>
      <c r="KLR1" t="s">
        <v>7849</v>
      </c>
      <c r="KLS1" t="s">
        <v>7850</v>
      </c>
      <c r="KLT1" t="s">
        <v>7851</v>
      </c>
      <c r="KLU1" t="s">
        <v>7852</v>
      </c>
      <c r="KLV1" t="s">
        <v>7853</v>
      </c>
      <c r="KLW1" t="s">
        <v>7854</v>
      </c>
      <c r="KLX1" t="s">
        <v>7855</v>
      </c>
      <c r="KLY1" t="s">
        <v>7856</v>
      </c>
      <c r="KLZ1" t="s">
        <v>7857</v>
      </c>
      <c r="KMA1" t="s">
        <v>7858</v>
      </c>
      <c r="KMB1" t="s">
        <v>7859</v>
      </c>
      <c r="KMC1" t="s">
        <v>7860</v>
      </c>
      <c r="KMD1" t="s">
        <v>7861</v>
      </c>
      <c r="KME1" t="s">
        <v>7862</v>
      </c>
      <c r="KMF1" t="s">
        <v>7863</v>
      </c>
      <c r="KMG1" t="s">
        <v>7864</v>
      </c>
      <c r="KMH1" t="s">
        <v>7865</v>
      </c>
      <c r="KMI1" t="s">
        <v>7866</v>
      </c>
      <c r="KMJ1" t="s">
        <v>7867</v>
      </c>
      <c r="KMK1" t="s">
        <v>7868</v>
      </c>
      <c r="KML1" t="s">
        <v>7869</v>
      </c>
      <c r="KMM1" t="s">
        <v>7870</v>
      </c>
      <c r="KMN1" t="s">
        <v>7871</v>
      </c>
      <c r="KMO1" t="s">
        <v>7872</v>
      </c>
      <c r="KMP1" t="s">
        <v>7873</v>
      </c>
      <c r="KMQ1" t="s">
        <v>7874</v>
      </c>
      <c r="KMR1" t="s">
        <v>7875</v>
      </c>
      <c r="KMS1" t="s">
        <v>7876</v>
      </c>
      <c r="KMT1" t="s">
        <v>7877</v>
      </c>
      <c r="KMU1" t="s">
        <v>7878</v>
      </c>
      <c r="KMV1" t="s">
        <v>7879</v>
      </c>
      <c r="KMW1" t="s">
        <v>7880</v>
      </c>
      <c r="KMX1" t="s">
        <v>7881</v>
      </c>
      <c r="KMY1" t="s">
        <v>7882</v>
      </c>
      <c r="KMZ1" t="s">
        <v>7883</v>
      </c>
      <c r="KNA1" t="s">
        <v>7884</v>
      </c>
      <c r="KNB1" t="s">
        <v>7885</v>
      </c>
      <c r="KNC1" t="s">
        <v>7886</v>
      </c>
      <c r="KND1" t="s">
        <v>7887</v>
      </c>
      <c r="KNE1" t="s">
        <v>7888</v>
      </c>
      <c r="KNF1" t="s">
        <v>7889</v>
      </c>
      <c r="KNG1" t="s">
        <v>7890</v>
      </c>
      <c r="KNH1" t="s">
        <v>7891</v>
      </c>
      <c r="KNI1" t="s">
        <v>7892</v>
      </c>
      <c r="KNJ1" t="s">
        <v>7893</v>
      </c>
      <c r="KNK1" t="s">
        <v>7894</v>
      </c>
      <c r="KNL1" t="s">
        <v>7895</v>
      </c>
      <c r="KNM1" t="s">
        <v>7896</v>
      </c>
      <c r="KNN1" t="s">
        <v>7897</v>
      </c>
      <c r="KNO1" t="s">
        <v>7898</v>
      </c>
      <c r="KNP1" t="s">
        <v>7899</v>
      </c>
      <c r="KNQ1" t="s">
        <v>7900</v>
      </c>
      <c r="KNR1" t="s">
        <v>7901</v>
      </c>
      <c r="KNS1" t="s">
        <v>7902</v>
      </c>
      <c r="KNT1" t="s">
        <v>7903</v>
      </c>
      <c r="KNU1" t="s">
        <v>7904</v>
      </c>
      <c r="KNV1" t="s">
        <v>7905</v>
      </c>
      <c r="KNW1" t="s">
        <v>7906</v>
      </c>
      <c r="KNX1" t="s">
        <v>7907</v>
      </c>
      <c r="KNY1" t="s">
        <v>7908</v>
      </c>
      <c r="KNZ1" t="s">
        <v>7909</v>
      </c>
      <c r="KOA1" t="s">
        <v>7910</v>
      </c>
      <c r="KOB1" t="s">
        <v>7911</v>
      </c>
      <c r="KOC1" t="s">
        <v>7912</v>
      </c>
      <c r="KOD1" t="s">
        <v>7913</v>
      </c>
      <c r="KOE1" t="s">
        <v>7914</v>
      </c>
      <c r="KOF1" t="s">
        <v>7915</v>
      </c>
      <c r="KOG1" t="s">
        <v>7916</v>
      </c>
      <c r="KOH1" t="s">
        <v>7917</v>
      </c>
      <c r="KOI1" t="s">
        <v>7918</v>
      </c>
      <c r="KOJ1" t="s">
        <v>7919</v>
      </c>
      <c r="KOK1" t="s">
        <v>7920</v>
      </c>
      <c r="KOL1" t="s">
        <v>7921</v>
      </c>
      <c r="KOM1" t="s">
        <v>7922</v>
      </c>
      <c r="KON1" t="s">
        <v>7923</v>
      </c>
      <c r="KOO1" t="s">
        <v>7924</v>
      </c>
      <c r="KOP1" t="s">
        <v>7925</v>
      </c>
      <c r="KOQ1" t="s">
        <v>7926</v>
      </c>
      <c r="KOR1" t="s">
        <v>7927</v>
      </c>
      <c r="KOS1" t="s">
        <v>7928</v>
      </c>
      <c r="KOT1" t="s">
        <v>7929</v>
      </c>
      <c r="KOU1" t="s">
        <v>7930</v>
      </c>
      <c r="KOV1" t="s">
        <v>7931</v>
      </c>
      <c r="KOW1" t="s">
        <v>7932</v>
      </c>
      <c r="KOX1" t="s">
        <v>7933</v>
      </c>
      <c r="KOY1" t="s">
        <v>7934</v>
      </c>
      <c r="KOZ1" t="s">
        <v>7935</v>
      </c>
      <c r="KPA1" t="s">
        <v>7936</v>
      </c>
      <c r="KPB1" t="s">
        <v>7937</v>
      </c>
      <c r="KPC1" t="s">
        <v>7938</v>
      </c>
      <c r="KPD1" t="s">
        <v>7939</v>
      </c>
      <c r="KPE1" t="s">
        <v>7940</v>
      </c>
      <c r="KPF1" t="s">
        <v>7941</v>
      </c>
      <c r="KPG1" t="s">
        <v>7942</v>
      </c>
      <c r="KPH1" t="s">
        <v>7943</v>
      </c>
      <c r="KPI1" t="s">
        <v>7944</v>
      </c>
      <c r="KPJ1" t="s">
        <v>7945</v>
      </c>
      <c r="KPK1" t="s">
        <v>7946</v>
      </c>
      <c r="KPL1" t="s">
        <v>7947</v>
      </c>
      <c r="KPM1" t="s">
        <v>7948</v>
      </c>
      <c r="KPN1" t="s">
        <v>7949</v>
      </c>
      <c r="KPO1" t="s">
        <v>7950</v>
      </c>
      <c r="KPP1" t="s">
        <v>7951</v>
      </c>
      <c r="KPQ1" t="s">
        <v>7952</v>
      </c>
      <c r="KPR1" t="s">
        <v>7953</v>
      </c>
      <c r="KPS1" t="s">
        <v>7954</v>
      </c>
      <c r="KPT1" t="s">
        <v>7955</v>
      </c>
      <c r="KPU1" t="s">
        <v>7956</v>
      </c>
      <c r="KPV1" t="s">
        <v>7957</v>
      </c>
      <c r="KPW1" t="s">
        <v>7958</v>
      </c>
      <c r="KPX1" t="s">
        <v>7959</v>
      </c>
      <c r="KPY1" t="s">
        <v>7960</v>
      </c>
      <c r="KPZ1" t="s">
        <v>7961</v>
      </c>
      <c r="KQA1" t="s">
        <v>7962</v>
      </c>
      <c r="KQB1" t="s">
        <v>7963</v>
      </c>
      <c r="KQC1" t="s">
        <v>7964</v>
      </c>
      <c r="KQD1" t="s">
        <v>7965</v>
      </c>
      <c r="KQE1" t="s">
        <v>7966</v>
      </c>
      <c r="KQF1" t="s">
        <v>7967</v>
      </c>
      <c r="KQG1" t="s">
        <v>7968</v>
      </c>
      <c r="KQH1" t="s">
        <v>7969</v>
      </c>
      <c r="KQI1" t="s">
        <v>7970</v>
      </c>
      <c r="KQJ1" t="s">
        <v>7971</v>
      </c>
      <c r="KQK1" t="s">
        <v>7972</v>
      </c>
      <c r="KQL1" t="s">
        <v>7973</v>
      </c>
      <c r="KQM1" t="s">
        <v>7974</v>
      </c>
      <c r="KQN1" t="s">
        <v>7975</v>
      </c>
      <c r="KQO1" t="s">
        <v>7976</v>
      </c>
      <c r="KQP1" t="s">
        <v>7977</v>
      </c>
      <c r="KQQ1" t="s">
        <v>7978</v>
      </c>
      <c r="KQR1" t="s">
        <v>7979</v>
      </c>
      <c r="KQS1" t="s">
        <v>7980</v>
      </c>
      <c r="KQT1" t="s">
        <v>7981</v>
      </c>
      <c r="KQU1" t="s">
        <v>7982</v>
      </c>
      <c r="KQV1" t="s">
        <v>7983</v>
      </c>
      <c r="KQW1" t="s">
        <v>7984</v>
      </c>
      <c r="KQX1" t="s">
        <v>7985</v>
      </c>
      <c r="KQY1" t="s">
        <v>7986</v>
      </c>
      <c r="KQZ1" t="s">
        <v>7987</v>
      </c>
      <c r="KRA1" t="s">
        <v>7988</v>
      </c>
      <c r="KRB1" t="s">
        <v>7989</v>
      </c>
      <c r="KRC1" t="s">
        <v>7990</v>
      </c>
      <c r="KRD1" t="s">
        <v>7991</v>
      </c>
      <c r="KRE1" t="s">
        <v>7992</v>
      </c>
      <c r="KRF1" t="s">
        <v>7993</v>
      </c>
      <c r="KRG1" t="s">
        <v>7994</v>
      </c>
      <c r="KRH1" t="s">
        <v>7995</v>
      </c>
      <c r="KRI1" t="s">
        <v>7996</v>
      </c>
      <c r="KRJ1" t="s">
        <v>7997</v>
      </c>
      <c r="KRK1" t="s">
        <v>7998</v>
      </c>
      <c r="KRL1" t="s">
        <v>7999</v>
      </c>
      <c r="KRM1" t="s">
        <v>8000</v>
      </c>
      <c r="KRN1" t="s">
        <v>8001</v>
      </c>
      <c r="KRO1" t="s">
        <v>8002</v>
      </c>
      <c r="KRP1" t="s">
        <v>8003</v>
      </c>
      <c r="KRQ1" t="s">
        <v>8004</v>
      </c>
      <c r="KRR1" t="s">
        <v>8005</v>
      </c>
      <c r="KRS1" t="s">
        <v>8006</v>
      </c>
      <c r="KRT1" t="s">
        <v>8007</v>
      </c>
      <c r="KRU1" t="s">
        <v>8008</v>
      </c>
      <c r="KRV1" t="s">
        <v>8009</v>
      </c>
      <c r="KRW1" t="s">
        <v>8010</v>
      </c>
      <c r="KRX1" t="s">
        <v>8011</v>
      </c>
      <c r="KRY1" t="s">
        <v>8012</v>
      </c>
      <c r="KRZ1" t="s">
        <v>8013</v>
      </c>
      <c r="KSA1" t="s">
        <v>8014</v>
      </c>
      <c r="KSB1" t="s">
        <v>8015</v>
      </c>
      <c r="KSC1" t="s">
        <v>8016</v>
      </c>
      <c r="KSD1" t="s">
        <v>8017</v>
      </c>
      <c r="KSE1" t="s">
        <v>8018</v>
      </c>
      <c r="KSF1" t="s">
        <v>8019</v>
      </c>
      <c r="KSG1" t="s">
        <v>8020</v>
      </c>
      <c r="KSH1" t="s">
        <v>8021</v>
      </c>
      <c r="KSI1" t="s">
        <v>8022</v>
      </c>
      <c r="KSJ1" t="s">
        <v>8023</v>
      </c>
      <c r="KSK1" t="s">
        <v>8024</v>
      </c>
      <c r="KSL1" t="s">
        <v>8025</v>
      </c>
      <c r="KSM1" t="s">
        <v>8026</v>
      </c>
      <c r="KSN1" t="s">
        <v>8027</v>
      </c>
      <c r="KSO1" t="s">
        <v>8028</v>
      </c>
      <c r="KSP1" t="s">
        <v>8029</v>
      </c>
      <c r="KSQ1" t="s">
        <v>8030</v>
      </c>
      <c r="KSR1" t="s">
        <v>8031</v>
      </c>
      <c r="KSS1" t="s">
        <v>8032</v>
      </c>
      <c r="KST1" t="s">
        <v>8033</v>
      </c>
      <c r="KSU1" t="s">
        <v>8034</v>
      </c>
      <c r="KSV1" t="s">
        <v>8035</v>
      </c>
      <c r="KSW1" t="s">
        <v>8036</v>
      </c>
      <c r="KSX1" t="s">
        <v>8037</v>
      </c>
      <c r="KSY1" t="s">
        <v>8038</v>
      </c>
      <c r="KSZ1" t="s">
        <v>8039</v>
      </c>
      <c r="KTA1" t="s">
        <v>8040</v>
      </c>
      <c r="KTB1" t="s">
        <v>8041</v>
      </c>
      <c r="KTC1" t="s">
        <v>8042</v>
      </c>
      <c r="KTD1" t="s">
        <v>8043</v>
      </c>
      <c r="KTE1" t="s">
        <v>8044</v>
      </c>
      <c r="KTF1" t="s">
        <v>8045</v>
      </c>
      <c r="KTG1" t="s">
        <v>8046</v>
      </c>
      <c r="KTH1" t="s">
        <v>8047</v>
      </c>
      <c r="KTI1" t="s">
        <v>8048</v>
      </c>
      <c r="KTJ1" t="s">
        <v>8049</v>
      </c>
      <c r="KTK1" t="s">
        <v>8050</v>
      </c>
      <c r="KTL1" t="s">
        <v>8051</v>
      </c>
      <c r="KTM1" t="s">
        <v>8052</v>
      </c>
      <c r="KTN1" t="s">
        <v>8053</v>
      </c>
      <c r="KTO1" t="s">
        <v>8054</v>
      </c>
      <c r="KTP1" t="s">
        <v>8055</v>
      </c>
      <c r="KTQ1" t="s">
        <v>8056</v>
      </c>
      <c r="KTR1" t="s">
        <v>8057</v>
      </c>
      <c r="KTS1" t="s">
        <v>8058</v>
      </c>
      <c r="KTT1" t="s">
        <v>8059</v>
      </c>
      <c r="KTU1" t="s">
        <v>8060</v>
      </c>
      <c r="KTV1" t="s">
        <v>8061</v>
      </c>
      <c r="KTW1" t="s">
        <v>8062</v>
      </c>
      <c r="KTX1" t="s">
        <v>8063</v>
      </c>
      <c r="KTY1" t="s">
        <v>8064</v>
      </c>
      <c r="KTZ1" t="s">
        <v>8065</v>
      </c>
      <c r="KUA1" t="s">
        <v>8066</v>
      </c>
      <c r="KUB1" t="s">
        <v>8067</v>
      </c>
      <c r="KUC1" t="s">
        <v>8068</v>
      </c>
      <c r="KUD1" t="s">
        <v>8069</v>
      </c>
      <c r="KUE1" t="s">
        <v>8070</v>
      </c>
      <c r="KUF1" t="s">
        <v>8071</v>
      </c>
      <c r="KUG1" t="s">
        <v>8072</v>
      </c>
      <c r="KUH1" t="s">
        <v>8073</v>
      </c>
      <c r="KUI1" t="s">
        <v>8074</v>
      </c>
      <c r="KUJ1" t="s">
        <v>8075</v>
      </c>
      <c r="KUK1" t="s">
        <v>8076</v>
      </c>
      <c r="KUL1" t="s">
        <v>8077</v>
      </c>
      <c r="KUM1" t="s">
        <v>8078</v>
      </c>
      <c r="KUN1" t="s">
        <v>8079</v>
      </c>
      <c r="KUO1" t="s">
        <v>8080</v>
      </c>
      <c r="KUP1" t="s">
        <v>8081</v>
      </c>
      <c r="KUQ1" t="s">
        <v>8082</v>
      </c>
      <c r="KUR1" t="s">
        <v>8083</v>
      </c>
      <c r="KUS1" t="s">
        <v>8084</v>
      </c>
      <c r="KUT1" t="s">
        <v>8085</v>
      </c>
      <c r="KUU1" t="s">
        <v>8086</v>
      </c>
      <c r="KUV1" t="s">
        <v>8087</v>
      </c>
      <c r="KUW1" t="s">
        <v>8088</v>
      </c>
      <c r="KUX1" t="s">
        <v>8089</v>
      </c>
      <c r="KUY1" t="s">
        <v>8090</v>
      </c>
      <c r="KUZ1" t="s">
        <v>8091</v>
      </c>
      <c r="KVA1" t="s">
        <v>8092</v>
      </c>
      <c r="KVB1" t="s">
        <v>8093</v>
      </c>
      <c r="KVC1" t="s">
        <v>8094</v>
      </c>
      <c r="KVD1" t="s">
        <v>8095</v>
      </c>
      <c r="KVE1" t="s">
        <v>8096</v>
      </c>
      <c r="KVF1" t="s">
        <v>8097</v>
      </c>
      <c r="KVG1" t="s">
        <v>8098</v>
      </c>
      <c r="KVH1" t="s">
        <v>8099</v>
      </c>
      <c r="KVI1" t="s">
        <v>8100</v>
      </c>
      <c r="KVJ1" t="s">
        <v>8101</v>
      </c>
      <c r="KVK1" t="s">
        <v>8102</v>
      </c>
      <c r="KVL1" t="s">
        <v>8103</v>
      </c>
      <c r="KVM1" t="s">
        <v>8104</v>
      </c>
      <c r="KVN1" t="s">
        <v>8105</v>
      </c>
      <c r="KVO1" t="s">
        <v>8106</v>
      </c>
      <c r="KVP1" t="s">
        <v>8107</v>
      </c>
      <c r="KVQ1" t="s">
        <v>8108</v>
      </c>
      <c r="KVR1" t="s">
        <v>8109</v>
      </c>
      <c r="KVS1" t="s">
        <v>8110</v>
      </c>
      <c r="KVT1" t="s">
        <v>8111</v>
      </c>
      <c r="KVU1" t="s">
        <v>8112</v>
      </c>
      <c r="KVV1" t="s">
        <v>8113</v>
      </c>
      <c r="KVW1" t="s">
        <v>8114</v>
      </c>
      <c r="KVX1" t="s">
        <v>8115</v>
      </c>
      <c r="KVY1" t="s">
        <v>8116</v>
      </c>
      <c r="KVZ1" t="s">
        <v>8117</v>
      </c>
      <c r="KWA1" t="s">
        <v>8118</v>
      </c>
      <c r="KWB1" t="s">
        <v>8119</v>
      </c>
      <c r="KWC1" t="s">
        <v>8120</v>
      </c>
      <c r="KWD1" t="s">
        <v>8121</v>
      </c>
      <c r="KWE1" t="s">
        <v>8122</v>
      </c>
      <c r="KWF1" t="s">
        <v>8123</v>
      </c>
      <c r="KWG1" t="s">
        <v>8124</v>
      </c>
      <c r="KWH1" t="s">
        <v>8125</v>
      </c>
      <c r="KWI1" t="s">
        <v>8126</v>
      </c>
      <c r="KWJ1" t="s">
        <v>8127</v>
      </c>
      <c r="KWK1" t="s">
        <v>8128</v>
      </c>
      <c r="KWL1" t="s">
        <v>8129</v>
      </c>
      <c r="KWM1" t="s">
        <v>8130</v>
      </c>
      <c r="KWN1" t="s">
        <v>8131</v>
      </c>
      <c r="KWO1" t="s">
        <v>8132</v>
      </c>
      <c r="KWP1" t="s">
        <v>8133</v>
      </c>
      <c r="KWQ1" t="s">
        <v>8134</v>
      </c>
      <c r="KWR1" t="s">
        <v>8135</v>
      </c>
      <c r="KWS1" t="s">
        <v>8136</v>
      </c>
      <c r="KWT1" t="s">
        <v>8137</v>
      </c>
      <c r="KWU1" t="s">
        <v>8138</v>
      </c>
      <c r="KWV1" t="s">
        <v>8139</v>
      </c>
      <c r="KWW1" t="s">
        <v>8140</v>
      </c>
      <c r="KWX1" t="s">
        <v>8141</v>
      </c>
      <c r="KWY1" t="s">
        <v>8142</v>
      </c>
      <c r="KWZ1" t="s">
        <v>8143</v>
      </c>
      <c r="KXA1" t="s">
        <v>8144</v>
      </c>
      <c r="KXB1" t="s">
        <v>8145</v>
      </c>
      <c r="KXC1" t="s">
        <v>8146</v>
      </c>
      <c r="KXD1" t="s">
        <v>8147</v>
      </c>
      <c r="KXE1" t="s">
        <v>8148</v>
      </c>
      <c r="KXF1" t="s">
        <v>8149</v>
      </c>
      <c r="KXG1" t="s">
        <v>8150</v>
      </c>
      <c r="KXH1" t="s">
        <v>8151</v>
      </c>
      <c r="KXI1" t="s">
        <v>8152</v>
      </c>
      <c r="KXJ1" t="s">
        <v>8153</v>
      </c>
      <c r="KXK1" t="s">
        <v>8154</v>
      </c>
      <c r="KXL1" t="s">
        <v>8155</v>
      </c>
      <c r="KXM1" t="s">
        <v>8156</v>
      </c>
      <c r="KXN1" t="s">
        <v>8157</v>
      </c>
      <c r="KXO1" t="s">
        <v>8158</v>
      </c>
      <c r="KXP1" t="s">
        <v>8159</v>
      </c>
      <c r="KXQ1" t="s">
        <v>8160</v>
      </c>
      <c r="KXR1" t="s">
        <v>8161</v>
      </c>
      <c r="KXS1" t="s">
        <v>8162</v>
      </c>
      <c r="KXT1" t="s">
        <v>8163</v>
      </c>
      <c r="KXU1" t="s">
        <v>8164</v>
      </c>
      <c r="KXV1" t="s">
        <v>8165</v>
      </c>
      <c r="KXW1" t="s">
        <v>8166</v>
      </c>
      <c r="KXX1" t="s">
        <v>8167</v>
      </c>
      <c r="KXY1" t="s">
        <v>8168</v>
      </c>
      <c r="KXZ1" t="s">
        <v>8169</v>
      </c>
      <c r="KYA1" t="s">
        <v>8170</v>
      </c>
      <c r="KYB1" t="s">
        <v>8171</v>
      </c>
      <c r="KYC1" t="s">
        <v>8172</v>
      </c>
      <c r="KYD1" t="s">
        <v>8173</v>
      </c>
      <c r="KYE1" t="s">
        <v>8174</v>
      </c>
      <c r="KYF1" t="s">
        <v>8175</v>
      </c>
      <c r="KYG1" t="s">
        <v>8176</v>
      </c>
      <c r="KYH1" t="s">
        <v>8177</v>
      </c>
      <c r="KYI1" t="s">
        <v>8178</v>
      </c>
      <c r="KYJ1" t="s">
        <v>8179</v>
      </c>
      <c r="KYK1" t="s">
        <v>8180</v>
      </c>
      <c r="KYL1" t="s">
        <v>8181</v>
      </c>
      <c r="KYM1" t="s">
        <v>8182</v>
      </c>
      <c r="KYN1" t="s">
        <v>8183</v>
      </c>
      <c r="KYO1" t="s">
        <v>8184</v>
      </c>
      <c r="KYP1" t="s">
        <v>8185</v>
      </c>
      <c r="KYQ1" t="s">
        <v>8186</v>
      </c>
      <c r="KYR1" t="s">
        <v>8187</v>
      </c>
      <c r="KYS1" t="s">
        <v>8188</v>
      </c>
      <c r="KYT1" t="s">
        <v>8189</v>
      </c>
      <c r="KYU1" t="s">
        <v>8190</v>
      </c>
      <c r="KYV1" t="s">
        <v>8191</v>
      </c>
      <c r="KYW1" t="s">
        <v>8192</v>
      </c>
      <c r="KYX1" t="s">
        <v>8193</v>
      </c>
      <c r="KYY1" t="s">
        <v>8194</v>
      </c>
      <c r="KYZ1" t="s">
        <v>8195</v>
      </c>
      <c r="KZA1" t="s">
        <v>8196</v>
      </c>
      <c r="KZB1" t="s">
        <v>8197</v>
      </c>
      <c r="KZC1" t="s">
        <v>8198</v>
      </c>
      <c r="KZD1" t="s">
        <v>8199</v>
      </c>
      <c r="KZE1" t="s">
        <v>8200</v>
      </c>
      <c r="KZF1" t="s">
        <v>8201</v>
      </c>
      <c r="KZG1" t="s">
        <v>8202</v>
      </c>
      <c r="KZH1" t="s">
        <v>8203</v>
      </c>
      <c r="KZI1" t="s">
        <v>8204</v>
      </c>
      <c r="KZJ1" t="s">
        <v>8205</v>
      </c>
      <c r="KZK1" t="s">
        <v>8206</v>
      </c>
      <c r="KZL1" t="s">
        <v>8207</v>
      </c>
      <c r="KZM1" t="s">
        <v>8208</v>
      </c>
      <c r="KZN1" t="s">
        <v>8209</v>
      </c>
      <c r="KZO1" t="s">
        <v>8210</v>
      </c>
      <c r="KZP1" t="s">
        <v>8211</v>
      </c>
      <c r="KZQ1" t="s">
        <v>8212</v>
      </c>
      <c r="KZR1" t="s">
        <v>8213</v>
      </c>
      <c r="KZS1" t="s">
        <v>8214</v>
      </c>
      <c r="KZT1" t="s">
        <v>8215</v>
      </c>
      <c r="KZU1" t="s">
        <v>8216</v>
      </c>
      <c r="KZV1" t="s">
        <v>8217</v>
      </c>
      <c r="KZW1" t="s">
        <v>8218</v>
      </c>
      <c r="KZX1" t="s">
        <v>8219</v>
      </c>
      <c r="KZY1" t="s">
        <v>8220</v>
      </c>
      <c r="KZZ1" t="s">
        <v>8221</v>
      </c>
      <c r="LAA1" t="s">
        <v>8222</v>
      </c>
      <c r="LAB1" t="s">
        <v>8223</v>
      </c>
      <c r="LAC1" t="s">
        <v>8224</v>
      </c>
      <c r="LAD1" t="s">
        <v>8225</v>
      </c>
      <c r="LAE1" t="s">
        <v>8226</v>
      </c>
      <c r="LAF1" t="s">
        <v>8227</v>
      </c>
      <c r="LAG1" t="s">
        <v>8228</v>
      </c>
      <c r="LAH1" t="s">
        <v>8229</v>
      </c>
      <c r="LAI1" t="s">
        <v>8230</v>
      </c>
      <c r="LAJ1" t="s">
        <v>8231</v>
      </c>
      <c r="LAK1" t="s">
        <v>8232</v>
      </c>
      <c r="LAL1" t="s">
        <v>8233</v>
      </c>
      <c r="LAM1" t="s">
        <v>8234</v>
      </c>
      <c r="LAN1" t="s">
        <v>8235</v>
      </c>
      <c r="LAO1" t="s">
        <v>8236</v>
      </c>
      <c r="LAP1" t="s">
        <v>8237</v>
      </c>
      <c r="LAQ1" t="s">
        <v>8238</v>
      </c>
      <c r="LAR1" t="s">
        <v>8239</v>
      </c>
      <c r="LAS1" t="s">
        <v>8240</v>
      </c>
      <c r="LAT1" t="s">
        <v>8241</v>
      </c>
      <c r="LAU1" t="s">
        <v>8242</v>
      </c>
      <c r="LAV1" t="s">
        <v>8243</v>
      </c>
      <c r="LAW1" t="s">
        <v>8244</v>
      </c>
      <c r="LAX1" t="s">
        <v>8245</v>
      </c>
      <c r="LAY1" t="s">
        <v>8246</v>
      </c>
      <c r="LAZ1" t="s">
        <v>8247</v>
      </c>
      <c r="LBA1" t="s">
        <v>8248</v>
      </c>
      <c r="LBB1" t="s">
        <v>8249</v>
      </c>
      <c r="LBC1" t="s">
        <v>8250</v>
      </c>
      <c r="LBD1" t="s">
        <v>8251</v>
      </c>
      <c r="LBE1" t="s">
        <v>8252</v>
      </c>
      <c r="LBF1" t="s">
        <v>8253</v>
      </c>
      <c r="LBG1" t="s">
        <v>8254</v>
      </c>
      <c r="LBH1" t="s">
        <v>8255</v>
      </c>
      <c r="LBI1" t="s">
        <v>8256</v>
      </c>
      <c r="LBJ1" t="s">
        <v>8257</v>
      </c>
      <c r="LBK1" t="s">
        <v>8258</v>
      </c>
      <c r="LBL1" t="s">
        <v>8259</v>
      </c>
      <c r="LBM1" t="s">
        <v>8260</v>
      </c>
      <c r="LBN1" t="s">
        <v>8261</v>
      </c>
      <c r="LBO1" t="s">
        <v>8262</v>
      </c>
      <c r="LBP1" t="s">
        <v>8263</v>
      </c>
      <c r="LBQ1" t="s">
        <v>8264</v>
      </c>
      <c r="LBR1" t="s">
        <v>8265</v>
      </c>
      <c r="LBS1" t="s">
        <v>8266</v>
      </c>
      <c r="LBT1" t="s">
        <v>8267</v>
      </c>
      <c r="LBU1" t="s">
        <v>8268</v>
      </c>
      <c r="LBV1" t="s">
        <v>8269</v>
      </c>
      <c r="LBW1" t="s">
        <v>8270</v>
      </c>
      <c r="LBX1" t="s">
        <v>8271</v>
      </c>
      <c r="LBY1" t="s">
        <v>8272</v>
      </c>
      <c r="LBZ1" t="s">
        <v>8273</v>
      </c>
      <c r="LCA1" t="s">
        <v>8274</v>
      </c>
      <c r="LCB1" t="s">
        <v>8275</v>
      </c>
      <c r="LCC1" t="s">
        <v>8276</v>
      </c>
      <c r="LCD1" t="s">
        <v>8277</v>
      </c>
      <c r="LCE1" t="s">
        <v>8278</v>
      </c>
      <c r="LCF1" t="s">
        <v>8279</v>
      </c>
      <c r="LCG1" t="s">
        <v>8280</v>
      </c>
      <c r="LCH1" t="s">
        <v>8281</v>
      </c>
      <c r="LCI1" t="s">
        <v>8282</v>
      </c>
      <c r="LCJ1" t="s">
        <v>8283</v>
      </c>
      <c r="LCK1" t="s">
        <v>8284</v>
      </c>
      <c r="LCL1" t="s">
        <v>8285</v>
      </c>
      <c r="LCM1" t="s">
        <v>8286</v>
      </c>
      <c r="LCN1" t="s">
        <v>8287</v>
      </c>
      <c r="LCO1" t="s">
        <v>8288</v>
      </c>
      <c r="LCP1" t="s">
        <v>8289</v>
      </c>
      <c r="LCQ1" t="s">
        <v>8290</v>
      </c>
      <c r="LCR1" t="s">
        <v>8291</v>
      </c>
      <c r="LCS1" t="s">
        <v>8292</v>
      </c>
      <c r="LCT1" t="s">
        <v>8293</v>
      </c>
      <c r="LCU1" t="s">
        <v>8294</v>
      </c>
      <c r="LCV1" t="s">
        <v>8295</v>
      </c>
      <c r="LCW1" t="s">
        <v>8296</v>
      </c>
      <c r="LCX1" t="s">
        <v>8297</v>
      </c>
      <c r="LCY1" t="s">
        <v>8298</v>
      </c>
      <c r="LCZ1" t="s">
        <v>8299</v>
      </c>
      <c r="LDA1" t="s">
        <v>8300</v>
      </c>
      <c r="LDB1" t="s">
        <v>8301</v>
      </c>
      <c r="LDC1" t="s">
        <v>8302</v>
      </c>
      <c r="LDD1" t="s">
        <v>8303</v>
      </c>
      <c r="LDE1" t="s">
        <v>8304</v>
      </c>
      <c r="LDF1" t="s">
        <v>8305</v>
      </c>
      <c r="LDG1" t="s">
        <v>8306</v>
      </c>
      <c r="LDH1" t="s">
        <v>8307</v>
      </c>
      <c r="LDI1" t="s">
        <v>8308</v>
      </c>
      <c r="LDJ1" t="s">
        <v>8309</v>
      </c>
      <c r="LDK1" t="s">
        <v>8310</v>
      </c>
      <c r="LDL1" t="s">
        <v>8311</v>
      </c>
      <c r="LDM1" t="s">
        <v>8312</v>
      </c>
      <c r="LDN1" t="s">
        <v>8313</v>
      </c>
      <c r="LDO1" t="s">
        <v>8314</v>
      </c>
      <c r="LDP1" t="s">
        <v>8315</v>
      </c>
      <c r="LDQ1" t="s">
        <v>8316</v>
      </c>
      <c r="LDR1" t="s">
        <v>8317</v>
      </c>
      <c r="LDS1" t="s">
        <v>8318</v>
      </c>
      <c r="LDT1" t="s">
        <v>8319</v>
      </c>
      <c r="LDU1" t="s">
        <v>8320</v>
      </c>
      <c r="LDV1" t="s">
        <v>8321</v>
      </c>
      <c r="LDW1" t="s">
        <v>8322</v>
      </c>
      <c r="LDX1" t="s">
        <v>8323</v>
      </c>
      <c r="LDY1" t="s">
        <v>8324</v>
      </c>
      <c r="LDZ1" t="s">
        <v>8325</v>
      </c>
      <c r="LEA1" t="s">
        <v>8326</v>
      </c>
      <c r="LEB1" t="s">
        <v>8327</v>
      </c>
      <c r="LEC1" t="s">
        <v>8328</v>
      </c>
      <c r="LED1" t="s">
        <v>8329</v>
      </c>
      <c r="LEE1" t="s">
        <v>8330</v>
      </c>
      <c r="LEF1" t="s">
        <v>8331</v>
      </c>
      <c r="LEG1" t="s">
        <v>8332</v>
      </c>
      <c r="LEH1" t="s">
        <v>8333</v>
      </c>
      <c r="LEI1" t="s">
        <v>8334</v>
      </c>
      <c r="LEJ1" t="s">
        <v>8335</v>
      </c>
      <c r="LEK1" t="s">
        <v>8336</v>
      </c>
      <c r="LEL1" t="s">
        <v>8337</v>
      </c>
      <c r="LEM1" t="s">
        <v>8338</v>
      </c>
      <c r="LEN1" t="s">
        <v>8339</v>
      </c>
      <c r="LEO1" t="s">
        <v>8340</v>
      </c>
      <c r="LEP1" t="s">
        <v>8341</v>
      </c>
      <c r="LEQ1" t="s">
        <v>8342</v>
      </c>
      <c r="LER1" t="s">
        <v>8343</v>
      </c>
      <c r="LES1" t="s">
        <v>8344</v>
      </c>
      <c r="LET1" t="s">
        <v>8345</v>
      </c>
      <c r="LEU1" t="s">
        <v>8346</v>
      </c>
      <c r="LEV1" t="s">
        <v>8347</v>
      </c>
      <c r="LEW1" t="s">
        <v>8348</v>
      </c>
      <c r="LEX1" t="s">
        <v>8349</v>
      </c>
      <c r="LEY1" t="s">
        <v>8350</v>
      </c>
      <c r="LEZ1" t="s">
        <v>8351</v>
      </c>
      <c r="LFA1" t="s">
        <v>8352</v>
      </c>
      <c r="LFB1" t="s">
        <v>8353</v>
      </c>
      <c r="LFC1" t="s">
        <v>8354</v>
      </c>
      <c r="LFD1" t="s">
        <v>8355</v>
      </c>
      <c r="LFE1" t="s">
        <v>8356</v>
      </c>
      <c r="LFF1" t="s">
        <v>8357</v>
      </c>
      <c r="LFG1" t="s">
        <v>8358</v>
      </c>
      <c r="LFH1" t="s">
        <v>8359</v>
      </c>
      <c r="LFI1" t="s">
        <v>8360</v>
      </c>
      <c r="LFJ1" t="s">
        <v>8361</v>
      </c>
      <c r="LFK1" t="s">
        <v>8362</v>
      </c>
      <c r="LFL1" t="s">
        <v>8363</v>
      </c>
      <c r="LFM1" t="s">
        <v>8364</v>
      </c>
      <c r="LFN1" t="s">
        <v>8365</v>
      </c>
      <c r="LFO1" t="s">
        <v>8366</v>
      </c>
      <c r="LFP1" t="s">
        <v>8367</v>
      </c>
      <c r="LFQ1" t="s">
        <v>8368</v>
      </c>
      <c r="LFR1" t="s">
        <v>8369</v>
      </c>
      <c r="LFS1" t="s">
        <v>8370</v>
      </c>
      <c r="LFT1" t="s">
        <v>8371</v>
      </c>
      <c r="LFU1" t="s">
        <v>8372</v>
      </c>
      <c r="LFV1" t="s">
        <v>8373</v>
      </c>
      <c r="LFW1" t="s">
        <v>8374</v>
      </c>
      <c r="LFX1" t="s">
        <v>8375</v>
      </c>
      <c r="LFY1" t="s">
        <v>8376</v>
      </c>
      <c r="LFZ1" t="s">
        <v>8377</v>
      </c>
      <c r="LGA1" t="s">
        <v>8378</v>
      </c>
      <c r="LGB1" t="s">
        <v>8379</v>
      </c>
      <c r="LGC1" t="s">
        <v>8380</v>
      </c>
      <c r="LGD1" t="s">
        <v>8381</v>
      </c>
      <c r="LGE1" t="s">
        <v>8382</v>
      </c>
      <c r="LGF1" t="s">
        <v>8383</v>
      </c>
      <c r="LGG1" t="s">
        <v>8384</v>
      </c>
      <c r="LGH1" t="s">
        <v>8385</v>
      </c>
      <c r="LGI1" t="s">
        <v>8386</v>
      </c>
      <c r="LGJ1" t="s">
        <v>8387</v>
      </c>
      <c r="LGK1" t="s">
        <v>8388</v>
      </c>
      <c r="LGL1" t="s">
        <v>8389</v>
      </c>
      <c r="LGM1" t="s">
        <v>8390</v>
      </c>
      <c r="LGN1" t="s">
        <v>8391</v>
      </c>
      <c r="LGO1" t="s">
        <v>8392</v>
      </c>
      <c r="LGP1" t="s">
        <v>8393</v>
      </c>
      <c r="LGQ1" t="s">
        <v>8394</v>
      </c>
      <c r="LGR1" t="s">
        <v>8395</v>
      </c>
      <c r="LGS1" t="s">
        <v>8396</v>
      </c>
      <c r="LGT1" t="s">
        <v>8397</v>
      </c>
      <c r="LGU1" t="s">
        <v>8398</v>
      </c>
      <c r="LGV1" t="s">
        <v>8399</v>
      </c>
      <c r="LGW1" t="s">
        <v>8400</v>
      </c>
      <c r="LGX1" t="s">
        <v>8401</v>
      </c>
      <c r="LGY1" t="s">
        <v>8402</v>
      </c>
      <c r="LGZ1" t="s">
        <v>8403</v>
      </c>
      <c r="LHA1" t="s">
        <v>8404</v>
      </c>
      <c r="LHB1" t="s">
        <v>8405</v>
      </c>
      <c r="LHC1" t="s">
        <v>8406</v>
      </c>
      <c r="LHD1" t="s">
        <v>8407</v>
      </c>
      <c r="LHE1" t="s">
        <v>8408</v>
      </c>
      <c r="LHF1" t="s">
        <v>8409</v>
      </c>
      <c r="LHG1" t="s">
        <v>8410</v>
      </c>
      <c r="LHH1" t="s">
        <v>8411</v>
      </c>
      <c r="LHI1" t="s">
        <v>8412</v>
      </c>
      <c r="LHJ1" t="s">
        <v>8413</v>
      </c>
      <c r="LHK1" t="s">
        <v>8414</v>
      </c>
      <c r="LHL1" t="s">
        <v>8415</v>
      </c>
      <c r="LHM1" t="s">
        <v>8416</v>
      </c>
      <c r="LHN1" t="s">
        <v>8417</v>
      </c>
      <c r="LHO1" t="s">
        <v>8418</v>
      </c>
      <c r="LHP1" t="s">
        <v>8419</v>
      </c>
      <c r="LHQ1" t="s">
        <v>8420</v>
      </c>
      <c r="LHR1" t="s">
        <v>8421</v>
      </c>
      <c r="LHS1" t="s">
        <v>8422</v>
      </c>
      <c r="LHT1" t="s">
        <v>8423</v>
      </c>
      <c r="LHU1" t="s">
        <v>8424</v>
      </c>
      <c r="LHV1" t="s">
        <v>8425</v>
      </c>
      <c r="LHW1" t="s">
        <v>8426</v>
      </c>
      <c r="LHX1" t="s">
        <v>8427</v>
      </c>
      <c r="LHY1" t="s">
        <v>8428</v>
      </c>
      <c r="LHZ1" t="s">
        <v>8429</v>
      </c>
      <c r="LIA1" t="s">
        <v>8430</v>
      </c>
      <c r="LIB1" t="s">
        <v>8431</v>
      </c>
      <c r="LIC1" t="s">
        <v>8432</v>
      </c>
      <c r="LID1" t="s">
        <v>8433</v>
      </c>
      <c r="LIE1" t="s">
        <v>8434</v>
      </c>
      <c r="LIF1" t="s">
        <v>8435</v>
      </c>
      <c r="LIG1" t="s">
        <v>8436</v>
      </c>
      <c r="LIH1" t="s">
        <v>8437</v>
      </c>
      <c r="LII1" t="s">
        <v>8438</v>
      </c>
      <c r="LIJ1" t="s">
        <v>8439</v>
      </c>
      <c r="LIK1" t="s">
        <v>8440</v>
      </c>
      <c r="LIL1" t="s">
        <v>8441</v>
      </c>
      <c r="LIM1" t="s">
        <v>8442</v>
      </c>
      <c r="LIN1" t="s">
        <v>8443</v>
      </c>
      <c r="LIO1" t="s">
        <v>8444</v>
      </c>
      <c r="LIP1" t="s">
        <v>8445</v>
      </c>
      <c r="LIQ1" t="s">
        <v>8446</v>
      </c>
      <c r="LIR1" t="s">
        <v>8447</v>
      </c>
      <c r="LIS1" t="s">
        <v>8448</v>
      </c>
      <c r="LIT1" t="s">
        <v>8449</v>
      </c>
      <c r="LIU1" t="s">
        <v>8450</v>
      </c>
      <c r="LIV1" t="s">
        <v>8451</v>
      </c>
      <c r="LIW1" t="s">
        <v>8452</v>
      </c>
      <c r="LIX1" t="s">
        <v>8453</v>
      </c>
      <c r="LIY1" t="s">
        <v>8454</v>
      </c>
      <c r="LIZ1" t="s">
        <v>8455</v>
      </c>
      <c r="LJA1" t="s">
        <v>8456</v>
      </c>
      <c r="LJB1" t="s">
        <v>8457</v>
      </c>
      <c r="LJC1" t="s">
        <v>8458</v>
      </c>
      <c r="LJD1" t="s">
        <v>8459</v>
      </c>
      <c r="LJE1" t="s">
        <v>8460</v>
      </c>
      <c r="LJF1" t="s">
        <v>8461</v>
      </c>
      <c r="LJG1" t="s">
        <v>8462</v>
      </c>
      <c r="LJH1" t="s">
        <v>8463</v>
      </c>
      <c r="LJI1" t="s">
        <v>8464</v>
      </c>
      <c r="LJJ1" t="s">
        <v>8465</v>
      </c>
      <c r="LJK1" t="s">
        <v>8466</v>
      </c>
      <c r="LJL1" t="s">
        <v>8467</v>
      </c>
      <c r="LJM1" t="s">
        <v>8468</v>
      </c>
      <c r="LJN1" t="s">
        <v>8469</v>
      </c>
      <c r="LJO1" t="s">
        <v>8470</v>
      </c>
      <c r="LJP1" t="s">
        <v>8471</v>
      </c>
      <c r="LJQ1" t="s">
        <v>8472</v>
      </c>
      <c r="LJR1" t="s">
        <v>8473</v>
      </c>
      <c r="LJS1" t="s">
        <v>8474</v>
      </c>
      <c r="LJT1" t="s">
        <v>8475</v>
      </c>
      <c r="LJU1" t="s">
        <v>8476</v>
      </c>
      <c r="LJV1" t="s">
        <v>8477</v>
      </c>
      <c r="LJW1" t="s">
        <v>8478</v>
      </c>
      <c r="LJX1" t="s">
        <v>8479</v>
      </c>
      <c r="LJY1" t="s">
        <v>8480</v>
      </c>
      <c r="LJZ1" t="s">
        <v>8481</v>
      </c>
      <c r="LKA1" t="s">
        <v>8482</v>
      </c>
      <c r="LKB1" t="s">
        <v>8483</v>
      </c>
      <c r="LKC1" t="s">
        <v>8484</v>
      </c>
      <c r="LKD1" t="s">
        <v>8485</v>
      </c>
      <c r="LKE1" t="s">
        <v>8486</v>
      </c>
      <c r="LKF1" t="s">
        <v>8487</v>
      </c>
      <c r="LKG1" t="s">
        <v>8488</v>
      </c>
      <c r="LKH1" t="s">
        <v>8489</v>
      </c>
      <c r="LKI1" t="s">
        <v>8490</v>
      </c>
      <c r="LKJ1" t="s">
        <v>8491</v>
      </c>
      <c r="LKK1" t="s">
        <v>8492</v>
      </c>
      <c r="LKL1" t="s">
        <v>8493</v>
      </c>
      <c r="LKM1" t="s">
        <v>8494</v>
      </c>
      <c r="LKN1" t="s">
        <v>8495</v>
      </c>
      <c r="LKO1" t="s">
        <v>8496</v>
      </c>
      <c r="LKP1" t="s">
        <v>8497</v>
      </c>
      <c r="LKQ1" t="s">
        <v>8498</v>
      </c>
      <c r="LKR1" t="s">
        <v>8499</v>
      </c>
      <c r="LKS1" t="s">
        <v>8500</v>
      </c>
      <c r="LKT1" t="s">
        <v>8501</v>
      </c>
      <c r="LKU1" t="s">
        <v>8502</v>
      </c>
      <c r="LKV1" t="s">
        <v>8503</v>
      </c>
      <c r="LKW1" t="s">
        <v>8504</v>
      </c>
      <c r="LKX1" t="s">
        <v>8505</v>
      </c>
      <c r="LKY1" t="s">
        <v>8506</v>
      </c>
      <c r="LKZ1" t="s">
        <v>8507</v>
      </c>
      <c r="LLA1" t="s">
        <v>8508</v>
      </c>
      <c r="LLB1" t="s">
        <v>8509</v>
      </c>
      <c r="LLC1" t="s">
        <v>8510</v>
      </c>
      <c r="LLD1" t="s">
        <v>8511</v>
      </c>
      <c r="LLE1" t="s">
        <v>8512</v>
      </c>
      <c r="LLF1" t="s">
        <v>8513</v>
      </c>
      <c r="LLG1" t="s">
        <v>8514</v>
      </c>
      <c r="LLH1" t="s">
        <v>8515</v>
      </c>
      <c r="LLI1" t="s">
        <v>8516</v>
      </c>
      <c r="LLJ1" t="s">
        <v>8517</v>
      </c>
      <c r="LLK1" t="s">
        <v>8518</v>
      </c>
      <c r="LLL1" t="s">
        <v>8519</v>
      </c>
      <c r="LLM1" t="s">
        <v>8520</v>
      </c>
      <c r="LLN1" t="s">
        <v>8521</v>
      </c>
      <c r="LLO1" t="s">
        <v>8522</v>
      </c>
      <c r="LLP1" t="s">
        <v>8523</v>
      </c>
      <c r="LLQ1" t="s">
        <v>8524</v>
      </c>
      <c r="LLR1" t="s">
        <v>8525</v>
      </c>
      <c r="LLS1" t="s">
        <v>8526</v>
      </c>
      <c r="LLT1" t="s">
        <v>8527</v>
      </c>
      <c r="LLU1" t="s">
        <v>8528</v>
      </c>
      <c r="LLV1" t="s">
        <v>8529</v>
      </c>
      <c r="LLW1" t="s">
        <v>8530</v>
      </c>
      <c r="LLX1" t="s">
        <v>8531</v>
      </c>
      <c r="LLY1" t="s">
        <v>8532</v>
      </c>
      <c r="LLZ1" t="s">
        <v>8533</v>
      </c>
      <c r="LMA1" t="s">
        <v>8534</v>
      </c>
      <c r="LMB1" t="s">
        <v>8535</v>
      </c>
      <c r="LMC1" t="s">
        <v>8536</v>
      </c>
      <c r="LMD1" t="s">
        <v>8537</v>
      </c>
      <c r="LME1" t="s">
        <v>8538</v>
      </c>
      <c r="LMF1" t="s">
        <v>8539</v>
      </c>
      <c r="LMG1" t="s">
        <v>8540</v>
      </c>
      <c r="LMH1" t="s">
        <v>8541</v>
      </c>
      <c r="LMI1" t="s">
        <v>8542</v>
      </c>
      <c r="LMJ1" t="s">
        <v>8543</v>
      </c>
      <c r="LMK1" t="s">
        <v>8544</v>
      </c>
      <c r="LML1" t="s">
        <v>8545</v>
      </c>
      <c r="LMM1" t="s">
        <v>8546</v>
      </c>
      <c r="LMN1" t="s">
        <v>8547</v>
      </c>
      <c r="LMO1" t="s">
        <v>8548</v>
      </c>
      <c r="LMP1" t="s">
        <v>8549</v>
      </c>
      <c r="LMQ1" t="s">
        <v>8550</v>
      </c>
      <c r="LMR1" t="s">
        <v>8551</v>
      </c>
      <c r="LMS1" t="s">
        <v>8552</v>
      </c>
      <c r="LMT1" t="s">
        <v>8553</v>
      </c>
      <c r="LMU1" t="s">
        <v>8554</v>
      </c>
      <c r="LMV1" t="s">
        <v>8555</v>
      </c>
      <c r="LMW1" t="s">
        <v>8556</v>
      </c>
      <c r="LMX1" t="s">
        <v>8557</v>
      </c>
      <c r="LMY1" t="s">
        <v>8558</v>
      </c>
      <c r="LMZ1" t="s">
        <v>8559</v>
      </c>
      <c r="LNA1" t="s">
        <v>8560</v>
      </c>
      <c r="LNB1" t="s">
        <v>8561</v>
      </c>
      <c r="LNC1" t="s">
        <v>8562</v>
      </c>
      <c r="LND1" t="s">
        <v>8563</v>
      </c>
      <c r="LNE1" t="s">
        <v>8564</v>
      </c>
      <c r="LNF1" t="s">
        <v>8565</v>
      </c>
      <c r="LNG1" t="s">
        <v>8566</v>
      </c>
      <c r="LNH1" t="s">
        <v>8567</v>
      </c>
      <c r="LNI1" t="s">
        <v>8568</v>
      </c>
      <c r="LNJ1" t="s">
        <v>8569</v>
      </c>
      <c r="LNK1" t="s">
        <v>8570</v>
      </c>
      <c r="LNL1" t="s">
        <v>8571</v>
      </c>
      <c r="LNM1" t="s">
        <v>8572</v>
      </c>
      <c r="LNN1" t="s">
        <v>8573</v>
      </c>
      <c r="LNO1" t="s">
        <v>8574</v>
      </c>
      <c r="LNP1" t="s">
        <v>8575</v>
      </c>
      <c r="LNQ1" t="s">
        <v>8576</v>
      </c>
      <c r="LNR1" t="s">
        <v>8577</v>
      </c>
      <c r="LNS1" t="s">
        <v>8578</v>
      </c>
      <c r="LNT1" t="s">
        <v>8579</v>
      </c>
      <c r="LNU1" t="s">
        <v>8580</v>
      </c>
      <c r="LNV1" t="s">
        <v>8581</v>
      </c>
      <c r="LNW1" t="s">
        <v>8582</v>
      </c>
      <c r="LNX1" t="s">
        <v>8583</v>
      </c>
      <c r="LNY1" t="s">
        <v>8584</v>
      </c>
      <c r="LNZ1" t="s">
        <v>8585</v>
      </c>
      <c r="LOA1" t="s">
        <v>8586</v>
      </c>
      <c r="LOB1" t="s">
        <v>8587</v>
      </c>
      <c r="LOC1" t="s">
        <v>8588</v>
      </c>
      <c r="LOD1" t="s">
        <v>8589</v>
      </c>
      <c r="LOE1" t="s">
        <v>8590</v>
      </c>
      <c r="LOF1" t="s">
        <v>8591</v>
      </c>
      <c r="LOG1" t="s">
        <v>8592</v>
      </c>
      <c r="LOH1" t="s">
        <v>8593</v>
      </c>
      <c r="LOI1" t="s">
        <v>8594</v>
      </c>
      <c r="LOJ1" t="s">
        <v>8595</v>
      </c>
      <c r="LOK1" t="s">
        <v>8596</v>
      </c>
      <c r="LOL1" t="s">
        <v>8597</v>
      </c>
      <c r="LOM1" t="s">
        <v>8598</v>
      </c>
      <c r="LON1" t="s">
        <v>8599</v>
      </c>
      <c r="LOO1" t="s">
        <v>8600</v>
      </c>
      <c r="LOP1" t="s">
        <v>8601</v>
      </c>
      <c r="LOQ1" t="s">
        <v>8602</v>
      </c>
      <c r="LOR1" t="s">
        <v>8603</v>
      </c>
      <c r="LOS1" t="s">
        <v>8604</v>
      </c>
      <c r="LOT1" t="s">
        <v>8605</v>
      </c>
      <c r="LOU1" t="s">
        <v>8606</v>
      </c>
      <c r="LOV1" t="s">
        <v>8607</v>
      </c>
      <c r="LOW1" t="s">
        <v>8608</v>
      </c>
      <c r="LOX1" t="s">
        <v>8609</v>
      </c>
      <c r="LOY1" t="s">
        <v>8610</v>
      </c>
      <c r="LOZ1" t="s">
        <v>8611</v>
      </c>
      <c r="LPA1" t="s">
        <v>8612</v>
      </c>
      <c r="LPB1" t="s">
        <v>8613</v>
      </c>
      <c r="LPC1" t="s">
        <v>8614</v>
      </c>
      <c r="LPD1" t="s">
        <v>8615</v>
      </c>
      <c r="LPE1" t="s">
        <v>8616</v>
      </c>
      <c r="LPF1" t="s">
        <v>8617</v>
      </c>
      <c r="LPG1" t="s">
        <v>8618</v>
      </c>
      <c r="LPH1" t="s">
        <v>8619</v>
      </c>
      <c r="LPI1" t="s">
        <v>8620</v>
      </c>
      <c r="LPJ1" t="s">
        <v>8621</v>
      </c>
      <c r="LPK1" t="s">
        <v>8622</v>
      </c>
      <c r="LPL1" t="s">
        <v>8623</v>
      </c>
      <c r="LPM1" t="s">
        <v>8624</v>
      </c>
      <c r="LPN1" t="s">
        <v>8625</v>
      </c>
      <c r="LPO1" t="s">
        <v>8626</v>
      </c>
      <c r="LPP1" t="s">
        <v>8627</v>
      </c>
      <c r="LPQ1" t="s">
        <v>8628</v>
      </c>
      <c r="LPR1" t="s">
        <v>8629</v>
      </c>
      <c r="LPS1" t="s">
        <v>8630</v>
      </c>
      <c r="LPT1" t="s">
        <v>8631</v>
      </c>
      <c r="LPU1" t="s">
        <v>8632</v>
      </c>
      <c r="LPV1" t="s">
        <v>8633</v>
      </c>
      <c r="LPW1" t="s">
        <v>8634</v>
      </c>
      <c r="LPX1" t="s">
        <v>8635</v>
      </c>
      <c r="LPY1" t="s">
        <v>8636</v>
      </c>
      <c r="LPZ1" t="s">
        <v>8637</v>
      </c>
      <c r="LQA1" t="s">
        <v>8638</v>
      </c>
      <c r="LQB1" t="s">
        <v>8639</v>
      </c>
      <c r="LQC1" t="s">
        <v>8640</v>
      </c>
      <c r="LQD1" t="s">
        <v>8641</v>
      </c>
      <c r="LQE1" t="s">
        <v>8642</v>
      </c>
      <c r="LQF1" t="s">
        <v>8643</v>
      </c>
      <c r="LQG1" t="s">
        <v>8644</v>
      </c>
      <c r="LQH1" t="s">
        <v>8645</v>
      </c>
      <c r="LQI1" t="s">
        <v>8646</v>
      </c>
      <c r="LQJ1" t="s">
        <v>8647</v>
      </c>
      <c r="LQK1" t="s">
        <v>8648</v>
      </c>
      <c r="LQL1" t="s">
        <v>8649</v>
      </c>
      <c r="LQM1" t="s">
        <v>8650</v>
      </c>
      <c r="LQN1" t="s">
        <v>8651</v>
      </c>
      <c r="LQO1" t="s">
        <v>8652</v>
      </c>
      <c r="LQP1" t="s">
        <v>8653</v>
      </c>
      <c r="LQQ1" t="s">
        <v>8654</v>
      </c>
      <c r="LQR1" t="s">
        <v>8655</v>
      </c>
      <c r="LQS1" t="s">
        <v>8656</v>
      </c>
      <c r="LQT1" t="s">
        <v>8657</v>
      </c>
      <c r="LQU1" t="s">
        <v>8658</v>
      </c>
      <c r="LQV1" t="s">
        <v>8659</v>
      </c>
      <c r="LQW1" t="s">
        <v>8660</v>
      </c>
      <c r="LQX1" t="s">
        <v>8661</v>
      </c>
      <c r="LQY1" t="s">
        <v>8662</v>
      </c>
      <c r="LQZ1" t="s">
        <v>8663</v>
      </c>
      <c r="LRA1" t="s">
        <v>8664</v>
      </c>
      <c r="LRB1" t="s">
        <v>8665</v>
      </c>
      <c r="LRC1" t="s">
        <v>8666</v>
      </c>
      <c r="LRD1" t="s">
        <v>8667</v>
      </c>
      <c r="LRE1" t="s">
        <v>8668</v>
      </c>
      <c r="LRF1" t="s">
        <v>8669</v>
      </c>
      <c r="LRG1" t="s">
        <v>8670</v>
      </c>
      <c r="LRH1" t="s">
        <v>8671</v>
      </c>
      <c r="LRI1" t="s">
        <v>8672</v>
      </c>
      <c r="LRJ1" t="s">
        <v>8673</v>
      </c>
      <c r="LRK1" t="s">
        <v>8674</v>
      </c>
      <c r="LRL1" t="s">
        <v>8675</v>
      </c>
      <c r="LRM1" t="s">
        <v>8676</v>
      </c>
      <c r="LRN1" t="s">
        <v>8677</v>
      </c>
      <c r="LRO1" t="s">
        <v>8678</v>
      </c>
      <c r="LRP1" t="s">
        <v>8679</v>
      </c>
      <c r="LRQ1" t="s">
        <v>8680</v>
      </c>
      <c r="LRR1" t="s">
        <v>8681</v>
      </c>
      <c r="LRS1" t="s">
        <v>8682</v>
      </c>
      <c r="LRT1" t="s">
        <v>8683</v>
      </c>
      <c r="LRU1" t="s">
        <v>8684</v>
      </c>
      <c r="LRV1" t="s">
        <v>8685</v>
      </c>
      <c r="LRW1" t="s">
        <v>8686</v>
      </c>
      <c r="LRX1" t="s">
        <v>8687</v>
      </c>
      <c r="LRY1" t="s">
        <v>8688</v>
      </c>
      <c r="LRZ1" t="s">
        <v>8689</v>
      </c>
      <c r="LSA1" t="s">
        <v>8690</v>
      </c>
      <c r="LSB1" t="s">
        <v>8691</v>
      </c>
      <c r="LSC1" t="s">
        <v>8692</v>
      </c>
      <c r="LSD1" t="s">
        <v>8693</v>
      </c>
      <c r="LSE1" t="s">
        <v>8694</v>
      </c>
      <c r="LSF1" t="s">
        <v>8695</v>
      </c>
      <c r="LSG1" t="s">
        <v>8696</v>
      </c>
      <c r="LSH1" t="s">
        <v>8697</v>
      </c>
      <c r="LSI1" t="s">
        <v>8698</v>
      </c>
      <c r="LSJ1" t="s">
        <v>8699</v>
      </c>
      <c r="LSK1" t="s">
        <v>8700</v>
      </c>
      <c r="LSL1" t="s">
        <v>8701</v>
      </c>
      <c r="LSM1" t="s">
        <v>8702</v>
      </c>
      <c r="LSN1" t="s">
        <v>8703</v>
      </c>
      <c r="LSO1" t="s">
        <v>8704</v>
      </c>
      <c r="LSP1" t="s">
        <v>8705</v>
      </c>
      <c r="LSQ1" t="s">
        <v>8706</v>
      </c>
      <c r="LSR1" t="s">
        <v>8707</v>
      </c>
      <c r="LSS1" t="s">
        <v>8708</v>
      </c>
      <c r="LST1" t="s">
        <v>8709</v>
      </c>
      <c r="LSU1" t="s">
        <v>8710</v>
      </c>
      <c r="LSV1" t="s">
        <v>8711</v>
      </c>
      <c r="LSW1" t="s">
        <v>8712</v>
      </c>
      <c r="LSX1" t="s">
        <v>8713</v>
      </c>
      <c r="LSY1" t="s">
        <v>8714</v>
      </c>
      <c r="LSZ1" t="s">
        <v>8715</v>
      </c>
      <c r="LTA1" t="s">
        <v>8716</v>
      </c>
      <c r="LTB1" t="s">
        <v>8717</v>
      </c>
      <c r="LTC1" t="s">
        <v>8718</v>
      </c>
      <c r="LTD1" t="s">
        <v>8719</v>
      </c>
      <c r="LTE1" t="s">
        <v>8720</v>
      </c>
      <c r="LTF1" t="s">
        <v>8721</v>
      </c>
      <c r="LTG1" t="s">
        <v>8722</v>
      </c>
      <c r="LTH1" t="s">
        <v>8723</v>
      </c>
      <c r="LTI1" t="s">
        <v>8724</v>
      </c>
      <c r="LTJ1" t="s">
        <v>8725</v>
      </c>
      <c r="LTK1" t="s">
        <v>8726</v>
      </c>
      <c r="LTL1" t="s">
        <v>8727</v>
      </c>
      <c r="LTM1" t="s">
        <v>8728</v>
      </c>
      <c r="LTN1" t="s">
        <v>8729</v>
      </c>
      <c r="LTO1" t="s">
        <v>8730</v>
      </c>
      <c r="LTP1" t="s">
        <v>8731</v>
      </c>
      <c r="LTQ1" t="s">
        <v>8732</v>
      </c>
      <c r="LTR1" t="s">
        <v>8733</v>
      </c>
      <c r="LTS1" t="s">
        <v>8734</v>
      </c>
      <c r="LTT1" t="s">
        <v>8735</v>
      </c>
      <c r="LTU1" t="s">
        <v>8736</v>
      </c>
      <c r="LTV1" t="s">
        <v>8737</v>
      </c>
      <c r="LTW1" t="s">
        <v>8738</v>
      </c>
      <c r="LTX1" t="s">
        <v>8739</v>
      </c>
      <c r="LTY1" t="s">
        <v>8740</v>
      </c>
      <c r="LTZ1" t="s">
        <v>8741</v>
      </c>
      <c r="LUA1" t="s">
        <v>8742</v>
      </c>
      <c r="LUB1" t="s">
        <v>8743</v>
      </c>
      <c r="LUC1" t="s">
        <v>8744</v>
      </c>
      <c r="LUD1" t="s">
        <v>8745</v>
      </c>
      <c r="LUE1" t="s">
        <v>8746</v>
      </c>
      <c r="LUF1" t="s">
        <v>8747</v>
      </c>
      <c r="LUG1" t="s">
        <v>8748</v>
      </c>
      <c r="LUH1" t="s">
        <v>8749</v>
      </c>
      <c r="LUI1" t="s">
        <v>8750</v>
      </c>
      <c r="LUJ1" t="s">
        <v>8751</v>
      </c>
      <c r="LUK1" t="s">
        <v>8752</v>
      </c>
      <c r="LUL1" t="s">
        <v>8753</v>
      </c>
      <c r="LUM1" t="s">
        <v>8754</v>
      </c>
      <c r="LUN1" t="s">
        <v>8755</v>
      </c>
      <c r="LUO1" t="s">
        <v>8756</v>
      </c>
      <c r="LUP1" t="s">
        <v>8757</v>
      </c>
      <c r="LUQ1" t="s">
        <v>8758</v>
      </c>
      <c r="LUR1" t="s">
        <v>8759</v>
      </c>
      <c r="LUS1" t="s">
        <v>8760</v>
      </c>
      <c r="LUT1" t="s">
        <v>8761</v>
      </c>
      <c r="LUU1" t="s">
        <v>8762</v>
      </c>
      <c r="LUV1" t="s">
        <v>8763</v>
      </c>
      <c r="LUW1" t="s">
        <v>8764</v>
      </c>
      <c r="LUX1" t="s">
        <v>8765</v>
      </c>
      <c r="LUY1" t="s">
        <v>8766</v>
      </c>
      <c r="LUZ1" t="s">
        <v>8767</v>
      </c>
      <c r="LVA1" t="s">
        <v>8768</v>
      </c>
      <c r="LVB1" t="s">
        <v>8769</v>
      </c>
      <c r="LVC1" t="s">
        <v>8770</v>
      </c>
      <c r="LVD1" t="s">
        <v>8771</v>
      </c>
      <c r="LVE1" t="s">
        <v>8772</v>
      </c>
      <c r="LVF1" t="s">
        <v>8773</v>
      </c>
      <c r="LVG1" t="s">
        <v>8774</v>
      </c>
      <c r="LVH1" t="s">
        <v>8775</v>
      </c>
      <c r="LVI1" t="s">
        <v>8776</v>
      </c>
      <c r="LVJ1" t="s">
        <v>8777</v>
      </c>
      <c r="LVK1" t="s">
        <v>8778</v>
      </c>
      <c r="LVL1" t="s">
        <v>8779</v>
      </c>
      <c r="LVM1" t="s">
        <v>8780</v>
      </c>
      <c r="LVN1" t="s">
        <v>8781</v>
      </c>
      <c r="LVO1" t="s">
        <v>8782</v>
      </c>
      <c r="LVP1" t="s">
        <v>8783</v>
      </c>
      <c r="LVQ1" t="s">
        <v>8784</v>
      </c>
      <c r="LVR1" t="s">
        <v>8785</v>
      </c>
      <c r="LVS1" t="s">
        <v>8786</v>
      </c>
      <c r="LVT1" t="s">
        <v>8787</v>
      </c>
      <c r="LVU1" t="s">
        <v>8788</v>
      </c>
      <c r="LVV1" t="s">
        <v>8789</v>
      </c>
      <c r="LVW1" t="s">
        <v>8790</v>
      </c>
      <c r="LVX1" t="s">
        <v>8791</v>
      </c>
      <c r="LVY1" t="s">
        <v>8792</v>
      </c>
      <c r="LVZ1" t="s">
        <v>8793</v>
      </c>
      <c r="LWA1" t="s">
        <v>8794</v>
      </c>
      <c r="LWB1" t="s">
        <v>8795</v>
      </c>
      <c r="LWC1" t="s">
        <v>8796</v>
      </c>
      <c r="LWD1" t="s">
        <v>8797</v>
      </c>
      <c r="LWE1" t="s">
        <v>8798</v>
      </c>
      <c r="LWF1" t="s">
        <v>8799</v>
      </c>
      <c r="LWG1" t="s">
        <v>8800</v>
      </c>
      <c r="LWH1" t="s">
        <v>8801</v>
      </c>
      <c r="LWI1" t="s">
        <v>8802</v>
      </c>
      <c r="LWJ1" t="s">
        <v>8803</v>
      </c>
      <c r="LWK1" t="s">
        <v>8804</v>
      </c>
      <c r="LWL1" t="s">
        <v>8805</v>
      </c>
      <c r="LWM1" t="s">
        <v>8806</v>
      </c>
      <c r="LWN1" t="s">
        <v>8807</v>
      </c>
      <c r="LWO1" t="s">
        <v>8808</v>
      </c>
      <c r="LWP1" t="s">
        <v>8809</v>
      </c>
      <c r="LWQ1" t="s">
        <v>8810</v>
      </c>
      <c r="LWR1" t="s">
        <v>8811</v>
      </c>
      <c r="LWS1" t="s">
        <v>8812</v>
      </c>
      <c r="LWT1" t="s">
        <v>8813</v>
      </c>
      <c r="LWU1" t="s">
        <v>8814</v>
      </c>
      <c r="LWV1" t="s">
        <v>8815</v>
      </c>
      <c r="LWW1" t="s">
        <v>8816</v>
      </c>
      <c r="LWX1" t="s">
        <v>8817</v>
      </c>
      <c r="LWY1" t="s">
        <v>8818</v>
      </c>
      <c r="LWZ1" t="s">
        <v>8819</v>
      </c>
      <c r="LXA1" t="s">
        <v>8820</v>
      </c>
      <c r="LXB1" t="s">
        <v>8821</v>
      </c>
      <c r="LXC1" t="s">
        <v>8822</v>
      </c>
      <c r="LXD1" t="s">
        <v>8823</v>
      </c>
      <c r="LXE1" t="s">
        <v>8824</v>
      </c>
      <c r="LXF1" t="s">
        <v>8825</v>
      </c>
      <c r="LXG1" t="s">
        <v>8826</v>
      </c>
      <c r="LXH1" t="s">
        <v>8827</v>
      </c>
      <c r="LXI1" t="s">
        <v>8828</v>
      </c>
      <c r="LXJ1" t="s">
        <v>8829</v>
      </c>
      <c r="LXK1" t="s">
        <v>8830</v>
      </c>
      <c r="LXL1" t="s">
        <v>8831</v>
      </c>
      <c r="LXM1" t="s">
        <v>8832</v>
      </c>
      <c r="LXN1" t="s">
        <v>8833</v>
      </c>
      <c r="LXO1" t="s">
        <v>8834</v>
      </c>
      <c r="LXP1" t="s">
        <v>8835</v>
      </c>
      <c r="LXQ1" t="s">
        <v>8836</v>
      </c>
      <c r="LXR1" t="s">
        <v>8837</v>
      </c>
      <c r="LXS1" t="s">
        <v>8838</v>
      </c>
      <c r="LXT1" t="s">
        <v>8839</v>
      </c>
      <c r="LXU1" t="s">
        <v>8840</v>
      </c>
      <c r="LXV1" t="s">
        <v>8841</v>
      </c>
      <c r="LXW1" t="s">
        <v>8842</v>
      </c>
      <c r="LXX1" t="s">
        <v>8843</v>
      </c>
      <c r="LXY1" t="s">
        <v>8844</v>
      </c>
      <c r="LXZ1" t="s">
        <v>8845</v>
      </c>
      <c r="LYA1" t="s">
        <v>8846</v>
      </c>
      <c r="LYB1" t="s">
        <v>8847</v>
      </c>
      <c r="LYC1" t="s">
        <v>8848</v>
      </c>
      <c r="LYD1" t="s">
        <v>8849</v>
      </c>
      <c r="LYE1" t="s">
        <v>8850</v>
      </c>
      <c r="LYF1" t="s">
        <v>8851</v>
      </c>
      <c r="LYG1" t="s">
        <v>8852</v>
      </c>
      <c r="LYH1" t="s">
        <v>8853</v>
      </c>
      <c r="LYI1" t="s">
        <v>8854</v>
      </c>
      <c r="LYJ1" t="s">
        <v>8855</v>
      </c>
      <c r="LYK1" t="s">
        <v>8856</v>
      </c>
      <c r="LYL1" t="s">
        <v>8857</v>
      </c>
      <c r="LYM1" t="s">
        <v>8858</v>
      </c>
      <c r="LYN1" t="s">
        <v>8859</v>
      </c>
      <c r="LYO1" t="s">
        <v>8860</v>
      </c>
      <c r="LYP1" t="s">
        <v>8861</v>
      </c>
      <c r="LYQ1" t="s">
        <v>8862</v>
      </c>
      <c r="LYR1" t="s">
        <v>8863</v>
      </c>
      <c r="LYS1" t="s">
        <v>8864</v>
      </c>
      <c r="LYT1" t="s">
        <v>8865</v>
      </c>
      <c r="LYU1" t="s">
        <v>8866</v>
      </c>
      <c r="LYV1" t="s">
        <v>8867</v>
      </c>
      <c r="LYW1" t="s">
        <v>8868</v>
      </c>
      <c r="LYX1" t="s">
        <v>8869</v>
      </c>
      <c r="LYY1" t="s">
        <v>8870</v>
      </c>
      <c r="LYZ1" t="s">
        <v>8871</v>
      </c>
      <c r="LZA1" t="s">
        <v>8872</v>
      </c>
      <c r="LZB1" t="s">
        <v>8873</v>
      </c>
      <c r="LZC1" t="s">
        <v>8874</v>
      </c>
      <c r="LZD1" t="s">
        <v>8875</v>
      </c>
      <c r="LZE1" t="s">
        <v>8876</v>
      </c>
      <c r="LZF1" t="s">
        <v>8877</v>
      </c>
      <c r="LZG1" t="s">
        <v>8878</v>
      </c>
      <c r="LZH1" t="s">
        <v>8879</v>
      </c>
      <c r="LZI1" t="s">
        <v>8880</v>
      </c>
      <c r="LZJ1" t="s">
        <v>8881</v>
      </c>
      <c r="LZK1" t="s">
        <v>8882</v>
      </c>
      <c r="LZL1" t="s">
        <v>8883</v>
      </c>
      <c r="LZM1" t="s">
        <v>8884</v>
      </c>
      <c r="LZN1" t="s">
        <v>8885</v>
      </c>
      <c r="LZO1" t="s">
        <v>8886</v>
      </c>
      <c r="LZP1" t="s">
        <v>8887</v>
      </c>
      <c r="LZQ1" t="s">
        <v>8888</v>
      </c>
      <c r="LZR1" t="s">
        <v>8889</v>
      </c>
      <c r="LZS1" t="s">
        <v>8890</v>
      </c>
      <c r="LZT1" t="s">
        <v>8891</v>
      </c>
      <c r="LZU1" t="s">
        <v>8892</v>
      </c>
      <c r="LZV1" t="s">
        <v>8893</v>
      </c>
      <c r="LZW1" t="s">
        <v>8894</v>
      </c>
      <c r="LZX1" t="s">
        <v>8895</v>
      </c>
      <c r="LZY1" t="s">
        <v>8896</v>
      </c>
      <c r="LZZ1" t="s">
        <v>8897</v>
      </c>
      <c r="MAA1" t="s">
        <v>8898</v>
      </c>
      <c r="MAB1" t="s">
        <v>8899</v>
      </c>
      <c r="MAC1" t="s">
        <v>8900</v>
      </c>
      <c r="MAD1" t="s">
        <v>8901</v>
      </c>
      <c r="MAE1" t="s">
        <v>8902</v>
      </c>
      <c r="MAF1" t="s">
        <v>8903</v>
      </c>
      <c r="MAG1" t="s">
        <v>8904</v>
      </c>
      <c r="MAH1" t="s">
        <v>8905</v>
      </c>
      <c r="MAI1" t="s">
        <v>8906</v>
      </c>
      <c r="MAJ1" t="s">
        <v>8907</v>
      </c>
      <c r="MAK1" t="s">
        <v>8908</v>
      </c>
      <c r="MAL1" t="s">
        <v>8909</v>
      </c>
      <c r="MAM1" t="s">
        <v>8910</v>
      </c>
      <c r="MAN1" t="s">
        <v>8911</v>
      </c>
      <c r="MAO1" t="s">
        <v>8912</v>
      </c>
      <c r="MAP1" t="s">
        <v>8913</v>
      </c>
      <c r="MAQ1" t="s">
        <v>8914</v>
      </c>
      <c r="MAR1" t="s">
        <v>8915</v>
      </c>
      <c r="MAS1" t="s">
        <v>8916</v>
      </c>
      <c r="MAT1" t="s">
        <v>8917</v>
      </c>
      <c r="MAU1" t="s">
        <v>8918</v>
      </c>
      <c r="MAV1" t="s">
        <v>8919</v>
      </c>
      <c r="MAW1" t="s">
        <v>8920</v>
      </c>
      <c r="MAX1" t="s">
        <v>8921</v>
      </c>
      <c r="MAY1" t="s">
        <v>8922</v>
      </c>
      <c r="MAZ1" t="s">
        <v>8923</v>
      </c>
      <c r="MBA1" t="s">
        <v>8924</v>
      </c>
      <c r="MBB1" t="s">
        <v>8925</v>
      </c>
      <c r="MBC1" t="s">
        <v>8926</v>
      </c>
      <c r="MBD1" t="s">
        <v>8927</v>
      </c>
      <c r="MBE1" t="s">
        <v>8928</v>
      </c>
      <c r="MBF1" t="s">
        <v>8929</v>
      </c>
      <c r="MBG1" t="s">
        <v>8930</v>
      </c>
      <c r="MBH1" t="s">
        <v>8931</v>
      </c>
      <c r="MBI1" t="s">
        <v>8932</v>
      </c>
      <c r="MBJ1" t="s">
        <v>8933</v>
      </c>
      <c r="MBK1" t="s">
        <v>8934</v>
      </c>
      <c r="MBL1" t="s">
        <v>8935</v>
      </c>
      <c r="MBM1" t="s">
        <v>8936</v>
      </c>
      <c r="MBN1" t="s">
        <v>8937</v>
      </c>
      <c r="MBO1" t="s">
        <v>8938</v>
      </c>
      <c r="MBP1" t="s">
        <v>8939</v>
      </c>
      <c r="MBQ1" t="s">
        <v>8940</v>
      </c>
      <c r="MBR1" t="s">
        <v>8941</v>
      </c>
      <c r="MBS1" t="s">
        <v>8942</v>
      </c>
      <c r="MBT1" t="s">
        <v>8943</v>
      </c>
      <c r="MBU1" t="s">
        <v>8944</v>
      </c>
      <c r="MBV1" t="s">
        <v>8945</v>
      </c>
      <c r="MBW1" t="s">
        <v>8946</v>
      </c>
      <c r="MBX1" t="s">
        <v>8947</v>
      </c>
      <c r="MBY1" t="s">
        <v>8948</v>
      </c>
      <c r="MBZ1" t="s">
        <v>8949</v>
      </c>
      <c r="MCA1" t="s">
        <v>8950</v>
      </c>
      <c r="MCB1" t="s">
        <v>8951</v>
      </c>
      <c r="MCC1" t="s">
        <v>8952</v>
      </c>
      <c r="MCD1" t="s">
        <v>8953</v>
      </c>
      <c r="MCE1" t="s">
        <v>8954</v>
      </c>
      <c r="MCF1" t="s">
        <v>8955</v>
      </c>
      <c r="MCG1" t="s">
        <v>8956</v>
      </c>
      <c r="MCH1" t="s">
        <v>8957</v>
      </c>
      <c r="MCI1" t="s">
        <v>8958</v>
      </c>
      <c r="MCJ1" t="s">
        <v>8959</v>
      </c>
      <c r="MCK1" t="s">
        <v>8960</v>
      </c>
      <c r="MCL1" t="s">
        <v>8961</v>
      </c>
      <c r="MCM1" t="s">
        <v>8962</v>
      </c>
      <c r="MCN1" t="s">
        <v>8963</v>
      </c>
      <c r="MCO1" t="s">
        <v>8964</v>
      </c>
      <c r="MCP1" t="s">
        <v>8965</v>
      </c>
      <c r="MCQ1" t="s">
        <v>8966</v>
      </c>
      <c r="MCR1" t="s">
        <v>8967</v>
      </c>
      <c r="MCS1" t="s">
        <v>8968</v>
      </c>
      <c r="MCT1" t="s">
        <v>8969</v>
      </c>
      <c r="MCU1" t="s">
        <v>8970</v>
      </c>
      <c r="MCV1" t="s">
        <v>8971</v>
      </c>
      <c r="MCW1" t="s">
        <v>8972</v>
      </c>
      <c r="MCX1" t="s">
        <v>8973</v>
      </c>
      <c r="MCY1" t="s">
        <v>8974</v>
      </c>
      <c r="MCZ1" t="s">
        <v>8975</v>
      </c>
      <c r="MDA1" t="s">
        <v>8976</v>
      </c>
      <c r="MDB1" t="s">
        <v>8977</v>
      </c>
      <c r="MDC1" t="s">
        <v>8978</v>
      </c>
      <c r="MDD1" t="s">
        <v>8979</v>
      </c>
      <c r="MDE1" t="s">
        <v>8980</v>
      </c>
      <c r="MDF1" t="s">
        <v>8981</v>
      </c>
      <c r="MDG1" t="s">
        <v>8982</v>
      </c>
      <c r="MDH1" t="s">
        <v>8983</v>
      </c>
      <c r="MDI1" t="s">
        <v>8984</v>
      </c>
      <c r="MDJ1" t="s">
        <v>8985</v>
      </c>
      <c r="MDK1" t="s">
        <v>8986</v>
      </c>
      <c r="MDL1" t="s">
        <v>8987</v>
      </c>
      <c r="MDM1" t="s">
        <v>8988</v>
      </c>
      <c r="MDN1" t="s">
        <v>8989</v>
      </c>
      <c r="MDO1" t="s">
        <v>8990</v>
      </c>
      <c r="MDP1" t="s">
        <v>8991</v>
      </c>
      <c r="MDQ1" t="s">
        <v>8992</v>
      </c>
      <c r="MDR1" t="s">
        <v>8993</v>
      </c>
      <c r="MDS1" t="s">
        <v>8994</v>
      </c>
      <c r="MDT1" t="s">
        <v>8995</v>
      </c>
      <c r="MDU1" t="s">
        <v>8996</v>
      </c>
      <c r="MDV1" t="s">
        <v>8997</v>
      </c>
      <c r="MDW1" t="s">
        <v>8998</v>
      </c>
      <c r="MDX1" t="s">
        <v>8999</v>
      </c>
      <c r="MDY1" t="s">
        <v>9000</v>
      </c>
      <c r="MDZ1" t="s">
        <v>9001</v>
      </c>
      <c r="MEA1" t="s">
        <v>9002</v>
      </c>
      <c r="MEB1" t="s">
        <v>9003</v>
      </c>
      <c r="MEC1" t="s">
        <v>9004</v>
      </c>
      <c r="MED1" t="s">
        <v>9005</v>
      </c>
      <c r="MEE1" t="s">
        <v>9006</v>
      </c>
      <c r="MEF1" t="s">
        <v>9007</v>
      </c>
      <c r="MEG1" t="s">
        <v>9008</v>
      </c>
      <c r="MEH1" t="s">
        <v>9009</v>
      </c>
      <c r="MEI1" t="s">
        <v>9010</v>
      </c>
      <c r="MEJ1" t="s">
        <v>9011</v>
      </c>
      <c r="MEK1" t="s">
        <v>9012</v>
      </c>
      <c r="MEL1" t="s">
        <v>9013</v>
      </c>
      <c r="MEM1" t="s">
        <v>9014</v>
      </c>
      <c r="MEN1" t="s">
        <v>9015</v>
      </c>
      <c r="MEO1" t="s">
        <v>9016</v>
      </c>
      <c r="MEP1" t="s">
        <v>9017</v>
      </c>
      <c r="MEQ1" t="s">
        <v>9018</v>
      </c>
      <c r="MER1" t="s">
        <v>9019</v>
      </c>
      <c r="MES1" t="s">
        <v>9020</v>
      </c>
      <c r="MET1" t="s">
        <v>9021</v>
      </c>
      <c r="MEU1" t="s">
        <v>9022</v>
      </c>
      <c r="MEV1" t="s">
        <v>9023</v>
      </c>
      <c r="MEW1" t="s">
        <v>9024</v>
      </c>
      <c r="MEX1" t="s">
        <v>9025</v>
      </c>
      <c r="MEY1" t="s">
        <v>9026</v>
      </c>
      <c r="MEZ1" t="s">
        <v>9027</v>
      </c>
      <c r="MFA1" t="s">
        <v>9028</v>
      </c>
      <c r="MFB1" t="s">
        <v>9029</v>
      </c>
      <c r="MFC1" t="s">
        <v>9030</v>
      </c>
      <c r="MFD1" t="s">
        <v>9031</v>
      </c>
      <c r="MFE1" t="s">
        <v>9032</v>
      </c>
      <c r="MFF1" t="s">
        <v>9033</v>
      </c>
      <c r="MFG1" t="s">
        <v>9034</v>
      </c>
      <c r="MFH1" t="s">
        <v>9035</v>
      </c>
      <c r="MFI1" t="s">
        <v>9036</v>
      </c>
      <c r="MFJ1" t="s">
        <v>9037</v>
      </c>
      <c r="MFK1" t="s">
        <v>9038</v>
      </c>
      <c r="MFL1" t="s">
        <v>9039</v>
      </c>
      <c r="MFM1" t="s">
        <v>9040</v>
      </c>
      <c r="MFN1" t="s">
        <v>9041</v>
      </c>
      <c r="MFO1" t="s">
        <v>9042</v>
      </c>
      <c r="MFP1" t="s">
        <v>9043</v>
      </c>
      <c r="MFQ1" t="s">
        <v>9044</v>
      </c>
      <c r="MFR1" t="s">
        <v>9045</v>
      </c>
      <c r="MFS1" t="s">
        <v>9046</v>
      </c>
      <c r="MFT1" t="s">
        <v>9047</v>
      </c>
      <c r="MFU1" t="s">
        <v>9048</v>
      </c>
      <c r="MFV1" t="s">
        <v>9049</v>
      </c>
      <c r="MFW1" t="s">
        <v>9050</v>
      </c>
      <c r="MFX1" t="s">
        <v>9051</v>
      </c>
      <c r="MFY1" t="s">
        <v>9052</v>
      </c>
      <c r="MFZ1" t="s">
        <v>9053</v>
      </c>
      <c r="MGA1" t="s">
        <v>9054</v>
      </c>
      <c r="MGB1" t="s">
        <v>9055</v>
      </c>
      <c r="MGC1" t="s">
        <v>9056</v>
      </c>
      <c r="MGD1" t="s">
        <v>9057</v>
      </c>
      <c r="MGE1" t="s">
        <v>9058</v>
      </c>
      <c r="MGF1" t="s">
        <v>9059</v>
      </c>
      <c r="MGG1" t="s">
        <v>9060</v>
      </c>
      <c r="MGH1" t="s">
        <v>9061</v>
      </c>
      <c r="MGI1" t="s">
        <v>9062</v>
      </c>
      <c r="MGJ1" t="s">
        <v>9063</v>
      </c>
      <c r="MGK1" t="s">
        <v>9064</v>
      </c>
      <c r="MGL1" t="s">
        <v>9065</v>
      </c>
      <c r="MGM1" t="s">
        <v>9066</v>
      </c>
      <c r="MGN1" t="s">
        <v>9067</v>
      </c>
      <c r="MGO1" t="s">
        <v>9068</v>
      </c>
      <c r="MGP1" t="s">
        <v>9069</v>
      </c>
      <c r="MGQ1" t="s">
        <v>9070</v>
      </c>
      <c r="MGR1" t="s">
        <v>9071</v>
      </c>
      <c r="MGS1" t="s">
        <v>9072</v>
      </c>
      <c r="MGT1" t="s">
        <v>9073</v>
      </c>
      <c r="MGU1" t="s">
        <v>9074</v>
      </c>
      <c r="MGV1" t="s">
        <v>9075</v>
      </c>
      <c r="MGW1" t="s">
        <v>9076</v>
      </c>
      <c r="MGX1" t="s">
        <v>9077</v>
      </c>
      <c r="MGY1" t="s">
        <v>9078</v>
      </c>
      <c r="MGZ1" t="s">
        <v>9079</v>
      </c>
      <c r="MHA1" t="s">
        <v>9080</v>
      </c>
      <c r="MHB1" t="s">
        <v>9081</v>
      </c>
      <c r="MHC1" t="s">
        <v>9082</v>
      </c>
      <c r="MHD1" t="s">
        <v>9083</v>
      </c>
      <c r="MHE1" t="s">
        <v>9084</v>
      </c>
      <c r="MHF1" t="s">
        <v>9085</v>
      </c>
      <c r="MHG1" t="s">
        <v>9086</v>
      </c>
      <c r="MHH1" t="s">
        <v>9087</v>
      </c>
      <c r="MHI1" t="s">
        <v>9088</v>
      </c>
      <c r="MHJ1" t="s">
        <v>9089</v>
      </c>
      <c r="MHK1" t="s">
        <v>9090</v>
      </c>
      <c r="MHL1" t="s">
        <v>9091</v>
      </c>
      <c r="MHM1" t="s">
        <v>9092</v>
      </c>
      <c r="MHN1" t="s">
        <v>9093</v>
      </c>
      <c r="MHO1" t="s">
        <v>9094</v>
      </c>
      <c r="MHP1" t="s">
        <v>9095</v>
      </c>
      <c r="MHQ1" t="s">
        <v>9096</v>
      </c>
      <c r="MHR1" t="s">
        <v>9097</v>
      </c>
      <c r="MHS1" t="s">
        <v>9098</v>
      </c>
      <c r="MHT1" t="s">
        <v>9099</v>
      </c>
      <c r="MHU1" t="s">
        <v>9100</v>
      </c>
      <c r="MHV1" t="s">
        <v>9101</v>
      </c>
      <c r="MHW1" t="s">
        <v>9102</v>
      </c>
      <c r="MHX1" t="s">
        <v>9103</v>
      </c>
      <c r="MHY1" t="s">
        <v>9104</v>
      </c>
      <c r="MHZ1" t="s">
        <v>9105</v>
      </c>
      <c r="MIA1" t="s">
        <v>9106</v>
      </c>
      <c r="MIB1" t="s">
        <v>9107</v>
      </c>
      <c r="MIC1" t="s">
        <v>9108</v>
      </c>
      <c r="MID1" t="s">
        <v>9109</v>
      </c>
      <c r="MIE1" t="s">
        <v>9110</v>
      </c>
      <c r="MIF1" t="s">
        <v>9111</v>
      </c>
      <c r="MIG1" t="s">
        <v>9112</v>
      </c>
      <c r="MIH1" t="s">
        <v>9113</v>
      </c>
      <c r="MII1" t="s">
        <v>9114</v>
      </c>
      <c r="MIJ1" t="s">
        <v>9115</v>
      </c>
      <c r="MIK1" t="s">
        <v>9116</v>
      </c>
      <c r="MIL1" t="s">
        <v>9117</v>
      </c>
      <c r="MIM1" t="s">
        <v>9118</v>
      </c>
      <c r="MIN1" t="s">
        <v>9119</v>
      </c>
      <c r="MIO1" t="s">
        <v>9120</v>
      </c>
      <c r="MIP1" t="s">
        <v>9121</v>
      </c>
      <c r="MIQ1" t="s">
        <v>9122</v>
      </c>
      <c r="MIR1" t="s">
        <v>9123</v>
      </c>
      <c r="MIS1" t="s">
        <v>9124</v>
      </c>
      <c r="MIT1" t="s">
        <v>9125</v>
      </c>
      <c r="MIU1" t="s">
        <v>9126</v>
      </c>
      <c r="MIV1" t="s">
        <v>9127</v>
      </c>
      <c r="MIW1" t="s">
        <v>9128</v>
      </c>
      <c r="MIX1" t="s">
        <v>9129</v>
      </c>
      <c r="MIY1" t="s">
        <v>9130</v>
      </c>
      <c r="MIZ1" t="s">
        <v>9131</v>
      </c>
      <c r="MJA1" t="s">
        <v>9132</v>
      </c>
      <c r="MJB1" t="s">
        <v>9133</v>
      </c>
      <c r="MJC1" t="s">
        <v>9134</v>
      </c>
      <c r="MJD1" t="s">
        <v>9135</v>
      </c>
      <c r="MJE1" t="s">
        <v>9136</v>
      </c>
      <c r="MJF1" t="s">
        <v>9137</v>
      </c>
      <c r="MJG1" t="s">
        <v>9138</v>
      </c>
      <c r="MJH1" t="s">
        <v>9139</v>
      </c>
      <c r="MJI1" t="s">
        <v>9140</v>
      </c>
      <c r="MJJ1" t="s">
        <v>9141</v>
      </c>
      <c r="MJK1" t="s">
        <v>9142</v>
      </c>
      <c r="MJL1" t="s">
        <v>9143</v>
      </c>
      <c r="MJM1" t="s">
        <v>9144</v>
      </c>
      <c r="MJN1" t="s">
        <v>9145</v>
      </c>
      <c r="MJO1" t="s">
        <v>9146</v>
      </c>
      <c r="MJP1" t="s">
        <v>9147</v>
      </c>
      <c r="MJQ1" t="s">
        <v>9148</v>
      </c>
      <c r="MJR1" t="s">
        <v>9149</v>
      </c>
      <c r="MJS1" t="s">
        <v>9150</v>
      </c>
      <c r="MJT1" t="s">
        <v>9151</v>
      </c>
      <c r="MJU1" t="s">
        <v>9152</v>
      </c>
      <c r="MJV1" t="s">
        <v>9153</v>
      </c>
      <c r="MJW1" t="s">
        <v>9154</v>
      </c>
      <c r="MJX1" t="s">
        <v>9155</v>
      </c>
      <c r="MJY1" t="s">
        <v>9156</v>
      </c>
      <c r="MJZ1" t="s">
        <v>9157</v>
      </c>
      <c r="MKA1" t="s">
        <v>9158</v>
      </c>
      <c r="MKB1" t="s">
        <v>9159</v>
      </c>
      <c r="MKC1" t="s">
        <v>9160</v>
      </c>
      <c r="MKD1" t="s">
        <v>9161</v>
      </c>
      <c r="MKE1" t="s">
        <v>9162</v>
      </c>
      <c r="MKF1" t="s">
        <v>9163</v>
      </c>
      <c r="MKG1" t="s">
        <v>9164</v>
      </c>
      <c r="MKH1" t="s">
        <v>9165</v>
      </c>
      <c r="MKI1" t="s">
        <v>9166</v>
      </c>
      <c r="MKJ1" t="s">
        <v>9167</v>
      </c>
      <c r="MKK1" t="s">
        <v>9168</v>
      </c>
      <c r="MKL1" t="s">
        <v>9169</v>
      </c>
      <c r="MKM1" t="s">
        <v>9170</v>
      </c>
      <c r="MKN1" t="s">
        <v>9171</v>
      </c>
      <c r="MKO1" t="s">
        <v>9172</v>
      </c>
      <c r="MKP1" t="s">
        <v>9173</v>
      </c>
      <c r="MKQ1" t="s">
        <v>9174</v>
      </c>
      <c r="MKR1" t="s">
        <v>9175</v>
      </c>
      <c r="MKS1" t="s">
        <v>9176</v>
      </c>
      <c r="MKT1" t="s">
        <v>9177</v>
      </c>
      <c r="MKU1" t="s">
        <v>9178</v>
      </c>
      <c r="MKV1" t="s">
        <v>9179</v>
      </c>
      <c r="MKW1" t="s">
        <v>9180</v>
      </c>
      <c r="MKX1" t="s">
        <v>9181</v>
      </c>
      <c r="MKY1" t="s">
        <v>9182</v>
      </c>
      <c r="MKZ1" t="s">
        <v>9183</v>
      </c>
      <c r="MLA1" t="s">
        <v>9184</v>
      </c>
      <c r="MLB1" t="s">
        <v>9185</v>
      </c>
      <c r="MLC1" t="s">
        <v>9186</v>
      </c>
      <c r="MLD1" t="s">
        <v>9187</v>
      </c>
      <c r="MLE1" t="s">
        <v>9188</v>
      </c>
      <c r="MLF1" t="s">
        <v>9189</v>
      </c>
      <c r="MLG1" t="s">
        <v>9190</v>
      </c>
      <c r="MLH1" t="s">
        <v>9191</v>
      </c>
      <c r="MLI1" t="s">
        <v>9192</v>
      </c>
      <c r="MLJ1" t="s">
        <v>9193</v>
      </c>
      <c r="MLK1" t="s">
        <v>9194</v>
      </c>
      <c r="MLL1" t="s">
        <v>9195</v>
      </c>
      <c r="MLM1" t="s">
        <v>9196</v>
      </c>
      <c r="MLN1" t="s">
        <v>9197</v>
      </c>
      <c r="MLO1" t="s">
        <v>9198</v>
      </c>
      <c r="MLP1" t="s">
        <v>9199</v>
      </c>
      <c r="MLQ1" t="s">
        <v>9200</v>
      </c>
      <c r="MLR1" t="s">
        <v>9201</v>
      </c>
      <c r="MLS1" t="s">
        <v>9202</v>
      </c>
      <c r="MLT1" t="s">
        <v>9203</v>
      </c>
      <c r="MLU1" t="s">
        <v>9204</v>
      </c>
      <c r="MLV1" t="s">
        <v>9205</v>
      </c>
      <c r="MLW1" t="s">
        <v>9206</v>
      </c>
      <c r="MLX1" t="s">
        <v>9207</v>
      </c>
      <c r="MLY1" t="s">
        <v>9208</v>
      </c>
      <c r="MLZ1" t="s">
        <v>9209</v>
      </c>
      <c r="MMA1" t="s">
        <v>9210</v>
      </c>
      <c r="MMB1" t="s">
        <v>9211</v>
      </c>
      <c r="MMC1" t="s">
        <v>9212</v>
      </c>
      <c r="MMD1" t="s">
        <v>9213</v>
      </c>
      <c r="MME1" t="s">
        <v>9214</v>
      </c>
      <c r="MMF1" t="s">
        <v>9215</v>
      </c>
      <c r="MMG1" t="s">
        <v>9216</v>
      </c>
      <c r="MMH1" t="s">
        <v>9217</v>
      </c>
      <c r="MMI1" t="s">
        <v>9218</v>
      </c>
      <c r="MMJ1" t="s">
        <v>9219</v>
      </c>
      <c r="MMK1" t="s">
        <v>9220</v>
      </c>
      <c r="MML1" t="s">
        <v>9221</v>
      </c>
      <c r="MMM1" t="s">
        <v>9222</v>
      </c>
      <c r="MMN1" t="s">
        <v>9223</v>
      </c>
      <c r="MMO1" t="s">
        <v>9224</v>
      </c>
      <c r="MMP1" t="s">
        <v>9225</v>
      </c>
      <c r="MMQ1" t="s">
        <v>9226</v>
      </c>
      <c r="MMR1" t="s">
        <v>9227</v>
      </c>
      <c r="MMS1" t="s">
        <v>9228</v>
      </c>
      <c r="MMT1" t="s">
        <v>9229</v>
      </c>
      <c r="MMU1" t="s">
        <v>9230</v>
      </c>
      <c r="MMV1" t="s">
        <v>9231</v>
      </c>
      <c r="MMW1" t="s">
        <v>9232</v>
      </c>
      <c r="MMX1" t="s">
        <v>9233</v>
      </c>
      <c r="MMY1" t="s">
        <v>9234</v>
      </c>
      <c r="MMZ1" t="s">
        <v>9235</v>
      </c>
      <c r="MNA1" t="s">
        <v>9236</v>
      </c>
      <c r="MNB1" t="s">
        <v>9237</v>
      </c>
      <c r="MNC1" t="s">
        <v>9238</v>
      </c>
      <c r="MND1" t="s">
        <v>9239</v>
      </c>
      <c r="MNE1" t="s">
        <v>9240</v>
      </c>
      <c r="MNF1" t="s">
        <v>9241</v>
      </c>
      <c r="MNG1" t="s">
        <v>9242</v>
      </c>
      <c r="MNH1" t="s">
        <v>9243</v>
      </c>
      <c r="MNI1" t="s">
        <v>9244</v>
      </c>
      <c r="MNJ1" t="s">
        <v>9245</v>
      </c>
      <c r="MNK1" t="s">
        <v>9246</v>
      </c>
      <c r="MNL1" t="s">
        <v>9247</v>
      </c>
      <c r="MNM1" t="s">
        <v>9248</v>
      </c>
      <c r="MNN1" t="s">
        <v>9249</v>
      </c>
      <c r="MNO1" t="s">
        <v>9250</v>
      </c>
      <c r="MNP1" t="s">
        <v>9251</v>
      </c>
      <c r="MNQ1" t="s">
        <v>9252</v>
      </c>
      <c r="MNR1" t="s">
        <v>9253</v>
      </c>
      <c r="MNS1" t="s">
        <v>9254</v>
      </c>
      <c r="MNT1" t="s">
        <v>9255</v>
      </c>
      <c r="MNU1" t="s">
        <v>9256</v>
      </c>
      <c r="MNV1" t="s">
        <v>9257</v>
      </c>
      <c r="MNW1" t="s">
        <v>9258</v>
      </c>
      <c r="MNX1" t="s">
        <v>9259</v>
      </c>
      <c r="MNY1" t="s">
        <v>9260</v>
      </c>
      <c r="MNZ1" t="s">
        <v>9261</v>
      </c>
      <c r="MOA1" t="s">
        <v>9262</v>
      </c>
      <c r="MOB1" t="s">
        <v>9263</v>
      </c>
      <c r="MOC1" t="s">
        <v>9264</v>
      </c>
      <c r="MOD1" t="s">
        <v>9265</v>
      </c>
      <c r="MOE1" t="s">
        <v>9266</v>
      </c>
      <c r="MOF1" t="s">
        <v>9267</v>
      </c>
      <c r="MOG1" t="s">
        <v>9268</v>
      </c>
      <c r="MOH1" t="s">
        <v>9269</v>
      </c>
      <c r="MOI1" t="s">
        <v>9270</v>
      </c>
      <c r="MOJ1" t="s">
        <v>9271</v>
      </c>
      <c r="MOK1" t="s">
        <v>9272</v>
      </c>
      <c r="MOL1" t="s">
        <v>9273</v>
      </c>
      <c r="MOM1" t="s">
        <v>9274</v>
      </c>
      <c r="MON1" t="s">
        <v>9275</v>
      </c>
      <c r="MOO1" t="s">
        <v>9276</v>
      </c>
      <c r="MOP1" t="s">
        <v>9277</v>
      </c>
      <c r="MOQ1" t="s">
        <v>9278</v>
      </c>
      <c r="MOR1" t="s">
        <v>9279</v>
      </c>
      <c r="MOS1" t="s">
        <v>9280</v>
      </c>
      <c r="MOT1" t="s">
        <v>9281</v>
      </c>
      <c r="MOU1" t="s">
        <v>9282</v>
      </c>
      <c r="MOV1" t="s">
        <v>9283</v>
      </c>
      <c r="MOW1" t="s">
        <v>9284</v>
      </c>
      <c r="MOX1" t="s">
        <v>9285</v>
      </c>
      <c r="MOY1" t="s">
        <v>9286</v>
      </c>
      <c r="MOZ1" t="s">
        <v>9287</v>
      </c>
      <c r="MPA1" t="s">
        <v>9288</v>
      </c>
      <c r="MPB1" t="s">
        <v>9289</v>
      </c>
      <c r="MPC1" t="s">
        <v>9290</v>
      </c>
      <c r="MPD1" t="s">
        <v>9291</v>
      </c>
      <c r="MPE1" t="s">
        <v>9292</v>
      </c>
      <c r="MPF1" t="s">
        <v>9293</v>
      </c>
      <c r="MPG1" t="s">
        <v>9294</v>
      </c>
      <c r="MPH1" t="s">
        <v>9295</v>
      </c>
      <c r="MPI1" t="s">
        <v>9296</v>
      </c>
      <c r="MPJ1" t="s">
        <v>9297</v>
      </c>
      <c r="MPK1" t="s">
        <v>9298</v>
      </c>
      <c r="MPL1" t="s">
        <v>9299</v>
      </c>
      <c r="MPM1" t="s">
        <v>9300</v>
      </c>
      <c r="MPN1" t="s">
        <v>9301</v>
      </c>
      <c r="MPO1" t="s">
        <v>9302</v>
      </c>
      <c r="MPP1" t="s">
        <v>9303</v>
      </c>
      <c r="MPQ1" t="s">
        <v>9304</v>
      </c>
      <c r="MPR1" t="s">
        <v>9305</v>
      </c>
      <c r="MPS1" t="s">
        <v>9306</v>
      </c>
      <c r="MPT1" t="s">
        <v>9307</v>
      </c>
      <c r="MPU1" t="s">
        <v>9308</v>
      </c>
      <c r="MPV1" t="s">
        <v>9309</v>
      </c>
      <c r="MPW1" t="s">
        <v>9310</v>
      </c>
      <c r="MPX1" t="s">
        <v>9311</v>
      </c>
      <c r="MPY1" t="s">
        <v>9312</v>
      </c>
      <c r="MPZ1" t="s">
        <v>9313</v>
      </c>
      <c r="MQA1" t="s">
        <v>9314</v>
      </c>
      <c r="MQB1" t="s">
        <v>9315</v>
      </c>
      <c r="MQC1" t="s">
        <v>9316</v>
      </c>
      <c r="MQD1" t="s">
        <v>9317</v>
      </c>
      <c r="MQE1" t="s">
        <v>9318</v>
      </c>
      <c r="MQF1" t="s">
        <v>9319</v>
      </c>
      <c r="MQG1" t="s">
        <v>9320</v>
      </c>
      <c r="MQH1" t="s">
        <v>9321</v>
      </c>
      <c r="MQI1" t="s">
        <v>9322</v>
      </c>
      <c r="MQJ1" t="s">
        <v>9323</v>
      </c>
      <c r="MQK1" t="s">
        <v>9324</v>
      </c>
      <c r="MQL1" t="s">
        <v>9325</v>
      </c>
      <c r="MQM1" t="s">
        <v>9326</v>
      </c>
      <c r="MQN1" t="s">
        <v>9327</v>
      </c>
      <c r="MQO1" t="s">
        <v>9328</v>
      </c>
      <c r="MQP1" t="s">
        <v>9329</v>
      </c>
      <c r="MQQ1" t="s">
        <v>9330</v>
      </c>
      <c r="MQR1" t="s">
        <v>9331</v>
      </c>
      <c r="MQS1" t="s">
        <v>9332</v>
      </c>
      <c r="MQT1" t="s">
        <v>9333</v>
      </c>
      <c r="MQU1" t="s">
        <v>9334</v>
      </c>
      <c r="MQV1" t="s">
        <v>9335</v>
      </c>
      <c r="MQW1" t="s">
        <v>9336</v>
      </c>
      <c r="MQX1" t="s">
        <v>9337</v>
      </c>
      <c r="MQY1" t="s">
        <v>9338</v>
      </c>
      <c r="MQZ1" t="s">
        <v>9339</v>
      </c>
      <c r="MRA1" t="s">
        <v>9340</v>
      </c>
      <c r="MRB1" t="s">
        <v>9341</v>
      </c>
      <c r="MRC1" t="s">
        <v>9342</v>
      </c>
      <c r="MRD1" t="s">
        <v>9343</v>
      </c>
      <c r="MRE1" t="s">
        <v>9344</v>
      </c>
      <c r="MRF1" t="s">
        <v>9345</v>
      </c>
      <c r="MRG1" t="s">
        <v>9346</v>
      </c>
      <c r="MRH1" t="s">
        <v>9347</v>
      </c>
      <c r="MRI1" t="s">
        <v>9348</v>
      </c>
      <c r="MRJ1" t="s">
        <v>9349</v>
      </c>
      <c r="MRK1" t="s">
        <v>9350</v>
      </c>
      <c r="MRL1" t="s">
        <v>9351</v>
      </c>
      <c r="MRM1" t="s">
        <v>9352</v>
      </c>
      <c r="MRN1" t="s">
        <v>9353</v>
      </c>
      <c r="MRO1" t="s">
        <v>9354</v>
      </c>
      <c r="MRP1" t="s">
        <v>9355</v>
      </c>
      <c r="MRQ1" t="s">
        <v>9356</v>
      </c>
      <c r="MRR1" t="s">
        <v>9357</v>
      </c>
      <c r="MRS1" t="s">
        <v>9358</v>
      </c>
      <c r="MRT1" t="s">
        <v>9359</v>
      </c>
      <c r="MRU1" t="s">
        <v>9360</v>
      </c>
      <c r="MRV1" t="s">
        <v>9361</v>
      </c>
      <c r="MRW1" t="s">
        <v>9362</v>
      </c>
      <c r="MRX1" t="s">
        <v>9363</v>
      </c>
      <c r="MRY1" t="s">
        <v>9364</v>
      </c>
      <c r="MRZ1" t="s">
        <v>9365</v>
      </c>
      <c r="MSA1" t="s">
        <v>9366</v>
      </c>
      <c r="MSB1" t="s">
        <v>9367</v>
      </c>
      <c r="MSC1" t="s">
        <v>9368</v>
      </c>
      <c r="MSD1" t="s">
        <v>9369</v>
      </c>
      <c r="MSE1" t="s">
        <v>9370</v>
      </c>
      <c r="MSF1" t="s">
        <v>9371</v>
      </c>
      <c r="MSG1" t="s">
        <v>9372</v>
      </c>
      <c r="MSH1" t="s">
        <v>9373</v>
      </c>
      <c r="MSI1" t="s">
        <v>9374</v>
      </c>
      <c r="MSJ1" t="s">
        <v>9375</v>
      </c>
      <c r="MSK1" t="s">
        <v>9376</v>
      </c>
      <c r="MSL1" t="s">
        <v>9377</v>
      </c>
      <c r="MSM1" t="s">
        <v>9378</v>
      </c>
      <c r="MSN1" t="s">
        <v>9379</v>
      </c>
      <c r="MSO1" t="s">
        <v>9380</v>
      </c>
      <c r="MSP1" t="s">
        <v>9381</v>
      </c>
      <c r="MSQ1" t="s">
        <v>9382</v>
      </c>
      <c r="MSR1" t="s">
        <v>9383</v>
      </c>
      <c r="MSS1" t="s">
        <v>9384</v>
      </c>
      <c r="MST1" t="s">
        <v>9385</v>
      </c>
      <c r="MSU1" t="s">
        <v>9386</v>
      </c>
      <c r="MSV1" t="s">
        <v>9387</v>
      </c>
      <c r="MSW1" t="s">
        <v>9388</v>
      </c>
      <c r="MSX1" t="s">
        <v>9389</v>
      </c>
      <c r="MSY1" t="s">
        <v>9390</v>
      </c>
      <c r="MSZ1" t="s">
        <v>9391</v>
      </c>
      <c r="MTA1" t="s">
        <v>9392</v>
      </c>
      <c r="MTB1" t="s">
        <v>9393</v>
      </c>
      <c r="MTC1" t="s">
        <v>9394</v>
      </c>
      <c r="MTD1" t="s">
        <v>9395</v>
      </c>
      <c r="MTE1" t="s">
        <v>9396</v>
      </c>
      <c r="MTF1" t="s">
        <v>9397</v>
      </c>
      <c r="MTG1" t="s">
        <v>9398</v>
      </c>
      <c r="MTH1" t="s">
        <v>9399</v>
      </c>
      <c r="MTI1" t="s">
        <v>9400</v>
      </c>
      <c r="MTJ1" t="s">
        <v>9401</v>
      </c>
      <c r="MTK1" t="s">
        <v>9402</v>
      </c>
      <c r="MTL1" t="s">
        <v>9403</v>
      </c>
      <c r="MTM1" t="s">
        <v>9404</v>
      </c>
      <c r="MTN1" t="s">
        <v>9405</v>
      </c>
      <c r="MTO1" t="s">
        <v>9406</v>
      </c>
      <c r="MTP1" t="s">
        <v>9407</v>
      </c>
      <c r="MTQ1" t="s">
        <v>9408</v>
      </c>
      <c r="MTR1" t="s">
        <v>9409</v>
      </c>
      <c r="MTS1" t="s">
        <v>9410</v>
      </c>
      <c r="MTT1" t="s">
        <v>9411</v>
      </c>
      <c r="MTU1" t="s">
        <v>9412</v>
      </c>
      <c r="MTV1" t="s">
        <v>9413</v>
      </c>
      <c r="MTW1" t="s">
        <v>9414</v>
      </c>
      <c r="MTX1" t="s">
        <v>9415</v>
      </c>
      <c r="MTY1" t="s">
        <v>9416</v>
      </c>
      <c r="MTZ1" t="s">
        <v>9417</v>
      </c>
      <c r="MUA1" t="s">
        <v>9418</v>
      </c>
      <c r="MUB1" t="s">
        <v>9419</v>
      </c>
      <c r="MUC1" t="s">
        <v>9420</v>
      </c>
      <c r="MUD1" t="s">
        <v>9421</v>
      </c>
      <c r="MUE1" t="s">
        <v>9422</v>
      </c>
      <c r="MUF1" t="s">
        <v>9423</v>
      </c>
      <c r="MUG1" t="s">
        <v>9424</v>
      </c>
      <c r="MUH1" t="s">
        <v>9425</v>
      </c>
      <c r="MUI1" t="s">
        <v>9426</v>
      </c>
      <c r="MUJ1" t="s">
        <v>9427</v>
      </c>
      <c r="MUK1" t="s">
        <v>9428</v>
      </c>
      <c r="MUL1" t="s">
        <v>9429</v>
      </c>
      <c r="MUM1" t="s">
        <v>9430</v>
      </c>
      <c r="MUN1" t="s">
        <v>9431</v>
      </c>
      <c r="MUO1" t="s">
        <v>9432</v>
      </c>
      <c r="MUP1" t="s">
        <v>9433</v>
      </c>
      <c r="MUQ1" t="s">
        <v>9434</v>
      </c>
      <c r="MUR1" t="s">
        <v>9435</v>
      </c>
      <c r="MUS1" t="s">
        <v>9436</v>
      </c>
      <c r="MUT1" t="s">
        <v>9437</v>
      </c>
      <c r="MUU1" t="s">
        <v>9438</v>
      </c>
      <c r="MUV1" t="s">
        <v>9439</v>
      </c>
      <c r="MUW1" t="s">
        <v>9440</v>
      </c>
      <c r="MUX1" t="s">
        <v>9441</v>
      </c>
      <c r="MUY1" t="s">
        <v>9442</v>
      </c>
      <c r="MUZ1" t="s">
        <v>9443</v>
      </c>
      <c r="MVA1" t="s">
        <v>9444</v>
      </c>
      <c r="MVB1" t="s">
        <v>9445</v>
      </c>
      <c r="MVC1" t="s">
        <v>9446</v>
      </c>
      <c r="MVD1" t="s">
        <v>9447</v>
      </c>
      <c r="MVE1" t="s">
        <v>9448</v>
      </c>
      <c r="MVF1" t="s">
        <v>9449</v>
      </c>
      <c r="MVG1" t="s">
        <v>9450</v>
      </c>
      <c r="MVH1" t="s">
        <v>9451</v>
      </c>
      <c r="MVI1" t="s">
        <v>9452</v>
      </c>
      <c r="MVJ1" t="s">
        <v>9453</v>
      </c>
      <c r="MVK1" t="s">
        <v>9454</v>
      </c>
      <c r="MVL1" t="s">
        <v>9455</v>
      </c>
      <c r="MVM1" t="s">
        <v>9456</v>
      </c>
      <c r="MVN1" t="s">
        <v>9457</v>
      </c>
      <c r="MVO1" t="s">
        <v>9458</v>
      </c>
      <c r="MVP1" t="s">
        <v>9459</v>
      </c>
      <c r="MVQ1" t="s">
        <v>9460</v>
      </c>
      <c r="MVR1" t="s">
        <v>9461</v>
      </c>
      <c r="MVS1" t="s">
        <v>9462</v>
      </c>
      <c r="MVT1" t="s">
        <v>9463</v>
      </c>
      <c r="MVU1" t="s">
        <v>9464</v>
      </c>
      <c r="MVV1" t="s">
        <v>9465</v>
      </c>
      <c r="MVW1" t="s">
        <v>9466</v>
      </c>
      <c r="MVX1" t="s">
        <v>9467</v>
      </c>
      <c r="MVY1" t="s">
        <v>9468</v>
      </c>
      <c r="MVZ1" t="s">
        <v>9469</v>
      </c>
      <c r="MWA1" t="s">
        <v>9470</v>
      </c>
      <c r="MWB1" t="s">
        <v>9471</v>
      </c>
      <c r="MWC1" t="s">
        <v>9472</v>
      </c>
      <c r="MWD1" t="s">
        <v>9473</v>
      </c>
      <c r="MWE1" t="s">
        <v>9474</v>
      </c>
      <c r="MWF1" t="s">
        <v>9475</v>
      </c>
      <c r="MWG1" t="s">
        <v>9476</v>
      </c>
      <c r="MWH1" t="s">
        <v>9477</v>
      </c>
      <c r="MWI1" t="s">
        <v>9478</v>
      </c>
      <c r="MWJ1" t="s">
        <v>9479</v>
      </c>
      <c r="MWK1" t="s">
        <v>9480</v>
      </c>
      <c r="MWL1" t="s">
        <v>9481</v>
      </c>
      <c r="MWM1" t="s">
        <v>9482</v>
      </c>
      <c r="MWN1" t="s">
        <v>9483</v>
      </c>
      <c r="MWO1" t="s">
        <v>9484</v>
      </c>
      <c r="MWP1" t="s">
        <v>9485</v>
      </c>
      <c r="MWQ1" t="s">
        <v>9486</v>
      </c>
      <c r="MWR1" t="s">
        <v>9487</v>
      </c>
      <c r="MWS1" t="s">
        <v>9488</v>
      </c>
      <c r="MWT1" t="s">
        <v>9489</v>
      </c>
      <c r="MWU1" t="s">
        <v>9490</v>
      </c>
      <c r="MWV1" t="s">
        <v>9491</v>
      </c>
      <c r="MWW1" t="s">
        <v>9492</v>
      </c>
      <c r="MWX1" t="s">
        <v>9493</v>
      </c>
      <c r="MWY1" t="s">
        <v>9494</v>
      </c>
      <c r="MWZ1" t="s">
        <v>9495</v>
      </c>
      <c r="MXA1" t="s">
        <v>9496</v>
      </c>
      <c r="MXB1" t="s">
        <v>9497</v>
      </c>
      <c r="MXC1" t="s">
        <v>9498</v>
      </c>
      <c r="MXD1" t="s">
        <v>9499</v>
      </c>
      <c r="MXE1" t="s">
        <v>9500</v>
      </c>
      <c r="MXF1" t="s">
        <v>9501</v>
      </c>
      <c r="MXG1" t="s">
        <v>9502</v>
      </c>
      <c r="MXH1" t="s">
        <v>9503</v>
      </c>
      <c r="MXI1" t="s">
        <v>9504</v>
      </c>
      <c r="MXJ1" t="s">
        <v>9505</v>
      </c>
      <c r="MXK1" t="s">
        <v>9506</v>
      </c>
      <c r="MXL1" t="s">
        <v>9507</v>
      </c>
      <c r="MXM1" t="s">
        <v>9508</v>
      </c>
      <c r="MXN1" t="s">
        <v>9509</v>
      </c>
      <c r="MXO1" t="s">
        <v>9510</v>
      </c>
      <c r="MXP1" t="s">
        <v>9511</v>
      </c>
      <c r="MXQ1" t="s">
        <v>9512</v>
      </c>
      <c r="MXR1" t="s">
        <v>9513</v>
      </c>
      <c r="MXS1" t="s">
        <v>9514</v>
      </c>
      <c r="MXT1" t="s">
        <v>9515</v>
      </c>
      <c r="MXU1" t="s">
        <v>9516</v>
      </c>
      <c r="MXV1" t="s">
        <v>9517</v>
      </c>
      <c r="MXW1" t="s">
        <v>9518</v>
      </c>
      <c r="MXX1" t="s">
        <v>9519</v>
      </c>
      <c r="MXY1" t="s">
        <v>9520</v>
      </c>
      <c r="MXZ1" t="s">
        <v>9521</v>
      </c>
      <c r="MYA1" t="s">
        <v>9522</v>
      </c>
      <c r="MYB1" t="s">
        <v>9523</v>
      </c>
      <c r="MYC1" t="s">
        <v>9524</v>
      </c>
      <c r="MYD1" t="s">
        <v>9525</v>
      </c>
      <c r="MYE1" t="s">
        <v>9526</v>
      </c>
      <c r="MYF1" t="s">
        <v>9527</v>
      </c>
      <c r="MYG1" t="s">
        <v>9528</v>
      </c>
      <c r="MYH1" t="s">
        <v>9529</v>
      </c>
      <c r="MYI1" t="s">
        <v>9530</v>
      </c>
      <c r="MYJ1" t="s">
        <v>9531</v>
      </c>
      <c r="MYK1" t="s">
        <v>9532</v>
      </c>
      <c r="MYL1" t="s">
        <v>9533</v>
      </c>
      <c r="MYM1" t="s">
        <v>9534</v>
      </c>
      <c r="MYN1" t="s">
        <v>9535</v>
      </c>
      <c r="MYO1" t="s">
        <v>9536</v>
      </c>
      <c r="MYP1" t="s">
        <v>9537</v>
      </c>
      <c r="MYQ1" t="s">
        <v>9538</v>
      </c>
      <c r="MYR1" t="s">
        <v>9539</v>
      </c>
      <c r="MYS1" t="s">
        <v>9540</v>
      </c>
      <c r="MYT1" t="s">
        <v>9541</v>
      </c>
      <c r="MYU1" t="s">
        <v>9542</v>
      </c>
      <c r="MYV1" t="s">
        <v>9543</v>
      </c>
      <c r="MYW1" t="s">
        <v>9544</v>
      </c>
      <c r="MYX1" t="s">
        <v>9545</v>
      </c>
      <c r="MYY1" t="s">
        <v>9546</v>
      </c>
      <c r="MYZ1" t="s">
        <v>9547</v>
      </c>
      <c r="MZA1" t="s">
        <v>9548</v>
      </c>
      <c r="MZB1" t="s">
        <v>9549</v>
      </c>
      <c r="MZC1" t="s">
        <v>9550</v>
      </c>
      <c r="MZD1" t="s">
        <v>9551</v>
      </c>
      <c r="MZE1" t="s">
        <v>9552</v>
      </c>
      <c r="MZF1" t="s">
        <v>9553</v>
      </c>
      <c r="MZG1" t="s">
        <v>9554</v>
      </c>
      <c r="MZH1" t="s">
        <v>9555</v>
      </c>
      <c r="MZI1" t="s">
        <v>9556</v>
      </c>
      <c r="MZJ1" t="s">
        <v>9557</v>
      </c>
      <c r="MZK1" t="s">
        <v>9558</v>
      </c>
      <c r="MZL1" t="s">
        <v>9559</v>
      </c>
      <c r="MZM1" t="s">
        <v>9560</v>
      </c>
      <c r="MZN1" t="s">
        <v>9561</v>
      </c>
      <c r="MZO1" t="s">
        <v>9562</v>
      </c>
      <c r="MZP1" t="s">
        <v>9563</v>
      </c>
      <c r="MZQ1" t="s">
        <v>9564</v>
      </c>
      <c r="MZR1" t="s">
        <v>9565</v>
      </c>
      <c r="MZS1" t="s">
        <v>9566</v>
      </c>
      <c r="MZT1" t="s">
        <v>9567</v>
      </c>
      <c r="MZU1" t="s">
        <v>9568</v>
      </c>
      <c r="MZV1" t="s">
        <v>9569</v>
      </c>
      <c r="MZW1" t="s">
        <v>9570</v>
      </c>
      <c r="MZX1" t="s">
        <v>9571</v>
      </c>
      <c r="MZY1" t="s">
        <v>9572</v>
      </c>
      <c r="MZZ1" t="s">
        <v>9573</v>
      </c>
      <c r="NAA1" t="s">
        <v>9574</v>
      </c>
      <c r="NAB1" t="s">
        <v>9575</v>
      </c>
      <c r="NAC1" t="s">
        <v>9576</v>
      </c>
      <c r="NAD1" t="s">
        <v>9577</v>
      </c>
      <c r="NAE1" t="s">
        <v>9578</v>
      </c>
      <c r="NAF1" t="s">
        <v>9579</v>
      </c>
      <c r="NAG1" t="s">
        <v>9580</v>
      </c>
      <c r="NAH1" t="s">
        <v>9581</v>
      </c>
      <c r="NAI1" t="s">
        <v>9582</v>
      </c>
      <c r="NAJ1" t="s">
        <v>9583</v>
      </c>
      <c r="NAK1" t="s">
        <v>9584</v>
      </c>
      <c r="NAL1" t="s">
        <v>9585</v>
      </c>
      <c r="NAM1" t="s">
        <v>9586</v>
      </c>
      <c r="NAN1" t="s">
        <v>9587</v>
      </c>
      <c r="NAO1" t="s">
        <v>9588</v>
      </c>
      <c r="NAP1" t="s">
        <v>9589</v>
      </c>
      <c r="NAQ1" t="s">
        <v>9590</v>
      </c>
      <c r="NAR1" t="s">
        <v>9591</v>
      </c>
      <c r="NAS1" t="s">
        <v>9592</v>
      </c>
      <c r="NAT1" t="s">
        <v>9593</v>
      </c>
      <c r="NAU1" t="s">
        <v>9594</v>
      </c>
      <c r="NAV1" t="s">
        <v>9595</v>
      </c>
      <c r="NAW1" t="s">
        <v>9596</v>
      </c>
      <c r="NAX1" t="s">
        <v>9597</v>
      </c>
      <c r="NAY1" t="s">
        <v>9598</v>
      </c>
      <c r="NAZ1" t="s">
        <v>9599</v>
      </c>
      <c r="NBA1" t="s">
        <v>9600</v>
      </c>
      <c r="NBB1" t="s">
        <v>9601</v>
      </c>
      <c r="NBC1" t="s">
        <v>9602</v>
      </c>
      <c r="NBD1" t="s">
        <v>9603</v>
      </c>
      <c r="NBE1" t="s">
        <v>9604</v>
      </c>
      <c r="NBF1" t="s">
        <v>9605</v>
      </c>
      <c r="NBG1" t="s">
        <v>9606</v>
      </c>
      <c r="NBH1" t="s">
        <v>9607</v>
      </c>
      <c r="NBI1" t="s">
        <v>9608</v>
      </c>
      <c r="NBJ1" t="s">
        <v>9609</v>
      </c>
      <c r="NBK1" t="s">
        <v>9610</v>
      </c>
      <c r="NBL1" t="s">
        <v>9611</v>
      </c>
      <c r="NBM1" t="s">
        <v>9612</v>
      </c>
      <c r="NBN1" t="s">
        <v>9613</v>
      </c>
      <c r="NBO1" t="s">
        <v>9614</v>
      </c>
      <c r="NBP1" t="s">
        <v>9615</v>
      </c>
      <c r="NBQ1" t="s">
        <v>9616</v>
      </c>
      <c r="NBR1" t="s">
        <v>9617</v>
      </c>
      <c r="NBS1" t="s">
        <v>9618</v>
      </c>
      <c r="NBT1" t="s">
        <v>9619</v>
      </c>
      <c r="NBU1" t="s">
        <v>9620</v>
      </c>
      <c r="NBV1" t="s">
        <v>9621</v>
      </c>
      <c r="NBW1" t="s">
        <v>9622</v>
      </c>
      <c r="NBX1" t="s">
        <v>9623</v>
      </c>
      <c r="NBY1" t="s">
        <v>9624</v>
      </c>
      <c r="NBZ1" t="s">
        <v>9625</v>
      </c>
      <c r="NCA1" t="s">
        <v>9626</v>
      </c>
      <c r="NCB1" t="s">
        <v>9627</v>
      </c>
      <c r="NCC1" t="s">
        <v>9628</v>
      </c>
      <c r="NCD1" t="s">
        <v>9629</v>
      </c>
      <c r="NCE1" t="s">
        <v>9630</v>
      </c>
      <c r="NCF1" t="s">
        <v>9631</v>
      </c>
      <c r="NCG1" t="s">
        <v>9632</v>
      </c>
      <c r="NCH1" t="s">
        <v>9633</v>
      </c>
      <c r="NCI1" t="s">
        <v>9634</v>
      </c>
      <c r="NCJ1" t="s">
        <v>9635</v>
      </c>
      <c r="NCK1" t="s">
        <v>9636</v>
      </c>
      <c r="NCL1" t="s">
        <v>9637</v>
      </c>
      <c r="NCM1" t="s">
        <v>9638</v>
      </c>
      <c r="NCN1" t="s">
        <v>9639</v>
      </c>
      <c r="NCO1" t="s">
        <v>9640</v>
      </c>
      <c r="NCP1" t="s">
        <v>9641</v>
      </c>
      <c r="NCQ1" t="s">
        <v>9642</v>
      </c>
      <c r="NCR1" t="s">
        <v>9643</v>
      </c>
      <c r="NCS1" t="s">
        <v>9644</v>
      </c>
      <c r="NCT1" t="s">
        <v>9645</v>
      </c>
      <c r="NCU1" t="s">
        <v>9646</v>
      </c>
      <c r="NCV1" t="s">
        <v>9647</v>
      </c>
      <c r="NCW1" t="s">
        <v>9648</v>
      </c>
      <c r="NCX1" t="s">
        <v>9649</v>
      </c>
      <c r="NCY1" t="s">
        <v>9650</v>
      </c>
      <c r="NCZ1" t="s">
        <v>9651</v>
      </c>
      <c r="NDA1" t="s">
        <v>9652</v>
      </c>
      <c r="NDB1" t="s">
        <v>9653</v>
      </c>
      <c r="NDC1" t="s">
        <v>9654</v>
      </c>
      <c r="NDD1" t="s">
        <v>9655</v>
      </c>
      <c r="NDE1" t="s">
        <v>9656</v>
      </c>
      <c r="NDF1" t="s">
        <v>9657</v>
      </c>
      <c r="NDG1" t="s">
        <v>9658</v>
      </c>
      <c r="NDH1" t="s">
        <v>9659</v>
      </c>
      <c r="NDI1" t="s">
        <v>9660</v>
      </c>
      <c r="NDJ1" t="s">
        <v>9661</v>
      </c>
      <c r="NDK1" t="s">
        <v>9662</v>
      </c>
      <c r="NDL1" t="s">
        <v>9663</v>
      </c>
      <c r="NDM1" t="s">
        <v>9664</v>
      </c>
      <c r="NDN1" t="s">
        <v>9665</v>
      </c>
      <c r="NDO1" t="s">
        <v>9666</v>
      </c>
      <c r="NDP1" t="s">
        <v>9667</v>
      </c>
      <c r="NDQ1" t="s">
        <v>9668</v>
      </c>
      <c r="NDR1" t="s">
        <v>9669</v>
      </c>
      <c r="NDS1" t="s">
        <v>9670</v>
      </c>
      <c r="NDT1" t="s">
        <v>9671</v>
      </c>
      <c r="NDU1" t="s">
        <v>9672</v>
      </c>
      <c r="NDV1" t="s">
        <v>9673</v>
      </c>
      <c r="NDW1" t="s">
        <v>9674</v>
      </c>
      <c r="NDX1" t="s">
        <v>9675</v>
      </c>
      <c r="NDY1" t="s">
        <v>9676</v>
      </c>
      <c r="NDZ1" t="s">
        <v>9677</v>
      </c>
      <c r="NEA1" t="s">
        <v>9678</v>
      </c>
      <c r="NEB1" t="s">
        <v>9679</v>
      </c>
      <c r="NEC1" t="s">
        <v>9680</v>
      </c>
      <c r="NED1" t="s">
        <v>9681</v>
      </c>
      <c r="NEE1" t="s">
        <v>9682</v>
      </c>
      <c r="NEF1" t="s">
        <v>9683</v>
      </c>
      <c r="NEG1" t="s">
        <v>9684</v>
      </c>
      <c r="NEH1" t="s">
        <v>9685</v>
      </c>
      <c r="NEI1" t="s">
        <v>9686</v>
      </c>
      <c r="NEJ1" t="s">
        <v>9687</v>
      </c>
      <c r="NEK1" t="s">
        <v>9688</v>
      </c>
      <c r="NEL1" t="s">
        <v>9689</v>
      </c>
      <c r="NEM1" t="s">
        <v>9690</v>
      </c>
      <c r="NEN1" t="s">
        <v>9691</v>
      </c>
      <c r="NEO1" t="s">
        <v>9692</v>
      </c>
      <c r="NEP1" t="s">
        <v>9693</v>
      </c>
      <c r="NEQ1" t="s">
        <v>9694</v>
      </c>
      <c r="NER1" t="s">
        <v>9695</v>
      </c>
      <c r="NES1" t="s">
        <v>9696</v>
      </c>
      <c r="NET1" t="s">
        <v>9697</v>
      </c>
      <c r="NEU1" t="s">
        <v>9698</v>
      </c>
      <c r="NEV1" t="s">
        <v>9699</v>
      </c>
      <c r="NEW1" t="s">
        <v>9700</v>
      </c>
      <c r="NEX1" t="s">
        <v>9701</v>
      </c>
      <c r="NEY1" t="s">
        <v>9702</v>
      </c>
      <c r="NEZ1" t="s">
        <v>9703</v>
      </c>
      <c r="NFA1" t="s">
        <v>9704</v>
      </c>
      <c r="NFB1" t="s">
        <v>9705</v>
      </c>
      <c r="NFC1" t="s">
        <v>9706</v>
      </c>
      <c r="NFD1" t="s">
        <v>9707</v>
      </c>
      <c r="NFE1" t="s">
        <v>9708</v>
      </c>
      <c r="NFF1" t="s">
        <v>9709</v>
      </c>
      <c r="NFG1" t="s">
        <v>9710</v>
      </c>
      <c r="NFH1" t="s">
        <v>9711</v>
      </c>
      <c r="NFI1" t="s">
        <v>9712</v>
      </c>
      <c r="NFJ1" t="s">
        <v>9713</v>
      </c>
      <c r="NFK1" t="s">
        <v>9714</v>
      </c>
      <c r="NFL1" t="s">
        <v>9715</v>
      </c>
      <c r="NFM1" t="s">
        <v>9716</v>
      </c>
      <c r="NFN1" t="s">
        <v>9717</v>
      </c>
      <c r="NFO1" t="s">
        <v>9718</v>
      </c>
      <c r="NFP1" t="s">
        <v>9719</v>
      </c>
      <c r="NFQ1" t="s">
        <v>9720</v>
      </c>
      <c r="NFR1" t="s">
        <v>9721</v>
      </c>
      <c r="NFS1" t="s">
        <v>9722</v>
      </c>
      <c r="NFT1" t="s">
        <v>9723</v>
      </c>
      <c r="NFU1" t="s">
        <v>9724</v>
      </c>
      <c r="NFV1" t="s">
        <v>9725</v>
      </c>
      <c r="NFW1" t="s">
        <v>9726</v>
      </c>
      <c r="NFX1" t="s">
        <v>9727</v>
      </c>
      <c r="NFY1" t="s">
        <v>9728</v>
      </c>
      <c r="NFZ1" t="s">
        <v>9729</v>
      </c>
      <c r="NGA1" t="s">
        <v>9730</v>
      </c>
      <c r="NGB1" t="s">
        <v>9731</v>
      </c>
      <c r="NGC1" t="s">
        <v>9732</v>
      </c>
      <c r="NGD1" t="s">
        <v>9733</v>
      </c>
      <c r="NGE1" t="s">
        <v>9734</v>
      </c>
      <c r="NGF1" t="s">
        <v>9735</v>
      </c>
      <c r="NGG1" t="s">
        <v>9736</v>
      </c>
      <c r="NGH1" t="s">
        <v>9737</v>
      </c>
      <c r="NGI1" t="s">
        <v>9738</v>
      </c>
      <c r="NGJ1" t="s">
        <v>9739</v>
      </c>
      <c r="NGK1" t="s">
        <v>9740</v>
      </c>
      <c r="NGL1" t="s">
        <v>9741</v>
      </c>
      <c r="NGM1" t="s">
        <v>9742</v>
      </c>
      <c r="NGN1" t="s">
        <v>9743</v>
      </c>
      <c r="NGO1" t="s">
        <v>9744</v>
      </c>
      <c r="NGP1" t="s">
        <v>9745</v>
      </c>
      <c r="NGQ1" t="s">
        <v>9746</v>
      </c>
      <c r="NGR1" t="s">
        <v>9747</v>
      </c>
      <c r="NGS1" t="s">
        <v>9748</v>
      </c>
      <c r="NGT1" t="s">
        <v>9749</v>
      </c>
      <c r="NGU1" t="s">
        <v>9750</v>
      </c>
      <c r="NGV1" t="s">
        <v>9751</v>
      </c>
      <c r="NGW1" t="s">
        <v>9752</v>
      </c>
      <c r="NGX1" t="s">
        <v>9753</v>
      </c>
      <c r="NGY1" t="s">
        <v>9754</v>
      </c>
      <c r="NGZ1" t="s">
        <v>9755</v>
      </c>
      <c r="NHA1" t="s">
        <v>9756</v>
      </c>
      <c r="NHB1" t="s">
        <v>9757</v>
      </c>
      <c r="NHC1" t="s">
        <v>9758</v>
      </c>
      <c r="NHD1" t="s">
        <v>9759</v>
      </c>
      <c r="NHE1" t="s">
        <v>9760</v>
      </c>
      <c r="NHF1" t="s">
        <v>9761</v>
      </c>
      <c r="NHG1" t="s">
        <v>9762</v>
      </c>
      <c r="NHH1" t="s">
        <v>9763</v>
      </c>
      <c r="NHI1" t="s">
        <v>9764</v>
      </c>
      <c r="NHJ1" t="s">
        <v>9765</v>
      </c>
      <c r="NHK1" t="s">
        <v>9766</v>
      </c>
      <c r="NHL1" t="s">
        <v>9767</v>
      </c>
      <c r="NHM1" t="s">
        <v>9768</v>
      </c>
      <c r="NHN1" t="s">
        <v>9769</v>
      </c>
      <c r="NHO1" t="s">
        <v>9770</v>
      </c>
      <c r="NHP1" t="s">
        <v>9771</v>
      </c>
      <c r="NHQ1" t="s">
        <v>9772</v>
      </c>
      <c r="NHR1" t="s">
        <v>9773</v>
      </c>
      <c r="NHS1" t="s">
        <v>9774</v>
      </c>
      <c r="NHT1" t="s">
        <v>9775</v>
      </c>
      <c r="NHU1" t="s">
        <v>9776</v>
      </c>
      <c r="NHV1" t="s">
        <v>9777</v>
      </c>
      <c r="NHW1" t="s">
        <v>9778</v>
      </c>
      <c r="NHX1" t="s">
        <v>9779</v>
      </c>
      <c r="NHY1" t="s">
        <v>9780</v>
      </c>
      <c r="NHZ1" t="s">
        <v>9781</v>
      </c>
      <c r="NIA1" t="s">
        <v>9782</v>
      </c>
      <c r="NIB1" t="s">
        <v>9783</v>
      </c>
      <c r="NIC1" t="s">
        <v>9784</v>
      </c>
      <c r="NID1" t="s">
        <v>9785</v>
      </c>
      <c r="NIE1" t="s">
        <v>9786</v>
      </c>
      <c r="NIF1" t="s">
        <v>9787</v>
      </c>
      <c r="NIG1" t="s">
        <v>9788</v>
      </c>
      <c r="NIH1" t="s">
        <v>9789</v>
      </c>
      <c r="NII1" t="s">
        <v>9790</v>
      </c>
      <c r="NIJ1" t="s">
        <v>9791</v>
      </c>
      <c r="NIK1" t="s">
        <v>9792</v>
      </c>
      <c r="NIL1" t="s">
        <v>9793</v>
      </c>
      <c r="NIM1" t="s">
        <v>9794</v>
      </c>
      <c r="NIN1" t="s">
        <v>9795</v>
      </c>
      <c r="NIO1" t="s">
        <v>9796</v>
      </c>
      <c r="NIP1" t="s">
        <v>9797</v>
      </c>
      <c r="NIQ1" t="s">
        <v>9798</v>
      </c>
      <c r="NIR1" t="s">
        <v>9799</v>
      </c>
      <c r="NIS1" t="s">
        <v>9800</v>
      </c>
      <c r="NIT1" t="s">
        <v>9801</v>
      </c>
      <c r="NIU1" t="s">
        <v>9802</v>
      </c>
      <c r="NIV1" t="s">
        <v>9803</v>
      </c>
      <c r="NIW1" t="s">
        <v>9804</v>
      </c>
      <c r="NIX1" t="s">
        <v>9805</v>
      </c>
      <c r="NIY1" t="s">
        <v>9806</v>
      </c>
      <c r="NIZ1" t="s">
        <v>9807</v>
      </c>
      <c r="NJA1" t="s">
        <v>9808</v>
      </c>
      <c r="NJB1" t="s">
        <v>9809</v>
      </c>
      <c r="NJC1" t="s">
        <v>9810</v>
      </c>
      <c r="NJD1" t="s">
        <v>9811</v>
      </c>
      <c r="NJE1" t="s">
        <v>9812</v>
      </c>
      <c r="NJF1" t="s">
        <v>9813</v>
      </c>
      <c r="NJG1" t="s">
        <v>9814</v>
      </c>
      <c r="NJH1" t="s">
        <v>9815</v>
      </c>
      <c r="NJI1" t="s">
        <v>9816</v>
      </c>
      <c r="NJJ1" t="s">
        <v>9817</v>
      </c>
      <c r="NJK1" t="s">
        <v>9818</v>
      </c>
      <c r="NJL1" t="s">
        <v>9819</v>
      </c>
      <c r="NJM1" t="s">
        <v>9820</v>
      </c>
      <c r="NJN1" t="s">
        <v>9821</v>
      </c>
      <c r="NJO1" t="s">
        <v>9822</v>
      </c>
      <c r="NJP1" t="s">
        <v>9823</v>
      </c>
      <c r="NJQ1" t="s">
        <v>9824</v>
      </c>
      <c r="NJR1" t="s">
        <v>9825</v>
      </c>
      <c r="NJS1" t="s">
        <v>9826</v>
      </c>
      <c r="NJT1" t="s">
        <v>9827</v>
      </c>
      <c r="NJU1" t="s">
        <v>9828</v>
      </c>
      <c r="NJV1" t="s">
        <v>9829</v>
      </c>
      <c r="NJW1" t="s">
        <v>9830</v>
      </c>
      <c r="NJX1" t="s">
        <v>9831</v>
      </c>
      <c r="NJY1" t="s">
        <v>9832</v>
      </c>
      <c r="NJZ1" t="s">
        <v>9833</v>
      </c>
      <c r="NKA1" t="s">
        <v>9834</v>
      </c>
      <c r="NKB1" t="s">
        <v>9835</v>
      </c>
      <c r="NKC1" t="s">
        <v>9836</v>
      </c>
      <c r="NKD1" t="s">
        <v>9837</v>
      </c>
      <c r="NKE1" t="s">
        <v>9838</v>
      </c>
      <c r="NKF1" t="s">
        <v>9839</v>
      </c>
      <c r="NKG1" t="s">
        <v>9840</v>
      </c>
      <c r="NKH1" t="s">
        <v>9841</v>
      </c>
      <c r="NKI1" t="s">
        <v>9842</v>
      </c>
      <c r="NKJ1" t="s">
        <v>9843</v>
      </c>
      <c r="NKK1" t="s">
        <v>9844</v>
      </c>
      <c r="NKL1" t="s">
        <v>9845</v>
      </c>
      <c r="NKM1" t="s">
        <v>9846</v>
      </c>
      <c r="NKN1" t="s">
        <v>9847</v>
      </c>
      <c r="NKO1" t="s">
        <v>9848</v>
      </c>
      <c r="NKP1" t="s">
        <v>9849</v>
      </c>
      <c r="NKQ1" t="s">
        <v>9850</v>
      </c>
      <c r="NKR1" t="s">
        <v>9851</v>
      </c>
      <c r="NKS1" t="s">
        <v>9852</v>
      </c>
      <c r="NKT1" t="s">
        <v>9853</v>
      </c>
      <c r="NKU1" t="s">
        <v>9854</v>
      </c>
      <c r="NKV1" t="s">
        <v>9855</v>
      </c>
      <c r="NKW1" t="s">
        <v>9856</v>
      </c>
      <c r="NKX1" t="s">
        <v>9857</v>
      </c>
      <c r="NKY1" t="s">
        <v>9858</v>
      </c>
      <c r="NKZ1" t="s">
        <v>9859</v>
      </c>
      <c r="NLA1" t="s">
        <v>9860</v>
      </c>
      <c r="NLB1" t="s">
        <v>9861</v>
      </c>
      <c r="NLC1" t="s">
        <v>9862</v>
      </c>
      <c r="NLD1" t="s">
        <v>9863</v>
      </c>
      <c r="NLE1" t="s">
        <v>9864</v>
      </c>
      <c r="NLF1" t="s">
        <v>9865</v>
      </c>
      <c r="NLG1" t="s">
        <v>9866</v>
      </c>
      <c r="NLH1" t="s">
        <v>9867</v>
      </c>
      <c r="NLI1" t="s">
        <v>9868</v>
      </c>
      <c r="NLJ1" t="s">
        <v>9869</v>
      </c>
      <c r="NLK1" t="s">
        <v>9870</v>
      </c>
      <c r="NLL1" t="s">
        <v>9871</v>
      </c>
      <c r="NLM1" t="s">
        <v>9872</v>
      </c>
      <c r="NLN1" t="s">
        <v>9873</v>
      </c>
      <c r="NLO1" t="s">
        <v>9874</v>
      </c>
      <c r="NLP1" t="s">
        <v>9875</v>
      </c>
      <c r="NLQ1" t="s">
        <v>9876</v>
      </c>
      <c r="NLR1" t="s">
        <v>9877</v>
      </c>
      <c r="NLS1" t="s">
        <v>9878</v>
      </c>
      <c r="NLT1" t="s">
        <v>9879</v>
      </c>
      <c r="NLU1" t="s">
        <v>9880</v>
      </c>
      <c r="NLV1" t="s">
        <v>9881</v>
      </c>
      <c r="NLW1" t="s">
        <v>9882</v>
      </c>
      <c r="NLX1" t="s">
        <v>9883</v>
      </c>
      <c r="NLY1" t="s">
        <v>9884</v>
      </c>
      <c r="NLZ1" t="s">
        <v>9885</v>
      </c>
      <c r="NMA1" t="s">
        <v>9886</v>
      </c>
      <c r="NMB1" t="s">
        <v>9887</v>
      </c>
      <c r="NMC1" t="s">
        <v>9888</v>
      </c>
      <c r="NMD1" t="s">
        <v>9889</v>
      </c>
      <c r="NME1" t="s">
        <v>9890</v>
      </c>
      <c r="NMF1" t="s">
        <v>9891</v>
      </c>
      <c r="NMG1" t="s">
        <v>9892</v>
      </c>
      <c r="NMH1" t="s">
        <v>9893</v>
      </c>
      <c r="NMI1" t="s">
        <v>9894</v>
      </c>
      <c r="NMJ1" t="s">
        <v>9895</v>
      </c>
      <c r="NMK1" t="s">
        <v>9896</v>
      </c>
      <c r="NML1" t="s">
        <v>9897</v>
      </c>
      <c r="NMM1" t="s">
        <v>9898</v>
      </c>
      <c r="NMN1" t="s">
        <v>9899</v>
      </c>
      <c r="NMO1" t="s">
        <v>9900</v>
      </c>
      <c r="NMP1" t="s">
        <v>9901</v>
      </c>
      <c r="NMQ1" t="s">
        <v>9902</v>
      </c>
      <c r="NMR1" t="s">
        <v>9903</v>
      </c>
      <c r="NMS1" t="s">
        <v>9904</v>
      </c>
      <c r="NMT1" t="s">
        <v>9905</v>
      </c>
      <c r="NMU1" t="s">
        <v>9906</v>
      </c>
      <c r="NMV1" t="s">
        <v>9907</v>
      </c>
      <c r="NMW1" t="s">
        <v>9908</v>
      </c>
      <c r="NMX1" t="s">
        <v>9909</v>
      </c>
      <c r="NMY1" t="s">
        <v>9910</v>
      </c>
      <c r="NMZ1" t="s">
        <v>9911</v>
      </c>
      <c r="NNA1" t="s">
        <v>9912</v>
      </c>
      <c r="NNB1" t="s">
        <v>9913</v>
      </c>
      <c r="NNC1" t="s">
        <v>9914</v>
      </c>
      <c r="NND1" t="s">
        <v>9915</v>
      </c>
      <c r="NNE1" t="s">
        <v>9916</v>
      </c>
      <c r="NNF1" t="s">
        <v>9917</v>
      </c>
      <c r="NNG1" t="s">
        <v>9918</v>
      </c>
      <c r="NNH1" t="s">
        <v>9919</v>
      </c>
      <c r="NNI1" t="s">
        <v>9920</v>
      </c>
      <c r="NNJ1" t="s">
        <v>9921</v>
      </c>
      <c r="NNK1" t="s">
        <v>9922</v>
      </c>
      <c r="NNL1" t="s">
        <v>9923</v>
      </c>
      <c r="NNM1" t="s">
        <v>9924</v>
      </c>
      <c r="NNN1" t="s">
        <v>9925</v>
      </c>
      <c r="NNO1" t="s">
        <v>9926</v>
      </c>
      <c r="NNP1" t="s">
        <v>9927</v>
      </c>
      <c r="NNQ1" t="s">
        <v>9928</v>
      </c>
      <c r="NNR1" t="s">
        <v>9929</v>
      </c>
      <c r="NNS1" t="s">
        <v>9930</v>
      </c>
      <c r="NNT1" t="s">
        <v>9931</v>
      </c>
      <c r="NNU1" t="s">
        <v>9932</v>
      </c>
      <c r="NNV1" t="s">
        <v>9933</v>
      </c>
      <c r="NNW1" t="s">
        <v>9934</v>
      </c>
      <c r="NNX1" t="s">
        <v>9935</v>
      </c>
      <c r="NNY1" t="s">
        <v>9936</v>
      </c>
      <c r="NNZ1" t="s">
        <v>9937</v>
      </c>
      <c r="NOA1" t="s">
        <v>9938</v>
      </c>
      <c r="NOB1" t="s">
        <v>9939</v>
      </c>
      <c r="NOC1" t="s">
        <v>9940</v>
      </c>
      <c r="NOD1" t="s">
        <v>9941</v>
      </c>
      <c r="NOE1" t="s">
        <v>9942</v>
      </c>
      <c r="NOF1" t="s">
        <v>9943</v>
      </c>
      <c r="NOG1" t="s">
        <v>9944</v>
      </c>
      <c r="NOH1" t="s">
        <v>9945</v>
      </c>
      <c r="NOI1" t="s">
        <v>9946</v>
      </c>
      <c r="NOJ1" t="s">
        <v>9947</v>
      </c>
      <c r="NOK1" t="s">
        <v>9948</v>
      </c>
      <c r="NOL1" t="s">
        <v>9949</v>
      </c>
      <c r="NOM1" t="s">
        <v>9950</v>
      </c>
      <c r="NON1" t="s">
        <v>9951</v>
      </c>
      <c r="NOO1" t="s">
        <v>9952</v>
      </c>
      <c r="NOP1" t="s">
        <v>9953</v>
      </c>
      <c r="NOQ1" t="s">
        <v>9954</v>
      </c>
      <c r="NOR1" t="s">
        <v>9955</v>
      </c>
      <c r="NOS1" t="s">
        <v>9956</v>
      </c>
      <c r="NOT1" t="s">
        <v>9957</v>
      </c>
      <c r="NOU1" t="s">
        <v>9958</v>
      </c>
      <c r="NOV1" t="s">
        <v>9959</v>
      </c>
      <c r="NOW1" t="s">
        <v>9960</v>
      </c>
      <c r="NOX1" t="s">
        <v>9961</v>
      </c>
      <c r="NOY1" t="s">
        <v>9962</v>
      </c>
      <c r="NOZ1" t="s">
        <v>9963</v>
      </c>
      <c r="NPA1" t="s">
        <v>9964</v>
      </c>
      <c r="NPB1" t="s">
        <v>9965</v>
      </c>
      <c r="NPC1" t="s">
        <v>9966</v>
      </c>
      <c r="NPD1" t="s">
        <v>9967</v>
      </c>
      <c r="NPE1" t="s">
        <v>9968</v>
      </c>
      <c r="NPF1" t="s">
        <v>9969</v>
      </c>
      <c r="NPG1" t="s">
        <v>9970</v>
      </c>
      <c r="NPH1" t="s">
        <v>9971</v>
      </c>
      <c r="NPI1" t="s">
        <v>9972</v>
      </c>
      <c r="NPJ1" t="s">
        <v>9973</v>
      </c>
      <c r="NPK1" t="s">
        <v>9974</v>
      </c>
      <c r="NPL1" t="s">
        <v>9975</v>
      </c>
      <c r="NPM1" t="s">
        <v>9976</v>
      </c>
      <c r="NPN1" t="s">
        <v>9977</v>
      </c>
      <c r="NPO1" t="s">
        <v>9978</v>
      </c>
      <c r="NPP1" t="s">
        <v>9979</v>
      </c>
      <c r="NPQ1" t="s">
        <v>9980</v>
      </c>
      <c r="NPR1" t="s">
        <v>9981</v>
      </c>
      <c r="NPS1" t="s">
        <v>9982</v>
      </c>
      <c r="NPT1" t="s">
        <v>9983</v>
      </c>
      <c r="NPU1" t="s">
        <v>9984</v>
      </c>
      <c r="NPV1" t="s">
        <v>9985</v>
      </c>
      <c r="NPW1" t="s">
        <v>9986</v>
      </c>
      <c r="NPX1" t="s">
        <v>9987</v>
      </c>
      <c r="NPY1" t="s">
        <v>9988</v>
      </c>
      <c r="NPZ1" t="s">
        <v>9989</v>
      </c>
      <c r="NQA1" t="s">
        <v>9990</v>
      </c>
      <c r="NQB1" t="s">
        <v>9991</v>
      </c>
      <c r="NQC1" t="s">
        <v>9992</v>
      </c>
      <c r="NQD1" t="s">
        <v>9993</v>
      </c>
      <c r="NQE1" t="s">
        <v>9994</v>
      </c>
      <c r="NQF1" t="s">
        <v>9995</v>
      </c>
      <c r="NQG1" t="s">
        <v>9996</v>
      </c>
      <c r="NQH1" t="s">
        <v>9997</v>
      </c>
      <c r="NQI1" t="s">
        <v>9998</v>
      </c>
      <c r="NQJ1" t="s">
        <v>9999</v>
      </c>
      <c r="NQK1" t="s">
        <v>10000</v>
      </c>
      <c r="NQL1" t="s">
        <v>10001</v>
      </c>
      <c r="NQM1" t="s">
        <v>10002</v>
      </c>
      <c r="NQN1" t="s">
        <v>10003</v>
      </c>
      <c r="NQO1" t="s">
        <v>10004</v>
      </c>
      <c r="NQP1" t="s">
        <v>10005</v>
      </c>
      <c r="NQQ1" t="s">
        <v>10006</v>
      </c>
      <c r="NQR1" t="s">
        <v>10007</v>
      </c>
      <c r="NQS1" t="s">
        <v>10008</v>
      </c>
      <c r="NQT1" t="s">
        <v>10009</v>
      </c>
      <c r="NQU1" t="s">
        <v>10010</v>
      </c>
      <c r="NQV1" t="s">
        <v>10011</v>
      </c>
      <c r="NQW1" t="s">
        <v>10012</v>
      </c>
      <c r="NQX1" t="s">
        <v>10013</v>
      </c>
      <c r="NQY1" t="s">
        <v>10014</v>
      </c>
      <c r="NQZ1" t="s">
        <v>10015</v>
      </c>
      <c r="NRA1" t="s">
        <v>10016</v>
      </c>
      <c r="NRB1" t="s">
        <v>10017</v>
      </c>
      <c r="NRC1" t="s">
        <v>10018</v>
      </c>
      <c r="NRD1" t="s">
        <v>10019</v>
      </c>
      <c r="NRE1" t="s">
        <v>10020</v>
      </c>
      <c r="NRF1" t="s">
        <v>10021</v>
      </c>
      <c r="NRG1" t="s">
        <v>10022</v>
      </c>
      <c r="NRH1" t="s">
        <v>10023</v>
      </c>
      <c r="NRI1" t="s">
        <v>10024</v>
      </c>
      <c r="NRJ1" t="s">
        <v>10025</v>
      </c>
      <c r="NRK1" t="s">
        <v>10026</v>
      </c>
      <c r="NRL1" t="s">
        <v>10027</v>
      </c>
      <c r="NRM1" t="s">
        <v>10028</v>
      </c>
      <c r="NRN1" t="s">
        <v>10029</v>
      </c>
      <c r="NRO1" t="s">
        <v>10030</v>
      </c>
      <c r="NRP1" t="s">
        <v>10031</v>
      </c>
      <c r="NRQ1" t="s">
        <v>10032</v>
      </c>
      <c r="NRR1" t="s">
        <v>10033</v>
      </c>
      <c r="NRS1" t="s">
        <v>10034</v>
      </c>
      <c r="NRT1" t="s">
        <v>10035</v>
      </c>
      <c r="NRU1" t="s">
        <v>10036</v>
      </c>
      <c r="NRV1" t="s">
        <v>10037</v>
      </c>
      <c r="NRW1" t="s">
        <v>10038</v>
      </c>
      <c r="NRX1" t="s">
        <v>10039</v>
      </c>
      <c r="NRY1" t="s">
        <v>10040</v>
      </c>
      <c r="NRZ1" t="s">
        <v>10041</v>
      </c>
      <c r="NSA1" t="s">
        <v>10042</v>
      </c>
      <c r="NSB1" t="s">
        <v>10043</v>
      </c>
      <c r="NSC1" t="s">
        <v>10044</v>
      </c>
      <c r="NSD1" t="s">
        <v>10045</v>
      </c>
      <c r="NSE1" t="s">
        <v>10046</v>
      </c>
      <c r="NSF1" t="s">
        <v>10047</v>
      </c>
      <c r="NSG1" t="s">
        <v>10048</v>
      </c>
      <c r="NSH1" t="s">
        <v>10049</v>
      </c>
      <c r="NSI1" t="s">
        <v>10050</v>
      </c>
      <c r="NSJ1" t="s">
        <v>10051</v>
      </c>
      <c r="NSK1" t="s">
        <v>10052</v>
      </c>
      <c r="NSL1" t="s">
        <v>10053</v>
      </c>
      <c r="NSM1" t="s">
        <v>10054</v>
      </c>
      <c r="NSN1" t="s">
        <v>10055</v>
      </c>
      <c r="NSO1" t="s">
        <v>10056</v>
      </c>
      <c r="NSP1" t="s">
        <v>10057</v>
      </c>
      <c r="NSQ1" t="s">
        <v>10058</v>
      </c>
      <c r="NSR1" t="s">
        <v>10059</v>
      </c>
      <c r="NSS1" t="s">
        <v>10060</v>
      </c>
      <c r="NST1" t="s">
        <v>10061</v>
      </c>
      <c r="NSU1" t="s">
        <v>10062</v>
      </c>
      <c r="NSV1" t="s">
        <v>10063</v>
      </c>
      <c r="NSW1" t="s">
        <v>10064</v>
      </c>
      <c r="NSX1" t="s">
        <v>10065</v>
      </c>
      <c r="NSY1" t="s">
        <v>10066</v>
      </c>
      <c r="NSZ1" t="s">
        <v>10067</v>
      </c>
      <c r="NTA1" t="s">
        <v>10068</v>
      </c>
      <c r="NTB1" t="s">
        <v>10069</v>
      </c>
      <c r="NTC1" t="s">
        <v>10070</v>
      </c>
      <c r="NTD1" t="s">
        <v>10071</v>
      </c>
      <c r="NTE1" t="s">
        <v>10072</v>
      </c>
      <c r="NTF1" t="s">
        <v>10073</v>
      </c>
      <c r="NTG1" t="s">
        <v>10074</v>
      </c>
      <c r="NTH1" t="s">
        <v>10075</v>
      </c>
      <c r="NTI1" t="s">
        <v>10076</v>
      </c>
      <c r="NTJ1" t="s">
        <v>10077</v>
      </c>
      <c r="NTK1" t="s">
        <v>10078</v>
      </c>
      <c r="NTL1" t="s">
        <v>10079</v>
      </c>
      <c r="NTM1" t="s">
        <v>10080</v>
      </c>
      <c r="NTN1" t="s">
        <v>10081</v>
      </c>
      <c r="NTO1" t="s">
        <v>10082</v>
      </c>
      <c r="NTP1" t="s">
        <v>10083</v>
      </c>
      <c r="NTQ1" t="s">
        <v>10084</v>
      </c>
      <c r="NTR1" t="s">
        <v>10085</v>
      </c>
      <c r="NTS1" t="s">
        <v>10086</v>
      </c>
      <c r="NTT1" t="s">
        <v>10087</v>
      </c>
      <c r="NTU1" t="s">
        <v>10088</v>
      </c>
      <c r="NTV1" t="s">
        <v>10089</v>
      </c>
      <c r="NTW1" t="s">
        <v>10090</v>
      </c>
      <c r="NTX1" t="s">
        <v>10091</v>
      </c>
      <c r="NTY1" t="s">
        <v>10092</v>
      </c>
      <c r="NTZ1" t="s">
        <v>10093</v>
      </c>
      <c r="NUA1" t="s">
        <v>10094</v>
      </c>
      <c r="NUB1" t="s">
        <v>10095</v>
      </c>
      <c r="NUC1" t="s">
        <v>10096</v>
      </c>
      <c r="NUD1" t="s">
        <v>10097</v>
      </c>
      <c r="NUE1" t="s">
        <v>10098</v>
      </c>
      <c r="NUF1" t="s">
        <v>10099</v>
      </c>
      <c r="NUG1" t="s">
        <v>10100</v>
      </c>
      <c r="NUH1" t="s">
        <v>10101</v>
      </c>
      <c r="NUI1" t="s">
        <v>10102</v>
      </c>
      <c r="NUJ1" t="s">
        <v>10103</v>
      </c>
      <c r="NUK1" t="s">
        <v>10104</v>
      </c>
      <c r="NUL1" t="s">
        <v>10105</v>
      </c>
      <c r="NUM1" t="s">
        <v>10106</v>
      </c>
      <c r="NUN1" t="s">
        <v>10107</v>
      </c>
      <c r="NUO1" t="s">
        <v>10108</v>
      </c>
      <c r="NUP1" t="s">
        <v>10109</v>
      </c>
      <c r="NUQ1" t="s">
        <v>10110</v>
      </c>
      <c r="NUR1" t="s">
        <v>10111</v>
      </c>
      <c r="NUS1" t="s">
        <v>10112</v>
      </c>
      <c r="NUT1" t="s">
        <v>10113</v>
      </c>
      <c r="NUU1" t="s">
        <v>10114</v>
      </c>
      <c r="NUV1" t="s">
        <v>10115</v>
      </c>
      <c r="NUW1" t="s">
        <v>10116</v>
      </c>
      <c r="NUX1" t="s">
        <v>10117</v>
      </c>
      <c r="NUY1" t="s">
        <v>10118</v>
      </c>
      <c r="NUZ1" t="s">
        <v>10119</v>
      </c>
      <c r="NVA1" t="s">
        <v>10120</v>
      </c>
      <c r="NVB1" t="s">
        <v>10121</v>
      </c>
      <c r="NVC1" t="s">
        <v>10122</v>
      </c>
      <c r="NVD1" t="s">
        <v>10123</v>
      </c>
      <c r="NVE1" t="s">
        <v>10124</v>
      </c>
      <c r="NVF1" t="s">
        <v>10125</v>
      </c>
      <c r="NVG1" t="s">
        <v>10126</v>
      </c>
      <c r="NVH1" t="s">
        <v>10127</v>
      </c>
      <c r="NVI1" t="s">
        <v>10128</v>
      </c>
      <c r="NVJ1" t="s">
        <v>10129</v>
      </c>
      <c r="NVK1" t="s">
        <v>10130</v>
      </c>
      <c r="NVL1" t="s">
        <v>10131</v>
      </c>
      <c r="NVM1" t="s">
        <v>10132</v>
      </c>
      <c r="NVN1" t="s">
        <v>10133</v>
      </c>
      <c r="NVO1" t="s">
        <v>10134</v>
      </c>
      <c r="NVP1" t="s">
        <v>10135</v>
      </c>
      <c r="NVQ1" t="s">
        <v>10136</v>
      </c>
      <c r="NVR1" t="s">
        <v>10137</v>
      </c>
      <c r="NVS1" t="s">
        <v>10138</v>
      </c>
      <c r="NVT1" t="s">
        <v>10139</v>
      </c>
      <c r="NVU1" t="s">
        <v>10140</v>
      </c>
      <c r="NVV1" t="s">
        <v>10141</v>
      </c>
      <c r="NVW1" t="s">
        <v>10142</v>
      </c>
      <c r="NVX1" t="s">
        <v>10143</v>
      </c>
      <c r="NVY1" t="s">
        <v>10144</v>
      </c>
      <c r="NVZ1" t="s">
        <v>10145</v>
      </c>
      <c r="NWA1" t="s">
        <v>10146</v>
      </c>
      <c r="NWB1" t="s">
        <v>10147</v>
      </c>
      <c r="NWC1" t="s">
        <v>10148</v>
      </c>
      <c r="NWD1" t="s">
        <v>10149</v>
      </c>
      <c r="NWE1" t="s">
        <v>10150</v>
      </c>
      <c r="NWF1" t="s">
        <v>10151</v>
      </c>
      <c r="NWG1" t="s">
        <v>10152</v>
      </c>
      <c r="NWH1" t="s">
        <v>10153</v>
      </c>
      <c r="NWI1" t="s">
        <v>10154</v>
      </c>
      <c r="NWJ1" t="s">
        <v>10155</v>
      </c>
      <c r="NWK1" t="s">
        <v>10156</v>
      </c>
      <c r="NWL1" t="s">
        <v>10157</v>
      </c>
      <c r="NWM1" t="s">
        <v>10158</v>
      </c>
      <c r="NWN1" t="s">
        <v>10159</v>
      </c>
      <c r="NWO1" t="s">
        <v>10160</v>
      </c>
      <c r="NWP1" t="s">
        <v>10161</v>
      </c>
      <c r="NWQ1" t="s">
        <v>10162</v>
      </c>
      <c r="NWR1" t="s">
        <v>10163</v>
      </c>
      <c r="NWS1" t="s">
        <v>10164</v>
      </c>
      <c r="NWT1" t="s">
        <v>10165</v>
      </c>
      <c r="NWU1" t="s">
        <v>10166</v>
      </c>
      <c r="NWV1" t="s">
        <v>10167</v>
      </c>
      <c r="NWW1" t="s">
        <v>10168</v>
      </c>
      <c r="NWX1" t="s">
        <v>10169</v>
      </c>
      <c r="NWY1" t="s">
        <v>10170</v>
      </c>
      <c r="NWZ1" t="s">
        <v>10171</v>
      </c>
      <c r="NXA1" t="s">
        <v>10172</v>
      </c>
      <c r="NXB1" t="s">
        <v>10173</v>
      </c>
      <c r="NXC1" t="s">
        <v>10174</v>
      </c>
      <c r="NXD1" t="s">
        <v>10175</v>
      </c>
      <c r="NXE1" t="s">
        <v>10176</v>
      </c>
      <c r="NXF1" t="s">
        <v>10177</v>
      </c>
      <c r="NXG1" t="s">
        <v>10178</v>
      </c>
      <c r="NXH1" t="s">
        <v>10179</v>
      </c>
      <c r="NXI1" t="s">
        <v>10180</v>
      </c>
      <c r="NXJ1" t="s">
        <v>10181</v>
      </c>
      <c r="NXK1" t="s">
        <v>10182</v>
      </c>
      <c r="NXL1" t="s">
        <v>10183</v>
      </c>
      <c r="NXM1" t="s">
        <v>10184</v>
      </c>
      <c r="NXN1" t="s">
        <v>10185</v>
      </c>
      <c r="NXO1" t="s">
        <v>10186</v>
      </c>
      <c r="NXP1" t="s">
        <v>10187</v>
      </c>
      <c r="NXQ1" t="s">
        <v>10188</v>
      </c>
      <c r="NXR1" t="s">
        <v>10189</v>
      </c>
      <c r="NXS1" t="s">
        <v>10190</v>
      </c>
      <c r="NXT1" t="s">
        <v>10191</v>
      </c>
      <c r="NXU1" t="s">
        <v>10192</v>
      </c>
      <c r="NXV1" t="s">
        <v>10193</v>
      </c>
      <c r="NXW1" t="s">
        <v>10194</v>
      </c>
      <c r="NXX1" t="s">
        <v>10195</v>
      </c>
      <c r="NXY1" t="s">
        <v>10196</v>
      </c>
      <c r="NXZ1" t="s">
        <v>10197</v>
      </c>
      <c r="NYA1" t="s">
        <v>10198</v>
      </c>
      <c r="NYB1" t="s">
        <v>10199</v>
      </c>
      <c r="NYC1" t="s">
        <v>10200</v>
      </c>
      <c r="NYD1" t="s">
        <v>10201</v>
      </c>
      <c r="NYE1" t="s">
        <v>10202</v>
      </c>
      <c r="NYF1" t="s">
        <v>10203</v>
      </c>
      <c r="NYG1" t="s">
        <v>10204</v>
      </c>
      <c r="NYH1" t="s">
        <v>10205</v>
      </c>
      <c r="NYI1" t="s">
        <v>10206</v>
      </c>
      <c r="NYJ1" t="s">
        <v>10207</v>
      </c>
      <c r="NYK1" t="s">
        <v>10208</v>
      </c>
      <c r="NYL1" t="s">
        <v>10209</v>
      </c>
      <c r="NYM1" t="s">
        <v>10210</v>
      </c>
      <c r="NYN1" t="s">
        <v>10211</v>
      </c>
      <c r="NYO1" t="s">
        <v>10212</v>
      </c>
      <c r="NYP1" t="s">
        <v>10213</v>
      </c>
      <c r="NYQ1" t="s">
        <v>10214</v>
      </c>
      <c r="NYR1" t="s">
        <v>10215</v>
      </c>
      <c r="NYS1" t="s">
        <v>10216</v>
      </c>
      <c r="NYT1" t="s">
        <v>10217</v>
      </c>
      <c r="NYU1" t="s">
        <v>10218</v>
      </c>
      <c r="NYV1" t="s">
        <v>10219</v>
      </c>
      <c r="NYW1" t="s">
        <v>10220</v>
      </c>
      <c r="NYX1" t="s">
        <v>10221</v>
      </c>
      <c r="NYY1" t="s">
        <v>10222</v>
      </c>
      <c r="NYZ1" t="s">
        <v>10223</v>
      </c>
      <c r="NZA1" t="s">
        <v>10224</v>
      </c>
      <c r="NZB1" t="s">
        <v>10225</v>
      </c>
      <c r="NZC1" t="s">
        <v>10226</v>
      </c>
      <c r="NZD1" t="s">
        <v>10227</v>
      </c>
      <c r="NZE1" t="s">
        <v>10228</v>
      </c>
      <c r="NZF1" t="s">
        <v>10229</v>
      </c>
      <c r="NZG1" t="s">
        <v>10230</v>
      </c>
      <c r="NZH1" t="s">
        <v>10231</v>
      </c>
      <c r="NZI1" t="s">
        <v>10232</v>
      </c>
      <c r="NZJ1" t="s">
        <v>10233</v>
      </c>
      <c r="NZK1" t="s">
        <v>10234</v>
      </c>
      <c r="NZL1" t="s">
        <v>10235</v>
      </c>
      <c r="NZM1" t="s">
        <v>10236</v>
      </c>
      <c r="NZN1" t="s">
        <v>10237</v>
      </c>
      <c r="NZO1" t="s">
        <v>10238</v>
      </c>
      <c r="NZP1" t="s">
        <v>10239</v>
      </c>
      <c r="NZQ1" t="s">
        <v>10240</v>
      </c>
      <c r="NZR1" t="s">
        <v>10241</v>
      </c>
      <c r="NZS1" t="s">
        <v>10242</v>
      </c>
      <c r="NZT1" t="s">
        <v>10243</v>
      </c>
      <c r="NZU1" t="s">
        <v>10244</v>
      </c>
      <c r="NZV1" t="s">
        <v>10245</v>
      </c>
      <c r="NZW1" t="s">
        <v>10246</v>
      </c>
      <c r="NZX1" t="s">
        <v>10247</v>
      </c>
      <c r="NZY1" t="s">
        <v>10248</v>
      </c>
      <c r="NZZ1" t="s">
        <v>10249</v>
      </c>
      <c r="OAA1" t="s">
        <v>10250</v>
      </c>
      <c r="OAB1" t="s">
        <v>10251</v>
      </c>
      <c r="OAC1" t="s">
        <v>10252</v>
      </c>
      <c r="OAD1" t="s">
        <v>10253</v>
      </c>
      <c r="OAE1" t="s">
        <v>10254</v>
      </c>
      <c r="OAF1" t="s">
        <v>10255</v>
      </c>
      <c r="OAG1" t="s">
        <v>10256</v>
      </c>
      <c r="OAH1" t="s">
        <v>10257</v>
      </c>
      <c r="OAI1" t="s">
        <v>10258</v>
      </c>
      <c r="OAJ1" t="s">
        <v>10259</v>
      </c>
      <c r="OAK1" t="s">
        <v>10260</v>
      </c>
      <c r="OAL1" t="s">
        <v>10261</v>
      </c>
      <c r="OAM1" t="s">
        <v>10262</v>
      </c>
      <c r="OAN1" t="s">
        <v>10263</v>
      </c>
      <c r="OAO1" t="s">
        <v>10264</v>
      </c>
      <c r="OAP1" t="s">
        <v>10265</v>
      </c>
      <c r="OAQ1" t="s">
        <v>10266</v>
      </c>
      <c r="OAR1" t="s">
        <v>10267</v>
      </c>
      <c r="OAS1" t="s">
        <v>10268</v>
      </c>
      <c r="OAT1" t="s">
        <v>10269</v>
      </c>
      <c r="OAU1" t="s">
        <v>10270</v>
      </c>
      <c r="OAV1" t="s">
        <v>10271</v>
      </c>
      <c r="OAW1" t="s">
        <v>10272</v>
      </c>
      <c r="OAX1" t="s">
        <v>10273</v>
      </c>
      <c r="OAY1" t="s">
        <v>10274</v>
      </c>
      <c r="OAZ1" t="s">
        <v>10275</v>
      </c>
      <c r="OBA1" t="s">
        <v>10276</v>
      </c>
      <c r="OBB1" t="s">
        <v>10277</v>
      </c>
      <c r="OBC1" t="s">
        <v>10278</v>
      </c>
      <c r="OBD1" t="s">
        <v>10279</v>
      </c>
      <c r="OBE1" t="s">
        <v>10280</v>
      </c>
      <c r="OBF1" t="s">
        <v>10281</v>
      </c>
      <c r="OBG1" t="s">
        <v>10282</v>
      </c>
      <c r="OBH1" t="s">
        <v>10283</v>
      </c>
      <c r="OBI1" t="s">
        <v>10284</v>
      </c>
      <c r="OBJ1" t="s">
        <v>10285</v>
      </c>
      <c r="OBK1" t="s">
        <v>10286</v>
      </c>
      <c r="OBL1" t="s">
        <v>10287</v>
      </c>
      <c r="OBM1" t="s">
        <v>10288</v>
      </c>
      <c r="OBN1" t="s">
        <v>10289</v>
      </c>
      <c r="OBO1" t="s">
        <v>10290</v>
      </c>
      <c r="OBP1" t="s">
        <v>10291</v>
      </c>
      <c r="OBQ1" t="s">
        <v>10292</v>
      </c>
      <c r="OBR1" t="s">
        <v>10293</v>
      </c>
      <c r="OBS1" t="s">
        <v>10294</v>
      </c>
      <c r="OBT1" t="s">
        <v>10295</v>
      </c>
      <c r="OBU1" t="s">
        <v>10296</v>
      </c>
      <c r="OBV1" t="s">
        <v>10297</v>
      </c>
      <c r="OBW1" t="s">
        <v>10298</v>
      </c>
      <c r="OBX1" t="s">
        <v>10299</v>
      </c>
      <c r="OBY1" t="s">
        <v>10300</v>
      </c>
      <c r="OBZ1" t="s">
        <v>10301</v>
      </c>
      <c r="OCA1" t="s">
        <v>10302</v>
      </c>
      <c r="OCB1" t="s">
        <v>10303</v>
      </c>
      <c r="OCC1" t="s">
        <v>10304</v>
      </c>
      <c r="OCD1" t="s">
        <v>10305</v>
      </c>
      <c r="OCE1" t="s">
        <v>10306</v>
      </c>
      <c r="OCF1" t="s">
        <v>10307</v>
      </c>
      <c r="OCG1" t="s">
        <v>10308</v>
      </c>
      <c r="OCH1" t="s">
        <v>10309</v>
      </c>
      <c r="OCI1" t="s">
        <v>10310</v>
      </c>
      <c r="OCJ1" t="s">
        <v>10311</v>
      </c>
      <c r="OCK1" t="s">
        <v>10312</v>
      </c>
      <c r="OCL1" t="s">
        <v>10313</v>
      </c>
      <c r="OCM1" t="s">
        <v>10314</v>
      </c>
      <c r="OCN1" t="s">
        <v>10315</v>
      </c>
      <c r="OCO1" t="s">
        <v>10316</v>
      </c>
      <c r="OCP1" t="s">
        <v>10317</v>
      </c>
      <c r="OCQ1" t="s">
        <v>10318</v>
      </c>
      <c r="OCR1" t="s">
        <v>10319</v>
      </c>
      <c r="OCS1" t="s">
        <v>10320</v>
      </c>
      <c r="OCT1" t="s">
        <v>10321</v>
      </c>
      <c r="OCU1" t="s">
        <v>10322</v>
      </c>
      <c r="OCV1" t="s">
        <v>10323</v>
      </c>
      <c r="OCW1" t="s">
        <v>10324</v>
      </c>
      <c r="OCX1" t="s">
        <v>10325</v>
      </c>
      <c r="OCY1" t="s">
        <v>10326</v>
      </c>
      <c r="OCZ1" t="s">
        <v>10327</v>
      </c>
      <c r="ODA1" t="s">
        <v>10328</v>
      </c>
      <c r="ODB1" t="s">
        <v>10329</v>
      </c>
      <c r="ODC1" t="s">
        <v>10330</v>
      </c>
      <c r="ODD1" t="s">
        <v>10331</v>
      </c>
      <c r="ODE1" t="s">
        <v>10332</v>
      </c>
      <c r="ODF1" t="s">
        <v>10333</v>
      </c>
      <c r="ODG1" t="s">
        <v>10334</v>
      </c>
      <c r="ODH1" t="s">
        <v>10335</v>
      </c>
      <c r="ODI1" t="s">
        <v>10336</v>
      </c>
      <c r="ODJ1" t="s">
        <v>10337</v>
      </c>
      <c r="ODK1" t="s">
        <v>10338</v>
      </c>
      <c r="ODL1" t="s">
        <v>10339</v>
      </c>
      <c r="ODM1" t="s">
        <v>10340</v>
      </c>
      <c r="ODN1" t="s">
        <v>10341</v>
      </c>
      <c r="ODO1" t="s">
        <v>10342</v>
      </c>
      <c r="ODP1" t="s">
        <v>10343</v>
      </c>
      <c r="ODQ1" t="s">
        <v>10344</v>
      </c>
      <c r="ODR1" t="s">
        <v>10345</v>
      </c>
      <c r="ODS1" t="s">
        <v>10346</v>
      </c>
      <c r="ODT1" t="s">
        <v>10347</v>
      </c>
      <c r="ODU1" t="s">
        <v>10348</v>
      </c>
      <c r="ODV1" t="s">
        <v>10349</v>
      </c>
      <c r="ODW1" t="s">
        <v>10350</v>
      </c>
      <c r="ODX1" t="s">
        <v>10351</v>
      </c>
      <c r="ODY1" t="s">
        <v>10352</v>
      </c>
      <c r="ODZ1" t="s">
        <v>10353</v>
      </c>
      <c r="OEA1" t="s">
        <v>10354</v>
      </c>
      <c r="OEB1" t="s">
        <v>10355</v>
      </c>
      <c r="OEC1" t="s">
        <v>10356</v>
      </c>
      <c r="OED1" t="s">
        <v>10357</v>
      </c>
      <c r="OEE1" t="s">
        <v>10358</v>
      </c>
      <c r="OEF1" t="s">
        <v>10359</v>
      </c>
      <c r="OEG1" t="s">
        <v>10360</v>
      </c>
      <c r="OEH1" t="s">
        <v>10361</v>
      </c>
      <c r="OEI1" t="s">
        <v>10362</v>
      </c>
      <c r="OEJ1" t="s">
        <v>10363</v>
      </c>
      <c r="OEK1" t="s">
        <v>10364</v>
      </c>
      <c r="OEL1" t="s">
        <v>10365</v>
      </c>
      <c r="OEM1" t="s">
        <v>10366</v>
      </c>
      <c r="OEN1" t="s">
        <v>10367</v>
      </c>
      <c r="OEO1" t="s">
        <v>10368</v>
      </c>
      <c r="OEP1" t="s">
        <v>10369</v>
      </c>
      <c r="OEQ1" t="s">
        <v>10370</v>
      </c>
      <c r="OER1" t="s">
        <v>10371</v>
      </c>
      <c r="OES1" t="s">
        <v>10372</v>
      </c>
      <c r="OET1" t="s">
        <v>10373</v>
      </c>
      <c r="OEU1" t="s">
        <v>10374</v>
      </c>
      <c r="OEV1" t="s">
        <v>10375</v>
      </c>
      <c r="OEW1" t="s">
        <v>10376</v>
      </c>
      <c r="OEX1" t="s">
        <v>10377</v>
      </c>
      <c r="OEY1" t="s">
        <v>10378</v>
      </c>
      <c r="OEZ1" t="s">
        <v>10379</v>
      </c>
      <c r="OFA1" t="s">
        <v>10380</v>
      </c>
      <c r="OFB1" t="s">
        <v>10381</v>
      </c>
      <c r="OFC1" t="s">
        <v>10382</v>
      </c>
      <c r="OFD1" t="s">
        <v>10383</v>
      </c>
      <c r="OFE1" t="s">
        <v>10384</v>
      </c>
      <c r="OFF1" t="s">
        <v>10385</v>
      </c>
      <c r="OFG1" t="s">
        <v>10386</v>
      </c>
      <c r="OFH1" t="s">
        <v>10387</v>
      </c>
      <c r="OFI1" t="s">
        <v>10388</v>
      </c>
      <c r="OFJ1" t="s">
        <v>10389</v>
      </c>
      <c r="OFK1" t="s">
        <v>10390</v>
      </c>
      <c r="OFL1" t="s">
        <v>10391</v>
      </c>
      <c r="OFM1" t="s">
        <v>10392</v>
      </c>
      <c r="OFN1" t="s">
        <v>10393</v>
      </c>
      <c r="OFO1" t="s">
        <v>10394</v>
      </c>
      <c r="OFP1" t="s">
        <v>10395</v>
      </c>
      <c r="OFQ1" t="s">
        <v>10396</v>
      </c>
      <c r="OFR1" t="s">
        <v>10397</v>
      </c>
      <c r="OFS1" t="s">
        <v>10398</v>
      </c>
      <c r="OFT1" t="s">
        <v>10399</v>
      </c>
      <c r="OFU1" t="s">
        <v>10400</v>
      </c>
      <c r="OFV1" t="s">
        <v>10401</v>
      </c>
      <c r="OFW1" t="s">
        <v>10402</v>
      </c>
      <c r="OFX1" t="s">
        <v>10403</v>
      </c>
      <c r="OFY1" t="s">
        <v>10404</v>
      </c>
      <c r="OFZ1" t="s">
        <v>10405</v>
      </c>
      <c r="OGA1" t="s">
        <v>10406</v>
      </c>
      <c r="OGB1" t="s">
        <v>10407</v>
      </c>
      <c r="OGC1" t="s">
        <v>10408</v>
      </c>
      <c r="OGD1" t="s">
        <v>10409</v>
      </c>
      <c r="OGE1" t="s">
        <v>10410</v>
      </c>
      <c r="OGF1" t="s">
        <v>10411</v>
      </c>
      <c r="OGG1" t="s">
        <v>10412</v>
      </c>
      <c r="OGH1" t="s">
        <v>10413</v>
      </c>
      <c r="OGI1" t="s">
        <v>10414</v>
      </c>
      <c r="OGJ1" t="s">
        <v>10415</v>
      </c>
      <c r="OGK1" t="s">
        <v>10416</v>
      </c>
      <c r="OGL1" t="s">
        <v>10417</v>
      </c>
      <c r="OGM1" t="s">
        <v>10418</v>
      </c>
      <c r="OGN1" t="s">
        <v>10419</v>
      </c>
      <c r="OGO1" t="s">
        <v>10420</v>
      </c>
      <c r="OGP1" t="s">
        <v>10421</v>
      </c>
      <c r="OGQ1" t="s">
        <v>10422</v>
      </c>
      <c r="OGR1" t="s">
        <v>10423</v>
      </c>
      <c r="OGS1" t="s">
        <v>10424</v>
      </c>
      <c r="OGT1" t="s">
        <v>10425</v>
      </c>
      <c r="OGU1" t="s">
        <v>10426</v>
      </c>
      <c r="OGV1" t="s">
        <v>10427</v>
      </c>
      <c r="OGW1" t="s">
        <v>10428</v>
      </c>
      <c r="OGX1" t="s">
        <v>10429</v>
      </c>
      <c r="OGY1" t="s">
        <v>10430</v>
      </c>
      <c r="OGZ1" t="s">
        <v>10431</v>
      </c>
      <c r="OHA1" t="s">
        <v>10432</v>
      </c>
      <c r="OHB1" t="s">
        <v>10433</v>
      </c>
      <c r="OHC1" t="s">
        <v>10434</v>
      </c>
      <c r="OHD1" t="s">
        <v>10435</v>
      </c>
      <c r="OHE1" t="s">
        <v>10436</v>
      </c>
      <c r="OHF1" t="s">
        <v>10437</v>
      </c>
      <c r="OHG1" t="s">
        <v>10438</v>
      </c>
      <c r="OHH1" t="s">
        <v>10439</v>
      </c>
      <c r="OHI1" t="s">
        <v>10440</v>
      </c>
      <c r="OHJ1" t="s">
        <v>10441</v>
      </c>
      <c r="OHK1" t="s">
        <v>10442</v>
      </c>
      <c r="OHL1" t="s">
        <v>10443</v>
      </c>
      <c r="OHM1" t="s">
        <v>10444</v>
      </c>
      <c r="OHN1" t="s">
        <v>10445</v>
      </c>
      <c r="OHO1" t="s">
        <v>10446</v>
      </c>
      <c r="OHP1" t="s">
        <v>10447</v>
      </c>
      <c r="OHQ1" t="s">
        <v>10448</v>
      </c>
      <c r="OHR1" t="s">
        <v>10449</v>
      </c>
      <c r="OHS1" t="s">
        <v>10450</v>
      </c>
      <c r="OHT1" t="s">
        <v>10451</v>
      </c>
      <c r="OHU1" t="s">
        <v>10452</v>
      </c>
      <c r="OHV1" t="s">
        <v>10453</v>
      </c>
      <c r="OHW1" t="s">
        <v>10454</v>
      </c>
      <c r="OHX1" t="s">
        <v>10455</v>
      </c>
      <c r="OHY1" t="s">
        <v>10456</v>
      </c>
      <c r="OHZ1" t="s">
        <v>10457</v>
      </c>
      <c r="OIA1" t="s">
        <v>10458</v>
      </c>
      <c r="OIB1" t="s">
        <v>10459</v>
      </c>
      <c r="OIC1" t="s">
        <v>10460</v>
      </c>
      <c r="OID1" t="s">
        <v>10461</v>
      </c>
      <c r="OIE1" t="s">
        <v>10462</v>
      </c>
      <c r="OIF1" t="s">
        <v>10463</v>
      </c>
      <c r="OIG1" t="s">
        <v>10464</v>
      </c>
      <c r="OIH1" t="s">
        <v>10465</v>
      </c>
      <c r="OII1" t="s">
        <v>10466</v>
      </c>
      <c r="OIJ1" t="s">
        <v>10467</v>
      </c>
      <c r="OIK1" t="s">
        <v>10468</v>
      </c>
      <c r="OIL1" t="s">
        <v>10469</v>
      </c>
      <c r="OIM1" t="s">
        <v>10470</v>
      </c>
      <c r="OIN1" t="s">
        <v>10471</v>
      </c>
      <c r="OIO1" t="s">
        <v>10472</v>
      </c>
      <c r="OIP1" t="s">
        <v>10473</v>
      </c>
      <c r="OIQ1" t="s">
        <v>10474</v>
      </c>
      <c r="OIR1" t="s">
        <v>10475</v>
      </c>
      <c r="OIS1" t="s">
        <v>10476</v>
      </c>
      <c r="OIT1" t="s">
        <v>10477</v>
      </c>
      <c r="OIU1" t="s">
        <v>10478</v>
      </c>
      <c r="OIV1" t="s">
        <v>10479</v>
      </c>
      <c r="OIW1" t="s">
        <v>10480</v>
      </c>
      <c r="OIX1" t="s">
        <v>10481</v>
      </c>
      <c r="OIY1" t="s">
        <v>10482</v>
      </c>
      <c r="OIZ1" t="s">
        <v>10483</v>
      </c>
      <c r="OJA1" t="s">
        <v>10484</v>
      </c>
      <c r="OJB1" t="s">
        <v>10485</v>
      </c>
      <c r="OJC1" t="s">
        <v>10486</v>
      </c>
      <c r="OJD1" t="s">
        <v>10487</v>
      </c>
      <c r="OJE1" t="s">
        <v>10488</v>
      </c>
      <c r="OJF1" t="s">
        <v>10489</v>
      </c>
      <c r="OJG1" t="s">
        <v>10490</v>
      </c>
      <c r="OJH1" t="s">
        <v>10491</v>
      </c>
      <c r="OJI1" t="s">
        <v>10492</v>
      </c>
      <c r="OJJ1" t="s">
        <v>10493</v>
      </c>
      <c r="OJK1" t="s">
        <v>10494</v>
      </c>
      <c r="OJL1" t="s">
        <v>10495</v>
      </c>
      <c r="OJM1" t="s">
        <v>10496</v>
      </c>
      <c r="OJN1" t="s">
        <v>10497</v>
      </c>
      <c r="OJO1" t="s">
        <v>10498</v>
      </c>
      <c r="OJP1" t="s">
        <v>10499</v>
      </c>
      <c r="OJQ1" t="s">
        <v>10500</v>
      </c>
      <c r="OJR1" t="s">
        <v>10501</v>
      </c>
      <c r="OJS1" t="s">
        <v>10502</v>
      </c>
      <c r="OJT1" t="s">
        <v>10503</v>
      </c>
      <c r="OJU1" t="s">
        <v>10504</v>
      </c>
      <c r="OJV1" t="s">
        <v>10505</v>
      </c>
      <c r="OJW1" t="s">
        <v>10506</v>
      </c>
      <c r="OJX1" t="s">
        <v>10507</v>
      </c>
      <c r="OJY1" t="s">
        <v>10508</v>
      </c>
      <c r="OJZ1" t="s">
        <v>10509</v>
      </c>
      <c r="OKA1" t="s">
        <v>10510</v>
      </c>
      <c r="OKB1" t="s">
        <v>10511</v>
      </c>
      <c r="OKC1" t="s">
        <v>10512</v>
      </c>
      <c r="OKD1" t="s">
        <v>10513</v>
      </c>
      <c r="OKE1" t="s">
        <v>10514</v>
      </c>
      <c r="OKF1" t="s">
        <v>10515</v>
      </c>
      <c r="OKG1" t="s">
        <v>10516</v>
      </c>
      <c r="OKH1" t="s">
        <v>10517</v>
      </c>
      <c r="OKI1" t="s">
        <v>10518</v>
      </c>
      <c r="OKJ1" t="s">
        <v>10519</v>
      </c>
      <c r="OKK1" t="s">
        <v>10520</v>
      </c>
      <c r="OKL1" t="s">
        <v>10521</v>
      </c>
      <c r="OKM1" t="s">
        <v>10522</v>
      </c>
      <c r="OKN1" t="s">
        <v>10523</v>
      </c>
      <c r="OKO1" t="s">
        <v>10524</v>
      </c>
      <c r="OKP1" t="s">
        <v>10525</v>
      </c>
      <c r="OKQ1" t="s">
        <v>10526</v>
      </c>
      <c r="OKR1" t="s">
        <v>10527</v>
      </c>
      <c r="OKS1" t="s">
        <v>10528</v>
      </c>
      <c r="OKT1" t="s">
        <v>10529</v>
      </c>
      <c r="OKU1" t="s">
        <v>10530</v>
      </c>
      <c r="OKV1" t="s">
        <v>10531</v>
      </c>
      <c r="OKW1" t="s">
        <v>10532</v>
      </c>
      <c r="OKX1" t="s">
        <v>10533</v>
      </c>
      <c r="OKY1" t="s">
        <v>10534</v>
      </c>
      <c r="OKZ1" t="s">
        <v>10535</v>
      </c>
      <c r="OLA1" t="s">
        <v>10536</v>
      </c>
      <c r="OLB1" t="s">
        <v>10537</v>
      </c>
      <c r="OLC1" t="s">
        <v>10538</v>
      </c>
      <c r="OLD1" t="s">
        <v>10539</v>
      </c>
      <c r="OLE1" t="s">
        <v>10540</v>
      </c>
      <c r="OLF1" t="s">
        <v>10541</v>
      </c>
      <c r="OLG1" t="s">
        <v>10542</v>
      </c>
      <c r="OLH1" t="s">
        <v>10543</v>
      </c>
      <c r="OLI1" t="s">
        <v>10544</v>
      </c>
      <c r="OLJ1" t="s">
        <v>10545</v>
      </c>
      <c r="OLK1" t="s">
        <v>10546</v>
      </c>
      <c r="OLL1" t="s">
        <v>10547</v>
      </c>
      <c r="OLM1" t="s">
        <v>10548</v>
      </c>
      <c r="OLN1" t="s">
        <v>10549</v>
      </c>
      <c r="OLO1" t="s">
        <v>10550</v>
      </c>
      <c r="OLP1" t="s">
        <v>10551</v>
      </c>
      <c r="OLQ1" t="s">
        <v>10552</v>
      </c>
      <c r="OLR1" t="s">
        <v>10553</v>
      </c>
      <c r="OLS1" t="s">
        <v>10554</v>
      </c>
      <c r="OLT1" t="s">
        <v>10555</v>
      </c>
      <c r="OLU1" t="s">
        <v>10556</v>
      </c>
      <c r="OLV1" t="s">
        <v>10557</v>
      </c>
      <c r="OLW1" t="s">
        <v>10558</v>
      </c>
      <c r="OLX1" t="s">
        <v>10559</v>
      </c>
      <c r="OLY1" t="s">
        <v>10560</v>
      </c>
      <c r="OLZ1" t="s">
        <v>10561</v>
      </c>
      <c r="OMA1" t="s">
        <v>10562</v>
      </c>
      <c r="OMB1" t="s">
        <v>10563</v>
      </c>
      <c r="OMC1" t="s">
        <v>10564</v>
      </c>
      <c r="OMD1" t="s">
        <v>10565</v>
      </c>
      <c r="OME1" t="s">
        <v>10566</v>
      </c>
      <c r="OMF1" t="s">
        <v>10567</v>
      </c>
      <c r="OMG1" t="s">
        <v>10568</v>
      </c>
      <c r="OMH1" t="s">
        <v>10569</v>
      </c>
      <c r="OMI1" t="s">
        <v>10570</v>
      </c>
      <c r="OMJ1" t="s">
        <v>10571</v>
      </c>
      <c r="OMK1" t="s">
        <v>10572</v>
      </c>
      <c r="OML1" t="s">
        <v>10573</v>
      </c>
      <c r="OMM1" t="s">
        <v>10574</v>
      </c>
      <c r="OMN1" t="s">
        <v>10575</v>
      </c>
      <c r="OMO1" t="s">
        <v>10576</v>
      </c>
      <c r="OMP1" t="s">
        <v>10577</v>
      </c>
      <c r="OMQ1" t="s">
        <v>10578</v>
      </c>
      <c r="OMR1" t="s">
        <v>10579</v>
      </c>
      <c r="OMS1" t="s">
        <v>10580</v>
      </c>
      <c r="OMT1" t="s">
        <v>10581</v>
      </c>
      <c r="OMU1" t="s">
        <v>10582</v>
      </c>
      <c r="OMV1" t="s">
        <v>10583</v>
      </c>
      <c r="OMW1" t="s">
        <v>10584</v>
      </c>
      <c r="OMX1" t="s">
        <v>10585</v>
      </c>
      <c r="OMY1" t="s">
        <v>10586</v>
      </c>
      <c r="OMZ1" t="s">
        <v>10587</v>
      </c>
      <c r="ONA1" t="s">
        <v>10588</v>
      </c>
      <c r="ONB1" t="s">
        <v>10589</v>
      </c>
      <c r="ONC1" t="s">
        <v>10590</v>
      </c>
      <c r="OND1" t="s">
        <v>10591</v>
      </c>
      <c r="ONE1" t="s">
        <v>10592</v>
      </c>
      <c r="ONF1" t="s">
        <v>10593</v>
      </c>
      <c r="ONG1" t="s">
        <v>10594</v>
      </c>
      <c r="ONH1" t="s">
        <v>10595</v>
      </c>
      <c r="ONI1" t="s">
        <v>10596</v>
      </c>
      <c r="ONJ1" t="s">
        <v>10597</v>
      </c>
      <c r="ONK1" t="s">
        <v>10598</v>
      </c>
      <c r="ONL1" t="s">
        <v>10599</v>
      </c>
      <c r="ONM1" t="s">
        <v>10600</v>
      </c>
      <c r="ONN1" t="s">
        <v>10601</v>
      </c>
      <c r="ONO1" t="s">
        <v>10602</v>
      </c>
      <c r="ONP1" t="s">
        <v>10603</v>
      </c>
      <c r="ONQ1" t="s">
        <v>10604</v>
      </c>
      <c r="ONR1" t="s">
        <v>10605</v>
      </c>
      <c r="ONS1" t="s">
        <v>10606</v>
      </c>
      <c r="ONT1" t="s">
        <v>10607</v>
      </c>
      <c r="ONU1" t="s">
        <v>10608</v>
      </c>
      <c r="ONV1" t="s">
        <v>10609</v>
      </c>
      <c r="ONW1" t="s">
        <v>10610</v>
      </c>
      <c r="ONX1" t="s">
        <v>10611</v>
      </c>
      <c r="ONY1" t="s">
        <v>10612</v>
      </c>
      <c r="ONZ1" t="s">
        <v>10613</v>
      </c>
      <c r="OOA1" t="s">
        <v>10614</v>
      </c>
      <c r="OOB1" t="s">
        <v>10615</v>
      </c>
      <c r="OOC1" t="s">
        <v>10616</v>
      </c>
      <c r="OOD1" t="s">
        <v>10617</v>
      </c>
      <c r="OOE1" t="s">
        <v>10618</v>
      </c>
      <c r="OOF1" t="s">
        <v>10619</v>
      </c>
      <c r="OOG1" t="s">
        <v>10620</v>
      </c>
      <c r="OOH1" t="s">
        <v>10621</v>
      </c>
      <c r="OOI1" t="s">
        <v>10622</v>
      </c>
      <c r="OOJ1" t="s">
        <v>10623</v>
      </c>
      <c r="OOK1" t="s">
        <v>10624</v>
      </c>
      <c r="OOL1" t="s">
        <v>10625</v>
      </c>
      <c r="OOM1" t="s">
        <v>10626</v>
      </c>
      <c r="OON1" t="s">
        <v>10627</v>
      </c>
      <c r="OOO1" t="s">
        <v>10628</v>
      </c>
      <c r="OOP1" t="s">
        <v>10629</v>
      </c>
      <c r="OOQ1" t="s">
        <v>10630</v>
      </c>
      <c r="OOR1" t="s">
        <v>10631</v>
      </c>
      <c r="OOS1" t="s">
        <v>10632</v>
      </c>
      <c r="OOT1" t="s">
        <v>10633</v>
      </c>
      <c r="OOU1" t="s">
        <v>10634</v>
      </c>
      <c r="OOV1" t="s">
        <v>10635</v>
      </c>
      <c r="OOW1" t="s">
        <v>10636</v>
      </c>
      <c r="OOX1" t="s">
        <v>10637</v>
      </c>
      <c r="OOY1" t="s">
        <v>10638</v>
      </c>
      <c r="OOZ1" t="s">
        <v>10639</v>
      </c>
      <c r="OPA1" t="s">
        <v>10640</v>
      </c>
      <c r="OPB1" t="s">
        <v>10641</v>
      </c>
      <c r="OPC1" t="s">
        <v>10642</v>
      </c>
      <c r="OPD1" t="s">
        <v>10643</v>
      </c>
      <c r="OPE1" t="s">
        <v>10644</v>
      </c>
      <c r="OPF1" t="s">
        <v>10645</v>
      </c>
      <c r="OPG1" t="s">
        <v>10646</v>
      </c>
      <c r="OPH1" t="s">
        <v>10647</v>
      </c>
      <c r="OPI1" t="s">
        <v>10648</v>
      </c>
      <c r="OPJ1" t="s">
        <v>10649</v>
      </c>
      <c r="OPK1" t="s">
        <v>10650</v>
      </c>
      <c r="OPL1" t="s">
        <v>10651</v>
      </c>
      <c r="OPM1" t="s">
        <v>10652</v>
      </c>
      <c r="OPN1" t="s">
        <v>10653</v>
      </c>
      <c r="OPO1" t="s">
        <v>10654</v>
      </c>
      <c r="OPP1" t="s">
        <v>10655</v>
      </c>
      <c r="OPQ1" t="s">
        <v>10656</v>
      </c>
      <c r="OPR1" t="s">
        <v>10657</v>
      </c>
      <c r="OPS1" t="s">
        <v>10658</v>
      </c>
      <c r="OPT1" t="s">
        <v>10659</v>
      </c>
      <c r="OPU1" t="s">
        <v>10660</v>
      </c>
      <c r="OPV1" t="s">
        <v>10661</v>
      </c>
      <c r="OPW1" t="s">
        <v>10662</v>
      </c>
      <c r="OPX1" t="s">
        <v>10663</v>
      </c>
      <c r="OPY1" t="s">
        <v>10664</v>
      </c>
      <c r="OPZ1" t="s">
        <v>10665</v>
      </c>
      <c r="OQA1" t="s">
        <v>10666</v>
      </c>
      <c r="OQB1" t="s">
        <v>10667</v>
      </c>
      <c r="OQC1" t="s">
        <v>10668</v>
      </c>
      <c r="OQD1" t="s">
        <v>10669</v>
      </c>
      <c r="OQE1" t="s">
        <v>10670</v>
      </c>
      <c r="OQF1" t="s">
        <v>10671</v>
      </c>
      <c r="OQG1" t="s">
        <v>10672</v>
      </c>
      <c r="OQH1" t="s">
        <v>10673</v>
      </c>
      <c r="OQI1" t="s">
        <v>10674</v>
      </c>
      <c r="OQJ1" t="s">
        <v>10675</v>
      </c>
      <c r="OQK1" t="s">
        <v>10676</v>
      </c>
      <c r="OQL1" t="s">
        <v>10677</v>
      </c>
      <c r="OQM1" t="s">
        <v>10678</v>
      </c>
      <c r="OQN1" t="s">
        <v>10679</v>
      </c>
      <c r="OQO1" t="s">
        <v>10680</v>
      </c>
      <c r="OQP1" t="s">
        <v>10681</v>
      </c>
      <c r="OQQ1" t="s">
        <v>10682</v>
      </c>
      <c r="OQR1" t="s">
        <v>10683</v>
      </c>
      <c r="OQS1" t="s">
        <v>10684</v>
      </c>
      <c r="OQT1" t="s">
        <v>10685</v>
      </c>
      <c r="OQU1" t="s">
        <v>10686</v>
      </c>
      <c r="OQV1" t="s">
        <v>10687</v>
      </c>
      <c r="OQW1" t="s">
        <v>10688</v>
      </c>
      <c r="OQX1" t="s">
        <v>10689</v>
      </c>
      <c r="OQY1" t="s">
        <v>10690</v>
      </c>
      <c r="OQZ1" t="s">
        <v>10691</v>
      </c>
      <c r="ORA1" t="s">
        <v>10692</v>
      </c>
      <c r="ORB1" t="s">
        <v>10693</v>
      </c>
      <c r="ORC1" t="s">
        <v>10694</v>
      </c>
      <c r="ORD1" t="s">
        <v>10695</v>
      </c>
      <c r="ORE1" t="s">
        <v>10696</v>
      </c>
      <c r="ORF1" t="s">
        <v>10697</v>
      </c>
      <c r="ORG1" t="s">
        <v>10698</v>
      </c>
      <c r="ORH1" t="s">
        <v>10699</v>
      </c>
      <c r="ORI1" t="s">
        <v>10700</v>
      </c>
      <c r="ORJ1" t="s">
        <v>10701</v>
      </c>
      <c r="ORK1" t="s">
        <v>10702</v>
      </c>
      <c r="ORL1" t="s">
        <v>10703</v>
      </c>
      <c r="ORM1" t="s">
        <v>10704</v>
      </c>
      <c r="ORN1" t="s">
        <v>10705</v>
      </c>
      <c r="ORO1" t="s">
        <v>10706</v>
      </c>
      <c r="ORP1" t="s">
        <v>10707</v>
      </c>
      <c r="ORQ1" t="s">
        <v>10708</v>
      </c>
      <c r="ORR1" t="s">
        <v>10709</v>
      </c>
      <c r="ORS1" t="s">
        <v>10710</v>
      </c>
      <c r="ORT1" t="s">
        <v>10711</v>
      </c>
      <c r="ORU1" t="s">
        <v>10712</v>
      </c>
      <c r="ORV1" t="s">
        <v>10713</v>
      </c>
      <c r="ORW1" t="s">
        <v>10714</v>
      </c>
      <c r="ORX1" t="s">
        <v>10715</v>
      </c>
      <c r="ORY1" t="s">
        <v>10716</v>
      </c>
      <c r="ORZ1" t="s">
        <v>10717</v>
      </c>
      <c r="OSA1" t="s">
        <v>10718</v>
      </c>
      <c r="OSB1" t="s">
        <v>10719</v>
      </c>
      <c r="OSC1" t="s">
        <v>10720</v>
      </c>
      <c r="OSD1" t="s">
        <v>10721</v>
      </c>
      <c r="OSE1" t="s">
        <v>10722</v>
      </c>
      <c r="OSF1" t="s">
        <v>10723</v>
      </c>
      <c r="OSG1" t="s">
        <v>10724</v>
      </c>
      <c r="OSH1" t="s">
        <v>10725</v>
      </c>
      <c r="OSI1" t="s">
        <v>10726</v>
      </c>
      <c r="OSJ1" t="s">
        <v>10727</v>
      </c>
      <c r="OSK1" t="s">
        <v>10728</v>
      </c>
      <c r="OSL1" t="s">
        <v>10729</v>
      </c>
      <c r="OSM1" t="s">
        <v>10730</v>
      </c>
      <c r="OSN1" t="s">
        <v>10731</v>
      </c>
      <c r="OSO1" t="s">
        <v>10732</v>
      </c>
      <c r="OSP1" t="s">
        <v>10733</v>
      </c>
      <c r="OSQ1" t="s">
        <v>10734</v>
      </c>
      <c r="OSR1" t="s">
        <v>10735</v>
      </c>
      <c r="OSS1" t="s">
        <v>10736</v>
      </c>
      <c r="OST1" t="s">
        <v>10737</v>
      </c>
      <c r="OSU1" t="s">
        <v>10738</v>
      </c>
      <c r="OSV1" t="s">
        <v>10739</v>
      </c>
      <c r="OSW1" t="s">
        <v>10740</v>
      </c>
      <c r="OSX1" t="s">
        <v>10741</v>
      </c>
      <c r="OSY1" t="s">
        <v>10742</v>
      </c>
      <c r="OSZ1" t="s">
        <v>10743</v>
      </c>
      <c r="OTA1" t="s">
        <v>10744</v>
      </c>
      <c r="OTB1" t="s">
        <v>10745</v>
      </c>
      <c r="OTC1" t="s">
        <v>10746</v>
      </c>
      <c r="OTD1" t="s">
        <v>10747</v>
      </c>
      <c r="OTE1" t="s">
        <v>10748</v>
      </c>
      <c r="OTF1" t="s">
        <v>10749</v>
      </c>
      <c r="OTG1" t="s">
        <v>10750</v>
      </c>
      <c r="OTH1" t="s">
        <v>10751</v>
      </c>
      <c r="OTI1" t="s">
        <v>10752</v>
      </c>
      <c r="OTJ1" t="s">
        <v>10753</v>
      </c>
      <c r="OTK1" t="s">
        <v>10754</v>
      </c>
      <c r="OTL1" t="s">
        <v>10755</v>
      </c>
      <c r="OTM1" t="s">
        <v>10756</v>
      </c>
      <c r="OTN1" t="s">
        <v>10757</v>
      </c>
      <c r="OTO1" t="s">
        <v>10758</v>
      </c>
      <c r="OTP1" t="s">
        <v>10759</v>
      </c>
      <c r="OTQ1" t="s">
        <v>10760</v>
      </c>
      <c r="OTR1" t="s">
        <v>10761</v>
      </c>
      <c r="OTS1" t="s">
        <v>10762</v>
      </c>
      <c r="OTT1" t="s">
        <v>10763</v>
      </c>
      <c r="OTU1" t="s">
        <v>10764</v>
      </c>
      <c r="OTV1" t="s">
        <v>10765</v>
      </c>
      <c r="OTW1" t="s">
        <v>10766</v>
      </c>
      <c r="OTX1" t="s">
        <v>10767</v>
      </c>
      <c r="OTY1" t="s">
        <v>10768</v>
      </c>
      <c r="OTZ1" t="s">
        <v>10769</v>
      </c>
      <c r="OUA1" t="s">
        <v>10770</v>
      </c>
      <c r="OUB1" t="s">
        <v>10771</v>
      </c>
      <c r="OUC1" t="s">
        <v>10772</v>
      </c>
      <c r="OUD1" t="s">
        <v>10773</v>
      </c>
      <c r="OUE1" t="s">
        <v>10774</v>
      </c>
      <c r="OUF1" t="s">
        <v>10775</v>
      </c>
      <c r="OUG1" t="s">
        <v>10776</v>
      </c>
      <c r="OUH1" t="s">
        <v>10777</v>
      </c>
      <c r="OUI1" t="s">
        <v>10778</v>
      </c>
      <c r="OUJ1" t="s">
        <v>10779</v>
      </c>
      <c r="OUK1" t="s">
        <v>10780</v>
      </c>
      <c r="OUL1" t="s">
        <v>10781</v>
      </c>
      <c r="OUM1" t="s">
        <v>10782</v>
      </c>
      <c r="OUN1" t="s">
        <v>10783</v>
      </c>
      <c r="OUO1" t="s">
        <v>10784</v>
      </c>
      <c r="OUP1" t="s">
        <v>10785</v>
      </c>
      <c r="OUQ1" t="s">
        <v>10786</v>
      </c>
      <c r="OUR1" t="s">
        <v>10787</v>
      </c>
      <c r="OUS1" t="s">
        <v>10788</v>
      </c>
      <c r="OUT1" t="s">
        <v>10789</v>
      </c>
      <c r="OUU1" t="s">
        <v>10790</v>
      </c>
      <c r="OUV1" t="s">
        <v>10791</v>
      </c>
      <c r="OUW1" t="s">
        <v>10792</v>
      </c>
      <c r="OUX1" t="s">
        <v>10793</v>
      </c>
      <c r="OUY1" t="s">
        <v>10794</v>
      </c>
      <c r="OUZ1" t="s">
        <v>10795</v>
      </c>
      <c r="OVA1" t="s">
        <v>10796</v>
      </c>
      <c r="OVB1" t="s">
        <v>10797</v>
      </c>
      <c r="OVC1" t="s">
        <v>10798</v>
      </c>
      <c r="OVD1" t="s">
        <v>10799</v>
      </c>
      <c r="OVE1" t="s">
        <v>10800</v>
      </c>
      <c r="OVF1" t="s">
        <v>10801</v>
      </c>
      <c r="OVG1" t="s">
        <v>10802</v>
      </c>
      <c r="OVH1" t="s">
        <v>10803</v>
      </c>
      <c r="OVI1" t="s">
        <v>10804</v>
      </c>
      <c r="OVJ1" t="s">
        <v>10805</v>
      </c>
      <c r="OVK1" t="s">
        <v>10806</v>
      </c>
      <c r="OVL1" t="s">
        <v>10807</v>
      </c>
      <c r="OVM1" t="s">
        <v>10808</v>
      </c>
      <c r="OVN1" t="s">
        <v>10809</v>
      </c>
      <c r="OVO1" t="s">
        <v>10810</v>
      </c>
      <c r="OVP1" t="s">
        <v>10811</v>
      </c>
      <c r="OVQ1" t="s">
        <v>10812</v>
      </c>
      <c r="OVR1" t="s">
        <v>10813</v>
      </c>
      <c r="OVS1" t="s">
        <v>10814</v>
      </c>
      <c r="OVT1" t="s">
        <v>10815</v>
      </c>
      <c r="OVU1" t="s">
        <v>10816</v>
      </c>
      <c r="OVV1" t="s">
        <v>10817</v>
      </c>
      <c r="OVW1" t="s">
        <v>10818</v>
      </c>
      <c r="OVX1" t="s">
        <v>10819</v>
      </c>
      <c r="OVY1" t="s">
        <v>10820</v>
      </c>
      <c r="OVZ1" t="s">
        <v>10821</v>
      </c>
      <c r="OWA1" t="s">
        <v>10822</v>
      </c>
      <c r="OWB1" t="s">
        <v>10823</v>
      </c>
      <c r="OWC1" t="s">
        <v>10824</v>
      </c>
      <c r="OWD1" t="s">
        <v>10825</v>
      </c>
      <c r="OWE1" t="s">
        <v>10826</v>
      </c>
      <c r="OWF1" t="s">
        <v>10827</v>
      </c>
      <c r="OWG1" t="s">
        <v>10828</v>
      </c>
      <c r="OWH1" t="s">
        <v>10829</v>
      </c>
      <c r="OWI1" t="s">
        <v>10830</v>
      </c>
      <c r="OWJ1" t="s">
        <v>10831</v>
      </c>
      <c r="OWK1" t="s">
        <v>10832</v>
      </c>
      <c r="OWL1" t="s">
        <v>10833</v>
      </c>
      <c r="OWM1" t="s">
        <v>10834</v>
      </c>
      <c r="OWN1" t="s">
        <v>10835</v>
      </c>
      <c r="OWO1" t="s">
        <v>10836</v>
      </c>
      <c r="OWP1" t="s">
        <v>10837</v>
      </c>
      <c r="OWQ1" t="s">
        <v>10838</v>
      </c>
      <c r="OWR1" t="s">
        <v>10839</v>
      </c>
      <c r="OWS1" t="s">
        <v>10840</v>
      </c>
      <c r="OWT1" t="s">
        <v>10841</v>
      </c>
      <c r="OWU1" t="s">
        <v>10842</v>
      </c>
      <c r="OWV1" t="s">
        <v>10843</v>
      </c>
      <c r="OWW1" t="s">
        <v>10844</v>
      </c>
      <c r="OWX1" t="s">
        <v>10845</v>
      </c>
      <c r="OWY1" t="s">
        <v>10846</v>
      </c>
      <c r="OWZ1" t="s">
        <v>10847</v>
      </c>
      <c r="OXA1" t="s">
        <v>10848</v>
      </c>
      <c r="OXB1" t="s">
        <v>10849</v>
      </c>
      <c r="OXC1" t="s">
        <v>10850</v>
      </c>
      <c r="OXD1" t="s">
        <v>10851</v>
      </c>
      <c r="OXE1" t="s">
        <v>10852</v>
      </c>
      <c r="OXF1" t="s">
        <v>10853</v>
      </c>
      <c r="OXG1" t="s">
        <v>10854</v>
      </c>
      <c r="OXH1" t="s">
        <v>10855</v>
      </c>
      <c r="OXI1" t="s">
        <v>10856</v>
      </c>
      <c r="OXJ1" t="s">
        <v>10857</v>
      </c>
      <c r="OXK1" t="s">
        <v>10858</v>
      </c>
      <c r="OXL1" t="s">
        <v>10859</v>
      </c>
      <c r="OXM1" t="s">
        <v>10860</v>
      </c>
      <c r="OXN1" t="s">
        <v>10861</v>
      </c>
      <c r="OXO1" t="s">
        <v>10862</v>
      </c>
      <c r="OXP1" t="s">
        <v>10863</v>
      </c>
      <c r="OXQ1" t="s">
        <v>10864</v>
      </c>
      <c r="OXR1" t="s">
        <v>10865</v>
      </c>
      <c r="OXS1" t="s">
        <v>10866</v>
      </c>
      <c r="OXT1" t="s">
        <v>10867</v>
      </c>
      <c r="OXU1" t="s">
        <v>10868</v>
      </c>
      <c r="OXV1" t="s">
        <v>10869</v>
      </c>
      <c r="OXW1" t="s">
        <v>10870</v>
      </c>
      <c r="OXX1" t="s">
        <v>10871</v>
      </c>
      <c r="OXY1" t="s">
        <v>10872</v>
      </c>
      <c r="OXZ1" t="s">
        <v>10873</v>
      </c>
      <c r="OYA1" t="s">
        <v>10874</v>
      </c>
      <c r="OYB1" t="s">
        <v>10875</v>
      </c>
      <c r="OYC1" t="s">
        <v>10876</v>
      </c>
      <c r="OYD1" t="s">
        <v>10877</v>
      </c>
      <c r="OYE1" t="s">
        <v>10878</v>
      </c>
      <c r="OYF1" t="s">
        <v>10879</v>
      </c>
      <c r="OYG1" t="s">
        <v>10880</v>
      </c>
      <c r="OYH1" t="s">
        <v>10881</v>
      </c>
      <c r="OYI1" t="s">
        <v>10882</v>
      </c>
      <c r="OYJ1" t="s">
        <v>10883</v>
      </c>
      <c r="OYK1" t="s">
        <v>10884</v>
      </c>
      <c r="OYL1" t="s">
        <v>10885</v>
      </c>
      <c r="OYM1" t="s">
        <v>10886</v>
      </c>
      <c r="OYN1" t="s">
        <v>10887</v>
      </c>
      <c r="OYO1" t="s">
        <v>10888</v>
      </c>
      <c r="OYP1" t="s">
        <v>10889</v>
      </c>
      <c r="OYQ1" t="s">
        <v>10890</v>
      </c>
      <c r="OYR1" t="s">
        <v>10891</v>
      </c>
      <c r="OYS1" t="s">
        <v>10892</v>
      </c>
      <c r="OYT1" t="s">
        <v>10893</v>
      </c>
      <c r="OYU1" t="s">
        <v>10894</v>
      </c>
      <c r="OYV1" t="s">
        <v>10895</v>
      </c>
      <c r="OYW1" t="s">
        <v>10896</v>
      </c>
      <c r="OYX1" t="s">
        <v>10897</v>
      </c>
      <c r="OYY1" t="s">
        <v>10898</v>
      </c>
      <c r="OYZ1" t="s">
        <v>10899</v>
      </c>
      <c r="OZA1" t="s">
        <v>10900</v>
      </c>
      <c r="OZB1" t="s">
        <v>10901</v>
      </c>
      <c r="OZC1" t="s">
        <v>10902</v>
      </c>
      <c r="OZD1" t="s">
        <v>10903</v>
      </c>
      <c r="OZE1" t="s">
        <v>10904</v>
      </c>
      <c r="OZF1" t="s">
        <v>10905</v>
      </c>
      <c r="OZG1" t="s">
        <v>10906</v>
      </c>
      <c r="OZH1" t="s">
        <v>10907</v>
      </c>
      <c r="OZI1" t="s">
        <v>10908</v>
      </c>
      <c r="OZJ1" t="s">
        <v>10909</v>
      </c>
      <c r="OZK1" t="s">
        <v>10910</v>
      </c>
      <c r="OZL1" t="s">
        <v>10911</v>
      </c>
      <c r="OZM1" t="s">
        <v>10912</v>
      </c>
      <c r="OZN1" t="s">
        <v>10913</v>
      </c>
      <c r="OZO1" t="s">
        <v>10914</v>
      </c>
      <c r="OZP1" t="s">
        <v>10915</v>
      </c>
      <c r="OZQ1" t="s">
        <v>10916</v>
      </c>
      <c r="OZR1" t="s">
        <v>10917</v>
      </c>
      <c r="OZS1" t="s">
        <v>10918</v>
      </c>
      <c r="OZT1" t="s">
        <v>10919</v>
      </c>
      <c r="OZU1" t="s">
        <v>10920</v>
      </c>
      <c r="OZV1" t="s">
        <v>10921</v>
      </c>
      <c r="OZW1" t="s">
        <v>10922</v>
      </c>
      <c r="OZX1" t="s">
        <v>10923</v>
      </c>
      <c r="OZY1" t="s">
        <v>10924</v>
      </c>
      <c r="OZZ1" t="s">
        <v>10925</v>
      </c>
      <c r="PAA1" t="s">
        <v>10926</v>
      </c>
      <c r="PAB1" t="s">
        <v>10927</v>
      </c>
      <c r="PAC1" t="s">
        <v>10928</v>
      </c>
      <c r="PAD1" t="s">
        <v>10929</v>
      </c>
      <c r="PAE1" t="s">
        <v>10930</v>
      </c>
      <c r="PAF1" t="s">
        <v>10931</v>
      </c>
      <c r="PAG1" t="s">
        <v>10932</v>
      </c>
      <c r="PAH1" t="s">
        <v>10933</v>
      </c>
      <c r="PAI1" t="s">
        <v>10934</v>
      </c>
      <c r="PAJ1" t="s">
        <v>10935</v>
      </c>
      <c r="PAK1" t="s">
        <v>10936</v>
      </c>
      <c r="PAL1" t="s">
        <v>10937</v>
      </c>
      <c r="PAM1" t="s">
        <v>10938</v>
      </c>
      <c r="PAN1" t="s">
        <v>10939</v>
      </c>
      <c r="PAO1" t="s">
        <v>10940</v>
      </c>
      <c r="PAP1" t="s">
        <v>10941</v>
      </c>
      <c r="PAQ1" t="s">
        <v>10942</v>
      </c>
      <c r="PAR1" t="s">
        <v>10943</v>
      </c>
      <c r="PAS1" t="s">
        <v>10944</v>
      </c>
      <c r="PAT1" t="s">
        <v>10945</v>
      </c>
      <c r="PAU1" t="s">
        <v>10946</v>
      </c>
      <c r="PAV1" t="s">
        <v>10947</v>
      </c>
      <c r="PAW1" t="s">
        <v>10948</v>
      </c>
      <c r="PAX1" t="s">
        <v>10949</v>
      </c>
      <c r="PAY1" t="s">
        <v>10950</v>
      </c>
      <c r="PAZ1" t="s">
        <v>10951</v>
      </c>
      <c r="PBA1" t="s">
        <v>10952</v>
      </c>
      <c r="PBB1" t="s">
        <v>10953</v>
      </c>
      <c r="PBC1" t="s">
        <v>10954</v>
      </c>
      <c r="PBD1" t="s">
        <v>10955</v>
      </c>
      <c r="PBE1" t="s">
        <v>10956</v>
      </c>
      <c r="PBF1" t="s">
        <v>10957</v>
      </c>
      <c r="PBG1" t="s">
        <v>10958</v>
      </c>
      <c r="PBH1" t="s">
        <v>10959</v>
      </c>
      <c r="PBI1" t="s">
        <v>10960</v>
      </c>
      <c r="PBJ1" t="s">
        <v>10961</v>
      </c>
      <c r="PBK1" t="s">
        <v>10962</v>
      </c>
      <c r="PBL1" t="s">
        <v>10963</v>
      </c>
      <c r="PBM1" t="s">
        <v>10964</v>
      </c>
      <c r="PBN1" t="s">
        <v>10965</v>
      </c>
      <c r="PBO1" t="s">
        <v>10966</v>
      </c>
      <c r="PBP1" t="s">
        <v>10967</v>
      </c>
      <c r="PBQ1" t="s">
        <v>10968</v>
      </c>
      <c r="PBR1" t="s">
        <v>10969</v>
      </c>
      <c r="PBS1" t="s">
        <v>10970</v>
      </c>
      <c r="PBT1" t="s">
        <v>10971</v>
      </c>
      <c r="PBU1" t="s">
        <v>10972</v>
      </c>
      <c r="PBV1" t="s">
        <v>10973</v>
      </c>
      <c r="PBW1" t="s">
        <v>10974</v>
      </c>
      <c r="PBX1" t="s">
        <v>10975</v>
      </c>
      <c r="PBY1" t="s">
        <v>10976</v>
      </c>
      <c r="PBZ1" t="s">
        <v>10977</v>
      </c>
      <c r="PCA1" t="s">
        <v>10978</v>
      </c>
      <c r="PCB1" t="s">
        <v>10979</v>
      </c>
      <c r="PCC1" t="s">
        <v>10980</v>
      </c>
      <c r="PCD1" t="s">
        <v>10981</v>
      </c>
      <c r="PCE1" t="s">
        <v>10982</v>
      </c>
      <c r="PCF1" t="s">
        <v>10983</v>
      </c>
      <c r="PCG1" t="s">
        <v>10984</v>
      </c>
      <c r="PCH1" t="s">
        <v>10985</v>
      </c>
      <c r="PCI1" t="s">
        <v>10986</v>
      </c>
      <c r="PCJ1" t="s">
        <v>10987</v>
      </c>
      <c r="PCK1" t="s">
        <v>10988</v>
      </c>
      <c r="PCL1" t="s">
        <v>10989</v>
      </c>
      <c r="PCM1" t="s">
        <v>10990</v>
      </c>
      <c r="PCN1" t="s">
        <v>10991</v>
      </c>
      <c r="PCO1" t="s">
        <v>10992</v>
      </c>
      <c r="PCP1" t="s">
        <v>10993</v>
      </c>
      <c r="PCQ1" t="s">
        <v>10994</v>
      </c>
      <c r="PCR1" t="s">
        <v>10995</v>
      </c>
      <c r="PCS1" t="s">
        <v>10996</v>
      </c>
      <c r="PCT1" t="s">
        <v>10997</v>
      </c>
      <c r="PCU1" t="s">
        <v>10998</v>
      </c>
      <c r="PCV1" t="s">
        <v>10999</v>
      </c>
      <c r="PCW1" t="s">
        <v>11000</v>
      </c>
      <c r="PCX1" t="s">
        <v>11001</v>
      </c>
      <c r="PCY1" t="s">
        <v>11002</v>
      </c>
      <c r="PCZ1" t="s">
        <v>11003</v>
      </c>
      <c r="PDA1" t="s">
        <v>11004</v>
      </c>
      <c r="PDB1" t="s">
        <v>11005</v>
      </c>
      <c r="PDC1" t="s">
        <v>11006</v>
      </c>
      <c r="PDD1" t="s">
        <v>11007</v>
      </c>
      <c r="PDE1" t="s">
        <v>11008</v>
      </c>
      <c r="PDF1" t="s">
        <v>11009</v>
      </c>
      <c r="PDG1" t="s">
        <v>11010</v>
      </c>
      <c r="PDH1" t="s">
        <v>11011</v>
      </c>
      <c r="PDI1" t="s">
        <v>11012</v>
      </c>
      <c r="PDJ1" t="s">
        <v>11013</v>
      </c>
      <c r="PDK1" t="s">
        <v>11014</v>
      </c>
      <c r="PDL1" t="s">
        <v>11015</v>
      </c>
      <c r="PDM1" t="s">
        <v>11016</v>
      </c>
      <c r="PDN1" t="s">
        <v>11017</v>
      </c>
      <c r="PDO1" t="s">
        <v>11018</v>
      </c>
      <c r="PDP1" t="s">
        <v>11019</v>
      </c>
      <c r="PDQ1" t="s">
        <v>11020</v>
      </c>
      <c r="PDR1" t="s">
        <v>11021</v>
      </c>
      <c r="PDS1" t="s">
        <v>11022</v>
      </c>
      <c r="PDT1" t="s">
        <v>11023</v>
      </c>
      <c r="PDU1" t="s">
        <v>11024</v>
      </c>
      <c r="PDV1" t="s">
        <v>11025</v>
      </c>
      <c r="PDW1" t="s">
        <v>11026</v>
      </c>
      <c r="PDX1" t="s">
        <v>11027</v>
      </c>
      <c r="PDY1" t="s">
        <v>11028</v>
      </c>
      <c r="PDZ1" t="s">
        <v>11029</v>
      </c>
      <c r="PEA1" t="s">
        <v>11030</v>
      </c>
      <c r="PEB1" t="s">
        <v>11031</v>
      </c>
      <c r="PEC1" t="s">
        <v>11032</v>
      </c>
      <c r="PED1" t="s">
        <v>11033</v>
      </c>
      <c r="PEE1" t="s">
        <v>11034</v>
      </c>
      <c r="PEF1" t="s">
        <v>11035</v>
      </c>
      <c r="PEG1" t="s">
        <v>11036</v>
      </c>
      <c r="PEH1" t="s">
        <v>11037</v>
      </c>
      <c r="PEI1" t="s">
        <v>11038</v>
      </c>
      <c r="PEJ1" t="s">
        <v>11039</v>
      </c>
      <c r="PEK1" t="s">
        <v>11040</v>
      </c>
      <c r="PEL1" t="s">
        <v>11041</v>
      </c>
      <c r="PEM1" t="s">
        <v>11042</v>
      </c>
      <c r="PEN1" t="s">
        <v>11043</v>
      </c>
      <c r="PEO1" t="s">
        <v>11044</v>
      </c>
      <c r="PEP1" t="s">
        <v>11045</v>
      </c>
      <c r="PEQ1" t="s">
        <v>11046</v>
      </c>
      <c r="PER1" t="s">
        <v>11047</v>
      </c>
      <c r="PES1" t="s">
        <v>11048</v>
      </c>
      <c r="PET1" t="s">
        <v>11049</v>
      </c>
      <c r="PEU1" t="s">
        <v>11050</v>
      </c>
      <c r="PEV1" t="s">
        <v>11051</v>
      </c>
      <c r="PEW1" t="s">
        <v>11052</v>
      </c>
      <c r="PEX1" t="s">
        <v>11053</v>
      </c>
      <c r="PEY1" t="s">
        <v>11054</v>
      </c>
      <c r="PEZ1" t="s">
        <v>11055</v>
      </c>
      <c r="PFA1" t="s">
        <v>11056</v>
      </c>
      <c r="PFB1" t="s">
        <v>11057</v>
      </c>
      <c r="PFC1" t="s">
        <v>11058</v>
      </c>
      <c r="PFD1" t="s">
        <v>11059</v>
      </c>
      <c r="PFE1" t="s">
        <v>11060</v>
      </c>
      <c r="PFF1" t="s">
        <v>11061</v>
      </c>
      <c r="PFG1" t="s">
        <v>11062</v>
      </c>
      <c r="PFH1" t="s">
        <v>11063</v>
      </c>
      <c r="PFI1" t="s">
        <v>11064</v>
      </c>
      <c r="PFJ1" t="s">
        <v>11065</v>
      </c>
      <c r="PFK1" t="s">
        <v>11066</v>
      </c>
      <c r="PFL1" t="s">
        <v>11067</v>
      </c>
      <c r="PFM1" t="s">
        <v>11068</v>
      </c>
      <c r="PFN1" t="s">
        <v>11069</v>
      </c>
      <c r="PFO1" t="s">
        <v>11070</v>
      </c>
      <c r="PFP1" t="s">
        <v>11071</v>
      </c>
      <c r="PFQ1" t="s">
        <v>11072</v>
      </c>
      <c r="PFR1" t="s">
        <v>11073</v>
      </c>
      <c r="PFS1" t="s">
        <v>11074</v>
      </c>
      <c r="PFT1" t="s">
        <v>11075</v>
      </c>
      <c r="PFU1" t="s">
        <v>11076</v>
      </c>
      <c r="PFV1" t="s">
        <v>11077</v>
      </c>
      <c r="PFW1" t="s">
        <v>11078</v>
      </c>
      <c r="PFX1" t="s">
        <v>11079</v>
      </c>
      <c r="PFY1" t="s">
        <v>11080</v>
      </c>
      <c r="PFZ1" t="s">
        <v>11081</v>
      </c>
      <c r="PGA1" t="s">
        <v>11082</v>
      </c>
      <c r="PGB1" t="s">
        <v>11083</v>
      </c>
      <c r="PGC1" t="s">
        <v>11084</v>
      </c>
      <c r="PGD1" t="s">
        <v>11085</v>
      </c>
      <c r="PGE1" t="s">
        <v>11086</v>
      </c>
      <c r="PGF1" t="s">
        <v>11087</v>
      </c>
      <c r="PGG1" t="s">
        <v>11088</v>
      </c>
      <c r="PGH1" t="s">
        <v>11089</v>
      </c>
      <c r="PGI1" t="s">
        <v>11090</v>
      </c>
      <c r="PGJ1" t="s">
        <v>11091</v>
      </c>
      <c r="PGK1" t="s">
        <v>11092</v>
      </c>
      <c r="PGL1" t="s">
        <v>11093</v>
      </c>
      <c r="PGM1" t="s">
        <v>11094</v>
      </c>
      <c r="PGN1" t="s">
        <v>11095</v>
      </c>
      <c r="PGO1" t="s">
        <v>11096</v>
      </c>
      <c r="PGP1" t="s">
        <v>11097</v>
      </c>
      <c r="PGQ1" t="s">
        <v>11098</v>
      </c>
      <c r="PGR1" t="s">
        <v>11099</v>
      </c>
      <c r="PGS1" t="s">
        <v>11100</v>
      </c>
      <c r="PGT1" t="s">
        <v>11101</v>
      </c>
      <c r="PGU1" t="s">
        <v>11102</v>
      </c>
      <c r="PGV1" t="s">
        <v>11103</v>
      </c>
      <c r="PGW1" t="s">
        <v>11104</v>
      </c>
      <c r="PGX1" t="s">
        <v>11105</v>
      </c>
      <c r="PGY1" t="s">
        <v>11106</v>
      </c>
      <c r="PGZ1" t="s">
        <v>11107</v>
      </c>
      <c r="PHA1" t="s">
        <v>11108</v>
      </c>
      <c r="PHB1" t="s">
        <v>11109</v>
      </c>
      <c r="PHC1" t="s">
        <v>11110</v>
      </c>
      <c r="PHD1" t="s">
        <v>11111</v>
      </c>
      <c r="PHE1" t="s">
        <v>11112</v>
      </c>
      <c r="PHF1" t="s">
        <v>11113</v>
      </c>
      <c r="PHG1" t="s">
        <v>11114</v>
      </c>
      <c r="PHH1" t="s">
        <v>11115</v>
      </c>
      <c r="PHI1" t="s">
        <v>11116</v>
      </c>
      <c r="PHJ1" t="s">
        <v>11117</v>
      </c>
      <c r="PHK1" t="s">
        <v>11118</v>
      </c>
      <c r="PHL1" t="s">
        <v>11119</v>
      </c>
      <c r="PHM1" t="s">
        <v>11120</v>
      </c>
      <c r="PHN1" t="s">
        <v>11121</v>
      </c>
      <c r="PHO1" t="s">
        <v>11122</v>
      </c>
      <c r="PHP1" t="s">
        <v>11123</v>
      </c>
      <c r="PHQ1" t="s">
        <v>11124</v>
      </c>
      <c r="PHR1" t="s">
        <v>11125</v>
      </c>
      <c r="PHS1" t="s">
        <v>11126</v>
      </c>
      <c r="PHT1" t="s">
        <v>11127</v>
      </c>
      <c r="PHU1" t="s">
        <v>11128</v>
      </c>
      <c r="PHV1" t="s">
        <v>11129</v>
      </c>
      <c r="PHW1" t="s">
        <v>11130</v>
      </c>
      <c r="PHX1" t="s">
        <v>11131</v>
      </c>
      <c r="PHY1" t="s">
        <v>11132</v>
      </c>
      <c r="PHZ1" t="s">
        <v>11133</v>
      </c>
      <c r="PIA1" t="s">
        <v>11134</v>
      </c>
      <c r="PIB1" t="s">
        <v>11135</v>
      </c>
      <c r="PIC1" t="s">
        <v>11136</v>
      </c>
      <c r="PID1" t="s">
        <v>11137</v>
      </c>
      <c r="PIE1" t="s">
        <v>11138</v>
      </c>
      <c r="PIF1" t="s">
        <v>11139</v>
      </c>
      <c r="PIG1" t="s">
        <v>11140</v>
      </c>
      <c r="PIH1" t="s">
        <v>11141</v>
      </c>
      <c r="PII1" t="s">
        <v>11142</v>
      </c>
      <c r="PIJ1" t="s">
        <v>11143</v>
      </c>
      <c r="PIK1" t="s">
        <v>11144</v>
      </c>
      <c r="PIL1" t="s">
        <v>11145</v>
      </c>
      <c r="PIM1" t="s">
        <v>11146</v>
      </c>
      <c r="PIN1" t="s">
        <v>11147</v>
      </c>
      <c r="PIO1" t="s">
        <v>11148</v>
      </c>
      <c r="PIP1" t="s">
        <v>11149</v>
      </c>
      <c r="PIQ1" t="s">
        <v>11150</v>
      </c>
      <c r="PIR1" t="s">
        <v>11151</v>
      </c>
      <c r="PIS1" t="s">
        <v>11152</v>
      </c>
      <c r="PIT1" t="s">
        <v>11153</v>
      </c>
      <c r="PIU1" t="s">
        <v>11154</v>
      </c>
      <c r="PIV1" t="s">
        <v>11155</v>
      </c>
      <c r="PIW1" t="s">
        <v>11156</v>
      </c>
      <c r="PIX1" t="s">
        <v>11157</v>
      </c>
      <c r="PIY1" t="s">
        <v>11158</v>
      </c>
      <c r="PIZ1" t="s">
        <v>11159</v>
      </c>
      <c r="PJA1" t="s">
        <v>11160</v>
      </c>
      <c r="PJB1" t="s">
        <v>11161</v>
      </c>
      <c r="PJC1" t="s">
        <v>11162</v>
      </c>
      <c r="PJD1" t="s">
        <v>11163</v>
      </c>
      <c r="PJE1" t="s">
        <v>11164</v>
      </c>
      <c r="PJF1" t="s">
        <v>11165</v>
      </c>
      <c r="PJG1" t="s">
        <v>11166</v>
      </c>
      <c r="PJH1" t="s">
        <v>11167</v>
      </c>
      <c r="PJI1" t="s">
        <v>11168</v>
      </c>
      <c r="PJJ1" t="s">
        <v>11169</v>
      </c>
      <c r="PJK1" t="s">
        <v>11170</v>
      </c>
      <c r="PJL1" t="s">
        <v>11171</v>
      </c>
      <c r="PJM1" t="s">
        <v>11172</v>
      </c>
      <c r="PJN1" t="s">
        <v>11173</v>
      </c>
      <c r="PJO1" t="s">
        <v>11174</v>
      </c>
      <c r="PJP1" t="s">
        <v>11175</v>
      </c>
      <c r="PJQ1" t="s">
        <v>11176</v>
      </c>
      <c r="PJR1" t="s">
        <v>11177</v>
      </c>
      <c r="PJS1" t="s">
        <v>11178</v>
      </c>
      <c r="PJT1" t="s">
        <v>11179</v>
      </c>
      <c r="PJU1" t="s">
        <v>11180</v>
      </c>
      <c r="PJV1" t="s">
        <v>11181</v>
      </c>
      <c r="PJW1" t="s">
        <v>11182</v>
      </c>
      <c r="PJX1" t="s">
        <v>11183</v>
      </c>
      <c r="PJY1" t="s">
        <v>11184</v>
      </c>
      <c r="PJZ1" t="s">
        <v>11185</v>
      </c>
      <c r="PKA1" t="s">
        <v>11186</v>
      </c>
      <c r="PKB1" t="s">
        <v>11187</v>
      </c>
      <c r="PKC1" t="s">
        <v>11188</v>
      </c>
      <c r="PKD1" t="s">
        <v>11189</v>
      </c>
      <c r="PKE1" t="s">
        <v>11190</v>
      </c>
      <c r="PKF1" t="s">
        <v>11191</v>
      </c>
      <c r="PKG1" t="s">
        <v>11192</v>
      </c>
      <c r="PKH1" t="s">
        <v>11193</v>
      </c>
      <c r="PKI1" t="s">
        <v>11194</v>
      </c>
      <c r="PKJ1" t="s">
        <v>11195</v>
      </c>
      <c r="PKK1" t="s">
        <v>11196</v>
      </c>
      <c r="PKL1" t="s">
        <v>11197</v>
      </c>
      <c r="PKM1" t="s">
        <v>11198</v>
      </c>
      <c r="PKN1" t="s">
        <v>11199</v>
      </c>
      <c r="PKO1" t="s">
        <v>11200</v>
      </c>
      <c r="PKP1" t="s">
        <v>11201</v>
      </c>
      <c r="PKQ1" t="s">
        <v>11202</v>
      </c>
      <c r="PKR1" t="s">
        <v>11203</v>
      </c>
      <c r="PKS1" t="s">
        <v>11204</v>
      </c>
      <c r="PKT1" t="s">
        <v>11205</v>
      </c>
      <c r="PKU1" t="s">
        <v>11206</v>
      </c>
      <c r="PKV1" t="s">
        <v>11207</v>
      </c>
      <c r="PKW1" t="s">
        <v>11208</v>
      </c>
      <c r="PKX1" t="s">
        <v>11209</v>
      </c>
      <c r="PKY1" t="s">
        <v>11210</v>
      </c>
      <c r="PKZ1" t="s">
        <v>11211</v>
      </c>
      <c r="PLA1" t="s">
        <v>11212</v>
      </c>
      <c r="PLB1" t="s">
        <v>11213</v>
      </c>
      <c r="PLC1" t="s">
        <v>11214</v>
      </c>
      <c r="PLD1" t="s">
        <v>11215</v>
      </c>
      <c r="PLE1" t="s">
        <v>11216</v>
      </c>
      <c r="PLF1" t="s">
        <v>11217</v>
      </c>
      <c r="PLG1" t="s">
        <v>11218</v>
      </c>
      <c r="PLH1" t="s">
        <v>11219</v>
      </c>
      <c r="PLI1" t="s">
        <v>11220</v>
      </c>
      <c r="PLJ1" t="s">
        <v>11221</v>
      </c>
      <c r="PLK1" t="s">
        <v>11222</v>
      </c>
      <c r="PLL1" t="s">
        <v>11223</v>
      </c>
      <c r="PLM1" t="s">
        <v>11224</v>
      </c>
      <c r="PLN1" t="s">
        <v>11225</v>
      </c>
      <c r="PLO1" t="s">
        <v>11226</v>
      </c>
      <c r="PLP1" t="s">
        <v>11227</v>
      </c>
      <c r="PLQ1" t="s">
        <v>11228</v>
      </c>
      <c r="PLR1" t="s">
        <v>11229</v>
      </c>
      <c r="PLS1" t="s">
        <v>11230</v>
      </c>
      <c r="PLT1" t="s">
        <v>11231</v>
      </c>
      <c r="PLU1" t="s">
        <v>11232</v>
      </c>
      <c r="PLV1" t="s">
        <v>11233</v>
      </c>
      <c r="PLW1" t="s">
        <v>11234</v>
      </c>
      <c r="PLX1" t="s">
        <v>11235</v>
      </c>
      <c r="PLY1" t="s">
        <v>11236</v>
      </c>
      <c r="PLZ1" t="s">
        <v>11237</v>
      </c>
      <c r="PMA1" t="s">
        <v>11238</v>
      </c>
      <c r="PMB1" t="s">
        <v>11239</v>
      </c>
      <c r="PMC1" t="s">
        <v>11240</v>
      </c>
      <c r="PMD1" t="s">
        <v>11241</v>
      </c>
      <c r="PME1" t="s">
        <v>11242</v>
      </c>
      <c r="PMF1" t="s">
        <v>11243</v>
      </c>
      <c r="PMG1" t="s">
        <v>11244</v>
      </c>
      <c r="PMH1" t="s">
        <v>11245</v>
      </c>
      <c r="PMI1" t="s">
        <v>11246</v>
      </c>
      <c r="PMJ1" t="s">
        <v>11247</v>
      </c>
      <c r="PMK1" t="s">
        <v>11248</v>
      </c>
      <c r="PML1" t="s">
        <v>11249</v>
      </c>
      <c r="PMM1" t="s">
        <v>11250</v>
      </c>
      <c r="PMN1" t="s">
        <v>11251</v>
      </c>
      <c r="PMO1" t="s">
        <v>11252</v>
      </c>
      <c r="PMP1" t="s">
        <v>11253</v>
      </c>
      <c r="PMQ1" t="s">
        <v>11254</v>
      </c>
      <c r="PMR1" t="s">
        <v>11255</v>
      </c>
      <c r="PMS1" t="s">
        <v>11256</v>
      </c>
      <c r="PMT1" t="s">
        <v>11257</v>
      </c>
      <c r="PMU1" t="s">
        <v>11258</v>
      </c>
      <c r="PMV1" t="s">
        <v>11259</v>
      </c>
      <c r="PMW1" t="s">
        <v>11260</v>
      </c>
      <c r="PMX1" t="s">
        <v>11261</v>
      </c>
      <c r="PMY1" t="s">
        <v>11262</v>
      </c>
      <c r="PMZ1" t="s">
        <v>11263</v>
      </c>
      <c r="PNA1" t="s">
        <v>11264</v>
      </c>
      <c r="PNB1" t="s">
        <v>11265</v>
      </c>
      <c r="PNC1" t="s">
        <v>11266</v>
      </c>
      <c r="PND1" t="s">
        <v>11267</v>
      </c>
      <c r="PNE1" t="s">
        <v>11268</v>
      </c>
      <c r="PNF1" t="s">
        <v>11269</v>
      </c>
      <c r="PNG1" t="s">
        <v>11270</v>
      </c>
      <c r="PNH1" t="s">
        <v>11271</v>
      </c>
      <c r="PNI1" t="s">
        <v>11272</v>
      </c>
      <c r="PNJ1" t="s">
        <v>11273</v>
      </c>
      <c r="PNK1" t="s">
        <v>11274</v>
      </c>
      <c r="PNL1" t="s">
        <v>11275</v>
      </c>
      <c r="PNM1" t="s">
        <v>11276</v>
      </c>
      <c r="PNN1" t="s">
        <v>11277</v>
      </c>
      <c r="PNO1" t="s">
        <v>11278</v>
      </c>
      <c r="PNP1" t="s">
        <v>11279</v>
      </c>
      <c r="PNQ1" t="s">
        <v>11280</v>
      </c>
      <c r="PNR1" t="s">
        <v>11281</v>
      </c>
      <c r="PNS1" t="s">
        <v>11282</v>
      </c>
      <c r="PNT1" t="s">
        <v>11283</v>
      </c>
      <c r="PNU1" t="s">
        <v>11284</v>
      </c>
      <c r="PNV1" t="s">
        <v>11285</v>
      </c>
      <c r="PNW1" t="s">
        <v>11286</v>
      </c>
      <c r="PNX1" t="s">
        <v>11287</v>
      </c>
      <c r="PNY1" t="s">
        <v>11288</v>
      </c>
      <c r="PNZ1" t="s">
        <v>11289</v>
      </c>
      <c r="POA1" t="s">
        <v>11290</v>
      </c>
      <c r="POB1" t="s">
        <v>11291</v>
      </c>
      <c r="POC1" t="s">
        <v>11292</v>
      </c>
      <c r="POD1" t="s">
        <v>11293</v>
      </c>
      <c r="POE1" t="s">
        <v>11294</v>
      </c>
      <c r="POF1" t="s">
        <v>11295</v>
      </c>
      <c r="POG1" t="s">
        <v>11296</v>
      </c>
      <c r="POH1" t="s">
        <v>11297</v>
      </c>
      <c r="POI1" t="s">
        <v>11298</v>
      </c>
      <c r="POJ1" t="s">
        <v>11299</v>
      </c>
      <c r="POK1" t="s">
        <v>11300</v>
      </c>
      <c r="POL1" t="s">
        <v>11301</v>
      </c>
      <c r="POM1" t="s">
        <v>11302</v>
      </c>
      <c r="PON1" t="s">
        <v>11303</v>
      </c>
      <c r="POO1" t="s">
        <v>11304</v>
      </c>
      <c r="POP1" t="s">
        <v>11305</v>
      </c>
      <c r="POQ1" t="s">
        <v>11306</v>
      </c>
      <c r="POR1" t="s">
        <v>11307</v>
      </c>
      <c r="POS1" t="s">
        <v>11308</v>
      </c>
      <c r="POT1" t="s">
        <v>11309</v>
      </c>
      <c r="POU1" t="s">
        <v>11310</v>
      </c>
      <c r="POV1" t="s">
        <v>11311</v>
      </c>
      <c r="POW1" t="s">
        <v>11312</v>
      </c>
      <c r="POX1" t="s">
        <v>11313</v>
      </c>
      <c r="POY1" t="s">
        <v>11314</v>
      </c>
      <c r="POZ1" t="s">
        <v>11315</v>
      </c>
      <c r="PPA1" t="s">
        <v>11316</v>
      </c>
      <c r="PPB1" t="s">
        <v>11317</v>
      </c>
      <c r="PPC1" t="s">
        <v>11318</v>
      </c>
      <c r="PPD1" t="s">
        <v>11319</v>
      </c>
      <c r="PPE1" t="s">
        <v>11320</v>
      </c>
      <c r="PPF1" t="s">
        <v>11321</v>
      </c>
      <c r="PPG1" t="s">
        <v>11322</v>
      </c>
      <c r="PPH1" t="s">
        <v>11323</v>
      </c>
      <c r="PPI1" t="s">
        <v>11324</v>
      </c>
      <c r="PPJ1" t="s">
        <v>11325</v>
      </c>
      <c r="PPK1" t="s">
        <v>11326</v>
      </c>
      <c r="PPL1" t="s">
        <v>11327</v>
      </c>
      <c r="PPM1" t="s">
        <v>11328</v>
      </c>
      <c r="PPN1" t="s">
        <v>11329</v>
      </c>
      <c r="PPO1" t="s">
        <v>11330</v>
      </c>
      <c r="PPP1" t="s">
        <v>11331</v>
      </c>
      <c r="PPQ1" t="s">
        <v>11332</v>
      </c>
      <c r="PPR1" t="s">
        <v>11333</v>
      </c>
      <c r="PPS1" t="s">
        <v>11334</v>
      </c>
      <c r="PPT1" t="s">
        <v>11335</v>
      </c>
      <c r="PPU1" t="s">
        <v>11336</v>
      </c>
      <c r="PPV1" t="s">
        <v>11337</v>
      </c>
      <c r="PPW1" t="s">
        <v>11338</v>
      </c>
      <c r="PPX1" t="s">
        <v>11339</v>
      </c>
      <c r="PPY1" t="s">
        <v>11340</v>
      </c>
      <c r="PPZ1" t="s">
        <v>11341</v>
      </c>
      <c r="PQA1" t="s">
        <v>11342</v>
      </c>
      <c r="PQB1" t="s">
        <v>11343</v>
      </c>
      <c r="PQC1" t="s">
        <v>11344</v>
      </c>
      <c r="PQD1" t="s">
        <v>11345</v>
      </c>
      <c r="PQE1" t="s">
        <v>11346</v>
      </c>
      <c r="PQF1" t="s">
        <v>11347</v>
      </c>
      <c r="PQG1" t="s">
        <v>11348</v>
      </c>
      <c r="PQH1" t="s">
        <v>11349</v>
      </c>
      <c r="PQI1" t="s">
        <v>11350</v>
      </c>
      <c r="PQJ1" t="s">
        <v>11351</v>
      </c>
      <c r="PQK1" t="s">
        <v>11352</v>
      </c>
      <c r="PQL1" t="s">
        <v>11353</v>
      </c>
      <c r="PQM1" t="s">
        <v>11354</v>
      </c>
      <c r="PQN1" t="s">
        <v>11355</v>
      </c>
      <c r="PQO1" t="s">
        <v>11356</v>
      </c>
      <c r="PQP1" t="s">
        <v>11357</v>
      </c>
      <c r="PQQ1" t="s">
        <v>11358</v>
      </c>
      <c r="PQR1" t="s">
        <v>11359</v>
      </c>
      <c r="PQS1" t="s">
        <v>11360</v>
      </c>
      <c r="PQT1" t="s">
        <v>11361</v>
      </c>
      <c r="PQU1" t="s">
        <v>11362</v>
      </c>
      <c r="PQV1" t="s">
        <v>11363</v>
      </c>
      <c r="PQW1" t="s">
        <v>11364</v>
      </c>
      <c r="PQX1" t="s">
        <v>11365</v>
      </c>
      <c r="PQY1" t="s">
        <v>11366</v>
      </c>
      <c r="PQZ1" t="s">
        <v>11367</v>
      </c>
      <c r="PRA1" t="s">
        <v>11368</v>
      </c>
      <c r="PRB1" t="s">
        <v>11369</v>
      </c>
      <c r="PRC1" t="s">
        <v>11370</v>
      </c>
      <c r="PRD1" t="s">
        <v>11371</v>
      </c>
      <c r="PRE1" t="s">
        <v>11372</v>
      </c>
      <c r="PRF1" t="s">
        <v>11373</v>
      </c>
      <c r="PRG1" t="s">
        <v>11374</v>
      </c>
      <c r="PRH1" t="s">
        <v>11375</v>
      </c>
      <c r="PRI1" t="s">
        <v>11376</v>
      </c>
      <c r="PRJ1" t="s">
        <v>11377</v>
      </c>
      <c r="PRK1" t="s">
        <v>11378</v>
      </c>
      <c r="PRL1" t="s">
        <v>11379</v>
      </c>
      <c r="PRM1" t="s">
        <v>11380</v>
      </c>
      <c r="PRN1" t="s">
        <v>11381</v>
      </c>
      <c r="PRO1" t="s">
        <v>11382</v>
      </c>
      <c r="PRP1" t="s">
        <v>11383</v>
      </c>
      <c r="PRQ1" t="s">
        <v>11384</v>
      </c>
      <c r="PRR1" t="s">
        <v>11385</v>
      </c>
      <c r="PRS1" t="s">
        <v>11386</v>
      </c>
      <c r="PRT1" t="s">
        <v>11387</v>
      </c>
      <c r="PRU1" t="s">
        <v>11388</v>
      </c>
      <c r="PRV1" t="s">
        <v>11389</v>
      </c>
      <c r="PRW1" t="s">
        <v>11390</v>
      </c>
      <c r="PRX1" t="s">
        <v>11391</v>
      </c>
      <c r="PRY1" t="s">
        <v>11392</v>
      </c>
      <c r="PRZ1" t="s">
        <v>11393</v>
      </c>
      <c r="PSA1" t="s">
        <v>11394</v>
      </c>
      <c r="PSB1" t="s">
        <v>11395</v>
      </c>
      <c r="PSC1" t="s">
        <v>11396</v>
      </c>
      <c r="PSD1" t="s">
        <v>11397</v>
      </c>
      <c r="PSE1" t="s">
        <v>11398</v>
      </c>
      <c r="PSF1" t="s">
        <v>11399</v>
      </c>
      <c r="PSG1" t="s">
        <v>11400</v>
      </c>
      <c r="PSH1" t="s">
        <v>11401</v>
      </c>
      <c r="PSI1" t="s">
        <v>11402</v>
      </c>
      <c r="PSJ1" t="s">
        <v>11403</v>
      </c>
      <c r="PSK1" t="s">
        <v>11404</v>
      </c>
      <c r="PSL1" t="s">
        <v>11405</v>
      </c>
      <c r="PSM1" t="s">
        <v>11406</v>
      </c>
      <c r="PSN1" t="s">
        <v>11407</v>
      </c>
      <c r="PSO1" t="s">
        <v>11408</v>
      </c>
      <c r="PSP1" t="s">
        <v>11409</v>
      </c>
      <c r="PSQ1" t="s">
        <v>11410</v>
      </c>
      <c r="PSR1" t="s">
        <v>11411</v>
      </c>
      <c r="PSS1" t="s">
        <v>11412</v>
      </c>
      <c r="PST1" t="s">
        <v>11413</v>
      </c>
      <c r="PSU1" t="s">
        <v>11414</v>
      </c>
      <c r="PSV1" t="s">
        <v>11415</v>
      </c>
      <c r="PSW1" t="s">
        <v>11416</v>
      </c>
      <c r="PSX1" t="s">
        <v>11417</v>
      </c>
      <c r="PSY1" t="s">
        <v>11418</v>
      </c>
      <c r="PSZ1" t="s">
        <v>11419</v>
      </c>
      <c r="PTA1" t="s">
        <v>11420</v>
      </c>
      <c r="PTB1" t="s">
        <v>11421</v>
      </c>
      <c r="PTC1" t="s">
        <v>11422</v>
      </c>
      <c r="PTD1" t="s">
        <v>11423</v>
      </c>
      <c r="PTE1" t="s">
        <v>11424</v>
      </c>
      <c r="PTF1" t="s">
        <v>11425</v>
      </c>
      <c r="PTG1" t="s">
        <v>11426</v>
      </c>
      <c r="PTH1" t="s">
        <v>11427</v>
      </c>
      <c r="PTI1" t="s">
        <v>11428</v>
      </c>
      <c r="PTJ1" t="s">
        <v>11429</v>
      </c>
      <c r="PTK1" t="s">
        <v>11430</v>
      </c>
      <c r="PTL1" t="s">
        <v>11431</v>
      </c>
      <c r="PTM1" t="s">
        <v>11432</v>
      </c>
      <c r="PTN1" t="s">
        <v>11433</v>
      </c>
      <c r="PTO1" t="s">
        <v>11434</v>
      </c>
      <c r="PTP1" t="s">
        <v>11435</v>
      </c>
      <c r="PTQ1" t="s">
        <v>11436</v>
      </c>
      <c r="PTR1" t="s">
        <v>11437</v>
      </c>
      <c r="PTS1" t="s">
        <v>11438</v>
      </c>
      <c r="PTT1" t="s">
        <v>11439</v>
      </c>
      <c r="PTU1" t="s">
        <v>11440</v>
      </c>
      <c r="PTV1" t="s">
        <v>11441</v>
      </c>
      <c r="PTW1" t="s">
        <v>11442</v>
      </c>
      <c r="PTX1" t="s">
        <v>11443</v>
      </c>
      <c r="PTY1" t="s">
        <v>11444</v>
      </c>
      <c r="PTZ1" t="s">
        <v>11445</v>
      </c>
      <c r="PUA1" t="s">
        <v>11446</v>
      </c>
      <c r="PUB1" t="s">
        <v>11447</v>
      </c>
      <c r="PUC1" t="s">
        <v>11448</v>
      </c>
      <c r="PUD1" t="s">
        <v>11449</v>
      </c>
      <c r="PUE1" t="s">
        <v>11450</v>
      </c>
      <c r="PUF1" t="s">
        <v>11451</v>
      </c>
      <c r="PUG1" t="s">
        <v>11452</v>
      </c>
      <c r="PUH1" t="s">
        <v>11453</v>
      </c>
      <c r="PUI1" t="s">
        <v>11454</v>
      </c>
      <c r="PUJ1" t="s">
        <v>11455</v>
      </c>
      <c r="PUK1" t="s">
        <v>11456</v>
      </c>
      <c r="PUL1" t="s">
        <v>11457</v>
      </c>
      <c r="PUM1" t="s">
        <v>11458</v>
      </c>
      <c r="PUN1" t="s">
        <v>11459</v>
      </c>
      <c r="PUO1" t="s">
        <v>11460</v>
      </c>
      <c r="PUP1" t="s">
        <v>11461</v>
      </c>
      <c r="PUQ1" t="s">
        <v>11462</v>
      </c>
      <c r="PUR1" t="s">
        <v>11463</v>
      </c>
      <c r="PUS1" t="s">
        <v>11464</v>
      </c>
      <c r="PUT1" t="s">
        <v>11465</v>
      </c>
      <c r="PUU1" t="s">
        <v>11466</v>
      </c>
      <c r="PUV1" t="s">
        <v>11467</v>
      </c>
      <c r="PUW1" t="s">
        <v>11468</v>
      </c>
      <c r="PUX1" t="s">
        <v>11469</v>
      </c>
      <c r="PUY1" t="s">
        <v>11470</v>
      </c>
      <c r="PUZ1" t="s">
        <v>11471</v>
      </c>
      <c r="PVA1" t="s">
        <v>11472</v>
      </c>
      <c r="PVB1" t="s">
        <v>11473</v>
      </c>
      <c r="PVC1" t="s">
        <v>11474</v>
      </c>
      <c r="PVD1" t="s">
        <v>11475</v>
      </c>
      <c r="PVE1" t="s">
        <v>11476</v>
      </c>
      <c r="PVF1" t="s">
        <v>11477</v>
      </c>
      <c r="PVG1" t="s">
        <v>11478</v>
      </c>
      <c r="PVH1" t="s">
        <v>11479</v>
      </c>
      <c r="PVI1" t="s">
        <v>11480</v>
      </c>
      <c r="PVJ1" t="s">
        <v>11481</v>
      </c>
      <c r="PVK1" t="s">
        <v>11482</v>
      </c>
      <c r="PVL1" t="s">
        <v>11483</v>
      </c>
      <c r="PVM1" t="s">
        <v>11484</v>
      </c>
      <c r="PVN1" t="s">
        <v>11485</v>
      </c>
      <c r="PVO1" t="s">
        <v>11486</v>
      </c>
      <c r="PVP1" t="s">
        <v>11487</v>
      </c>
      <c r="PVQ1" t="s">
        <v>11488</v>
      </c>
      <c r="PVR1" t="s">
        <v>11489</v>
      </c>
      <c r="PVS1" t="s">
        <v>11490</v>
      </c>
      <c r="PVT1" t="s">
        <v>11491</v>
      </c>
      <c r="PVU1" t="s">
        <v>11492</v>
      </c>
      <c r="PVV1" t="s">
        <v>11493</v>
      </c>
      <c r="PVW1" t="s">
        <v>11494</v>
      </c>
      <c r="PVX1" t="s">
        <v>11495</v>
      </c>
      <c r="PVY1" t="s">
        <v>11496</v>
      </c>
      <c r="PVZ1" t="s">
        <v>11497</v>
      </c>
      <c r="PWA1" t="s">
        <v>11498</v>
      </c>
      <c r="PWB1" t="s">
        <v>11499</v>
      </c>
      <c r="PWC1" t="s">
        <v>11500</v>
      </c>
      <c r="PWD1" t="s">
        <v>11501</v>
      </c>
      <c r="PWE1" t="s">
        <v>11502</v>
      </c>
      <c r="PWF1" t="s">
        <v>11503</v>
      </c>
      <c r="PWG1" t="s">
        <v>11504</v>
      </c>
      <c r="PWH1" t="s">
        <v>11505</v>
      </c>
      <c r="PWI1" t="s">
        <v>11506</v>
      </c>
      <c r="PWJ1" t="s">
        <v>11507</v>
      </c>
      <c r="PWK1" t="s">
        <v>11508</v>
      </c>
      <c r="PWL1" t="s">
        <v>11509</v>
      </c>
      <c r="PWM1" t="s">
        <v>11510</v>
      </c>
      <c r="PWN1" t="s">
        <v>11511</v>
      </c>
      <c r="PWO1" t="s">
        <v>11512</v>
      </c>
      <c r="PWP1" t="s">
        <v>11513</v>
      </c>
      <c r="PWQ1" t="s">
        <v>11514</v>
      </c>
      <c r="PWR1" t="s">
        <v>11515</v>
      </c>
      <c r="PWS1" t="s">
        <v>11516</v>
      </c>
      <c r="PWT1" t="s">
        <v>11517</v>
      </c>
      <c r="PWU1" t="s">
        <v>11518</v>
      </c>
      <c r="PWV1" t="s">
        <v>11519</v>
      </c>
      <c r="PWW1" t="s">
        <v>11520</v>
      </c>
      <c r="PWX1" t="s">
        <v>11521</v>
      </c>
      <c r="PWY1" t="s">
        <v>11522</v>
      </c>
      <c r="PWZ1" t="s">
        <v>11523</v>
      </c>
      <c r="PXA1" t="s">
        <v>11524</v>
      </c>
      <c r="PXB1" t="s">
        <v>11525</v>
      </c>
      <c r="PXC1" t="s">
        <v>11526</v>
      </c>
      <c r="PXD1" t="s">
        <v>11527</v>
      </c>
      <c r="PXE1" t="s">
        <v>11528</v>
      </c>
      <c r="PXF1" t="s">
        <v>11529</v>
      </c>
      <c r="PXG1" t="s">
        <v>11530</v>
      </c>
      <c r="PXH1" t="s">
        <v>11531</v>
      </c>
      <c r="PXI1" t="s">
        <v>11532</v>
      </c>
      <c r="PXJ1" t="s">
        <v>11533</v>
      </c>
      <c r="PXK1" t="s">
        <v>11534</v>
      </c>
      <c r="PXL1" t="s">
        <v>11535</v>
      </c>
      <c r="PXM1" t="s">
        <v>11536</v>
      </c>
      <c r="PXN1" t="s">
        <v>11537</v>
      </c>
      <c r="PXO1" t="s">
        <v>11538</v>
      </c>
      <c r="PXP1" t="s">
        <v>11539</v>
      </c>
      <c r="PXQ1" t="s">
        <v>11540</v>
      </c>
      <c r="PXR1" t="s">
        <v>11541</v>
      </c>
      <c r="PXS1" t="s">
        <v>11542</v>
      </c>
      <c r="PXT1" t="s">
        <v>11543</v>
      </c>
      <c r="PXU1" t="s">
        <v>11544</v>
      </c>
      <c r="PXV1" t="s">
        <v>11545</v>
      </c>
      <c r="PXW1" t="s">
        <v>11546</v>
      </c>
      <c r="PXX1" t="s">
        <v>11547</v>
      </c>
      <c r="PXY1" t="s">
        <v>11548</v>
      </c>
      <c r="PXZ1" t="s">
        <v>11549</v>
      </c>
      <c r="PYA1" t="s">
        <v>11550</v>
      </c>
      <c r="PYB1" t="s">
        <v>11551</v>
      </c>
      <c r="PYC1" t="s">
        <v>11552</v>
      </c>
      <c r="PYD1" t="s">
        <v>11553</v>
      </c>
      <c r="PYE1" t="s">
        <v>11554</v>
      </c>
      <c r="PYF1" t="s">
        <v>11555</v>
      </c>
      <c r="PYG1" t="s">
        <v>11556</v>
      </c>
      <c r="PYH1" t="s">
        <v>11557</v>
      </c>
      <c r="PYI1" t="s">
        <v>11558</v>
      </c>
      <c r="PYJ1" t="s">
        <v>11559</v>
      </c>
      <c r="PYK1" t="s">
        <v>11560</v>
      </c>
      <c r="PYL1" t="s">
        <v>11561</v>
      </c>
      <c r="PYM1" t="s">
        <v>11562</v>
      </c>
      <c r="PYN1" t="s">
        <v>11563</v>
      </c>
      <c r="PYO1" t="s">
        <v>11564</v>
      </c>
      <c r="PYP1" t="s">
        <v>11565</v>
      </c>
      <c r="PYQ1" t="s">
        <v>11566</v>
      </c>
      <c r="PYR1" t="s">
        <v>11567</v>
      </c>
      <c r="PYS1" t="s">
        <v>11568</v>
      </c>
      <c r="PYT1" t="s">
        <v>11569</v>
      </c>
      <c r="PYU1" t="s">
        <v>11570</v>
      </c>
      <c r="PYV1" t="s">
        <v>11571</v>
      </c>
      <c r="PYW1" t="s">
        <v>11572</v>
      </c>
      <c r="PYX1" t="s">
        <v>11573</v>
      </c>
      <c r="PYY1" t="s">
        <v>11574</v>
      </c>
      <c r="PYZ1" t="s">
        <v>11575</v>
      </c>
      <c r="PZA1" t="s">
        <v>11576</v>
      </c>
      <c r="PZB1" t="s">
        <v>11577</v>
      </c>
      <c r="PZC1" t="s">
        <v>11578</v>
      </c>
      <c r="PZD1" t="s">
        <v>11579</v>
      </c>
      <c r="PZE1" t="s">
        <v>11580</v>
      </c>
      <c r="PZF1" t="s">
        <v>11581</v>
      </c>
      <c r="PZG1" t="s">
        <v>11582</v>
      </c>
      <c r="PZH1" t="s">
        <v>11583</v>
      </c>
      <c r="PZI1" t="s">
        <v>11584</v>
      </c>
      <c r="PZJ1" t="s">
        <v>11585</v>
      </c>
      <c r="PZK1" t="s">
        <v>11586</v>
      </c>
      <c r="PZL1" t="s">
        <v>11587</v>
      </c>
      <c r="PZM1" t="s">
        <v>11588</v>
      </c>
      <c r="PZN1" t="s">
        <v>11589</v>
      </c>
      <c r="PZO1" t="s">
        <v>11590</v>
      </c>
      <c r="PZP1" t="s">
        <v>11591</v>
      </c>
      <c r="PZQ1" t="s">
        <v>11592</v>
      </c>
      <c r="PZR1" t="s">
        <v>11593</v>
      </c>
      <c r="PZS1" t="s">
        <v>11594</v>
      </c>
      <c r="PZT1" t="s">
        <v>11595</v>
      </c>
      <c r="PZU1" t="s">
        <v>11596</v>
      </c>
      <c r="PZV1" t="s">
        <v>11597</v>
      </c>
      <c r="PZW1" t="s">
        <v>11598</v>
      </c>
      <c r="PZX1" t="s">
        <v>11599</v>
      </c>
      <c r="PZY1" t="s">
        <v>11600</v>
      </c>
      <c r="PZZ1" t="s">
        <v>11601</v>
      </c>
      <c r="QAA1" t="s">
        <v>11602</v>
      </c>
      <c r="QAB1" t="s">
        <v>11603</v>
      </c>
      <c r="QAC1" t="s">
        <v>11604</v>
      </c>
      <c r="QAD1" t="s">
        <v>11605</v>
      </c>
      <c r="QAE1" t="s">
        <v>11606</v>
      </c>
      <c r="QAF1" t="s">
        <v>11607</v>
      </c>
      <c r="QAG1" t="s">
        <v>11608</v>
      </c>
      <c r="QAH1" t="s">
        <v>11609</v>
      </c>
      <c r="QAI1" t="s">
        <v>11610</v>
      </c>
      <c r="QAJ1" t="s">
        <v>11611</v>
      </c>
      <c r="QAK1" t="s">
        <v>11612</v>
      </c>
      <c r="QAL1" t="s">
        <v>11613</v>
      </c>
      <c r="QAM1" t="s">
        <v>11614</v>
      </c>
      <c r="QAN1" t="s">
        <v>11615</v>
      </c>
      <c r="QAO1" t="s">
        <v>11616</v>
      </c>
      <c r="QAP1" t="s">
        <v>11617</v>
      </c>
      <c r="QAQ1" t="s">
        <v>11618</v>
      </c>
      <c r="QAR1" t="s">
        <v>11619</v>
      </c>
      <c r="QAS1" t="s">
        <v>11620</v>
      </c>
      <c r="QAT1" t="s">
        <v>11621</v>
      </c>
      <c r="QAU1" t="s">
        <v>11622</v>
      </c>
      <c r="QAV1" t="s">
        <v>11623</v>
      </c>
      <c r="QAW1" t="s">
        <v>11624</v>
      </c>
      <c r="QAX1" t="s">
        <v>11625</v>
      </c>
      <c r="QAY1" t="s">
        <v>11626</v>
      </c>
      <c r="QAZ1" t="s">
        <v>11627</v>
      </c>
      <c r="QBA1" t="s">
        <v>11628</v>
      </c>
      <c r="QBB1" t="s">
        <v>11629</v>
      </c>
      <c r="QBC1" t="s">
        <v>11630</v>
      </c>
      <c r="QBD1" t="s">
        <v>11631</v>
      </c>
      <c r="QBE1" t="s">
        <v>11632</v>
      </c>
      <c r="QBF1" t="s">
        <v>11633</v>
      </c>
      <c r="QBG1" t="s">
        <v>11634</v>
      </c>
      <c r="QBH1" t="s">
        <v>11635</v>
      </c>
      <c r="QBI1" t="s">
        <v>11636</v>
      </c>
      <c r="QBJ1" t="s">
        <v>11637</v>
      </c>
      <c r="QBK1" t="s">
        <v>11638</v>
      </c>
      <c r="QBL1" t="s">
        <v>11639</v>
      </c>
      <c r="QBM1" t="s">
        <v>11640</v>
      </c>
      <c r="QBN1" t="s">
        <v>11641</v>
      </c>
      <c r="QBO1" t="s">
        <v>11642</v>
      </c>
      <c r="QBP1" t="s">
        <v>11643</v>
      </c>
      <c r="QBQ1" t="s">
        <v>11644</v>
      </c>
      <c r="QBR1" t="s">
        <v>11645</v>
      </c>
      <c r="QBS1" t="s">
        <v>11646</v>
      </c>
      <c r="QBT1" t="s">
        <v>11647</v>
      </c>
      <c r="QBU1" t="s">
        <v>11648</v>
      </c>
      <c r="QBV1" t="s">
        <v>11649</v>
      </c>
      <c r="QBW1" t="s">
        <v>11650</v>
      </c>
      <c r="QBX1" t="s">
        <v>11651</v>
      </c>
      <c r="QBY1" t="s">
        <v>11652</v>
      </c>
      <c r="QBZ1" t="s">
        <v>11653</v>
      </c>
      <c r="QCA1" t="s">
        <v>11654</v>
      </c>
      <c r="QCB1" t="s">
        <v>11655</v>
      </c>
      <c r="QCC1" t="s">
        <v>11656</v>
      </c>
      <c r="QCD1" t="s">
        <v>11657</v>
      </c>
      <c r="QCE1" t="s">
        <v>11658</v>
      </c>
      <c r="QCF1" t="s">
        <v>11659</v>
      </c>
      <c r="QCG1" t="s">
        <v>11660</v>
      </c>
      <c r="QCH1" t="s">
        <v>11661</v>
      </c>
      <c r="QCI1" t="s">
        <v>11662</v>
      </c>
      <c r="QCJ1" t="s">
        <v>11663</v>
      </c>
      <c r="QCK1" t="s">
        <v>11664</v>
      </c>
      <c r="QCL1" t="s">
        <v>11665</v>
      </c>
      <c r="QCM1" t="s">
        <v>11666</v>
      </c>
      <c r="QCN1" t="s">
        <v>11667</v>
      </c>
      <c r="QCO1" t="s">
        <v>11668</v>
      </c>
      <c r="QCP1" t="s">
        <v>11669</v>
      </c>
      <c r="QCQ1" t="s">
        <v>11670</v>
      </c>
      <c r="QCR1" t="s">
        <v>11671</v>
      </c>
      <c r="QCS1" t="s">
        <v>11672</v>
      </c>
      <c r="QCT1" t="s">
        <v>11673</v>
      </c>
      <c r="QCU1" t="s">
        <v>11674</v>
      </c>
      <c r="QCV1" t="s">
        <v>11675</v>
      </c>
      <c r="QCW1" t="s">
        <v>11676</v>
      </c>
      <c r="QCX1" t="s">
        <v>11677</v>
      </c>
      <c r="QCY1" t="s">
        <v>11678</v>
      </c>
      <c r="QCZ1" t="s">
        <v>11679</v>
      </c>
      <c r="QDA1" t="s">
        <v>11680</v>
      </c>
      <c r="QDB1" t="s">
        <v>11681</v>
      </c>
      <c r="QDC1" t="s">
        <v>11682</v>
      </c>
      <c r="QDD1" t="s">
        <v>11683</v>
      </c>
      <c r="QDE1" t="s">
        <v>11684</v>
      </c>
      <c r="QDF1" t="s">
        <v>11685</v>
      </c>
      <c r="QDG1" t="s">
        <v>11686</v>
      </c>
      <c r="QDH1" t="s">
        <v>11687</v>
      </c>
      <c r="QDI1" t="s">
        <v>11688</v>
      </c>
      <c r="QDJ1" t="s">
        <v>11689</v>
      </c>
      <c r="QDK1" t="s">
        <v>11690</v>
      </c>
      <c r="QDL1" t="s">
        <v>11691</v>
      </c>
      <c r="QDM1" t="s">
        <v>11692</v>
      </c>
      <c r="QDN1" t="s">
        <v>11693</v>
      </c>
      <c r="QDO1" t="s">
        <v>11694</v>
      </c>
      <c r="QDP1" t="s">
        <v>11695</v>
      </c>
      <c r="QDQ1" t="s">
        <v>11696</v>
      </c>
      <c r="QDR1" t="s">
        <v>11697</v>
      </c>
      <c r="QDS1" t="s">
        <v>11698</v>
      </c>
      <c r="QDT1" t="s">
        <v>11699</v>
      </c>
      <c r="QDU1" t="s">
        <v>11700</v>
      </c>
      <c r="QDV1" t="s">
        <v>11701</v>
      </c>
      <c r="QDW1" t="s">
        <v>11702</v>
      </c>
      <c r="QDX1" t="s">
        <v>11703</v>
      </c>
      <c r="QDY1" t="s">
        <v>11704</v>
      </c>
      <c r="QDZ1" t="s">
        <v>11705</v>
      </c>
      <c r="QEA1" t="s">
        <v>11706</v>
      </c>
      <c r="QEB1" t="s">
        <v>11707</v>
      </c>
      <c r="QEC1" t="s">
        <v>11708</v>
      </c>
      <c r="QED1" t="s">
        <v>11709</v>
      </c>
      <c r="QEE1" t="s">
        <v>11710</v>
      </c>
      <c r="QEF1" t="s">
        <v>11711</v>
      </c>
      <c r="QEG1" t="s">
        <v>11712</v>
      </c>
      <c r="QEH1" t="s">
        <v>11713</v>
      </c>
      <c r="QEI1" t="s">
        <v>11714</v>
      </c>
      <c r="QEJ1" t="s">
        <v>11715</v>
      </c>
      <c r="QEK1" t="s">
        <v>11716</v>
      </c>
      <c r="QEL1" t="s">
        <v>11717</v>
      </c>
      <c r="QEM1" t="s">
        <v>11718</v>
      </c>
      <c r="QEN1" t="s">
        <v>11719</v>
      </c>
      <c r="QEO1" t="s">
        <v>11720</v>
      </c>
      <c r="QEP1" t="s">
        <v>11721</v>
      </c>
      <c r="QEQ1" t="s">
        <v>11722</v>
      </c>
      <c r="QER1" t="s">
        <v>11723</v>
      </c>
      <c r="QES1" t="s">
        <v>11724</v>
      </c>
      <c r="QET1" t="s">
        <v>11725</v>
      </c>
      <c r="QEU1" t="s">
        <v>11726</v>
      </c>
      <c r="QEV1" t="s">
        <v>11727</v>
      </c>
      <c r="QEW1" t="s">
        <v>11728</v>
      </c>
      <c r="QEX1" t="s">
        <v>11729</v>
      </c>
      <c r="QEY1" t="s">
        <v>11730</v>
      </c>
      <c r="QEZ1" t="s">
        <v>11731</v>
      </c>
      <c r="QFA1" t="s">
        <v>11732</v>
      </c>
      <c r="QFB1" t="s">
        <v>11733</v>
      </c>
      <c r="QFC1" t="s">
        <v>11734</v>
      </c>
      <c r="QFD1" t="s">
        <v>11735</v>
      </c>
      <c r="QFE1" t="s">
        <v>11736</v>
      </c>
      <c r="QFF1" t="s">
        <v>11737</v>
      </c>
      <c r="QFG1" t="s">
        <v>11738</v>
      </c>
      <c r="QFH1" t="s">
        <v>11739</v>
      </c>
      <c r="QFI1" t="s">
        <v>11740</v>
      </c>
      <c r="QFJ1" t="s">
        <v>11741</v>
      </c>
      <c r="QFK1" t="s">
        <v>11742</v>
      </c>
      <c r="QFL1" t="s">
        <v>11743</v>
      </c>
      <c r="QFM1" t="s">
        <v>11744</v>
      </c>
      <c r="QFN1" t="s">
        <v>11745</v>
      </c>
      <c r="QFO1" t="s">
        <v>11746</v>
      </c>
      <c r="QFP1" t="s">
        <v>11747</v>
      </c>
      <c r="QFQ1" t="s">
        <v>11748</v>
      </c>
      <c r="QFR1" t="s">
        <v>11749</v>
      </c>
      <c r="QFS1" t="s">
        <v>11750</v>
      </c>
      <c r="QFT1" t="s">
        <v>11751</v>
      </c>
      <c r="QFU1" t="s">
        <v>11752</v>
      </c>
      <c r="QFV1" t="s">
        <v>11753</v>
      </c>
      <c r="QFW1" t="s">
        <v>11754</v>
      </c>
      <c r="QFX1" t="s">
        <v>11755</v>
      </c>
      <c r="QFY1" t="s">
        <v>11756</v>
      </c>
      <c r="QFZ1" t="s">
        <v>11757</v>
      </c>
      <c r="QGA1" t="s">
        <v>11758</v>
      </c>
      <c r="QGB1" t="s">
        <v>11759</v>
      </c>
      <c r="QGC1" t="s">
        <v>11760</v>
      </c>
      <c r="QGD1" t="s">
        <v>11761</v>
      </c>
      <c r="QGE1" t="s">
        <v>11762</v>
      </c>
      <c r="QGF1" t="s">
        <v>11763</v>
      </c>
      <c r="QGG1" t="s">
        <v>11764</v>
      </c>
      <c r="QGH1" t="s">
        <v>11765</v>
      </c>
      <c r="QGI1" t="s">
        <v>11766</v>
      </c>
      <c r="QGJ1" t="s">
        <v>11767</v>
      </c>
      <c r="QGK1" t="s">
        <v>11768</v>
      </c>
      <c r="QGL1" t="s">
        <v>11769</v>
      </c>
      <c r="QGM1" t="s">
        <v>11770</v>
      </c>
      <c r="QGN1" t="s">
        <v>11771</v>
      </c>
      <c r="QGO1" t="s">
        <v>11772</v>
      </c>
      <c r="QGP1" t="s">
        <v>11773</v>
      </c>
      <c r="QGQ1" t="s">
        <v>11774</v>
      </c>
      <c r="QGR1" t="s">
        <v>11775</v>
      </c>
      <c r="QGS1" t="s">
        <v>11776</v>
      </c>
      <c r="QGT1" t="s">
        <v>11777</v>
      </c>
      <c r="QGU1" t="s">
        <v>11778</v>
      </c>
      <c r="QGV1" t="s">
        <v>11779</v>
      </c>
      <c r="QGW1" t="s">
        <v>11780</v>
      </c>
      <c r="QGX1" t="s">
        <v>11781</v>
      </c>
      <c r="QGY1" t="s">
        <v>11782</v>
      </c>
      <c r="QGZ1" t="s">
        <v>11783</v>
      </c>
      <c r="QHA1" t="s">
        <v>11784</v>
      </c>
      <c r="QHB1" t="s">
        <v>11785</v>
      </c>
      <c r="QHC1" t="s">
        <v>11786</v>
      </c>
      <c r="QHD1" t="s">
        <v>11787</v>
      </c>
      <c r="QHE1" t="s">
        <v>11788</v>
      </c>
      <c r="QHF1" t="s">
        <v>11789</v>
      </c>
      <c r="QHG1" t="s">
        <v>11790</v>
      </c>
      <c r="QHH1" t="s">
        <v>11791</v>
      </c>
      <c r="QHI1" t="s">
        <v>11792</v>
      </c>
      <c r="QHJ1" t="s">
        <v>11793</v>
      </c>
      <c r="QHK1" t="s">
        <v>11794</v>
      </c>
      <c r="QHL1" t="s">
        <v>11795</v>
      </c>
      <c r="QHM1" t="s">
        <v>11796</v>
      </c>
      <c r="QHN1" t="s">
        <v>11797</v>
      </c>
      <c r="QHO1" t="s">
        <v>11798</v>
      </c>
      <c r="QHP1" t="s">
        <v>11799</v>
      </c>
      <c r="QHQ1" t="s">
        <v>11800</v>
      </c>
      <c r="QHR1" t="s">
        <v>11801</v>
      </c>
      <c r="QHS1" t="s">
        <v>11802</v>
      </c>
      <c r="QHT1" t="s">
        <v>11803</v>
      </c>
      <c r="QHU1" t="s">
        <v>11804</v>
      </c>
      <c r="QHV1" t="s">
        <v>11805</v>
      </c>
      <c r="QHW1" t="s">
        <v>11806</v>
      </c>
      <c r="QHX1" t="s">
        <v>11807</v>
      </c>
      <c r="QHY1" t="s">
        <v>11808</v>
      </c>
      <c r="QHZ1" t="s">
        <v>11809</v>
      </c>
      <c r="QIA1" t="s">
        <v>11810</v>
      </c>
      <c r="QIB1" t="s">
        <v>11811</v>
      </c>
      <c r="QIC1" t="s">
        <v>11812</v>
      </c>
      <c r="QID1" t="s">
        <v>11813</v>
      </c>
      <c r="QIE1" t="s">
        <v>11814</v>
      </c>
      <c r="QIF1" t="s">
        <v>11815</v>
      </c>
      <c r="QIG1" t="s">
        <v>11816</v>
      </c>
      <c r="QIH1" t="s">
        <v>11817</v>
      </c>
      <c r="QII1" t="s">
        <v>11818</v>
      </c>
      <c r="QIJ1" t="s">
        <v>11819</v>
      </c>
      <c r="QIK1" t="s">
        <v>11820</v>
      </c>
      <c r="QIL1" t="s">
        <v>11821</v>
      </c>
      <c r="QIM1" t="s">
        <v>11822</v>
      </c>
      <c r="QIN1" t="s">
        <v>11823</v>
      </c>
      <c r="QIO1" t="s">
        <v>11824</v>
      </c>
      <c r="QIP1" t="s">
        <v>11825</v>
      </c>
      <c r="QIQ1" t="s">
        <v>11826</v>
      </c>
      <c r="QIR1" t="s">
        <v>11827</v>
      </c>
      <c r="QIS1" t="s">
        <v>11828</v>
      </c>
      <c r="QIT1" t="s">
        <v>11829</v>
      </c>
      <c r="QIU1" t="s">
        <v>11830</v>
      </c>
      <c r="QIV1" t="s">
        <v>11831</v>
      </c>
      <c r="QIW1" t="s">
        <v>11832</v>
      </c>
      <c r="QIX1" t="s">
        <v>11833</v>
      </c>
      <c r="QIY1" t="s">
        <v>11834</v>
      </c>
      <c r="QIZ1" t="s">
        <v>11835</v>
      </c>
      <c r="QJA1" t="s">
        <v>11836</v>
      </c>
      <c r="QJB1" t="s">
        <v>11837</v>
      </c>
      <c r="QJC1" t="s">
        <v>11838</v>
      </c>
      <c r="QJD1" t="s">
        <v>11839</v>
      </c>
      <c r="QJE1" t="s">
        <v>11840</v>
      </c>
      <c r="QJF1" t="s">
        <v>11841</v>
      </c>
      <c r="QJG1" t="s">
        <v>11842</v>
      </c>
      <c r="QJH1" t="s">
        <v>11843</v>
      </c>
      <c r="QJI1" t="s">
        <v>11844</v>
      </c>
      <c r="QJJ1" t="s">
        <v>11845</v>
      </c>
      <c r="QJK1" t="s">
        <v>11846</v>
      </c>
      <c r="QJL1" t="s">
        <v>11847</v>
      </c>
      <c r="QJM1" t="s">
        <v>11848</v>
      </c>
      <c r="QJN1" t="s">
        <v>11849</v>
      </c>
      <c r="QJO1" t="s">
        <v>11850</v>
      </c>
      <c r="QJP1" t="s">
        <v>11851</v>
      </c>
      <c r="QJQ1" t="s">
        <v>11852</v>
      </c>
      <c r="QJR1" t="s">
        <v>11853</v>
      </c>
      <c r="QJS1" t="s">
        <v>11854</v>
      </c>
      <c r="QJT1" t="s">
        <v>11855</v>
      </c>
      <c r="QJU1" t="s">
        <v>11856</v>
      </c>
      <c r="QJV1" t="s">
        <v>11857</v>
      </c>
      <c r="QJW1" t="s">
        <v>11858</v>
      </c>
      <c r="QJX1" t="s">
        <v>11859</v>
      </c>
      <c r="QJY1" t="s">
        <v>11860</v>
      </c>
      <c r="QJZ1" t="s">
        <v>11861</v>
      </c>
      <c r="QKA1" t="s">
        <v>11862</v>
      </c>
      <c r="QKB1" t="s">
        <v>11863</v>
      </c>
      <c r="QKC1" t="s">
        <v>11864</v>
      </c>
      <c r="QKD1" t="s">
        <v>11865</v>
      </c>
      <c r="QKE1" t="s">
        <v>11866</v>
      </c>
      <c r="QKF1" t="s">
        <v>11867</v>
      </c>
      <c r="QKG1" t="s">
        <v>11868</v>
      </c>
      <c r="QKH1" t="s">
        <v>11869</v>
      </c>
      <c r="QKI1" t="s">
        <v>11870</v>
      </c>
      <c r="QKJ1" t="s">
        <v>11871</v>
      </c>
      <c r="QKK1" t="s">
        <v>11872</v>
      </c>
      <c r="QKL1" t="s">
        <v>11873</v>
      </c>
      <c r="QKM1" t="s">
        <v>11874</v>
      </c>
      <c r="QKN1" t="s">
        <v>11875</v>
      </c>
      <c r="QKO1" t="s">
        <v>11876</v>
      </c>
      <c r="QKP1" t="s">
        <v>11877</v>
      </c>
      <c r="QKQ1" t="s">
        <v>11878</v>
      </c>
      <c r="QKR1" t="s">
        <v>11879</v>
      </c>
      <c r="QKS1" t="s">
        <v>11880</v>
      </c>
      <c r="QKT1" t="s">
        <v>11881</v>
      </c>
      <c r="QKU1" t="s">
        <v>11882</v>
      </c>
      <c r="QKV1" t="s">
        <v>11883</v>
      </c>
      <c r="QKW1" t="s">
        <v>11884</v>
      </c>
      <c r="QKX1" t="s">
        <v>11885</v>
      </c>
      <c r="QKY1" t="s">
        <v>11886</v>
      </c>
      <c r="QKZ1" t="s">
        <v>11887</v>
      </c>
      <c r="QLA1" t="s">
        <v>11888</v>
      </c>
      <c r="QLB1" t="s">
        <v>11889</v>
      </c>
      <c r="QLC1" t="s">
        <v>11890</v>
      </c>
      <c r="QLD1" t="s">
        <v>11891</v>
      </c>
      <c r="QLE1" t="s">
        <v>11892</v>
      </c>
      <c r="QLF1" t="s">
        <v>11893</v>
      </c>
      <c r="QLG1" t="s">
        <v>11894</v>
      </c>
      <c r="QLH1" t="s">
        <v>11895</v>
      </c>
      <c r="QLI1" t="s">
        <v>11896</v>
      </c>
      <c r="QLJ1" t="s">
        <v>11897</v>
      </c>
      <c r="QLK1" t="s">
        <v>11898</v>
      </c>
      <c r="QLL1" t="s">
        <v>11899</v>
      </c>
      <c r="QLM1" t="s">
        <v>11900</v>
      </c>
      <c r="QLN1" t="s">
        <v>11901</v>
      </c>
      <c r="QLO1" t="s">
        <v>11902</v>
      </c>
      <c r="QLP1" t="s">
        <v>11903</v>
      </c>
      <c r="QLQ1" t="s">
        <v>11904</v>
      </c>
      <c r="QLR1" t="s">
        <v>11905</v>
      </c>
      <c r="QLS1" t="s">
        <v>11906</v>
      </c>
      <c r="QLT1" t="s">
        <v>11907</v>
      </c>
      <c r="QLU1" t="s">
        <v>11908</v>
      </c>
      <c r="QLV1" t="s">
        <v>11909</v>
      </c>
      <c r="QLW1" t="s">
        <v>11910</v>
      </c>
      <c r="QLX1" t="s">
        <v>11911</v>
      </c>
      <c r="QLY1" t="s">
        <v>11912</v>
      </c>
      <c r="QLZ1" t="s">
        <v>11913</v>
      </c>
      <c r="QMA1" t="s">
        <v>11914</v>
      </c>
      <c r="QMB1" t="s">
        <v>11915</v>
      </c>
      <c r="QMC1" t="s">
        <v>11916</v>
      </c>
      <c r="QMD1" t="s">
        <v>11917</v>
      </c>
      <c r="QME1" t="s">
        <v>11918</v>
      </c>
      <c r="QMF1" t="s">
        <v>11919</v>
      </c>
      <c r="QMG1" t="s">
        <v>11920</v>
      </c>
      <c r="QMH1" t="s">
        <v>11921</v>
      </c>
      <c r="QMI1" t="s">
        <v>11922</v>
      </c>
      <c r="QMJ1" t="s">
        <v>11923</v>
      </c>
      <c r="QMK1" t="s">
        <v>11924</v>
      </c>
      <c r="QML1" t="s">
        <v>11925</v>
      </c>
      <c r="QMM1" t="s">
        <v>11926</v>
      </c>
      <c r="QMN1" t="s">
        <v>11927</v>
      </c>
      <c r="QMO1" t="s">
        <v>11928</v>
      </c>
      <c r="QMP1" t="s">
        <v>11929</v>
      </c>
      <c r="QMQ1" t="s">
        <v>11930</v>
      </c>
      <c r="QMR1" t="s">
        <v>11931</v>
      </c>
      <c r="QMS1" t="s">
        <v>11932</v>
      </c>
      <c r="QMT1" t="s">
        <v>11933</v>
      </c>
      <c r="QMU1" t="s">
        <v>11934</v>
      </c>
      <c r="QMV1" t="s">
        <v>11935</v>
      </c>
      <c r="QMW1" t="s">
        <v>11936</v>
      </c>
      <c r="QMX1" t="s">
        <v>11937</v>
      </c>
      <c r="QMY1" t="s">
        <v>11938</v>
      </c>
      <c r="QMZ1" t="s">
        <v>11939</v>
      </c>
      <c r="QNA1" t="s">
        <v>11940</v>
      </c>
      <c r="QNB1" t="s">
        <v>11941</v>
      </c>
      <c r="QNC1" t="s">
        <v>11942</v>
      </c>
      <c r="QND1" t="s">
        <v>11943</v>
      </c>
      <c r="QNE1" t="s">
        <v>11944</v>
      </c>
      <c r="QNF1" t="s">
        <v>11945</v>
      </c>
      <c r="QNG1" t="s">
        <v>11946</v>
      </c>
      <c r="QNH1" t="s">
        <v>11947</v>
      </c>
      <c r="QNI1" t="s">
        <v>11948</v>
      </c>
      <c r="QNJ1" t="s">
        <v>11949</v>
      </c>
      <c r="QNK1" t="s">
        <v>11950</v>
      </c>
      <c r="QNL1" t="s">
        <v>11951</v>
      </c>
      <c r="QNM1" t="s">
        <v>11952</v>
      </c>
      <c r="QNN1" t="s">
        <v>11953</v>
      </c>
      <c r="QNO1" t="s">
        <v>11954</v>
      </c>
      <c r="QNP1" t="s">
        <v>11955</v>
      </c>
      <c r="QNQ1" t="s">
        <v>11956</v>
      </c>
      <c r="QNR1" t="s">
        <v>11957</v>
      </c>
      <c r="QNS1" t="s">
        <v>11958</v>
      </c>
      <c r="QNT1" t="s">
        <v>11959</v>
      </c>
      <c r="QNU1" t="s">
        <v>11960</v>
      </c>
      <c r="QNV1" t="s">
        <v>11961</v>
      </c>
      <c r="QNW1" t="s">
        <v>11962</v>
      </c>
      <c r="QNX1" t="s">
        <v>11963</v>
      </c>
      <c r="QNY1" t="s">
        <v>11964</v>
      </c>
      <c r="QNZ1" t="s">
        <v>11965</v>
      </c>
      <c r="QOA1" t="s">
        <v>11966</v>
      </c>
      <c r="QOB1" t="s">
        <v>11967</v>
      </c>
      <c r="QOC1" t="s">
        <v>11968</v>
      </c>
      <c r="QOD1" t="s">
        <v>11969</v>
      </c>
      <c r="QOE1" t="s">
        <v>11970</v>
      </c>
      <c r="QOF1" t="s">
        <v>11971</v>
      </c>
      <c r="QOG1" t="s">
        <v>11972</v>
      </c>
      <c r="QOH1" t="s">
        <v>11973</v>
      </c>
      <c r="QOI1" t="s">
        <v>11974</v>
      </c>
      <c r="QOJ1" t="s">
        <v>11975</v>
      </c>
      <c r="QOK1" t="s">
        <v>11976</v>
      </c>
      <c r="QOL1" t="s">
        <v>11977</v>
      </c>
      <c r="QOM1" t="s">
        <v>11978</v>
      </c>
      <c r="QON1" t="s">
        <v>11979</v>
      </c>
      <c r="QOO1" t="s">
        <v>11980</v>
      </c>
      <c r="QOP1" t="s">
        <v>11981</v>
      </c>
      <c r="QOQ1" t="s">
        <v>11982</v>
      </c>
      <c r="QOR1" t="s">
        <v>11983</v>
      </c>
      <c r="QOS1" t="s">
        <v>11984</v>
      </c>
      <c r="QOT1" t="s">
        <v>11985</v>
      </c>
      <c r="QOU1" t="s">
        <v>11986</v>
      </c>
      <c r="QOV1" t="s">
        <v>11987</v>
      </c>
      <c r="QOW1" t="s">
        <v>11988</v>
      </c>
      <c r="QOX1" t="s">
        <v>11989</v>
      </c>
      <c r="QOY1" t="s">
        <v>11990</v>
      </c>
      <c r="QOZ1" t="s">
        <v>11991</v>
      </c>
      <c r="QPA1" t="s">
        <v>11992</v>
      </c>
      <c r="QPB1" t="s">
        <v>11993</v>
      </c>
      <c r="QPC1" t="s">
        <v>11994</v>
      </c>
      <c r="QPD1" t="s">
        <v>11995</v>
      </c>
      <c r="QPE1" t="s">
        <v>11996</v>
      </c>
      <c r="QPF1" t="s">
        <v>11997</v>
      </c>
      <c r="QPG1" t="s">
        <v>11998</v>
      </c>
      <c r="QPH1" t="s">
        <v>11999</v>
      </c>
      <c r="QPI1" t="s">
        <v>12000</v>
      </c>
      <c r="QPJ1" t="s">
        <v>12001</v>
      </c>
      <c r="QPK1" t="s">
        <v>12002</v>
      </c>
      <c r="QPL1" t="s">
        <v>12003</v>
      </c>
      <c r="QPM1" t="s">
        <v>12004</v>
      </c>
      <c r="QPN1" t="s">
        <v>12005</v>
      </c>
      <c r="QPO1" t="s">
        <v>12006</v>
      </c>
      <c r="QPP1" t="s">
        <v>12007</v>
      </c>
      <c r="QPQ1" t="s">
        <v>12008</v>
      </c>
      <c r="QPR1" t="s">
        <v>12009</v>
      </c>
      <c r="QPS1" t="s">
        <v>12010</v>
      </c>
      <c r="QPT1" t="s">
        <v>12011</v>
      </c>
      <c r="QPU1" t="s">
        <v>12012</v>
      </c>
      <c r="QPV1" t="s">
        <v>12013</v>
      </c>
      <c r="QPW1" t="s">
        <v>12014</v>
      </c>
      <c r="QPX1" t="s">
        <v>12015</v>
      </c>
      <c r="QPY1" t="s">
        <v>12016</v>
      </c>
      <c r="QPZ1" t="s">
        <v>12017</v>
      </c>
      <c r="QQA1" t="s">
        <v>12018</v>
      </c>
      <c r="QQB1" t="s">
        <v>12019</v>
      </c>
      <c r="QQC1" t="s">
        <v>12020</v>
      </c>
      <c r="QQD1" t="s">
        <v>12021</v>
      </c>
      <c r="QQE1" t="s">
        <v>12022</v>
      </c>
      <c r="QQF1" t="s">
        <v>12023</v>
      </c>
      <c r="QQG1" t="s">
        <v>12024</v>
      </c>
      <c r="QQH1" t="s">
        <v>12025</v>
      </c>
      <c r="QQI1" t="s">
        <v>12026</v>
      </c>
      <c r="QQJ1" t="s">
        <v>12027</v>
      </c>
      <c r="QQK1" t="s">
        <v>12028</v>
      </c>
      <c r="QQL1" t="s">
        <v>12029</v>
      </c>
      <c r="QQM1" t="s">
        <v>12030</v>
      </c>
      <c r="QQN1" t="s">
        <v>12031</v>
      </c>
      <c r="QQO1" t="s">
        <v>12032</v>
      </c>
      <c r="QQP1" t="s">
        <v>12033</v>
      </c>
      <c r="QQQ1" t="s">
        <v>12034</v>
      </c>
      <c r="QQR1" t="s">
        <v>12035</v>
      </c>
      <c r="QQS1" t="s">
        <v>12036</v>
      </c>
      <c r="QQT1" t="s">
        <v>12037</v>
      </c>
      <c r="QQU1" t="s">
        <v>12038</v>
      </c>
      <c r="QQV1" t="s">
        <v>12039</v>
      </c>
      <c r="QQW1" t="s">
        <v>12040</v>
      </c>
      <c r="QQX1" t="s">
        <v>12041</v>
      </c>
      <c r="QQY1" t="s">
        <v>12042</v>
      </c>
      <c r="QQZ1" t="s">
        <v>12043</v>
      </c>
      <c r="QRA1" t="s">
        <v>12044</v>
      </c>
      <c r="QRB1" t="s">
        <v>12045</v>
      </c>
      <c r="QRC1" t="s">
        <v>12046</v>
      </c>
      <c r="QRD1" t="s">
        <v>12047</v>
      </c>
      <c r="QRE1" t="s">
        <v>12048</v>
      </c>
      <c r="QRF1" t="s">
        <v>12049</v>
      </c>
      <c r="QRG1" t="s">
        <v>12050</v>
      </c>
      <c r="QRH1" t="s">
        <v>12051</v>
      </c>
      <c r="QRI1" t="s">
        <v>12052</v>
      </c>
      <c r="QRJ1" t="s">
        <v>12053</v>
      </c>
      <c r="QRK1" t="s">
        <v>12054</v>
      </c>
      <c r="QRL1" t="s">
        <v>12055</v>
      </c>
      <c r="QRM1" t="s">
        <v>12056</v>
      </c>
      <c r="QRN1" t="s">
        <v>12057</v>
      </c>
      <c r="QRO1" t="s">
        <v>12058</v>
      </c>
      <c r="QRP1" t="s">
        <v>12059</v>
      </c>
      <c r="QRQ1" t="s">
        <v>12060</v>
      </c>
      <c r="QRR1" t="s">
        <v>12061</v>
      </c>
      <c r="QRS1" t="s">
        <v>12062</v>
      </c>
      <c r="QRT1" t="s">
        <v>12063</v>
      </c>
      <c r="QRU1" t="s">
        <v>12064</v>
      </c>
      <c r="QRV1" t="s">
        <v>12065</v>
      </c>
      <c r="QRW1" t="s">
        <v>12066</v>
      </c>
      <c r="QRX1" t="s">
        <v>12067</v>
      </c>
      <c r="QRY1" t="s">
        <v>12068</v>
      </c>
      <c r="QRZ1" t="s">
        <v>12069</v>
      </c>
      <c r="QSA1" t="s">
        <v>12070</v>
      </c>
      <c r="QSB1" t="s">
        <v>12071</v>
      </c>
      <c r="QSC1" t="s">
        <v>12072</v>
      </c>
      <c r="QSD1" t="s">
        <v>12073</v>
      </c>
      <c r="QSE1" t="s">
        <v>12074</v>
      </c>
      <c r="QSF1" t="s">
        <v>12075</v>
      </c>
      <c r="QSG1" t="s">
        <v>12076</v>
      </c>
      <c r="QSH1" t="s">
        <v>12077</v>
      </c>
      <c r="QSI1" t="s">
        <v>12078</v>
      </c>
      <c r="QSJ1" t="s">
        <v>12079</v>
      </c>
      <c r="QSK1" t="s">
        <v>12080</v>
      </c>
      <c r="QSL1" t="s">
        <v>12081</v>
      </c>
      <c r="QSM1" t="s">
        <v>12082</v>
      </c>
      <c r="QSN1" t="s">
        <v>12083</v>
      </c>
      <c r="QSO1" t="s">
        <v>12084</v>
      </c>
      <c r="QSP1" t="s">
        <v>12085</v>
      </c>
      <c r="QSQ1" t="s">
        <v>12086</v>
      </c>
      <c r="QSR1" t="s">
        <v>12087</v>
      </c>
      <c r="QSS1" t="s">
        <v>12088</v>
      </c>
      <c r="QST1" t="s">
        <v>12089</v>
      </c>
      <c r="QSU1" t="s">
        <v>12090</v>
      </c>
      <c r="QSV1" t="s">
        <v>12091</v>
      </c>
      <c r="QSW1" t="s">
        <v>12092</v>
      </c>
      <c r="QSX1" t="s">
        <v>12093</v>
      </c>
      <c r="QSY1" t="s">
        <v>12094</v>
      </c>
      <c r="QSZ1" t="s">
        <v>12095</v>
      </c>
      <c r="QTA1" t="s">
        <v>12096</v>
      </c>
      <c r="QTB1" t="s">
        <v>12097</v>
      </c>
      <c r="QTC1" t="s">
        <v>12098</v>
      </c>
      <c r="QTD1" t="s">
        <v>12099</v>
      </c>
      <c r="QTE1" t="s">
        <v>12100</v>
      </c>
      <c r="QTF1" t="s">
        <v>12101</v>
      </c>
      <c r="QTG1" t="s">
        <v>12102</v>
      </c>
      <c r="QTH1" t="s">
        <v>12103</v>
      </c>
      <c r="QTI1" t="s">
        <v>12104</v>
      </c>
      <c r="QTJ1" t="s">
        <v>12105</v>
      </c>
      <c r="QTK1" t="s">
        <v>12106</v>
      </c>
      <c r="QTL1" t="s">
        <v>12107</v>
      </c>
      <c r="QTM1" t="s">
        <v>12108</v>
      </c>
      <c r="QTN1" t="s">
        <v>12109</v>
      </c>
      <c r="QTO1" t="s">
        <v>12110</v>
      </c>
      <c r="QTP1" t="s">
        <v>12111</v>
      </c>
      <c r="QTQ1" t="s">
        <v>12112</v>
      </c>
      <c r="QTR1" t="s">
        <v>12113</v>
      </c>
      <c r="QTS1" t="s">
        <v>12114</v>
      </c>
      <c r="QTT1" t="s">
        <v>12115</v>
      </c>
      <c r="QTU1" t="s">
        <v>12116</v>
      </c>
      <c r="QTV1" t="s">
        <v>12117</v>
      </c>
      <c r="QTW1" t="s">
        <v>12118</v>
      </c>
      <c r="QTX1" t="s">
        <v>12119</v>
      </c>
      <c r="QTY1" t="s">
        <v>12120</v>
      </c>
      <c r="QTZ1" t="s">
        <v>12121</v>
      </c>
      <c r="QUA1" t="s">
        <v>12122</v>
      </c>
      <c r="QUB1" t="s">
        <v>12123</v>
      </c>
      <c r="QUC1" t="s">
        <v>12124</v>
      </c>
      <c r="QUD1" t="s">
        <v>12125</v>
      </c>
      <c r="QUE1" t="s">
        <v>12126</v>
      </c>
      <c r="QUF1" t="s">
        <v>12127</v>
      </c>
      <c r="QUG1" t="s">
        <v>12128</v>
      </c>
      <c r="QUH1" t="s">
        <v>12129</v>
      </c>
      <c r="QUI1" t="s">
        <v>12130</v>
      </c>
      <c r="QUJ1" t="s">
        <v>12131</v>
      </c>
      <c r="QUK1" t="s">
        <v>12132</v>
      </c>
      <c r="QUL1" t="s">
        <v>12133</v>
      </c>
      <c r="QUM1" t="s">
        <v>12134</v>
      </c>
      <c r="QUN1" t="s">
        <v>12135</v>
      </c>
      <c r="QUO1" t="s">
        <v>12136</v>
      </c>
      <c r="QUP1" t="s">
        <v>12137</v>
      </c>
      <c r="QUQ1" t="s">
        <v>12138</v>
      </c>
      <c r="QUR1" t="s">
        <v>12139</v>
      </c>
      <c r="QUS1" t="s">
        <v>12140</v>
      </c>
      <c r="QUT1" t="s">
        <v>12141</v>
      </c>
      <c r="QUU1" t="s">
        <v>12142</v>
      </c>
      <c r="QUV1" t="s">
        <v>12143</v>
      </c>
      <c r="QUW1" t="s">
        <v>12144</v>
      </c>
      <c r="QUX1" t="s">
        <v>12145</v>
      </c>
      <c r="QUY1" t="s">
        <v>12146</v>
      </c>
      <c r="QUZ1" t="s">
        <v>12147</v>
      </c>
      <c r="QVA1" t="s">
        <v>12148</v>
      </c>
      <c r="QVB1" t="s">
        <v>12149</v>
      </c>
      <c r="QVC1" t="s">
        <v>12150</v>
      </c>
      <c r="QVD1" t="s">
        <v>12151</v>
      </c>
      <c r="QVE1" t="s">
        <v>12152</v>
      </c>
      <c r="QVF1" t="s">
        <v>12153</v>
      </c>
      <c r="QVG1" t="s">
        <v>12154</v>
      </c>
      <c r="QVH1" t="s">
        <v>12155</v>
      </c>
      <c r="QVI1" t="s">
        <v>12156</v>
      </c>
      <c r="QVJ1" t="s">
        <v>12157</v>
      </c>
      <c r="QVK1" t="s">
        <v>12158</v>
      </c>
      <c r="QVL1" t="s">
        <v>12159</v>
      </c>
      <c r="QVM1" t="s">
        <v>12160</v>
      </c>
      <c r="QVN1" t="s">
        <v>12161</v>
      </c>
      <c r="QVO1" t="s">
        <v>12162</v>
      </c>
      <c r="QVP1" t="s">
        <v>12163</v>
      </c>
      <c r="QVQ1" t="s">
        <v>12164</v>
      </c>
      <c r="QVR1" t="s">
        <v>12165</v>
      </c>
      <c r="QVS1" t="s">
        <v>12166</v>
      </c>
      <c r="QVT1" t="s">
        <v>12167</v>
      </c>
      <c r="QVU1" t="s">
        <v>12168</v>
      </c>
      <c r="QVV1" t="s">
        <v>12169</v>
      </c>
      <c r="QVW1" t="s">
        <v>12170</v>
      </c>
      <c r="QVX1" t="s">
        <v>12171</v>
      </c>
      <c r="QVY1" t="s">
        <v>12172</v>
      </c>
      <c r="QVZ1" t="s">
        <v>12173</v>
      </c>
      <c r="QWA1" t="s">
        <v>12174</v>
      </c>
      <c r="QWB1" t="s">
        <v>12175</v>
      </c>
      <c r="QWC1" t="s">
        <v>12176</v>
      </c>
      <c r="QWD1" t="s">
        <v>12177</v>
      </c>
      <c r="QWE1" t="s">
        <v>12178</v>
      </c>
      <c r="QWF1" t="s">
        <v>12179</v>
      </c>
      <c r="QWG1" t="s">
        <v>12180</v>
      </c>
      <c r="QWH1" t="s">
        <v>12181</v>
      </c>
      <c r="QWI1" t="s">
        <v>12182</v>
      </c>
      <c r="QWJ1" t="s">
        <v>12183</v>
      </c>
      <c r="QWK1" t="s">
        <v>12184</v>
      </c>
      <c r="QWL1" t="s">
        <v>12185</v>
      </c>
      <c r="QWM1" t="s">
        <v>12186</v>
      </c>
      <c r="QWN1" t="s">
        <v>12187</v>
      </c>
      <c r="QWO1" t="s">
        <v>12188</v>
      </c>
      <c r="QWP1" t="s">
        <v>12189</v>
      </c>
      <c r="QWQ1" t="s">
        <v>12190</v>
      </c>
      <c r="QWR1" t="s">
        <v>12191</v>
      </c>
      <c r="QWS1" t="s">
        <v>12192</v>
      </c>
      <c r="QWT1" t="s">
        <v>12193</v>
      </c>
      <c r="QWU1" t="s">
        <v>12194</v>
      </c>
      <c r="QWV1" t="s">
        <v>12195</v>
      </c>
      <c r="QWW1" t="s">
        <v>12196</v>
      </c>
      <c r="QWX1" t="s">
        <v>12197</v>
      </c>
      <c r="QWY1" t="s">
        <v>12198</v>
      </c>
      <c r="QWZ1" t="s">
        <v>12199</v>
      </c>
      <c r="QXA1" t="s">
        <v>12200</v>
      </c>
      <c r="QXB1" t="s">
        <v>12201</v>
      </c>
      <c r="QXC1" t="s">
        <v>12202</v>
      </c>
      <c r="QXD1" t="s">
        <v>12203</v>
      </c>
      <c r="QXE1" t="s">
        <v>12204</v>
      </c>
      <c r="QXF1" t="s">
        <v>12205</v>
      </c>
      <c r="QXG1" t="s">
        <v>12206</v>
      </c>
      <c r="QXH1" t="s">
        <v>12207</v>
      </c>
      <c r="QXI1" t="s">
        <v>12208</v>
      </c>
      <c r="QXJ1" t="s">
        <v>12209</v>
      </c>
      <c r="QXK1" t="s">
        <v>12210</v>
      </c>
      <c r="QXL1" t="s">
        <v>12211</v>
      </c>
      <c r="QXM1" t="s">
        <v>12212</v>
      </c>
      <c r="QXN1" t="s">
        <v>12213</v>
      </c>
      <c r="QXO1" t="s">
        <v>12214</v>
      </c>
      <c r="QXP1" t="s">
        <v>12215</v>
      </c>
      <c r="QXQ1" t="s">
        <v>12216</v>
      </c>
      <c r="QXR1" t="s">
        <v>12217</v>
      </c>
      <c r="QXS1" t="s">
        <v>12218</v>
      </c>
      <c r="QXT1" t="s">
        <v>12219</v>
      </c>
      <c r="QXU1" t="s">
        <v>12220</v>
      </c>
      <c r="QXV1" t="s">
        <v>12221</v>
      </c>
      <c r="QXW1" t="s">
        <v>12222</v>
      </c>
      <c r="QXX1" t="s">
        <v>12223</v>
      </c>
      <c r="QXY1" t="s">
        <v>12224</v>
      </c>
      <c r="QXZ1" t="s">
        <v>12225</v>
      </c>
      <c r="QYA1" t="s">
        <v>12226</v>
      </c>
      <c r="QYB1" t="s">
        <v>12227</v>
      </c>
      <c r="QYC1" t="s">
        <v>12228</v>
      </c>
      <c r="QYD1" t="s">
        <v>12229</v>
      </c>
      <c r="QYE1" t="s">
        <v>12230</v>
      </c>
      <c r="QYF1" t="s">
        <v>12231</v>
      </c>
      <c r="QYG1" t="s">
        <v>12232</v>
      </c>
      <c r="QYH1" t="s">
        <v>12233</v>
      </c>
      <c r="QYI1" t="s">
        <v>12234</v>
      </c>
      <c r="QYJ1" t="s">
        <v>12235</v>
      </c>
      <c r="QYK1" t="s">
        <v>12236</v>
      </c>
      <c r="QYL1" t="s">
        <v>12237</v>
      </c>
      <c r="QYM1" t="s">
        <v>12238</v>
      </c>
      <c r="QYN1" t="s">
        <v>12239</v>
      </c>
      <c r="QYO1" t="s">
        <v>12240</v>
      </c>
      <c r="QYP1" t="s">
        <v>12241</v>
      </c>
      <c r="QYQ1" t="s">
        <v>12242</v>
      </c>
      <c r="QYR1" t="s">
        <v>12243</v>
      </c>
      <c r="QYS1" t="s">
        <v>12244</v>
      </c>
      <c r="QYT1" t="s">
        <v>12245</v>
      </c>
      <c r="QYU1" t="s">
        <v>12246</v>
      </c>
      <c r="QYV1" t="s">
        <v>12247</v>
      </c>
      <c r="QYW1" t="s">
        <v>12248</v>
      </c>
      <c r="QYX1" t="s">
        <v>12249</v>
      </c>
      <c r="QYY1" t="s">
        <v>12250</v>
      </c>
      <c r="QYZ1" t="s">
        <v>12251</v>
      </c>
      <c r="QZA1" t="s">
        <v>12252</v>
      </c>
      <c r="QZB1" t="s">
        <v>12253</v>
      </c>
      <c r="QZC1" t="s">
        <v>12254</v>
      </c>
      <c r="QZD1" t="s">
        <v>12255</v>
      </c>
      <c r="QZE1" t="s">
        <v>12256</v>
      </c>
      <c r="QZF1" t="s">
        <v>12257</v>
      </c>
      <c r="QZG1" t="s">
        <v>12258</v>
      </c>
      <c r="QZH1" t="s">
        <v>12259</v>
      </c>
      <c r="QZI1" t="s">
        <v>12260</v>
      </c>
      <c r="QZJ1" t="s">
        <v>12261</v>
      </c>
      <c r="QZK1" t="s">
        <v>12262</v>
      </c>
      <c r="QZL1" t="s">
        <v>12263</v>
      </c>
      <c r="QZM1" t="s">
        <v>12264</v>
      </c>
      <c r="QZN1" t="s">
        <v>12265</v>
      </c>
      <c r="QZO1" t="s">
        <v>12266</v>
      </c>
      <c r="QZP1" t="s">
        <v>12267</v>
      </c>
      <c r="QZQ1" t="s">
        <v>12268</v>
      </c>
      <c r="QZR1" t="s">
        <v>12269</v>
      </c>
      <c r="QZS1" t="s">
        <v>12270</v>
      </c>
      <c r="QZT1" t="s">
        <v>12271</v>
      </c>
      <c r="QZU1" t="s">
        <v>12272</v>
      </c>
      <c r="QZV1" t="s">
        <v>12273</v>
      </c>
      <c r="QZW1" t="s">
        <v>12274</v>
      </c>
      <c r="QZX1" t="s">
        <v>12275</v>
      </c>
      <c r="QZY1" t="s">
        <v>12276</v>
      </c>
      <c r="QZZ1" t="s">
        <v>12277</v>
      </c>
      <c r="RAA1" t="s">
        <v>12278</v>
      </c>
      <c r="RAB1" t="s">
        <v>12279</v>
      </c>
      <c r="RAC1" t="s">
        <v>12280</v>
      </c>
      <c r="RAD1" t="s">
        <v>12281</v>
      </c>
      <c r="RAE1" t="s">
        <v>12282</v>
      </c>
      <c r="RAF1" t="s">
        <v>12283</v>
      </c>
      <c r="RAG1" t="s">
        <v>12284</v>
      </c>
      <c r="RAH1" t="s">
        <v>12285</v>
      </c>
      <c r="RAI1" t="s">
        <v>12286</v>
      </c>
      <c r="RAJ1" t="s">
        <v>12287</v>
      </c>
      <c r="RAK1" t="s">
        <v>12288</v>
      </c>
      <c r="RAL1" t="s">
        <v>12289</v>
      </c>
      <c r="RAM1" t="s">
        <v>12290</v>
      </c>
      <c r="RAN1" t="s">
        <v>12291</v>
      </c>
      <c r="RAO1" t="s">
        <v>12292</v>
      </c>
      <c r="RAP1" t="s">
        <v>12293</v>
      </c>
      <c r="RAQ1" t="s">
        <v>12294</v>
      </c>
      <c r="RAR1" t="s">
        <v>12295</v>
      </c>
      <c r="RAS1" t="s">
        <v>12296</v>
      </c>
      <c r="RAT1" t="s">
        <v>12297</v>
      </c>
      <c r="RAU1" t="s">
        <v>12298</v>
      </c>
      <c r="RAV1" t="s">
        <v>12299</v>
      </c>
      <c r="RAW1" t="s">
        <v>12300</v>
      </c>
      <c r="RAX1" t="s">
        <v>12301</v>
      </c>
      <c r="RAY1" t="s">
        <v>12302</v>
      </c>
      <c r="RAZ1" t="s">
        <v>12303</v>
      </c>
      <c r="RBA1" t="s">
        <v>12304</v>
      </c>
      <c r="RBB1" t="s">
        <v>12305</v>
      </c>
      <c r="RBC1" t="s">
        <v>12306</v>
      </c>
      <c r="RBD1" t="s">
        <v>12307</v>
      </c>
      <c r="RBE1" t="s">
        <v>12308</v>
      </c>
      <c r="RBF1" t="s">
        <v>12309</v>
      </c>
      <c r="RBG1" t="s">
        <v>12310</v>
      </c>
      <c r="RBH1" t="s">
        <v>12311</v>
      </c>
      <c r="RBI1" t="s">
        <v>12312</v>
      </c>
      <c r="RBJ1" t="s">
        <v>12313</v>
      </c>
      <c r="RBK1" t="s">
        <v>12314</v>
      </c>
      <c r="RBL1" t="s">
        <v>12315</v>
      </c>
      <c r="RBM1" t="s">
        <v>12316</v>
      </c>
      <c r="RBN1" t="s">
        <v>12317</v>
      </c>
      <c r="RBO1" t="s">
        <v>12318</v>
      </c>
      <c r="RBP1" t="s">
        <v>12319</v>
      </c>
      <c r="RBQ1" t="s">
        <v>12320</v>
      </c>
      <c r="RBR1" t="s">
        <v>12321</v>
      </c>
      <c r="RBS1" t="s">
        <v>12322</v>
      </c>
      <c r="RBT1" t="s">
        <v>12323</v>
      </c>
      <c r="RBU1" t="s">
        <v>12324</v>
      </c>
      <c r="RBV1" t="s">
        <v>12325</v>
      </c>
      <c r="RBW1" t="s">
        <v>12326</v>
      </c>
      <c r="RBX1" t="s">
        <v>12327</v>
      </c>
      <c r="RBY1" t="s">
        <v>12328</v>
      </c>
      <c r="RBZ1" t="s">
        <v>12329</v>
      </c>
      <c r="RCA1" t="s">
        <v>12330</v>
      </c>
      <c r="RCB1" t="s">
        <v>12331</v>
      </c>
      <c r="RCC1" t="s">
        <v>12332</v>
      </c>
      <c r="RCD1" t="s">
        <v>12333</v>
      </c>
      <c r="RCE1" t="s">
        <v>12334</v>
      </c>
      <c r="RCF1" t="s">
        <v>12335</v>
      </c>
      <c r="RCG1" t="s">
        <v>12336</v>
      </c>
      <c r="RCH1" t="s">
        <v>12337</v>
      </c>
      <c r="RCI1" t="s">
        <v>12338</v>
      </c>
      <c r="RCJ1" t="s">
        <v>12339</v>
      </c>
      <c r="RCK1" t="s">
        <v>12340</v>
      </c>
      <c r="RCL1" t="s">
        <v>12341</v>
      </c>
      <c r="RCM1" t="s">
        <v>12342</v>
      </c>
      <c r="RCN1" t="s">
        <v>12343</v>
      </c>
      <c r="RCO1" t="s">
        <v>12344</v>
      </c>
      <c r="RCP1" t="s">
        <v>12345</v>
      </c>
      <c r="RCQ1" t="s">
        <v>12346</v>
      </c>
      <c r="RCR1" t="s">
        <v>12347</v>
      </c>
      <c r="RCS1" t="s">
        <v>12348</v>
      </c>
      <c r="RCT1" t="s">
        <v>12349</v>
      </c>
      <c r="RCU1" t="s">
        <v>12350</v>
      </c>
      <c r="RCV1" t="s">
        <v>12351</v>
      </c>
      <c r="RCW1" t="s">
        <v>12352</v>
      </c>
      <c r="RCX1" t="s">
        <v>12353</v>
      </c>
      <c r="RCY1" t="s">
        <v>12354</v>
      </c>
      <c r="RCZ1" t="s">
        <v>12355</v>
      </c>
      <c r="RDA1" t="s">
        <v>12356</v>
      </c>
      <c r="RDB1" t="s">
        <v>12357</v>
      </c>
      <c r="RDC1" t="s">
        <v>12358</v>
      </c>
      <c r="RDD1" t="s">
        <v>12359</v>
      </c>
      <c r="RDE1" t="s">
        <v>12360</v>
      </c>
      <c r="RDF1" t="s">
        <v>12361</v>
      </c>
      <c r="RDG1" t="s">
        <v>12362</v>
      </c>
      <c r="RDH1" t="s">
        <v>12363</v>
      </c>
      <c r="RDI1" t="s">
        <v>12364</v>
      </c>
      <c r="RDJ1" t="s">
        <v>12365</v>
      </c>
      <c r="RDK1" t="s">
        <v>12366</v>
      </c>
      <c r="RDL1" t="s">
        <v>12367</v>
      </c>
      <c r="RDM1" t="s">
        <v>12368</v>
      </c>
      <c r="RDN1" t="s">
        <v>12369</v>
      </c>
      <c r="RDO1" t="s">
        <v>12370</v>
      </c>
      <c r="RDP1" t="s">
        <v>12371</v>
      </c>
      <c r="RDQ1" t="s">
        <v>12372</v>
      </c>
      <c r="RDR1" t="s">
        <v>12373</v>
      </c>
      <c r="RDS1" t="s">
        <v>12374</v>
      </c>
      <c r="RDT1" t="s">
        <v>12375</v>
      </c>
      <c r="RDU1" t="s">
        <v>12376</v>
      </c>
      <c r="RDV1" t="s">
        <v>12377</v>
      </c>
      <c r="RDW1" t="s">
        <v>12378</v>
      </c>
      <c r="RDX1" t="s">
        <v>12379</v>
      </c>
      <c r="RDY1" t="s">
        <v>12380</v>
      </c>
      <c r="RDZ1" t="s">
        <v>12381</v>
      </c>
      <c r="REA1" t="s">
        <v>12382</v>
      </c>
      <c r="REB1" t="s">
        <v>12383</v>
      </c>
      <c r="REC1" t="s">
        <v>12384</v>
      </c>
      <c r="RED1" t="s">
        <v>12385</v>
      </c>
      <c r="REE1" t="s">
        <v>12386</v>
      </c>
      <c r="REF1" t="s">
        <v>12387</v>
      </c>
      <c r="REG1" t="s">
        <v>12388</v>
      </c>
      <c r="REH1" t="s">
        <v>12389</v>
      </c>
      <c r="REI1" t="s">
        <v>12390</v>
      </c>
      <c r="REJ1" t="s">
        <v>12391</v>
      </c>
      <c r="REK1" t="s">
        <v>12392</v>
      </c>
      <c r="REL1" t="s">
        <v>12393</v>
      </c>
      <c r="REM1" t="s">
        <v>12394</v>
      </c>
      <c r="REN1" t="s">
        <v>12395</v>
      </c>
      <c r="REO1" t="s">
        <v>12396</v>
      </c>
      <c r="REP1" t="s">
        <v>12397</v>
      </c>
      <c r="REQ1" t="s">
        <v>12398</v>
      </c>
      <c r="RER1" t="s">
        <v>12399</v>
      </c>
      <c r="RES1" t="s">
        <v>12400</v>
      </c>
      <c r="RET1" t="s">
        <v>12401</v>
      </c>
      <c r="REU1" t="s">
        <v>12402</v>
      </c>
      <c r="REV1" t="s">
        <v>12403</v>
      </c>
      <c r="REW1" t="s">
        <v>12404</v>
      </c>
      <c r="REX1" t="s">
        <v>12405</v>
      </c>
      <c r="REY1" t="s">
        <v>12406</v>
      </c>
      <c r="REZ1" t="s">
        <v>12407</v>
      </c>
      <c r="RFA1" t="s">
        <v>12408</v>
      </c>
      <c r="RFB1" t="s">
        <v>12409</v>
      </c>
      <c r="RFC1" t="s">
        <v>12410</v>
      </c>
      <c r="RFD1" t="s">
        <v>12411</v>
      </c>
      <c r="RFE1" t="s">
        <v>12412</v>
      </c>
      <c r="RFF1" t="s">
        <v>12413</v>
      </c>
      <c r="RFG1" t="s">
        <v>12414</v>
      </c>
      <c r="RFH1" t="s">
        <v>12415</v>
      </c>
      <c r="RFI1" t="s">
        <v>12416</v>
      </c>
      <c r="RFJ1" t="s">
        <v>12417</v>
      </c>
      <c r="RFK1" t="s">
        <v>12418</v>
      </c>
      <c r="RFL1" t="s">
        <v>12419</v>
      </c>
      <c r="RFM1" t="s">
        <v>12420</v>
      </c>
      <c r="RFN1" t="s">
        <v>12421</v>
      </c>
      <c r="RFO1" t="s">
        <v>12422</v>
      </c>
      <c r="RFP1" t="s">
        <v>12423</v>
      </c>
      <c r="RFQ1" t="s">
        <v>12424</v>
      </c>
      <c r="RFR1" t="s">
        <v>12425</v>
      </c>
      <c r="RFS1" t="s">
        <v>12426</v>
      </c>
      <c r="RFT1" t="s">
        <v>12427</v>
      </c>
      <c r="RFU1" t="s">
        <v>12428</v>
      </c>
      <c r="RFV1" t="s">
        <v>12429</v>
      </c>
      <c r="RFW1" t="s">
        <v>12430</v>
      </c>
      <c r="RFX1" t="s">
        <v>12431</v>
      </c>
      <c r="RFY1" t="s">
        <v>12432</v>
      </c>
      <c r="RFZ1" t="s">
        <v>12433</v>
      </c>
      <c r="RGA1" t="s">
        <v>12434</v>
      </c>
      <c r="RGB1" t="s">
        <v>12435</v>
      </c>
      <c r="RGC1" t="s">
        <v>12436</v>
      </c>
      <c r="RGD1" t="s">
        <v>12437</v>
      </c>
      <c r="RGE1" t="s">
        <v>12438</v>
      </c>
      <c r="RGF1" t="s">
        <v>12439</v>
      </c>
      <c r="RGG1" t="s">
        <v>12440</v>
      </c>
      <c r="RGH1" t="s">
        <v>12441</v>
      </c>
      <c r="RGI1" t="s">
        <v>12442</v>
      </c>
      <c r="RGJ1" t="s">
        <v>12443</v>
      </c>
      <c r="RGK1" t="s">
        <v>12444</v>
      </c>
      <c r="RGL1" t="s">
        <v>12445</v>
      </c>
      <c r="RGM1" t="s">
        <v>12446</v>
      </c>
      <c r="RGN1" t="s">
        <v>12447</v>
      </c>
      <c r="RGO1" t="s">
        <v>12448</v>
      </c>
      <c r="RGP1" t="s">
        <v>12449</v>
      </c>
      <c r="RGQ1" t="s">
        <v>12450</v>
      </c>
      <c r="RGR1" t="s">
        <v>12451</v>
      </c>
      <c r="RGS1" t="s">
        <v>12452</v>
      </c>
      <c r="RGT1" t="s">
        <v>12453</v>
      </c>
      <c r="RGU1" t="s">
        <v>12454</v>
      </c>
      <c r="RGV1" t="s">
        <v>12455</v>
      </c>
      <c r="RGW1" t="s">
        <v>12456</v>
      </c>
      <c r="RGX1" t="s">
        <v>12457</v>
      </c>
      <c r="RGY1" t="s">
        <v>12458</v>
      </c>
      <c r="RGZ1" t="s">
        <v>12459</v>
      </c>
      <c r="RHA1" t="s">
        <v>12460</v>
      </c>
      <c r="RHB1" t="s">
        <v>12461</v>
      </c>
      <c r="RHC1" t="s">
        <v>12462</v>
      </c>
      <c r="RHD1" t="s">
        <v>12463</v>
      </c>
      <c r="RHE1" t="s">
        <v>12464</v>
      </c>
      <c r="RHF1" t="s">
        <v>12465</v>
      </c>
      <c r="RHG1" t="s">
        <v>12466</v>
      </c>
      <c r="RHH1" t="s">
        <v>12467</v>
      </c>
      <c r="RHI1" t="s">
        <v>12468</v>
      </c>
      <c r="RHJ1" t="s">
        <v>12469</v>
      </c>
      <c r="RHK1" t="s">
        <v>12470</v>
      </c>
      <c r="RHL1" t="s">
        <v>12471</v>
      </c>
      <c r="RHM1" t="s">
        <v>12472</v>
      </c>
      <c r="RHN1" t="s">
        <v>12473</v>
      </c>
      <c r="RHO1" t="s">
        <v>12474</v>
      </c>
      <c r="RHP1" t="s">
        <v>12475</v>
      </c>
      <c r="RHQ1" t="s">
        <v>12476</v>
      </c>
      <c r="RHR1" t="s">
        <v>12477</v>
      </c>
      <c r="RHS1" t="s">
        <v>12478</v>
      </c>
      <c r="RHT1" t="s">
        <v>12479</v>
      </c>
      <c r="RHU1" t="s">
        <v>12480</v>
      </c>
      <c r="RHV1" t="s">
        <v>12481</v>
      </c>
      <c r="RHW1" t="s">
        <v>12482</v>
      </c>
      <c r="RHX1" t="s">
        <v>12483</v>
      </c>
      <c r="RHY1" t="s">
        <v>12484</v>
      </c>
      <c r="RHZ1" t="s">
        <v>12485</v>
      </c>
      <c r="RIA1" t="s">
        <v>12486</v>
      </c>
      <c r="RIB1" t="s">
        <v>12487</v>
      </c>
      <c r="RIC1" t="s">
        <v>12488</v>
      </c>
      <c r="RID1" t="s">
        <v>12489</v>
      </c>
      <c r="RIE1" t="s">
        <v>12490</v>
      </c>
      <c r="RIF1" t="s">
        <v>12491</v>
      </c>
      <c r="RIG1" t="s">
        <v>12492</v>
      </c>
      <c r="RIH1" t="s">
        <v>12493</v>
      </c>
      <c r="RII1" t="s">
        <v>12494</v>
      </c>
      <c r="RIJ1" t="s">
        <v>12495</v>
      </c>
      <c r="RIK1" t="s">
        <v>12496</v>
      </c>
      <c r="RIL1" t="s">
        <v>12497</v>
      </c>
      <c r="RIM1" t="s">
        <v>12498</v>
      </c>
      <c r="RIN1" t="s">
        <v>12499</v>
      </c>
      <c r="RIO1" t="s">
        <v>12500</v>
      </c>
      <c r="RIP1" t="s">
        <v>12501</v>
      </c>
      <c r="RIQ1" t="s">
        <v>12502</v>
      </c>
      <c r="RIR1" t="s">
        <v>12503</v>
      </c>
      <c r="RIS1" t="s">
        <v>12504</v>
      </c>
      <c r="RIT1" t="s">
        <v>12505</v>
      </c>
      <c r="RIU1" t="s">
        <v>12506</v>
      </c>
      <c r="RIV1" t="s">
        <v>12507</v>
      </c>
      <c r="RIW1" t="s">
        <v>12508</v>
      </c>
      <c r="RIX1" t="s">
        <v>12509</v>
      </c>
      <c r="RIY1" t="s">
        <v>12510</v>
      </c>
      <c r="RIZ1" t="s">
        <v>12511</v>
      </c>
      <c r="RJA1" t="s">
        <v>12512</v>
      </c>
      <c r="RJB1" t="s">
        <v>12513</v>
      </c>
      <c r="RJC1" t="s">
        <v>12514</v>
      </c>
      <c r="RJD1" t="s">
        <v>12515</v>
      </c>
      <c r="RJE1" t="s">
        <v>12516</v>
      </c>
      <c r="RJF1" t="s">
        <v>12517</v>
      </c>
      <c r="RJG1" t="s">
        <v>12518</v>
      </c>
      <c r="RJH1" t="s">
        <v>12519</v>
      </c>
      <c r="RJI1" t="s">
        <v>12520</v>
      </c>
      <c r="RJJ1" t="s">
        <v>12521</v>
      </c>
      <c r="RJK1" t="s">
        <v>12522</v>
      </c>
      <c r="RJL1" t="s">
        <v>12523</v>
      </c>
      <c r="RJM1" t="s">
        <v>12524</v>
      </c>
      <c r="RJN1" t="s">
        <v>12525</v>
      </c>
      <c r="RJO1" t="s">
        <v>12526</v>
      </c>
      <c r="RJP1" t="s">
        <v>12527</v>
      </c>
      <c r="RJQ1" t="s">
        <v>12528</v>
      </c>
      <c r="RJR1" t="s">
        <v>12529</v>
      </c>
      <c r="RJS1" t="s">
        <v>12530</v>
      </c>
      <c r="RJT1" t="s">
        <v>12531</v>
      </c>
      <c r="RJU1" t="s">
        <v>12532</v>
      </c>
      <c r="RJV1" t="s">
        <v>12533</v>
      </c>
      <c r="RJW1" t="s">
        <v>12534</v>
      </c>
      <c r="RJX1" t="s">
        <v>12535</v>
      </c>
      <c r="RJY1" t="s">
        <v>12536</v>
      </c>
      <c r="RJZ1" t="s">
        <v>12537</v>
      </c>
      <c r="RKA1" t="s">
        <v>12538</v>
      </c>
      <c r="RKB1" t="s">
        <v>12539</v>
      </c>
      <c r="RKC1" t="s">
        <v>12540</v>
      </c>
      <c r="RKD1" t="s">
        <v>12541</v>
      </c>
      <c r="RKE1" t="s">
        <v>12542</v>
      </c>
      <c r="RKF1" t="s">
        <v>12543</v>
      </c>
      <c r="RKG1" t="s">
        <v>12544</v>
      </c>
      <c r="RKH1" t="s">
        <v>12545</v>
      </c>
      <c r="RKI1" t="s">
        <v>12546</v>
      </c>
      <c r="RKJ1" t="s">
        <v>12547</v>
      </c>
      <c r="RKK1" t="s">
        <v>12548</v>
      </c>
      <c r="RKL1" t="s">
        <v>12549</v>
      </c>
      <c r="RKM1" t="s">
        <v>12550</v>
      </c>
      <c r="RKN1" t="s">
        <v>12551</v>
      </c>
      <c r="RKO1" t="s">
        <v>12552</v>
      </c>
      <c r="RKP1" t="s">
        <v>12553</v>
      </c>
      <c r="RKQ1" t="s">
        <v>12554</v>
      </c>
      <c r="RKR1" t="s">
        <v>12555</v>
      </c>
      <c r="RKS1" t="s">
        <v>12556</v>
      </c>
      <c r="RKT1" t="s">
        <v>12557</v>
      </c>
      <c r="RKU1" t="s">
        <v>12558</v>
      </c>
      <c r="RKV1" t="s">
        <v>12559</v>
      </c>
      <c r="RKW1" t="s">
        <v>12560</v>
      </c>
      <c r="RKX1" t="s">
        <v>12561</v>
      </c>
      <c r="RKY1" t="s">
        <v>12562</v>
      </c>
      <c r="RKZ1" t="s">
        <v>12563</v>
      </c>
      <c r="RLA1" t="s">
        <v>12564</v>
      </c>
      <c r="RLB1" t="s">
        <v>12565</v>
      </c>
      <c r="RLC1" t="s">
        <v>12566</v>
      </c>
      <c r="RLD1" t="s">
        <v>12567</v>
      </c>
      <c r="RLE1" t="s">
        <v>12568</v>
      </c>
      <c r="RLF1" t="s">
        <v>12569</v>
      </c>
      <c r="RLG1" t="s">
        <v>12570</v>
      </c>
      <c r="RLH1" t="s">
        <v>12571</v>
      </c>
      <c r="RLI1" t="s">
        <v>12572</v>
      </c>
      <c r="RLJ1" t="s">
        <v>12573</v>
      </c>
      <c r="RLK1" t="s">
        <v>12574</v>
      </c>
      <c r="RLL1" t="s">
        <v>12575</v>
      </c>
      <c r="RLM1" t="s">
        <v>12576</v>
      </c>
      <c r="RLN1" t="s">
        <v>12577</v>
      </c>
      <c r="RLO1" t="s">
        <v>12578</v>
      </c>
      <c r="RLP1" t="s">
        <v>12579</v>
      </c>
      <c r="RLQ1" t="s">
        <v>12580</v>
      </c>
      <c r="RLR1" t="s">
        <v>12581</v>
      </c>
      <c r="RLS1" t="s">
        <v>12582</v>
      </c>
      <c r="RLT1" t="s">
        <v>12583</v>
      </c>
      <c r="RLU1" t="s">
        <v>12584</v>
      </c>
      <c r="RLV1" t="s">
        <v>12585</v>
      </c>
      <c r="RLW1" t="s">
        <v>12586</v>
      </c>
      <c r="RLX1" t="s">
        <v>12587</v>
      </c>
      <c r="RLY1" t="s">
        <v>12588</v>
      </c>
      <c r="RLZ1" t="s">
        <v>12589</v>
      </c>
      <c r="RMA1" t="s">
        <v>12590</v>
      </c>
      <c r="RMB1" t="s">
        <v>12591</v>
      </c>
      <c r="RMC1" t="s">
        <v>12592</v>
      </c>
      <c r="RMD1" t="s">
        <v>12593</v>
      </c>
      <c r="RME1" t="s">
        <v>12594</v>
      </c>
      <c r="RMF1" t="s">
        <v>12595</v>
      </c>
      <c r="RMG1" t="s">
        <v>12596</v>
      </c>
      <c r="RMH1" t="s">
        <v>12597</v>
      </c>
      <c r="RMI1" t="s">
        <v>12598</v>
      </c>
      <c r="RMJ1" t="s">
        <v>12599</v>
      </c>
      <c r="RMK1" t="s">
        <v>12600</v>
      </c>
      <c r="RML1" t="s">
        <v>12601</v>
      </c>
      <c r="RMM1" t="s">
        <v>12602</v>
      </c>
      <c r="RMN1" t="s">
        <v>12603</v>
      </c>
      <c r="RMO1" t="s">
        <v>12604</v>
      </c>
      <c r="RMP1" t="s">
        <v>12605</v>
      </c>
      <c r="RMQ1" t="s">
        <v>12606</v>
      </c>
      <c r="RMR1" t="s">
        <v>12607</v>
      </c>
      <c r="RMS1" t="s">
        <v>12608</v>
      </c>
      <c r="RMT1" t="s">
        <v>12609</v>
      </c>
      <c r="RMU1" t="s">
        <v>12610</v>
      </c>
      <c r="RMV1" t="s">
        <v>12611</v>
      </c>
      <c r="RMW1" t="s">
        <v>12612</v>
      </c>
      <c r="RMX1" t="s">
        <v>12613</v>
      </c>
      <c r="RMY1" t="s">
        <v>12614</v>
      </c>
      <c r="RMZ1" t="s">
        <v>12615</v>
      </c>
      <c r="RNA1" t="s">
        <v>12616</v>
      </c>
      <c r="RNB1" t="s">
        <v>12617</v>
      </c>
      <c r="RNC1" t="s">
        <v>12618</v>
      </c>
      <c r="RND1" t="s">
        <v>12619</v>
      </c>
      <c r="RNE1" t="s">
        <v>12620</v>
      </c>
      <c r="RNF1" t="s">
        <v>12621</v>
      </c>
      <c r="RNG1" t="s">
        <v>12622</v>
      </c>
      <c r="RNH1" t="s">
        <v>12623</v>
      </c>
      <c r="RNI1" t="s">
        <v>12624</v>
      </c>
      <c r="RNJ1" t="s">
        <v>12625</v>
      </c>
      <c r="RNK1" t="s">
        <v>12626</v>
      </c>
      <c r="RNL1" t="s">
        <v>12627</v>
      </c>
      <c r="RNM1" t="s">
        <v>12628</v>
      </c>
      <c r="RNN1" t="s">
        <v>12629</v>
      </c>
      <c r="RNO1" t="s">
        <v>12630</v>
      </c>
      <c r="RNP1" t="s">
        <v>12631</v>
      </c>
      <c r="RNQ1" t="s">
        <v>12632</v>
      </c>
      <c r="RNR1" t="s">
        <v>12633</v>
      </c>
      <c r="RNS1" t="s">
        <v>12634</v>
      </c>
      <c r="RNT1" t="s">
        <v>12635</v>
      </c>
      <c r="RNU1" t="s">
        <v>12636</v>
      </c>
      <c r="RNV1" t="s">
        <v>12637</v>
      </c>
      <c r="RNW1" t="s">
        <v>12638</v>
      </c>
      <c r="RNX1" t="s">
        <v>12639</v>
      </c>
      <c r="RNY1" t="s">
        <v>12640</v>
      </c>
      <c r="RNZ1" t="s">
        <v>12641</v>
      </c>
      <c r="ROA1" t="s">
        <v>12642</v>
      </c>
      <c r="ROB1" t="s">
        <v>12643</v>
      </c>
      <c r="ROC1" t="s">
        <v>12644</v>
      </c>
      <c r="ROD1" t="s">
        <v>12645</v>
      </c>
      <c r="ROE1" t="s">
        <v>12646</v>
      </c>
      <c r="ROF1" t="s">
        <v>12647</v>
      </c>
      <c r="ROG1" t="s">
        <v>12648</v>
      </c>
      <c r="ROH1" t="s">
        <v>12649</v>
      </c>
      <c r="ROI1" t="s">
        <v>12650</v>
      </c>
      <c r="ROJ1" t="s">
        <v>12651</v>
      </c>
      <c r="ROK1" t="s">
        <v>12652</v>
      </c>
      <c r="ROL1" t="s">
        <v>12653</v>
      </c>
      <c r="ROM1" t="s">
        <v>12654</v>
      </c>
      <c r="RON1" t="s">
        <v>12655</v>
      </c>
      <c r="ROO1" t="s">
        <v>12656</v>
      </c>
      <c r="ROP1" t="s">
        <v>12657</v>
      </c>
      <c r="ROQ1" t="s">
        <v>12658</v>
      </c>
      <c r="ROR1" t="s">
        <v>12659</v>
      </c>
      <c r="ROS1" t="s">
        <v>12660</v>
      </c>
      <c r="ROT1" t="s">
        <v>12661</v>
      </c>
      <c r="ROU1" t="s">
        <v>12662</v>
      </c>
      <c r="ROV1" t="s">
        <v>12663</v>
      </c>
      <c r="ROW1" t="s">
        <v>12664</v>
      </c>
      <c r="ROX1" t="s">
        <v>12665</v>
      </c>
      <c r="ROY1" t="s">
        <v>12666</v>
      </c>
      <c r="ROZ1" t="s">
        <v>12667</v>
      </c>
      <c r="RPA1" t="s">
        <v>12668</v>
      </c>
      <c r="RPB1" t="s">
        <v>12669</v>
      </c>
      <c r="RPC1" t="s">
        <v>12670</v>
      </c>
      <c r="RPD1" t="s">
        <v>12671</v>
      </c>
      <c r="RPE1" t="s">
        <v>12672</v>
      </c>
      <c r="RPF1" t="s">
        <v>12673</v>
      </c>
      <c r="RPG1" t="s">
        <v>12674</v>
      </c>
      <c r="RPH1" t="s">
        <v>12675</v>
      </c>
      <c r="RPI1" t="s">
        <v>12676</v>
      </c>
      <c r="RPJ1" t="s">
        <v>12677</v>
      </c>
      <c r="RPK1" t="s">
        <v>12678</v>
      </c>
      <c r="RPL1" t="s">
        <v>12679</v>
      </c>
      <c r="RPM1" t="s">
        <v>12680</v>
      </c>
      <c r="RPN1" t="s">
        <v>12681</v>
      </c>
      <c r="RPO1" t="s">
        <v>12682</v>
      </c>
      <c r="RPP1" t="s">
        <v>12683</v>
      </c>
      <c r="RPQ1" t="s">
        <v>12684</v>
      </c>
      <c r="RPR1" t="s">
        <v>12685</v>
      </c>
      <c r="RPS1" t="s">
        <v>12686</v>
      </c>
      <c r="RPT1" t="s">
        <v>12687</v>
      </c>
      <c r="RPU1" t="s">
        <v>12688</v>
      </c>
      <c r="RPV1" t="s">
        <v>12689</v>
      </c>
      <c r="RPW1" t="s">
        <v>12690</v>
      </c>
      <c r="RPX1" t="s">
        <v>12691</v>
      </c>
      <c r="RPY1" t="s">
        <v>12692</v>
      </c>
      <c r="RPZ1" t="s">
        <v>12693</v>
      </c>
      <c r="RQA1" t="s">
        <v>12694</v>
      </c>
      <c r="RQB1" t="s">
        <v>12695</v>
      </c>
      <c r="RQC1" t="s">
        <v>12696</v>
      </c>
      <c r="RQD1" t="s">
        <v>12697</v>
      </c>
      <c r="RQE1" t="s">
        <v>12698</v>
      </c>
      <c r="RQF1" t="s">
        <v>12699</v>
      </c>
      <c r="RQG1" t="s">
        <v>12700</v>
      </c>
      <c r="RQH1" t="s">
        <v>12701</v>
      </c>
      <c r="RQI1" t="s">
        <v>12702</v>
      </c>
      <c r="RQJ1" t="s">
        <v>12703</v>
      </c>
      <c r="RQK1" t="s">
        <v>12704</v>
      </c>
      <c r="RQL1" t="s">
        <v>12705</v>
      </c>
      <c r="RQM1" t="s">
        <v>12706</v>
      </c>
      <c r="RQN1" t="s">
        <v>12707</v>
      </c>
      <c r="RQO1" t="s">
        <v>12708</v>
      </c>
      <c r="RQP1" t="s">
        <v>12709</v>
      </c>
      <c r="RQQ1" t="s">
        <v>12710</v>
      </c>
      <c r="RQR1" t="s">
        <v>12711</v>
      </c>
      <c r="RQS1" t="s">
        <v>12712</v>
      </c>
      <c r="RQT1" t="s">
        <v>12713</v>
      </c>
      <c r="RQU1" t="s">
        <v>12714</v>
      </c>
      <c r="RQV1" t="s">
        <v>12715</v>
      </c>
      <c r="RQW1" t="s">
        <v>12716</v>
      </c>
      <c r="RQX1" t="s">
        <v>12717</v>
      </c>
      <c r="RQY1" t="s">
        <v>12718</v>
      </c>
      <c r="RQZ1" t="s">
        <v>12719</v>
      </c>
      <c r="RRA1" t="s">
        <v>12720</v>
      </c>
      <c r="RRB1" t="s">
        <v>12721</v>
      </c>
      <c r="RRC1" t="s">
        <v>12722</v>
      </c>
      <c r="RRD1" t="s">
        <v>12723</v>
      </c>
      <c r="RRE1" t="s">
        <v>12724</v>
      </c>
      <c r="RRF1" t="s">
        <v>12725</v>
      </c>
      <c r="RRG1" t="s">
        <v>12726</v>
      </c>
      <c r="RRH1" t="s">
        <v>12727</v>
      </c>
      <c r="RRI1" t="s">
        <v>12728</v>
      </c>
      <c r="RRJ1" t="s">
        <v>12729</v>
      </c>
      <c r="RRK1" t="s">
        <v>12730</v>
      </c>
      <c r="RRL1" t="s">
        <v>12731</v>
      </c>
      <c r="RRM1" t="s">
        <v>12732</v>
      </c>
      <c r="RRN1" t="s">
        <v>12733</v>
      </c>
      <c r="RRO1" t="s">
        <v>12734</v>
      </c>
      <c r="RRP1" t="s">
        <v>12735</v>
      </c>
      <c r="RRQ1" t="s">
        <v>12736</v>
      </c>
      <c r="RRR1" t="s">
        <v>12737</v>
      </c>
      <c r="RRS1" t="s">
        <v>12738</v>
      </c>
      <c r="RRT1" t="s">
        <v>12739</v>
      </c>
      <c r="RRU1" t="s">
        <v>12740</v>
      </c>
      <c r="RRV1" t="s">
        <v>12741</v>
      </c>
      <c r="RRW1" t="s">
        <v>12742</v>
      </c>
      <c r="RRX1" t="s">
        <v>12743</v>
      </c>
      <c r="RRY1" t="s">
        <v>12744</v>
      </c>
      <c r="RRZ1" t="s">
        <v>12745</v>
      </c>
      <c r="RSA1" t="s">
        <v>12746</v>
      </c>
      <c r="RSB1" t="s">
        <v>12747</v>
      </c>
      <c r="RSC1" t="s">
        <v>12748</v>
      </c>
      <c r="RSD1" t="s">
        <v>12749</v>
      </c>
      <c r="RSE1" t="s">
        <v>12750</v>
      </c>
      <c r="RSF1" t="s">
        <v>12751</v>
      </c>
      <c r="RSG1" t="s">
        <v>12752</v>
      </c>
      <c r="RSH1" t="s">
        <v>12753</v>
      </c>
      <c r="RSI1" t="s">
        <v>12754</v>
      </c>
      <c r="RSJ1" t="s">
        <v>12755</v>
      </c>
      <c r="RSK1" t="s">
        <v>12756</v>
      </c>
      <c r="RSL1" t="s">
        <v>12757</v>
      </c>
      <c r="RSM1" t="s">
        <v>12758</v>
      </c>
      <c r="RSN1" t="s">
        <v>12759</v>
      </c>
      <c r="RSO1" t="s">
        <v>12760</v>
      </c>
      <c r="RSP1" t="s">
        <v>12761</v>
      </c>
      <c r="RSQ1" t="s">
        <v>12762</v>
      </c>
      <c r="RSR1" t="s">
        <v>12763</v>
      </c>
      <c r="RSS1" t="s">
        <v>12764</v>
      </c>
      <c r="RST1" t="s">
        <v>12765</v>
      </c>
      <c r="RSU1" t="s">
        <v>12766</v>
      </c>
      <c r="RSV1" t="s">
        <v>12767</v>
      </c>
      <c r="RSW1" t="s">
        <v>12768</v>
      </c>
      <c r="RSX1" t="s">
        <v>12769</v>
      </c>
      <c r="RSY1" t="s">
        <v>12770</v>
      </c>
      <c r="RSZ1" t="s">
        <v>12771</v>
      </c>
      <c r="RTA1" t="s">
        <v>12772</v>
      </c>
      <c r="RTB1" t="s">
        <v>12773</v>
      </c>
      <c r="RTC1" t="s">
        <v>12774</v>
      </c>
      <c r="RTD1" t="s">
        <v>12775</v>
      </c>
      <c r="RTE1" t="s">
        <v>12776</v>
      </c>
      <c r="RTF1" t="s">
        <v>12777</v>
      </c>
      <c r="RTG1" t="s">
        <v>12778</v>
      </c>
      <c r="RTH1" t="s">
        <v>12779</v>
      </c>
      <c r="RTI1" t="s">
        <v>12780</v>
      </c>
      <c r="RTJ1" t="s">
        <v>12781</v>
      </c>
      <c r="RTK1" t="s">
        <v>12782</v>
      </c>
      <c r="RTL1" t="s">
        <v>12783</v>
      </c>
      <c r="RTM1" t="s">
        <v>12784</v>
      </c>
      <c r="RTN1" t="s">
        <v>12785</v>
      </c>
      <c r="RTO1" t="s">
        <v>12786</v>
      </c>
      <c r="RTP1" t="s">
        <v>12787</v>
      </c>
      <c r="RTQ1" t="s">
        <v>12788</v>
      </c>
      <c r="RTR1" t="s">
        <v>12789</v>
      </c>
      <c r="RTS1" t="s">
        <v>12790</v>
      </c>
      <c r="RTT1" t="s">
        <v>12791</v>
      </c>
      <c r="RTU1" t="s">
        <v>12792</v>
      </c>
      <c r="RTV1" t="s">
        <v>12793</v>
      </c>
      <c r="RTW1" t="s">
        <v>12794</v>
      </c>
      <c r="RTX1" t="s">
        <v>12795</v>
      </c>
      <c r="RTY1" t="s">
        <v>12796</v>
      </c>
      <c r="RTZ1" t="s">
        <v>12797</v>
      </c>
      <c r="RUA1" t="s">
        <v>12798</v>
      </c>
      <c r="RUB1" t="s">
        <v>12799</v>
      </c>
      <c r="RUC1" t="s">
        <v>12800</v>
      </c>
      <c r="RUD1" t="s">
        <v>12801</v>
      </c>
      <c r="RUE1" t="s">
        <v>12802</v>
      </c>
      <c r="RUF1" t="s">
        <v>12803</v>
      </c>
      <c r="RUG1" t="s">
        <v>12804</v>
      </c>
      <c r="RUH1" t="s">
        <v>12805</v>
      </c>
      <c r="RUI1" t="s">
        <v>12806</v>
      </c>
      <c r="RUJ1" t="s">
        <v>12807</v>
      </c>
      <c r="RUK1" t="s">
        <v>12808</v>
      </c>
      <c r="RUL1" t="s">
        <v>12809</v>
      </c>
      <c r="RUM1" t="s">
        <v>12810</v>
      </c>
      <c r="RUN1" t="s">
        <v>12811</v>
      </c>
      <c r="RUO1" t="s">
        <v>12812</v>
      </c>
      <c r="RUP1" t="s">
        <v>12813</v>
      </c>
      <c r="RUQ1" t="s">
        <v>12814</v>
      </c>
      <c r="RUR1" t="s">
        <v>12815</v>
      </c>
      <c r="RUS1" t="s">
        <v>12816</v>
      </c>
      <c r="RUT1" t="s">
        <v>12817</v>
      </c>
      <c r="RUU1" t="s">
        <v>12818</v>
      </c>
      <c r="RUV1" t="s">
        <v>12819</v>
      </c>
      <c r="RUW1" t="s">
        <v>12820</v>
      </c>
      <c r="RUX1" t="s">
        <v>12821</v>
      </c>
      <c r="RUY1" t="s">
        <v>12822</v>
      </c>
      <c r="RUZ1" t="s">
        <v>12823</v>
      </c>
      <c r="RVA1" t="s">
        <v>12824</v>
      </c>
      <c r="RVB1" t="s">
        <v>12825</v>
      </c>
      <c r="RVC1" t="s">
        <v>12826</v>
      </c>
      <c r="RVD1" t="s">
        <v>12827</v>
      </c>
      <c r="RVE1" t="s">
        <v>12828</v>
      </c>
      <c r="RVF1" t="s">
        <v>12829</v>
      </c>
      <c r="RVG1" t="s">
        <v>12830</v>
      </c>
      <c r="RVH1" t="s">
        <v>12831</v>
      </c>
      <c r="RVI1" t="s">
        <v>12832</v>
      </c>
      <c r="RVJ1" t="s">
        <v>12833</v>
      </c>
      <c r="RVK1" t="s">
        <v>12834</v>
      </c>
      <c r="RVL1" t="s">
        <v>12835</v>
      </c>
      <c r="RVM1" t="s">
        <v>12836</v>
      </c>
      <c r="RVN1" t="s">
        <v>12837</v>
      </c>
      <c r="RVO1" t="s">
        <v>12838</v>
      </c>
      <c r="RVP1" t="s">
        <v>12839</v>
      </c>
      <c r="RVQ1" t="s">
        <v>12840</v>
      </c>
      <c r="RVR1" t="s">
        <v>12841</v>
      </c>
      <c r="RVS1" t="s">
        <v>12842</v>
      </c>
      <c r="RVT1" t="s">
        <v>12843</v>
      </c>
      <c r="RVU1" t="s">
        <v>12844</v>
      </c>
      <c r="RVV1" t="s">
        <v>12845</v>
      </c>
      <c r="RVW1" t="s">
        <v>12846</v>
      </c>
      <c r="RVX1" t="s">
        <v>12847</v>
      </c>
      <c r="RVY1" t="s">
        <v>12848</v>
      </c>
      <c r="RVZ1" t="s">
        <v>12849</v>
      </c>
      <c r="RWA1" t="s">
        <v>12850</v>
      </c>
      <c r="RWB1" t="s">
        <v>12851</v>
      </c>
      <c r="RWC1" t="s">
        <v>12852</v>
      </c>
      <c r="RWD1" t="s">
        <v>12853</v>
      </c>
      <c r="RWE1" t="s">
        <v>12854</v>
      </c>
      <c r="RWF1" t="s">
        <v>12855</v>
      </c>
      <c r="RWG1" t="s">
        <v>12856</v>
      </c>
      <c r="RWH1" t="s">
        <v>12857</v>
      </c>
      <c r="RWI1" t="s">
        <v>12858</v>
      </c>
      <c r="RWJ1" t="s">
        <v>12859</v>
      </c>
      <c r="RWK1" t="s">
        <v>12860</v>
      </c>
      <c r="RWL1" t="s">
        <v>12861</v>
      </c>
      <c r="RWM1" t="s">
        <v>12862</v>
      </c>
      <c r="RWN1" t="s">
        <v>12863</v>
      </c>
      <c r="RWO1" t="s">
        <v>12864</v>
      </c>
      <c r="RWP1" t="s">
        <v>12865</v>
      </c>
      <c r="RWQ1" t="s">
        <v>12866</v>
      </c>
      <c r="RWR1" t="s">
        <v>12867</v>
      </c>
      <c r="RWS1" t="s">
        <v>12868</v>
      </c>
      <c r="RWT1" t="s">
        <v>12869</v>
      </c>
      <c r="RWU1" t="s">
        <v>12870</v>
      </c>
      <c r="RWV1" t="s">
        <v>12871</v>
      </c>
      <c r="RWW1" t="s">
        <v>12872</v>
      </c>
      <c r="RWX1" t="s">
        <v>12873</v>
      </c>
      <c r="RWY1" t="s">
        <v>12874</v>
      </c>
      <c r="RWZ1" t="s">
        <v>12875</v>
      </c>
      <c r="RXA1" t="s">
        <v>12876</v>
      </c>
      <c r="RXB1" t="s">
        <v>12877</v>
      </c>
      <c r="RXC1" t="s">
        <v>12878</v>
      </c>
      <c r="RXD1" t="s">
        <v>12879</v>
      </c>
      <c r="RXE1" t="s">
        <v>12880</v>
      </c>
      <c r="RXF1" t="s">
        <v>12881</v>
      </c>
      <c r="RXG1" t="s">
        <v>12882</v>
      </c>
      <c r="RXH1" t="s">
        <v>12883</v>
      </c>
      <c r="RXI1" t="s">
        <v>12884</v>
      </c>
      <c r="RXJ1" t="s">
        <v>12885</v>
      </c>
      <c r="RXK1" t="s">
        <v>12886</v>
      </c>
      <c r="RXL1" t="s">
        <v>12887</v>
      </c>
      <c r="RXM1" t="s">
        <v>12888</v>
      </c>
      <c r="RXN1" t="s">
        <v>12889</v>
      </c>
      <c r="RXO1" t="s">
        <v>12890</v>
      </c>
      <c r="RXP1" t="s">
        <v>12891</v>
      </c>
      <c r="RXQ1" t="s">
        <v>12892</v>
      </c>
      <c r="RXR1" t="s">
        <v>12893</v>
      </c>
      <c r="RXS1" t="s">
        <v>12894</v>
      </c>
      <c r="RXT1" t="s">
        <v>12895</v>
      </c>
      <c r="RXU1" t="s">
        <v>12896</v>
      </c>
      <c r="RXV1" t="s">
        <v>12897</v>
      </c>
      <c r="RXW1" t="s">
        <v>12898</v>
      </c>
      <c r="RXX1" t="s">
        <v>12899</v>
      </c>
      <c r="RXY1" t="s">
        <v>12900</v>
      </c>
      <c r="RXZ1" t="s">
        <v>12901</v>
      </c>
      <c r="RYA1" t="s">
        <v>12902</v>
      </c>
      <c r="RYB1" t="s">
        <v>12903</v>
      </c>
      <c r="RYC1" t="s">
        <v>12904</v>
      </c>
      <c r="RYD1" t="s">
        <v>12905</v>
      </c>
      <c r="RYE1" t="s">
        <v>12906</v>
      </c>
      <c r="RYF1" t="s">
        <v>12907</v>
      </c>
      <c r="RYG1" t="s">
        <v>12908</v>
      </c>
      <c r="RYH1" t="s">
        <v>12909</v>
      </c>
      <c r="RYI1" t="s">
        <v>12910</v>
      </c>
      <c r="RYJ1" t="s">
        <v>12911</v>
      </c>
      <c r="RYK1" t="s">
        <v>12912</v>
      </c>
      <c r="RYL1" t="s">
        <v>12913</v>
      </c>
      <c r="RYM1" t="s">
        <v>12914</v>
      </c>
      <c r="RYN1" t="s">
        <v>12915</v>
      </c>
      <c r="RYO1" t="s">
        <v>12916</v>
      </c>
      <c r="RYP1" t="s">
        <v>12917</v>
      </c>
      <c r="RYQ1" t="s">
        <v>12918</v>
      </c>
      <c r="RYR1" t="s">
        <v>12919</v>
      </c>
      <c r="RYS1" t="s">
        <v>12920</v>
      </c>
      <c r="RYT1" t="s">
        <v>12921</v>
      </c>
      <c r="RYU1" t="s">
        <v>12922</v>
      </c>
      <c r="RYV1" t="s">
        <v>12923</v>
      </c>
      <c r="RYW1" t="s">
        <v>12924</v>
      </c>
      <c r="RYX1" t="s">
        <v>12925</v>
      </c>
      <c r="RYY1" t="s">
        <v>12926</v>
      </c>
      <c r="RYZ1" t="s">
        <v>12927</v>
      </c>
      <c r="RZA1" t="s">
        <v>12928</v>
      </c>
      <c r="RZB1" t="s">
        <v>12929</v>
      </c>
      <c r="RZC1" t="s">
        <v>12930</v>
      </c>
      <c r="RZD1" t="s">
        <v>12931</v>
      </c>
      <c r="RZE1" t="s">
        <v>12932</v>
      </c>
      <c r="RZF1" t="s">
        <v>12933</v>
      </c>
      <c r="RZG1" t="s">
        <v>12934</v>
      </c>
      <c r="RZH1" t="s">
        <v>12935</v>
      </c>
      <c r="RZI1" t="s">
        <v>12936</v>
      </c>
      <c r="RZJ1" t="s">
        <v>12937</v>
      </c>
      <c r="RZK1" t="s">
        <v>12938</v>
      </c>
      <c r="RZL1" t="s">
        <v>12939</v>
      </c>
      <c r="RZM1" t="s">
        <v>12940</v>
      </c>
      <c r="RZN1" t="s">
        <v>12941</v>
      </c>
      <c r="RZO1" t="s">
        <v>12942</v>
      </c>
      <c r="RZP1" t="s">
        <v>12943</v>
      </c>
      <c r="RZQ1" t="s">
        <v>12944</v>
      </c>
      <c r="RZR1" t="s">
        <v>12945</v>
      </c>
      <c r="RZS1" t="s">
        <v>12946</v>
      </c>
      <c r="RZT1" t="s">
        <v>12947</v>
      </c>
      <c r="RZU1" t="s">
        <v>12948</v>
      </c>
      <c r="RZV1" t="s">
        <v>12949</v>
      </c>
      <c r="RZW1" t="s">
        <v>12950</v>
      </c>
      <c r="RZX1" t="s">
        <v>12951</v>
      </c>
      <c r="RZY1" t="s">
        <v>12952</v>
      </c>
      <c r="RZZ1" t="s">
        <v>12953</v>
      </c>
      <c r="SAA1" t="s">
        <v>12954</v>
      </c>
      <c r="SAB1" t="s">
        <v>12955</v>
      </c>
      <c r="SAC1" t="s">
        <v>12956</v>
      </c>
      <c r="SAD1" t="s">
        <v>12957</v>
      </c>
      <c r="SAE1" t="s">
        <v>12958</v>
      </c>
      <c r="SAF1" t="s">
        <v>12959</v>
      </c>
      <c r="SAG1" t="s">
        <v>12960</v>
      </c>
      <c r="SAH1" t="s">
        <v>12961</v>
      </c>
      <c r="SAI1" t="s">
        <v>12962</v>
      </c>
      <c r="SAJ1" t="s">
        <v>12963</v>
      </c>
      <c r="SAK1" t="s">
        <v>12964</v>
      </c>
      <c r="SAL1" t="s">
        <v>12965</v>
      </c>
      <c r="SAM1" t="s">
        <v>12966</v>
      </c>
      <c r="SAN1" t="s">
        <v>12967</v>
      </c>
      <c r="SAO1" t="s">
        <v>12968</v>
      </c>
      <c r="SAP1" t="s">
        <v>12969</v>
      </c>
      <c r="SAQ1" t="s">
        <v>12970</v>
      </c>
      <c r="SAR1" t="s">
        <v>12971</v>
      </c>
      <c r="SAS1" t="s">
        <v>12972</v>
      </c>
      <c r="SAT1" t="s">
        <v>12973</v>
      </c>
      <c r="SAU1" t="s">
        <v>12974</v>
      </c>
      <c r="SAV1" t="s">
        <v>12975</v>
      </c>
      <c r="SAW1" t="s">
        <v>12976</v>
      </c>
      <c r="SAX1" t="s">
        <v>12977</v>
      </c>
      <c r="SAY1" t="s">
        <v>12978</v>
      </c>
      <c r="SAZ1" t="s">
        <v>12979</v>
      </c>
      <c r="SBA1" t="s">
        <v>12980</v>
      </c>
      <c r="SBB1" t="s">
        <v>12981</v>
      </c>
      <c r="SBC1" t="s">
        <v>12982</v>
      </c>
      <c r="SBD1" t="s">
        <v>12983</v>
      </c>
      <c r="SBE1" t="s">
        <v>12984</v>
      </c>
      <c r="SBF1" t="s">
        <v>12985</v>
      </c>
      <c r="SBG1" t="s">
        <v>12986</v>
      </c>
      <c r="SBH1" t="s">
        <v>12987</v>
      </c>
      <c r="SBI1" t="s">
        <v>12988</v>
      </c>
      <c r="SBJ1" t="s">
        <v>12989</v>
      </c>
      <c r="SBK1" t="s">
        <v>12990</v>
      </c>
      <c r="SBL1" t="s">
        <v>12991</v>
      </c>
      <c r="SBM1" t="s">
        <v>12992</v>
      </c>
      <c r="SBN1" t="s">
        <v>12993</v>
      </c>
      <c r="SBO1" t="s">
        <v>12994</v>
      </c>
      <c r="SBP1" t="s">
        <v>12995</v>
      </c>
      <c r="SBQ1" t="s">
        <v>12996</v>
      </c>
      <c r="SBR1" t="s">
        <v>12997</v>
      </c>
      <c r="SBS1" t="s">
        <v>12998</v>
      </c>
      <c r="SBT1" t="s">
        <v>12999</v>
      </c>
      <c r="SBU1" t="s">
        <v>13000</v>
      </c>
      <c r="SBV1" t="s">
        <v>13001</v>
      </c>
      <c r="SBW1" t="s">
        <v>13002</v>
      </c>
      <c r="SBX1" t="s">
        <v>13003</v>
      </c>
      <c r="SBY1" t="s">
        <v>13004</v>
      </c>
      <c r="SBZ1" t="s">
        <v>13005</v>
      </c>
      <c r="SCA1" t="s">
        <v>13006</v>
      </c>
      <c r="SCB1" t="s">
        <v>13007</v>
      </c>
      <c r="SCC1" t="s">
        <v>13008</v>
      </c>
      <c r="SCD1" t="s">
        <v>13009</v>
      </c>
      <c r="SCE1" t="s">
        <v>13010</v>
      </c>
      <c r="SCF1" t="s">
        <v>13011</v>
      </c>
      <c r="SCG1" t="s">
        <v>13012</v>
      </c>
      <c r="SCH1" t="s">
        <v>13013</v>
      </c>
      <c r="SCI1" t="s">
        <v>13014</v>
      </c>
      <c r="SCJ1" t="s">
        <v>13015</v>
      </c>
      <c r="SCK1" t="s">
        <v>13016</v>
      </c>
      <c r="SCL1" t="s">
        <v>13017</v>
      </c>
      <c r="SCM1" t="s">
        <v>13018</v>
      </c>
      <c r="SCN1" t="s">
        <v>13019</v>
      </c>
      <c r="SCO1" t="s">
        <v>13020</v>
      </c>
      <c r="SCP1" t="s">
        <v>13021</v>
      </c>
      <c r="SCQ1" t="s">
        <v>13022</v>
      </c>
      <c r="SCR1" t="s">
        <v>13023</v>
      </c>
      <c r="SCS1" t="s">
        <v>13024</v>
      </c>
      <c r="SCT1" t="s">
        <v>13025</v>
      </c>
      <c r="SCU1" t="s">
        <v>13026</v>
      </c>
      <c r="SCV1" t="s">
        <v>13027</v>
      </c>
      <c r="SCW1" t="s">
        <v>13028</v>
      </c>
      <c r="SCX1" t="s">
        <v>13029</v>
      </c>
      <c r="SCY1" t="s">
        <v>13030</v>
      </c>
      <c r="SCZ1" t="s">
        <v>13031</v>
      </c>
      <c r="SDA1" t="s">
        <v>13032</v>
      </c>
      <c r="SDB1" t="s">
        <v>13033</v>
      </c>
      <c r="SDC1" t="s">
        <v>13034</v>
      </c>
      <c r="SDD1" t="s">
        <v>13035</v>
      </c>
      <c r="SDE1" t="s">
        <v>13036</v>
      </c>
      <c r="SDF1" t="s">
        <v>13037</v>
      </c>
      <c r="SDG1" t="s">
        <v>13038</v>
      </c>
      <c r="SDH1" t="s">
        <v>13039</v>
      </c>
      <c r="SDI1" t="s">
        <v>13040</v>
      </c>
      <c r="SDJ1" t="s">
        <v>13041</v>
      </c>
      <c r="SDK1" t="s">
        <v>13042</v>
      </c>
      <c r="SDL1" t="s">
        <v>13043</v>
      </c>
      <c r="SDM1" t="s">
        <v>13044</v>
      </c>
      <c r="SDN1" t="s">
        <v>13045</v>
      </c>
      <c r="SDO1" t="s">
        <v>13046</v>
      </c>
      <c r="SDP1" t="s">
        <v>13047</v>
      </c>
      <c r="SDQ1" t="s">
        <v>13048</v>
      </c>
      <c r="SDR1" t="s">
        <v>13049</v>
      </c>
      <c r="SDS1" t="s">
        <v>13050</v>
      </c>
      <c r="SDT1" t="s">
        <v>13051</v>
      </c>
      <c r="SDU1" t="s">
        <v>13052</v>
      </c>
      <c r="SDV1" t="s">
        <v>13053</v>
      </c>
      <c r="SDW1" t="s">
        <v>13054</v>
      </c>
      <c r="SDX1" t="s">
        <v>13055</v>
      </c>
      <c r="SDY1" t="s">
        <v>13056</v>
      </c>
      <c r="SDZ1" t="s">
        <v>13057</v>
      </c>
      <c r="SEA1" t="s">
        <v>13058</v>
      </c>
      <c r="SEB1" t="s">
        <v>13059</v>
      </c>
      <c r="SEC1" t="s">
        <v>13060</v>
      </c>
      <c r="SED1" t="s">
        <v>13061</v>
      </c>
      <c r="SEE1" t="s">
        <v>13062</v>
      </c>
      <c r="SEF1" t="s">
        <v>13063</v>
      </c>
      <c r="SEG1" t="s">
        <v>13064</v>
      </c>
      <c r="SEH1" t="s">
        <v>13065</v>
      </c>
      <c r="SEI1" t="s">
        <v>13066</v>
      </c>
      <c r="SEJ1" t="s">
        <v>13067</v>
      </c>
      <c r="SEK1" t="s">
        <v>13068</v>
      </c>
      <c r="SEL1" t="s">
        <v>13069</v>
      </c>
      <c r="SEM1" t="s">
        <v>13070</v>
      </c>
      <c r="SEN1" t="s">
        <v>13071</v>
      </c>
      <c r="SEO1" t="s">
        <v>13072</v>
      </c>
      <c r="SEP1" t="s">
        <v>13073</v>
      </c>
      <c r="SEQ1" t="s">
        <v>13074</v>
      </c>
      <c r="SER1" t="s">
        <v>13075</v>
      </c>
      <c r="SES1" t="s">
        <v>13076</v>
      </c>
      <c r="SET1" t="s">
        <v>13077</v>
      </c>
      <c r="SEU1" t="s">
        <v>13078</v>
      </c>
      <c r="SEV1" t="s">
        <v>13079</v>
      </c>
      <c r="SEW1" t="s">
        <v>13080</v>
      </c>
      <c r="SEX1" t="s">
        <v>13081</v>
      </c>
      <c r="SEY1" t="s">
        <v>13082</v>
      </c>
      <c r="SEZ1" t="s">
        <v>13083</v>
      </c>
      <c r="SFA1" t="s">
        <v>13084</v>
      </c>
      <c r="SFB1" t="s">
        <v>13085</v>
      </c>
      <c r="SFC1" t="s">
        <v>13086</v>
      </c>
      <c r="SFD1" t="s">
        <v>13087</v>
      </c>
      <c r="SFE1" t="s">
        <v>13088</v>
      </c>
      <c r="SFF1" t="s">
        <v>13089</v>
      </c>
      <c r="SFG1" t="s">
        <v>13090</v>
      </c>
      <c r="SFH1" t="s">
        <v>13091</v>
      </c>
      <c r="SFI1" t="s">
        <v>13092</v>
      </c>
      <c r="SFJ1" t="s">
        <v>13093</v>
      </c>
      <c r="SFK1" t="s">
        <v>13094</v>
      </c>
      <c r="SFL1" t="s">
        <v>13095</v>
      </c>
      <c r="SFM1" t="s">
        <v>13096</v>
      </c>
      <c r="SFN1" t="s">
        <v>13097</v>
      </c>
      <c r="SFO1" t="s">
        <v>13098</v>
      </c>
      <c r="SFP1" t="s">
        <v>13099</v>
      </c>
      <c r="SFQ1" t="s">
        <v>13100</v>
      </c>
      <c r="SFR1" t="s">
        <v>13101</v>
      </c>
      <c r="SFS1" t="s">
        <v>13102</v>
      </c>
      <c r="SFT1" t="s">
        <v>13103</v>
      </c>
      <c r="SFU1" t="s">
        <v>13104</v>
      </c>
      <c r="SFV1" t="s">
        <v>13105</v>
      </c>
      <c r="SFW1" t="s">
        <v>13106</v>
      </c>
      <c r="SFX1" t="s">
        <v>13107</v>
      </c>
      <c r="SFY1" t="s">
        <v>13108</v>
      </c>
      <c r="SFZ1" t="s">
        <v>13109</v>
      </c>
      <c r="SGA1" t="s">
        <v>13110</v>
      </c>
      <c r="SGB1" t="s">
        <v>13111</v>
      </c>
      <c r="SGC1" t="s">
        <v>13112</v>
      </c>
      <c r="SGD1" t="s">
        <v>13113</v>
      </c>
      <c r="SGE1" t="s">
        <v>13114</v>
      </c>
      <c r="SGF1" t="s">
        <v>13115</v>
      </c>
      <c r="SGG1" t="s">
        <v>13116</v>
      </c>
      <c r="SGH1" t="s">
        <v>13117</v>
      </c>
      <c r="SGI1" t="s">
        <v>13118</v>
      </c>
      <c r="SGJ1" t="s">
        <v>13119</v>
      </c>
      <c r="SGK1" t="s">
        <v>13120</v>
      </c>
      <c r="SGL1" t="s">
        <v>13121</v>
      </c>
      <c r="SGM1" t="s">
        <v>13122</v>
      </c>
      <c r="SGN1" t="s">
        <v>13123</v>
      </c>
      <c r="SGO1" t="s">
        <v>13124</v>
      </c>
      <c r="SGP1" t="s">
        <v>13125</v>
      </c>
      <c r="SGQ1" t="s">
        <v>13126</v>
      </c>
      <c r="SGR1" t="s">
        <v>13127</v>
      </c>
      <c r="SGS1" t="s">
        <v>13128</v>
      </c>
      <c r="SGT1" t="s">
        <v>13129</v>
      </c>
      <c r="SGU1" t="s">
        <v>13130</v>
      </c>
      <c r="SGV1" t="s">
        <v>13131</v>
      </c>
      <c r="SGW1" t="s">
        <v>13132</v>
      </c>
      <c r="SGX1" t="s">
        <v>13133</v>
      </c>
      <c r="SGY1" t="s">
        <v>13134</v>
      </c>
      <c r="SGZ1" t="s">
        <v>13135</v>
      </c>
      <c r="SHA1" t="s">
        <v>13136</v>
      </c>
      <c r="SHB1" t="s">
        <v>13137</v>
      </c>
      <c r="SHC1" t="s">
        <v>13138</v>
      </c>
      <c r="SHD1" t="s">
        <v>13139</v>
      </c>
      <c r="SHE1" t="s">
        <v>13140</v>
      </c>
      <c r="SHF1" t="s">
        <v>13141</v>
      </c>
      <c r="SHG1" t="s">
        <v>13142</v>
      </c>
      <c r="SHH1" t="s">
        <v>13143</v>
      </c>
      <c r="SHI1" t="s">
        <v>13144</v>
      </c>
      <c r="SHJ1" t="s">
        <v>13145</v>
      </c>
      <c r="SHK1" t="s">
        <v>13146</v>
      </c>
      <c r="SHL1" t="s">
        <v>13147</v>
      </c>
      <c r="SHM1" t="s">
        <v>13148</v>
      </c>
      <c r="SHN1" t="s">
        <v>13149</v>
      </c>
      <c r="SHO1" t="s">
        <v>13150</v>
      </c>
      <c r="SHP1" t="s">
        <v>13151</v>
      </c>
      <c r="SHQ1" t="s">
        <v>13152</v>
      </c>
      <c r="SHR1" t="s">
        <v>13153</v>
      </c>
      <c r="SHS1" t="s">
        <v>13154</v>
      </c>
      <c r="SHT1" t="s">
        <v>13155</v>
      </c>
      <c r="SHU1" t="s">
        <v>13156</v>
      </c>
      <c r="SHV1" t="s">
        <v>13157</v>
      </c>
      <c r="SHW1" t="s">
        <v>13158</v>
      </c>
      <c r="SHX1" t="s">
        <v>13159</v>
      </c>
      <c r="SHY1" t="s">
        <v>13160</v>
      </c>
      <c r="SHZ1" t="s">
        <v>13161</v>
      </c>
      <c r="SIA1" t="s">
        <v>13162</v>
      </c>
      <c r="SIB1" t="s">
        <v>13163</v>
      </c>
      <c r="SIC1" t="s">
        <v>13164</v>
      </c>
      <c r="SID1" t="s">
        <v>13165</v>
      </c>
      <c r="SIE1" t="s">
        <v>13166</v>
      </c>
      <c r="SIF1" t="s">
        <v>13167</v>
      </c>
      <c r="SIG1" t="s">
        <v>13168</v>
      </c>
      <c r="SIH1" t="s">
        <v>13169</v>
      </c>
      <c r="SII1" t="s">
        <v>13170</v>
      </c>
      <c r="SIJ1" t="s">
        <v>13171</v>
      </c>
      <c r="SIK1" t="s">
        <v>13172</v>
      </c>
      <c r="SIL1" t="s">
        <v>13173</v>
      </c>
      <c r="SIM1" t="s">
        <v>13174</v>
      </c>
      <c r="SIN1" t="s">
        <v>13175</v>
      </c>
      <c r="SIO1" t="s">
        <v>13176</v>
      </c>
      <c r="SIP1" t="s">
        <v>13177</v>
      </c>
      <c r="SIQ1" t="s">
        <v>13178</v>
      </c>
      <c r="SIR1" t="s">
        <v>13179</v>
      </c>
      <c r="SIS1" t="s">
        <v>13180</v>
      </c>
      <c r="SIT1" t="s">
        <v>13181</v>
      </c>
      <c r="SIU1" t="s">
        <v>13182</v>
      </c>
      <c r="SIV1" t="s">
        <v>13183</v>
      </c>
      <c r="SIW1" t="s">
        <v>13184</v>
      </c>
      <c r="SIX1" t="s">
        <v>13185</v>
      </c>
      <c r="SIY1" t="s">
        <v>13186</v>
      </c>
      <c r="SIZ1" t="s">
        <v>13187</v>
      </c>
      <c r="SJA1" t="s">
        <v>13188</v>
      </c>
      <c r="SJB1" t="s">
        <v>13189</v>
      </c>
      <c r="SJC1" t="s">
        <v>13190</v>
      </c>
      <c r="SJD1" t="s">
        <v>13191</v>
      </c>
      <c r="SJE1" t="s">
        <v>13192</v>
      </c>
      <c r="SJF1" t="s">
        <v>13193</v>
      </c>
      <c r="SJG1" t="s">
        <v>13194</v>
      </c>
      <c r="SJH1" t="s">
        <v>13195</v>
      </c>
      <c r="SJI1" t="s">
        <v>13196</v>
      </c>
      <c r="SJJ1" t="s">
        <v>13197</v>
      </c>
      <c r="SJK1" t="s">
        <v>13198</v>
      </c>
      <c r="SJL1" t="s">
        <v>13199</v>
      </c>
      <c r="SJM1" t="s">
        <v>13200</v>
      </c>
      <c r="SJN1" t="s">
        <v>13201</v>
      </c>
      <c r="SJO1" t="s">
        <v>13202</v>
      </c>
      <c r="SJP1" t="s">
        <v>13203</v>
      </c>
      <c r="SJQ1" t="s">
        <v>13204</v>
      </c>
      <c r="SJR1" t="s">
        <v>13205</v>
      </c>
      <c r="SJS1" t="s">
        <v>13206</v>
      </c>
      <c r="SJT1" t="s">
        <v>13207</v>
      </c>
      <c r="SJU1" t="s">
        <v>13208</v>
      </c>
      <c r="SJV1" t="s">
        <v>13209</v>
      </c>
      <c r="SJW1" t="s">
        <v>13210</v>
      </c>
      <c r="SJX1" t="s">
        <v>13211</v>
      </c>
      <c r="SJY1" t="s">
        <v>13212</v>
      </c>
      <c r="SJZ1" t="s">
        <v>13213</v>
      </c>
      <c r="SKA1" t="s">
        <v>13214</v>
      </c>
      <c r="SKB1" t="s">
        <v>13215</v>
      </c>
      <c r="SKC1" t="s">
        <v>13216</v>
      </c>
      <c r="SKD1" t="s">
        <v>13217</v>
      </c>
      <c r="SKE1" t="s">
        <v>13218</v>
      </c>
      <c r="SKF1" t="s">
        <v>13219</v>
      </c>
      <c r="SKG1" t="s">
        <v>13220</v>
      </c>
      <c r="SKH1" t="s">
        <v>13221</v>
      </c>
      <c r="SKI1" t="s">
        <v>13222</v>
      </c>
      <c r="SKJ1" t="s">
        <v>13223</v>
      </c>
      <c r="SKK1" t="s">
        <v>13224</v>
      </c>
      <c r="SKL1" t="s">
        <v>13225</v>
      </c>
      <c r="SKM1" t="s">
        <v>13226</v>
      </c>
      <c r="SKN1" t="s">
        <v>13227</v>
      </c>
      <c r="SKO1" t="s">
        <v>13228</v>
      </c>
      <c r="SKP1" t="s">
        <v>13229</v>
      </c>
      <c r="SKQ1" t="s">
        <v>13230</v>
      </c>
      <c r="SKR1" t="s">
        <v>13231</v>
      </c>
      <c r="SKS1" t="s">
        <v>13232</v>
      </c>
      <c r="SKT1" t="s">
        <v>13233</v>
      </c>
      <c r="SKU1" t="s">
        <v>13234</v>
      </c>
      <c r="SKV1" t="s">
        <v>13235</v>
      </c>
      <c r="SKW1" t="s">
        <v>13236</v>
      </c>
      <c r="SKX1" t="s">
        <v>13237</v>
      </c>
      <c r="SKY1" t="s">
        <v>13238</v>
      </c>
      <c r="SKZ1" t="s">
        <v>13239</v>
      </c>
      <c r="SLA1" t="s">
        <v>13240</v>
      </c>
      <c r="SLB1" t="s">
        <v>13241</v>
      </c>
      <c r="SLC1" t="s">
        <v>13242</v>
      </c>
      <c r="SLD1" t="s">
        <v>13243</v>
      </c>
      <c r="SLE1" t="s">
        <v>13244</v>
      </c>
      <c r="SLF1" t="s">
        <v>13245</v>
      </c>
      <c r="SLG1" t="s">
        <v>13246</v>
      </c>
      <c r="SLH1" t="s">
        <v>13247</v>
      </c>
      <c r="SLI1" t="s">
        <v>13248</v>
      </c>
      <c r="SLJ1" t="s">
        <v>13249</v>
      </c>
      <c r="SLK1" t="s">
        <v>13250</v>
      </c>
      <c r="SLL1" t="s">
        <v>13251</v>
      </c>
      <c r="SLM1" t="s">
        <v>13252</v>
      </c>
      <c r="SLN1" t="s">
        <v>13253</v>
      </c>
      <c r="SLO1" t="s">
        <v>13254</v>
      </c>
      <c r="SLP1" t="s">
        <v>13255</v>
      </c>
      <c r="SLQ1" t="s">
        <v>13256</v>
      </c>
      <c r="SLR1" t="s">
        <v>13257</v>
      </c>
      <c r="SLS1" t="s">
        <v>13258</v>
      </c>
      <c r="SLT1" t="s">
        <v>13259</v>
      </c>
      <c r="SLU1" t="s">
        <v>13260</v>
      </c>
      <c r="SLV1" t="s">
        <v>13261</v>
      </c>
      <c r="SLW1" t="s">
        <v>13262</v>
      </c>
      <c r="SLX1" t="s">
        <v>13263</v>
      </c>
      <c r="SLY1" t="s">
        <v>13264</v>
      </c>
      <c r="SLZ1" t="s">
        <v>13265</v>
      </c>
      <c r="SMA1" t="s">
        <v>13266</v>
      </c>
      <c r="SMB1" t="s">
        <v>13267</v>
      </c>
      <c r="SMC1" t="s">
        <v>13268</v>
      </c>
      <c r="SMD1" t="s">
        <v>13269</v>
      </c>
      <c r="SME1" t="s">
        <v>13270</v>
      </c>
      <c r="SMF1" t="s">
        <v>13271</v>
      </c>
      <c r="SMG1" t="s">
        <v>13272</v>
      </c>
      <c r="SMH1" t="s">
        <v>13273</v>
      </c>
      <c r="SMI1" t="s">
        <v>13274</v>
      </c>
      <c r="SMJ1" t="s">
        <v>13275</v>
      </c>
      <c r="SMK1" t="s">
        <v>13276</v>
      </c>
      <c r="SML1" t="s">
        <v>13277</v>
      </c>
      <c r="SMM1" t="s">
        <v>13278</v>
      </c>
      <c r="SMN1" t="s">
        <v>13279</v>
      </c>
      <c r="SMO1" t="s">
        <v>13280</v>
      </c>
      <c r="SMP1" t="s">
        <v>13281</v>
      </c>
      <c r="SMQ1" t="s">
        <v>13282</v>
      </c>
      <c r="SMR1" t="s">
        <v>13283</v>
      </c>
      <c r="SMS1" t="s">
        <v>13284</v>
      </c>
      <c r="SMT1" t="s">
        <v>13285</v>
      </c>
      <c r="SMU1" t="s">
        <v>13286</v>
      </c>
      <c r="SMV1" t="s">
        <v>13287</v>
      </c>
      <c r="SMW1" t="s">
        <v>13288</v>
      </c>
      <c r="SMX1" t="s">
        <v>13289</v>
      </c>
      <c r="SMY1" t="s">
        <v>13290</v>
      </c>
      <c r="SMZ1" t="s">
        <v>13291</v>
      </c>
      <c r="SNA1" t="s">
        <v>13292</v>
      </c>
      <c r="SNB1" t="s">
        <v>13293</v>
      </c>
      <c r="SNC1" t="s">
        <v>13294</v>
      </c>
      <c r="SND1" t="s">
        <v>13295</v>
      </c>
      <c r="SNE1" t="s">
        <v>13296</v>
      </c>
      <c r="SNF1" t="s">
        <v>13297</v>
      </c>
      <c r="SNG1" t="s">
        <v>13298</v>
      </c>
      <c r="SNH1" t="s">
        <v>13299</v>
      </c>
      <c r="SNI1" t="s">
        <v>13300</v>
      </c>
      <c r="SNJ1" t="s">
        <v>13301</v>
      </c>
      <c r="SNK1" t="s">
        <v>13302</v>
      </c>
      <c r="SNL1" t="s">
        <v>13303</v>
      </c>
      <c r="SNM1" t="s">
        <v>13304</v>
      </c>
      <c r="SNN1" t="s">
        <v>13305</v>
      </c>
      <c r="SNO1" t="s">
        <v>13306</v>
      </c>
      <c r="SNP1" t="s">
        <v>13307</v>
      </c>
      <c r="SNQ1" t="s">
        <v>13308</v>
      </c>
      <c r="SNR1" t="s">
        <v>13309</v>
      </c>
      <c r="SNS1" t="s">
        <v>13310</v>
      </c>
      <c r="SNT1" t="s">
        <v>13311</v>
      </c>
      <c r="SNU1" t="s">
        <v>13312</v>
      </c>
      <c r="SNV1" t="s">
        <v>13313</v>
      </c>
      <c r="SNW1" t="s">
        <v>13314</v>
      </c>
      <c r="SNX1" t="s">
        <v>13315</v>
      </c>
      <c r="SNY1" t="s">
        <v>13316</v>
      </c>
      <c r="SNZ1" t="s">
        <v>13317</v>
      </c>
      <c r="SOA1" t="s">
        <v>13318</v>
      </c>
      <c r="SOB1" t="s">
        <v>13319</v>
      </c>
      <c r="SOC1" t="s">
        <v>13320</v>
      </c>
      <c r="SOD1" t="s">
        <v>13321</v>
      </c>
      <c r="SOE1" t="s">
        <v>13322</v>
      </c>
      <c r="SOF1" t="s">
        <v>13323</v>
      </c>
      <c r="SOG1" t="s">
        <v>13324</v>
      </c>
      <c r="SOH1" t="s">
        <v>13325</v>
      </c>
      <c r="SOI1" t="s">
        <v>13326</v>
      </c>
      <c r="SOJ1" t="s">
        <v>13327</v>
      </c>
      <c r="SOK1" t="s">
        <v>13328</v>
      </c>
      <c r="SOL1" t="s">
        <v>13329</v>
      </c>
      <c r="SOM1" t="s">
        <v>13330</v>
      </c>
      <c r="SON1" t="s">
        <v>13331</v>
      </c>
      <c r="SOO1" t="s">
        <v>13332</v>
      </c>
      <c r="SOP1" t="s">
        <v>13333</v>
      </c>
      <c r="SOQ1" t="s">
        <v>13334</v>
      </c>
      <c r="SOR1" t="s">
        <v>13335</v>
      </c>
      <c r="SOS1" t="s">
        <v>13336</v>
      </c>
      <c r="SOT1" t="s">
        <v>13337</v>
      </c>
      <c r="SOU1" t="s">
        <v>13338</v>
      </c>
      <c r="SOV1" t="s">
        <v>13339</v>
      </c>
      <c r="SOW1" t="s">
        <v>13340</v>
      </c>
      <c r="SOX1" t="s">
        <v>13341</v>
      </c>
      <c r="SOY1" t="s">
        <v>13342</v>
      </c>
      <c r="SOZ1" t="s">
        <v>13343</v>
      </c>
      <c r="SPA1" t="s">
        <v>13344</v>
      </c>
      <c r="SPB1" t="s">
        <v>13345</v>
      </c>
      <c r="SPC1" t="s">
        <v>13346</v>
      </c>
      <c r="SPD1" t="s">
        <v>13347</v>
      </c>
      <c r="SPE1" t="s">
        <v>13348</v>
      </c>
      <c r="SPF1" t="s">
        <v>13349</v>
      </c>
      <c r="SPG1" t="s">
        <v>13350</v>
      </c>
      <c r="SPH1" t="s">
        <v>13351</v>
      </c>
      <c r="SPI1" t="s">
        <v>13352</v>
      </c>
      <c r="SPJ1" t="s">
        <v>13353</v>
      </c>
      <c r="SPK1" t="s">
        <v>13354</v>
      </c>
      <c r="SPL1" t="s">
        <v>13355</v>
      </c>
      <c r="SPM1" t="s">
        <v>13356</v>
      </c>
      <c r="SPN1" t="s">
        <v>13357</v>
      </c>
      <c r="SPO1" t="s">
        <v>13358</v>
      </c>
      <c r="SPP1" t="s">
        <v>13359</v>
      </c>
      <c r="SPQ1" t="s">
        <v>13360</v>
      </c>
      <c r="SPR1" t="s">
        <v>13361</v>
      </c>
      <c r="SPS1" t="s">
        <v>13362</v>
      </c>
      <c r="SPT1" t="s">
        <v>13363</v>
      </c>
      <c r="SPU1" t="s">
        <v>13364</v>
      </c>
      <c r="SPV1" t="s">
        <v>13365</v>
      </c>
      <c r="SPW1" t="s">
        <v>13366</v>
      </c>
      <c r="SPX1" t="s">
        <v>13367</v>
      </c>
      <c r="SPY1" t="s">
        <v>13368</v>
      </c>
      <c r="SPZ1" t="s">
        <v>13369</v>
      </c>
      <c r="SQA1" t="s">
        <v>13370</v>
      </c>
      <c r="SQB1" t="s">
        <v>13371</v>
      </c>
      <c r="SQC1" t="s">
        <v>13372</v>
      </c>
      <c r="SQD1" t="s">
        <v>13373</v>
      </c>
      <c r="SQE1" t="s">
        <v>13374</v>
      </c>
      <c r="SQF1" t="s">
        <v>13375</v>
      </c>
      <c r="SQG1" t="s">
        <v>13376</v>
      </c>
      <c r="SQH1" t="s">
        <v>13377</v>
      </c>
      <c r="SQI1" t="s">
        <v>13378</v>
      </c>
      <c r="SQJ1" t="s">
        <v>13379</v>
      </c>
      <c r="SQK1" t="s">
        <v>13380</v>
      </c>
      <c r="SQL1" t="s">
        <v>13381</v>
      </c>
      <c r="SQM1" t="s">
        <v>13382</v>
      </c>
      <c r="SQN1" t="s">
        <v>13383</v>
      </c>
      <c r="SQO1" t="s">
        <v>13384</v>
      </c>
      <c r="SQP1" t="s">
        <v>13385</v>
      </c>
      <c r="SQQ1" t="s">
        <v>13386</v>
      </c>
      <c r="SQR1" t="s">
        <v>13387</v>
      </c>
      <c r="SQS1" t="s">
        <v>13388</v>
      </c>
      <c r="SQT1" t="s">
        <v>13389</v>
      </c>
      <c r="SQU1" t="s">
        <v>13390</v>
      </c>
      <c r="SQV1" t="s">
        <v>13391</v>
      </c>
      <c r="SQW1" t="s">
        <v>13392</v>
      </c>
      <c r="SQX1" t="s">
        <v>13393</v>
      </c>
      <c r="SQY1" t="s">
        <v>13394</v>
      </c>
      <c r="SQZ1" t="s">
        <v>13395</v>
      </c>
      <c r="SRA1" t="s">
        <v>13396</v>
      </c>
      <c r="SRB1" t="s">
        <v>13397</v>
      </c>
      <c r="SRC1" t="s">
        <v>13398</v>
      </c>
      <c r="SRD1" t="s">
        <v>13399</v>
      </c>
      <c r="SRE1" t="s">
        <v>13400</v>
      </c>
      <c r="SRF1" t="s">
        <v>13401</v>
      </c>
      <c r="SRG1" t="s">
        <v>13402</v>
      </c>
      <c r="SRH1" t="s">
        <v>13403</v>
      </c>
      <c r="SRI1" t="s">
        <v>13404</v>
      </c>
      <c r="SRJ1" t="s">
        <v>13405</v>
      </c>
      <c r="SRK1" t="s">
        <v>13406</v>
      </c>
      <c r="SRL1" t="s">
        <v>13407</v>
      </c>
      <c r="SRM1" t="s">
        <v>13408</v>
      </c>
      <c r="SRN1" t="s">
        <v>13409</v>
      </c>
      <c r="SRO1" t="s">
        <v>13410</v>
      </c>
      <c r="SRP1" t="s">
        <v>13411</v>
      </c>
      <c r="SRQ1" t="s">
        <v>13412</v>
      </c>
      <c r="SRR1" t="s">
        <v>13413</v>
      </c>
      <c r="SRS1" t="s">
        <v>13414</v>
      </c>
      <c r="SRT1" t="s">
        <v>13415</v>
      </c>
      <c r="SRU1" t="s">
        <v>13416</v>
      </c>
      <c r="SRV1" t="s">
        <v>13417</v>
      </c>
      <c r="SRW1" t="s">
        <v>13418</v>
      </c>
      <c r="SRX1" t="s">
        <v>13419</v>
      </c>
      <c r="SRY1" t="s">
        <v>13420</v>
      </c>
      <c r="SRZ1" t="s">
        <v>13421</v>
      </c>
      <c r="SSA1" t="s">
        <v>13422</v>
      </c>
      <c r="SSB1" t="s">
        <v>13423</v>
      </c>
      <c r="SSC1" t="s">
        <v>13424</v>
      </c>
      <c r="SSD1" t="s">
        <v>13425</v>
      </c>
      <c r="SSE1" t="s">
        <v>13426</v>
      </c>
      <c r="SSF1" t="s">
        <v>13427</v>
      </c>
      <c r="SSG1" t="s">
        <v>13428</v>
      </c>
      <c r="SSH1" t="s">
        <v>13429</v>
      </c>
      <c r="SSI1" t="s">
        <v>13430</v>
      </c>
      <c r="SSJ1" t="s">
        <v>13431</v>
      </c>
      <c r="SSK1" t="s">
        <v>13432</v>
      </c>
      <c r="SSL1" t="s">
        <v>13433</v>
      </c>
      <c r="SSM1" t="s">
        <v>13434</v>
      </c>
      <c r="SSN1" t="s">
        <v>13435</v>
      </c>
      <c r="SSO1" t="s">
        <v>13436</v>
      </c>
      <c r="SSP1" t="s">
        <v>13437</v>
      </c>
      <c r="SSQ1" t="s">
        <v>13438</v>
      </c>
      <c r="SSR1" t="s">
        <v>13439</v>
      </c>
      <c r="SSS1" t="s">
        <v>13440</v>
      </c>
      <c r="SST1" t="s">
        <v>13441</v>
      </c>
      <c r="SSU1" t="s">
        <v>13442</v>
      </c>
      <c r="SSV1" t="s">
        <v>13443</v>
      </c>
      <c r="SSW1" t="s">
        <v>13444</v>
      </c>
      <c r="SSX1" t="s">
        <v>13445</v>
      </c>
      <c r="SSY1" t="s">
        <v>13446</v>
      </c>
      <c r="SSZ1" t="s">
        <v>13447</v>
      </c>
      <c r="STA1" t="s">
        <v>13448</v>
      </c>
      <c r="STB1" t="s">
        <v>13449</v>
      </c>
      <c r="STC1" t="s">
        <v>13450</v>
      </c>
      <c r="STD1" t="s">
        <v>13451</v>
      </c>
      <c r="STE1" t="s">
        <v>13452</v>
      </c>
      <c r="STF1" t="s">
        <v>13453</v>
      </c>
      <c r="STG1" t="s">
        <v>13454</v>
      </c>
      <c r="STH1" t="s">
        <v>13455</v>
      </c>
      <c r="STI1" t="s">
        <v>13456</v>
      </c>
      <c r="STJ1" t="s">
        <v>13457</v>
      </c>
      <c r="STK1" t="s">
        <v>13458</v>
      </c>
      <c r="STL1" t="s">
        <v>13459</v>
      </c>
      <c r="STM1" t="s">
        <v>13460</v>
      </c>
      <c r="STN1" t="s">
        <v>13461</v>
      </c>
      <c r="STO1" t="s">
        <v>13462</v>
      </c>
      <c r="STP1" t="s">
        <v>13463</v>
      </c>
      <c r="STQ1" t="s">
        <v>13464</v>
      </c>
      <c r="STR1" t="s">
        <v>13465</v>
      </c>
      <c r="STS1" t="s">
        <v>13466</v>
      </c>
      <c r="STT1" t="s">
        <v>13467</v>
      </c>
      <c r="STU1" t="s">
        <v>13468</v>
      </c>
      <c r="STV1" t="s">
        <v>13469</v>
      </c>
      <c r="STW1" t="s">
        <v>13470</v>
      </c>
      <c r="STX1" t="s">
        <v>13471</v>
      </c>
      <c r="STY1" t="s">
        <v>13472</v>
      </c>
      <c r="STZ1" t="s">
        <v>13473</v>
      </c>
      <c r="SUA1" t="s">
        <v>13474</v>
      </c>
      <c r="SUB1" t="s">
        <v>13475</v>
      </c>
      <c r="SUC1" t="s">
        <v>13476</v>
      </c>
      <c r="SUD1" t="s">
        <v>13477</v>
      </c>
      <c r="SUE1" t="s">
        <v>13478</v>
      </c>
      <c r="SUF1" t="s">
        <v>13479</v>
      </c>
      <c r="SUG1" t="s">
        <v>13480</v>
      </c>
      <c r="SUH1" t="s">
        <v>13481</v>
      </c>
      <c r="SUI1" t="s">
        <v>13482</v>
      </c>
      <c r="SUJ1" t="s">
        <v>13483</v>
      </c>
      <c r="SUK1" t="s">
        <v>13484</v>
      </c>
      <c r="SUL1" t="s">
        <v>13485</v>
      </c>
      <c r="SUM1" t="s">
        <v>13486</v>
      </c>
      <c r="SUN1" t="s">
        <v>13487</v>
      </c>
      <c r="SUO1" t="s">
        <v>13488</v>
      </c>
      <c r="SUP1" t="s">
        <v>13489</v>
      </c>
      <c r="SUQ1" t="s">
        <v>13490</v>
      </c>
      <c r="SUR1" t="s">
        <v>13491</v>
      </c>
      <c r="SUS1" t="s">
        <v>13492</v>
      </c>
      <c r="SUT1" t="s">
        <v>13493</v>
      </c>
      <c r="SUU1" t="s">
        <v>13494</v>
      </c>
      <c r="SUV1" t="s">
        <v>13495</v>
      </c>
      <c r="SUW1" t="s">
        <v>13496</v>
      </c>
      <c r="SUX1" t="s">
        <v>13497</v>
      </c>
      <c r="SUY1" t="s">
        <v>13498</v>
      </c>
      <c r="SUZ1" t="s">
        <v>13499</v>
      </c>
      <c r="SVA1" t="s">
        <v>13500</v>
      </c>
      <c r="SVB1" t="s">
        <v>13501</v>
      </c>
      <c r="SVC1" t="s">
        <v>13502</v>
      </c>
      <c r="SVD1" t="s">
        <v>13503</v>
      </c>
      <c r="SVE1" t="s">
        <v>13504</v>
      </c>
      <c r="SVF1" t="s">
        <v>13505</v>
      </c>
      <c r="SVG1" t="s">
        <v>13506</v>
      </c>
      <c r="SVH1" t="s">
        <v>13507</v>
      </c>
      <c r="SVI1" t="s">
        <v>13508</v>
      </c>
      <c r="SVJ1" t="s">
        <v>13509</v>
      </c>
      <c r="SVK1" t="s">
        <v>13510</v>
      </c>
      <c r="SVL1" t="s">
        <v>13511</v>
      </c>
      <c r="SVM1" t="s">
        <v>13512</v>
      </c>
      <c r="SVN1" t="s">
        <v>13513</v>
      </c>
      <c r="SVO1" t="s">
        <v>13514</v>
      </c>
      <c r="SVP1" t="s">
        <v>13515</v>
      </c>
      <c r="SVQ1" t="s">
        <v>13516</v>
      </c>
      <c r="SVR1" t="s">
        <v>13517</v>
      </c>
      <c r="SVS1" t="s">
        <v>13518</v>
      </c>
      <c r="SVT1" t="s">
        <v>13519</v>
      </c>
      <c r="SVU1" t="s">
        <v>13520</v>
      </c>
      <c r="SVV1" t="s">
        <v>13521</v>
      </c>
      <c r="SVW1" t="s">
        <v>13522</v>
      </c>
      <c r="SVX1" t="s">
        <v>13523</v>
      </c>
      <c r="SVY1" t="s">
        <v>13524</v>
      </c>
      <c r="SVZ1" t="s">
        <v>13525</v>
      </c>
      <c r="SWA1" t="s">
        <v>13526</v>
      </c>
      <c r="SWB1" t="s">
        <v>13527</v>
      </c>
      <c r="SWC1" t="s">
        <v>13528</v>
      </c>
      <c r="SWD1" t="s">
        <v>13529</v>
      </c>
      <c r="SWE1" t="s">
        <v>13530</v>
      </c>
      <c r="SWF1" t="s">
        <v>13531</v>
      </c>
      <c r="SWG1" t="s">
        <v>13532</v>
      </c>
      <c r="SWH1" t="s">
        <v>13533</v>
      </c>
      <c r="SWI1" t="s">
        <v>13534</v>
      </c>
      <c r="SWJ1" t="s">
        <v>13535</v>
      </c>
      <c r="SWK1" t="s">
        <v>13536</v>
      </c>
      <c r="SWL1" t="s">
        <v>13537</v>
      </c>
      <c r="SWM1" t="s">
        <v>13538</v>
      </c>
      <c r="SWN1" t="s">
        <v>13539</v>
      </c>
      <c r="SWO1" t="s">
        <v>13540</v>
      </c>
      <c r="SWP1" t="s">
        <v>13541</v>
      </c>
      <c r="SWQ1" t="s">
        <v>13542</v>
      </c>
      <c r="SWR1" t="s">
        <v>13543</v>
      </c>
      <c r="SWS1" t="s">
        <v>13544</v>
      </c>
      <c r="SWT1" t="s">
        <v>13545</v>
      </c>
      <c r="SWU1" t="s">
        <v>13546</v>
      </c>
      <c r="SWV1" t="s">
        <v>13547</v>
      </c>
      <c r="SWW1" t="s">
        <v>13548</v>
      </c>
      <c r="SWX1" t="s">
        <v>13549</v>
      </c>
      <c r="SWY1" t="s">
        <v>13550</v>
      </c>
      <c r="SWZ1" t="s">
        <v>13551</v>
      </c>
      <c r="SXA1" t="s">
        <v>13552</v>
      </c>
      <c r="SXB1" t="s">
        <v>13553</v>
      </c>
      <c r="SXC1" t="s">
        <v>13554</v>
      </c>
      <c r="SXD1" t="s">
        <v>13555</v>
      </c>
      <c r="SXE1" t="s">
        <v>13556</v>
      </c>
      <c r="SXF1" t="s">
        <v>13557</v>
      </c>
      <c r="SXG1" t="s">
        <v>13558</v>
      </c>
      <c r="SXH1" t="s">
        <v>13559</v>
      </c>
      <c r="SXI1" t="s">
        <v>13560</v>
      </c>
      <c r="SXJ1" t="s">
        <v>13561</v>
      </c>
      <c r="SXK1" t="s">
        <v>13562</v>
      </c>
      <c r="SXL1" t="s">
        <v>13563</v>
      </c>
      <c r="SXM1" t="s">
        <v>13564</v>
      </c>
      <c r="SXN1" t="s">
        <v>13565</v>
      </c>
      <c r="SXO1" t="s">
        <v>13566</v>
      </c>
      <c r="SXP1" t="s">
        <v>13567</v>
      </c>
      <c r="SXQ1" t="s">
        <v>13568</v>
      </c>
      <c r="SXR1" t="s">
        <v>13569</v>
      </c>
      <c r="SXS1" t="s">
        <v>13570</v>
      </c>
      <c r="SXT1" t="s">
        <v>13571</v>
      </c>
      <c r="SXU1" t="s">
        <v>13572</v>
      </c>
      <c r="SXV1" t="s">
        <v>13573</v>
      </c>
      <c r="SXW1" t="s">
        <v>13574</v>
      </c>
      <c r="SXX1" t="s">
        <v>13575</v>
      </c>
      <c r="SXY1" t="s">
        <v>13576</v>
      </c>
      <c r="SXZ1" t="s">
        <v>13577</v>
      </c>
      <c r="SYA1" t="s">
        <v>13578</v>
      </c>
      <c r="SYB1" t="s">
        <v>13579</v>
      </c>
      <c r="SYC1" t="s">
        <v>13580</v>
      </c>
      <c r="SYD1" t="s">
        <v>13581</v>
      </c>
      <c r="SYE1" t="s">
        <v>13582</v>
      </c>
      <c r="SYF1" t="s">
        <v>13583</v>
      </c>
      <c r="SYG1" t="s">
        <v>13584</v>
      </c>
      <c r="SYH1" t="s">
        <v>13585</v>
      </c>
      <c r="SYI1" t="s">
        <v>13586</v>
      </c>
      <c r="SYJ1" t="s">
        <v>13587</v>
      </c>
      <c r="SYK1" t="s">
        <v>13588</v>
      </c>
      <c r="SYL1" t="s">
        <v>13589</v>
      </c>
      <c r="SYM1" t="s">
        <v>13590</v>
      </c>
      <c r="SYN1" t="s">
        <v>13591</v>
      </c>
      <c r="SYO1" t="s">
        <v>13592</v>
      </c>
      <c r="SYP1" t="s">
        <v>13593</v>
      </c>
      <c r="SYQ1" t="s">
        <v>13594</v>
      </c>
      <c r="SYR1" t="s">
        <v>13595</v>
      </c>
      <c r="SYS1" t="s">
        <v>13596</v>
      </c>
      <c r="SYT1" t="s">
        <v>13597</v>
      </c>
      <c r="SYU1" t="s">
        <v>13598</v>
      </c>
      <c r="SYV1" t="s">
        <v>13599</v>
      </c>
      <c r="SYW1" t="s">
        <v>13600</v>
      </c>
      <c r="SYX1" t="s">
        <v>13601</v>
      </c>
      <c r="SYY1" t="s">
        <v>13602</v>
      </c>
      <c r="SYZ1" t="s">
        <v>13603</v>
      </c>
      <c r="SZA1" t="s">
        <v>13604</v>
      </c>
      <c r="SZB1" t="s">
        <v>13605</v>
      </c>
      <c r="SZC1" t="s">
        <v>13606</v>
      </c>
      <c r="SZD1" t="s">
        <v>13607</v>
      </c>
      <c r="SZE1" t="s">
        <v>13608</v>
      </c>
      <c r="SZF1" t="s">
        <v>13609</v>
      </c>
      <c r="SZG1" t="s">
        <v>13610</v>
      </c>
      <c r="SZH1" t="s">
        <v>13611</v>
      </c>
      <c r="SZI1" t="s">
        <v>13612</v>
      </c>
      <c r="SZJ1" t="s">
        <v>13613</v>
      </c>
      <c r="SZK1" t="s">
        <v>13614</v>
      </c>
      <c r="SZL1" t="s">
        <v>13615</v>
      </c>
      <c r="SZM1" t="s">
        <v>13616</v>
      </c>
      <c r="SZN1" t="s">
        <v>13617</v>
      </c>
      <c r="SZO1" t="s">
        <v>13618</v>
      </c>
      <c r="SZP1" t="s">
        <v>13619</v>
      </c>
      <c r="SZQ1" t="s">
        <v>13620</v>
      </c>
      <c r="SZR1" t="s">
        <v>13621</v>
      </c>
      <c r="SZS1" t="s">
        <v>13622</v>
      </c>
      <c r="SZT1" t="s">
        <v>13623</v>
      </c>
      <c r="SZU1" t="s">
        <v>13624</v>
      </c>
      <c r="SZV1" t="s">
        <v>13625</v>
      </c>
      <c r="SZW1" t="s">
        <v>13626</v>
      </c>
      <c r="SZX1" t="s">
        <v>13627</v>
      </c>
      <c r="SZY1" t="s">
        <v>13628</v>
      </c>
      <c r="SZZ1" t="s">
        <v>13629</v>
      </c>
      <c r="TAA1" t="s">
        <v>13630</v>
      </c>
      <c r="TAB1" t="s">
        <v>13631</v>
      </c>
      <c r="TAC1" t="s">
        <v>13632</v>
      </c>
      <c r="TAD1" t="s">
        <v>13633</v>
      </c>
      <c r="TAE1" t="s">
        <v>13634</v>
      </c>
      <c r="TAF1" t="s">
        <v>13635</v>
      </c>
      <c r="TAG1" t="s">
        <v>13636</v>
      </c>
      <c r="TAH1" t="s">
        <v>13637</v>
      </c>
      <c r="TAI1" t="s">
        <v>13638</v>
      </c>
      <c r="TAJ1" t="s">
        <v>13639</v>
      </c>
      <c r="TAK1" t="s">
        <v>13640</v>
      </c>
      <c r="TAL1" t="s">
        <v>13641</v>
      </c>
      <c r="TAM1" t="s">
        <v>13642</v>
      </c>
      <c r="TAN1" t="s">
        <v>13643</v>
      </c>
      <c r="TAO1" t="s">
        <v>13644</v>
      </c>
      <c r="TAP1" t="s">
        <v>13645</v>
      </c>
      <c r="TAQ1" t="s">
        <v>13646</v>
      </c>
      <c r="TAR1" t="s">
        <v>13647</v>
      </c>
      <c r="TAS1" t="s">
        <v>13648</v>
      </c>
      <c r="TAT1" t="s">
        <v>13649</v>
      </c>
      <c r="TAU1" t="s">
        <v>13650</v>
      </c>
      <c r="TAV1" t="s">
        <v>13651</v>
      </c>
      <c r="TAW1" t="s">
        <v>13652</v>
      </c>
      <c r="TAX1" t="s">
        <v>13653</v>
      </c>
      <c r="TAY1" t="s">
        <v>13654</v>
      </c>
      <c r="TAZ1" t="s">
        <v>13655</v>
      </c>
      <c r="TBA1" t="s">
        <v>13656</v>
      </c>
      <c r="TBB1" t="s">
        <v>13657</v>
      </c>
      <c r="TBC1" t="s">
        <v>13658</v>
      </c>
      <c r="TBD1" t="s">
        <v>13659</v>
      </c>
      <c r="TBE1" t="s">
        <v>13660</v>
      </c>
      <c r="TBF1" t="s">
        <v>13661</v>
      </c>
      <c r="TBG1" t="s">
        <v>13662</v>
      </c>
      <c r="TBH1" t="s">
        <v>13663</v>
      </c>
      <c r="TBI1" t="s">
        <v>13664</v>
      </c>
      <c r="TBJ1" t="s">
        <v>13665</v>
      </c>
      <c r="TBK1" t="s">
        <v>13666</v>
      </c>
      <c r="TBL1" t="s">
        <v>13667</v>
      </c>
      <c r="TBM1" t="s">
        <v>13668</v>
      </c>
      <c r="TBN1" t="s">
        <v>13669</v>
      </c>
      <c r="TBO1" t="s">
        <v>13670</v>
      </c>
      <c r="TBP1" t="s">
        <v>13671</v>
      </c>
      <c r="TBQ1" t="s">
        <v>13672</v>
      </c>
      <c r="TBR1" t="s">
        <v>13673</v>
      </c>
      <c r="TBS1" t="s">
        <v>13674</v>
      </c>
      <c r="TBT1" t="s">
        <v>13675</v>
      </c>
      <c r="TBU1" t="s">
        <v>13676</v>
      </c>
      <c r="TBV1" t="s">
        <v>13677</v>
      </c>
      <c r="TBW1" t="s">
        <v>13678</v>
      </c>
      <c r="TBX1" t="s">
        <v>13679</v>
      </c>
      <c r="TBY1" t="s">
        <v>13680</v>
      </c>
      <c r="TBZ1" t="s">
        <v>13681</v>
      </c>
      <c r="TCA1" t="s">
        <v>13682</v>
      </c>
      <c r="TCB1" t="s">
        <v>13683</v>
      </c>
      <c r="TCC1" t="s">
        <v>13684</v>
      </c>
      <c r="TCD1" t="s">
        <v>13685</v>
      </c>
      <c r="TCE1" t="s">
        <v>13686</v>
      </c>
      <c r="TCF1" t="s">
        <v>13687</v>
      </c>
      <c r="TCG1" t="s">
        <v>13688</v>
      </c>
      <c r="TCH1" t="s">
        <v>13689</v>
      </c>
      <c r="TCI1" t="s">
        <v>13690</v>
      </c>
      <c r="TCJ1" t="s">
        <v>13691</v>
      </c>
      <c r="TCK1" t="s">
        <v>13692</v>
      </c>
      <c r="TCL1" t="s">
        <v>13693</v>
      </c>
      <c r="TCM1" t="s">
        <v>13694</v>
      </c>
      <c r="TCN1" t="s">
        <v>13695</v>
      </c>
      <c r="TCO1" t="s">
        <v>13696</v>
      </c>
      <c r="TCP1" t="s">
        <v>13697</v>
      </c>
      <c r="TCQ1" t="s">
        <v>13698</v>
      </c>
      <c r="TCR1" t="s">
        <v>13699</v>
      </c>
      <c r="TCS1" t="s">
        <v>13700</v>
      </c>
      <c r="TCT1" t="s">
        <v>13701</v>
      </c>
      <c r="TCU1" t="s">
        <v>13702</v>
      </c>
      <c r="TCV1" t="s">
        <v>13703</v>
      </c>
      <c r="TCW1" t="s">
        <v>13704</v>
      </c>
      <c r="TCX1" t="s">
        <v>13705</v>
      </c>
      <c r="TCY1" t="s">
        <v>13706</v>
      </c>
      <c r="TCZ1" t="s">
        <v>13707</v>
      </c>
      <c r="TDA1" t="s">
        <v>13708</v>
      </c>
      <c r="TDB1" t="s">
        <v>13709</v>
      </c>
      <c r="TDC1" t="s">
        <v>13710</v>
      </c>
      <c r="TDD1" t="s">
        <v>13711</v>
      </c>
      <c r="TDE1" t="s">
        <v>13712</v>
      </c>
      <c r="TDF1" t="s">
        <v>13713</v>
      </c>
      <c r="TDG1" t="s">
        <v>13714</v>
      </c>
      <c r="TDH1" t="s">
        <v>13715</v>
      </c>
      <c r="TDI1" t="s">
        <v>13716</v>
      </c>
      <c r="TDJ1" t="s">
        <v>13717</v>
      </c>
      <c r="TDK1" t="s">
        <v>13718</v>
      </c>
      <c r="TDL1" t="s">
        <v>13719</v>
      </c>
      <c r="TDM1" t="s">
        <v>13720</v>
      </c>
      <c r="TDN1" t="s">
        <v>13721</v>
      </c>
      <c r="TDO1" t="s">
        <v>13722</v>
      </c>
      <c r="TDP1" t="s">
        <v>13723</v>
      </c>
      <c r="TDQ1" t="s">
        <v>13724</v>
      </c>
      <c r="TDR1" t="s">
        <v>13725</v>
      </c>
      <c r="TDS1" t="s">
        <v>13726</v>
      </c>
      <c r="TDT1" t="s">
        <v>13727</v>
      </c>
      <c r="TDU1" t="s">
        <v>13728</v>
      </c>
      <c r="TDV1" t="s">
        <v>13729</v>
      </c>
      <c r="TDW1" t="s">
        <v>13730</v>
      </c>
      <c r="TDX1" t="s">
        <v>13731</v>
      </c>
      <c r="TDY1" t="s">
        <v>13732</v>
      </c>
      <c r="TDZ1" t="s">
        <v>13733</v>
      </c>
      <c r="TEA1" t="s">
        <v>13734</v>
      </c>
      <c r="TEB1" t="s">
        <v>13735</v>
      </c>
      <c r="TEC1" t="s">
        <v>13736</v>
      </c>
      <c r="TED1" t="s">
        <v>13737</v>
      </c>
      <c r="TEE1" t="s">
        <v>13738</v>
      </c>
      <c r="TEF1" t="s">
        <v>13739</v>
      </c>
      <c r="TEG1" t="s">
        <v>13740</v>
      </c>
      <c r="TEH1" t="s">
        <v>13741</v>
      </c>
      <c r="TEI1" t="s">
        <v>13742</v>
      </c>
      <c r="TEJ1" t="s">
        <v>13743</v>
      </c>
      <c r="TEK1" t="s">
        <v>13744</v>
      </c>
      <c r="TEL1" t="s">
        <v>13745</v>
      </c>
      <c r="TEM1" t="s">
        <v>13746</v>
      </c>
      <c r="TEN1" t="s">
        <v>13747</v>
      </c>
      <c r="TEO1" t="s">
        <v>13748</v>
      </c>
      <c r="TEP1" t="s">
        <v>13749</v>
      </c>
      <c r="TEQ1" t="s">
        <v>13750</v>
      </c>
      <c r="TER1" t="s">
        <v>13751</v>
      </c>
      <c r="TES1" t="s">
        <v>13752</v>
      </c>
      <c r="TET1" t="s">
        <v>13753</v>
      </c>
      <c r="TEU1" t="s">
        <v>13754</v>
      </c>
      <c r="TEV1" t="s">
        <v>13755</v>
      </c>
      <c r="TEW1" t="s">
        <v>13756</v>
      </c>
      <c r="TEX1" t="s">
        <v>13757</v>
      </c>
      <c r="TEY1" t="s">
        <v>13758</v>
      </c>
      <c r="TEZ1" t="s">
        <v>13759</v>
      </c>
      <c r="TFA1" t="s">
        <v>13760</v>
      </c>
      <c r="TFB1" t="s">
        <v>13761</v>
      </c>
      <c r="TFC1" t="s">
        <v>13762</v>
      </c>
      <c r="TFD1" t="s">
        <v>13763</v>
      </c>
      <c r="TFE1" t="s">
        <v>13764</v>
      </c>
      <c r="TFF1" t="s">
        <v>13765</v>
      </c>
      <c r="TFG1" t="s">
        <v>13766</v>
      </c>
      <c r="TFH1" t="s">
        <v>13767</v>
      </c>
      <c r="TFI1" t="s">
        <v>13768</v>
      </c>
      <c r="TFJ1" t="s">
        <v>13769</v>
      </c>
      <c r="TFK1" t="s">
        <v>13770</v>
      </c>
      <c r="TFL1" t="s">
        <v>13771</v>
      </c>
      <c r="TFM1" t="s">
        <v>13772</v>
      </c>
      <c r="TFN1" t="s">
        <v>13773</v>
      </c>
      <c r="TFO1" t="s">
        <v>13774</v>
      </c>
      <c r="TFP1" t="s">
        <v>13775</v>
      </c>
      <c r="TFQ1" t="s">
        <v>13776</v>
      </c>
      <c r="TFR1" t="s">
        <v>13777</v>
      </c>
      <c r="TFS1" t="s">
        <v>13778</v>
      </c>
      <c r="TFT1" t="s">
        <v>13779</v>
      </c>
      <c r="TFU1" t="s">
        <v>13780</v>
      </c>
      <c r="TFV1" t="s">
        <v>13781</v>
      </c>
      <c r="TFW1" t="s">
        <v>13782</v>
      </c>
      <c r="TFX1" t="s">
        <v>13783</v>
      </c>
      <c r="TFY1" t="s">
        <v>13784</v>
      </c>
      <c r="TFZ1" t="s">
        <v>13785</v>
      </c>
      <c r="TGA1" t="s">
        <v>13786</v>
      </c>
      <c r="TGB1" t="s">
        <v>13787</v>
      </c>
      <c r="TGC1" t="s">
        <v>13788</v>
      </c>
      <c r="TGD1" t="s">
        <v>13789</v>
      </c>
      <c r="TGE1" t="s">
        <v>13790</v>
      </c>
      <c r="TGF1" t="s">
        <v>13791</v>
      </c>
      <c r="TGG1" t="s">
        <v>13792</v>
      </c>
      <c r="TGH1" t="s">
        <v>13793</v>
      </c>
      <c r="TGI1" t="s">
        <v>13794</v>
      </c>
      <c r="TGJ1" t="s">
        <v>13795</v>
      </c>
      <c r="TGK1" t="s">
        <v>13796</v>
      </c>
      <c r="TGL1" t="s">
        <v>13797</v>
      </c>
      <c r="TGM1" t="s">
        <v>13798</v>
      </c>
      <c r="TGN1" t="s">
        <v>13799</v>
      </c>
      <c r="TGO1" t="s">
        <v>13800</v>
      </c>
      <c r="TGP1" t="s">
        <v>13801</v>
      </c>
      <c r="TGQ1" t="s">
        <v>13802</v>
      </c>
      <c r="TGR1" t="s">
        <v>13803</v>
      </c>
      <c r="TGS1" t="s">
        <v>13804</v>
      </c>
      <c r="TGT1" t="s">
        <v>13805</v>
      </c>
      <c r="TGU1" t="s">
        <v>13806</v>
      </c>
      <c r="TGV1" t="s">
        <v>13807</v>
      </c>
      <c r="TGW1" t="s">
        <v>13808</v>
      </c>
      <c r="TGX1" t="s">
        <v>13809</v>
      </c>
      <c r="TGY1" t="s">
        <v>13810</v>
      </c>
      <c r="TGZ1" t="s">
        <v>13811</v>
      </c>
      <c r="THA1" t="s">
        <v>13812</v>
      </c>
      <c r="THB1" t="s">
        <v>13813</v>
      </c>
      <c r="THC1" t="s">
        <v>13814</v>
      </c>
      <c r="THD1" t="s">
        <v>13815</v>
      </c>
      <c r="THE1" t="s">
        <v>13816</v>
      </c>
      <c r="THF1" t="s">
        <v>13817</v>
      </c>
      <c r="THG1" t="s">
        <v>13818</v>
      </c>
      <c r="THH1" t="s">
        <v>13819</v>
      </c>
      <c r="THI1" t="s">
        <v>13820</v>
      </c>
      <c r="THJ1" t="s">
        <v>13821</v>
      </c>
      <c r="THK1" t="s">
        <v>13822</v>
      </c>
      <c r="THL1" t="s">
        <v>13823</v>
      </c>
      <c r="THM1" t="s">
        <v>13824</v>
      </c>
      <c r="THN1" t="s">
        <v>13825</v>
      </c>
      <c r="THO1" t="s">
        <v>13826</v>
      </c>
      <c r="THP1" t="s">
        <v>13827</v>
      </c>
      <c r="THQ1" t="s">
        <v>13828</v>
      </c>
      <c r="THR1" t="s">
        <v>13829</v>
      </c>
      <c r="THS1" t="s">
        <v>13830</v>
      </c>
      <c r="THT1" t="s">
        <v>13831</v>
      </c>
      <c r="THU1" t="s">
        <v>13832</v>
      </c>
      <c r="THV1" t="s">
        <v>13833</v>
      </c>
      <c r="THW1" t="s">
        <v>13834</v>
      </c>
      <c r="THX1" t="s">
        <v>13835</v>
      </c>
      <c r="THY1" t="s">
        <v>13836</v>
      </c>
      <c r="THZ1" t="s">
        <v>13837</v>
      </c>
      <c r="TIA1" t="s">
        <v>13838</v>
      </c>
      <c r="TIB1" t="s">
        <v>13839</v>
      </c>
      <c r="TIC1" t="s">
        <v>13840</v>
      </c>
      <c r="TID1" t="s">
        <v>13841</v>
      </c>
      <c r="TIE1" t="s">
        <v>13842</v>
      </c>
      <c r="TIF1" t="s">
        <v>13843</v>
      </c>
      <c r="TIG1" t="s">
        <v>13844</v>
      </c>
      <c r="TIH1" t="s">
        <v>13845</v>
      </c>
      <c r="TII1" t="s">
        <v>13846</v>
      </c>
      <c r="TIJ1" t="s">
        <v>13847</v>
      </c>
      <c r="TIK1" t="s">
        <v>13848</v>
      </c>
      <c r="TIL1" t="s">
        <v>13849</v>
      </c>
      <c r="TIM1" t="s">
        <v>13850</v>
      </c>
      <c r="TIN1" t="s">
        <v>13851</v>
      </c>
      <c r="TIO1" t="s">
        <v>13852</v>
      </c>
      <c r="TIP1" t="s">
        <v>13853</v>
      </c>
      <c r="TIQ1" t="s">
        <v>13854</v>
      </c>
      <c r="TIR1" t="s">
        <v>13855</v>
      </c>
      <c r="TIS1" t="s">
        <v>13856</v>
      </c>
      <c r="TIT1" t="s">
        <v>13857</v>
      </c>
      <c r="TIU1" t="s">
        <v>13858</v>
      </c>
      <c r="TIV1" t="s">
        <v>13859</v>
      </c>
      <c r="TIW1" t="s">
        <v>13860</v>
      </c>
      <c r="TIX1" t="s">
        <v>13861</v>
      </c>
      <c r="TIY1" t="s">
        <v>13862</v>
      </c>
      <c r="TIZ1" t="s">
        <v>13863</v>
      </c>
      <c r="TJA1" t="s">
        <v>13864</v>
      </c>
      <c r="TJB1" t="s">
        <v>13865</v>
      </c>
      <c r="TJC1" t="s">
        <v>13866</v>
      </c>
      <c r="TJD1" t="s">
        <v>13867</v>
      </c>
      <c r="TJE1" t="s">
        <v>13868</v>
      </c>
      <c r="TJF1" t="s">
        <v>13869</v>
      </c>
      <c r="TJG1" t="s">
        <v>13870</v>
      </c>
      <c r="TJH1" t="s">
        <v>13871</v>
      </c>
      <c r="TJI1" t="s">
        <v>13872</v>
      </c>
      <c r="TJJ1" t="s">
        <v>13873</v>
      </c>
      <c r="TJK1" t="s">
        <v>13874</v>
      </c>
      <c r="TJL1" t="s">
        <v>13875</v>
      </c>
      <c r="TJM1" t="s">
        <v>13876</v>
      </c>
      <c r="TJN1" t="s">
        <v>13877</v>
      </c>
      <c r="TJO1" t="s">
        <v>13878</v>
      </c>
      <c r="TJP1" t="s">
        <v>13879</v>
      </c>
      <c r="TJQ1" t="s">
        <v>13880</v>
      </c>
      <c r="TJR1" t="s">
        <v>13881</v>
      </c>
      <c r="TJS1" t="s">
        <v>13882</v>
      </c>
      <c r="TJT1" t="s">
        <v>13883</v>
      </c>
      <c r="TJU1" t="s">
        <v>13884</v>
      </c>
      <c r="TJV1" t="s">
        <v>13885</v>
      </c>
      <c r="TJW1" t="s">
        <v>13886</v>
      </c>
      <c r="TJX1" t="s">
        <v>13887</v>
      </c>
      <c r="TJY1" t="s">
        <v>13888</v>
      </c>
      <c r="TJZ1" t="s">
        <v>13889</v>
      </c>
      <c r="TKA1" t="s">
        <v>13890</v>
      </c>
      <c r="TKB1" t="s">
        <v>13891</v>
      </c>
      <c r="TKC1" t="s">
        <v>13892</v>
      </c>
      <c r="TKD1" t="s">
        <v>13893</v>
      </c>
      <c r="TKE1" t="s">
        <v>13894</v>
      </c>
      <c r="TKF1" t="s">
        <v>13895</v>
      </c>
      <c r="TKG1" t="s">
        <v>13896</v>
      </c>
      <c r="TKH1" t="s">
        <v>13897</v>
      </c>
      <c r="TKI1" t="s">
        <v>13898</v>
      </c>
      <c r="TKJ1" t="s">
        <v>13899</v>
      </c>
      <c r="TKK1" t="s">
        <v>13900</v>
      </c>
      <c r="TKL1" t="s">
        <v>13901</v>
      </c>
      <c r="TKM1" t="s">
        <v>13902</v>
      </c>
      <c r="TKN1" t="s">
        <v>13903</v>
      </c>
      <c r="TKO1" t="s">
        <v>13904</v>
      </c>
      <c r="TKP1" t="s">
        <v>13905</v>
      </c>
      <c r="TKQ1" t="s">
        <v>13906</v>
      </c>
      <c r="TKR1" t="s">
        <v>13907</v>
      </c>
      <c r="TKS1" t="s">
        <v>13908</v>
      </c>
      <c r="TKT1" t="s">
        <v>13909</v>
      </c>
      <c r="TKU1" t="s">
        <v>13910</v>
      </c>
      <c r="TKV1" t="s">
        <v>13911</v>
      </c>
      <c r="TKW1" t="s">
        <v>13912</v>
      </c>
      <c r="TKX1" t="s">
        <v>13913</v>
      </c>
      <c r="TKY1" t="s">
        <v>13914</v>
      </c>
      <c r="TKZ1" t="s">
        <v>13915</v>
      </c>
      <c r="TLA1" t="s">
        <v>13916</v>
      </c>
      <c r="TLB1" t="s">
        <v>13917</v>
      </c>
      <c r="TLC1" t="s">
        <v>13918</v>
      </c>
      <c r="TLD1" t="s">
        <v>13919</v>
      </c>
      <c r="TLE1" t="s">
        <v>13920</v>
      </c>
      <c r="TLF1" t="s">
        <v>13921</v>
      </c>
      <c r="TLG1" t="s">
        <v>13922</v>
      </c>
      <c r="TLH1" t="s">
        <v>13923</v>
      </c>
      <c r="TLI1" t="s">
        <v>13924</v>
      </c>
      <c r="TLJ1" t="s">
        <v>13925</v>
      </c>
      <c r="TLK1" t="s">
        <v>13926</v>
      </c>
      <c r="TLL1" t="s">
        <v>13927</v>
      </c>
      <c r="TLM1" t="s">
        <v>13928</v>
      </c>
      <c r="TLN1" t="s">
        <v>13929</v>
      </c>
      <c r="TLO1" t="s">
        <v>13930</v>
      </c>
      <c r="TLP1" t="s">
        <v>13931</v>
      </c>
      <c r="TLQ1" t="s">
        <v>13932</v>
      </c>
      <c r="TLR1" t="s">
        <v>13933</v>
      </c>
      <c r="TLS1" t="s">
        <v>13934</v>
      </c>
      <c r="TLT1" t="s">
        <v>13935</v>
      </c>
      <c r="TLU1" t="s">
        <v>13936</v>
      </c>
      <c r="TLV1" t="s">
        <v>13937</v>
      </c>
      <c r="TLW1" t="s">
        <v>13938</v>
      </c>
      <c r="TLX1" t="s">
        <v>13939</v>
      </c>
      <c r="TLY1" t="s">
        <v>13940</v>
      </c>
      <c r="TLZ1" t="s">
        <v>13941</v>
      </c>
      <c r="TMA1" t="s">
        <v>13942</v>
      </c>
      <c r="TMB1" t="s">
        <v>13943</v>
      </c>
      <c r="TMC1" t="s">
        <v>13944</v>
      </c>
      <c r="TMD1" t="s">
        <v>13945</v>
      </c>
      <c r="TME1" t="s">
        <v>13946</v>
      </c>
      <c r="TMF1" t="s">
        <v>13947</v>
      </c>
      <c r="TMG1" t="s">
        <v>13948</v>
      </c>
      <c r="TMH1" t="s">
        <v>13949</v>
      </c>
      <c r="TMI1" t="s">
        <v>13950</v>
      </c>
      <c r="TMJ1" t="s">
        <v>13951</v>
      </c>
      <c r="TMK1" t="s">
        <v>13952</v>
      </c>
      <c r="TML1" t="s">
        <v>13953</v>
      </c>
      <c r="TMM1" t="s">
        <v>13954</v>
      </c>
      <c r="TMN1" t="s">
        <v>13955</v>
      </c>
      <c r="TMO1" t="s">
        <v>13956</v>
      </c>
      <c r="TMP1" t="s">
        <v>13957</v>
      </c>
      <c r="TMQ1" t="s">
        <v>13958</v>
      </c>
      <c r="TMR1" t="s">
        <v>13959</v>
      </c>
      <c r="TMS1" t="s">
        <v>13960</v>
      </c>
      <c r="TMT1" t="s">
        <v>13961</v>
      </c>
      <c r="TMU1" t="s">
        <v>13962</v>
      </c>
      <c r="TMV1" t="s">
        <v>13963</v>
      </c>
      <c r="TMW1" t="s">
        <v>13964</v>
      </c>
      <c r="TMX1" t="s">
        <v>13965</v>
      </c>
      <c r="TMY1" t="s">
        <v>13966</v>
      </c>
      <c r="TMZ1" t="s">
        <v>13967</v>
      </c>
      <c r="TNA1" t="s">
        <v>13968</v>
      </c>
      <c r="TNB1" t="s">
        <v>13969</v>
      </c>
      <c r="TNC1" t="s">
        <v>13970</v>
      </c>
      <c r="TND1" t="s">
        <v>13971</v>
      </c>
      <c r="TNE1" t="s">
        <v>13972</v>
      </c>
      <c r="TNF1" t="s">
        <v>13973</v>
      </c>
      <c r="TNG1" t="s">
        <v>13974</v>
      </c>
      <c r="TNH1" t="s">
        <v>13975</v>
      </c>
      <c r="TNI1" t="s">
        <v>13976</v>
      </c>
      <c r="TNJ1" t="s">
        <v>13977</v>
      </c>
      <c r="TNK1" t="s">
        <v>13978</v>
      </c>
      <c r="TNL1" t="s">
        <v>13979</v>
      </c>
      <c r="TNM1" t="s">
        <v>13980</v>
      </c>
      <c r="TNN1" t="s">
        <v>13981</v>
      </c>
      <c r="TNO1" t="s">
        <v>13982</v>
      </c>
      <c r="TNP1" t="s">
        <v>13983</v>
      </c>
      <c r="TNQ1" t="s">
        <v>13984</v>
      </c>
      <c r="TNR1" t="s">
        <v>13985</v>
      </c>
      <c r="TNS1" t="s">
        <v>13986</v>
      </c>
      <c r="TNT1" t="s">
        <v>13987</v>
      </c>
      <c r="TNU1" t="s">
        <v>13988</v>
      </c>
      <c r="TNV1" t="s">
        <v>13989</v>
      </c>
      <c r="TNW1" t="s">
        <v>13990</v>
      </c>
      <c r="TNX1" t="s">
        <v>13991</v>
      </c>
      <c r="TNY1" t="s">
        <v>13992</v>
      </c>
      <c r="TNZ1" t="s">
        <v>13993</v>
      </c>
      <c r="TOA1" t="s">
        <v>13994</v>
      </c>
      <c r="TOB1" t="s">
        <v>13995</v>
      </c>
      <c r="TOC1" t="s">
        <v>13996</v>
      </c>
      <c r="TOD1" t="s">
        <v>13997</v>
      </c>
      <c r="TOE1" t="s">
        <v>13998</v>
      </c>
      <c r="TOF1" t="s">
        <v>13999</v>
      </c>
      <c r="TOG1" t="s">
        <v>14000</v>
      </c>
      <c r="TOH1" t="s">
        <v>14001</v>
      </c>
      <c r="TOI1" t="s">
        <v>14002</v>
      </c>
      <c r="TOJ1" t="s">
        <v>14003</v>
      </c>
      <c r="TOK1" t="s">
        <v>14004</v>
      </c>
      <c r="TOL1" t="s">
        <v>14005</v>
      </c>
      <c r="TOM1" t="s">
        <v>14006</v>
      </c>
      <c r="TON1" t="s">
        <v>14007</v>
      </c>
      <c r="TOO1" t="s">
        <v>14008</v>
      </c>
      <c r="TOP1" t="s">
        <v>14009</v>
      </c>
      <c r="TOQ1" t="s">
        <v>14010</v>
      </c>
      <c r="TOR1" t="s">
        <v>14011</v>
      </c>
      <c r="TOS1" t="s">
        <v>14012</v>
      </c>
      <c r="TOT1" t="s">
        <v>14013</v>
      </c>
      <c r="TOU1" t="s">
        <v>14014</v>
      </c>
      <c r="TOV1" t="s">
        <v>14015</v>
      </c>
      <c r="TOW1" t="s">
        <v>14016</v>
      </c>
      <c r="TOX1" t="s">
        <v>14017</v>
      </c>
      <c r="TOY1" t="s">
        <v>14018</v>
      </c>
      <c r="TOZ1" t="s">
        <v>14019</v>
      </c>
      <c r="TPA1" t="s">
        <v>14020</v>
      </c>
      <c r="TPB1" t="s">
        <v>14021</v>
      </c>
      <c r="TPC1" t="s">
        <v>14022</v>
      </c>
      <c r="TPD1" t="s">
        <v>14023</v>
      </c>
      <c r="TPE1" t="s">
        <v>14024</v>
      </c>
      <c r="TPF1" t="s">
        <v>14025</v>
      </c>
      <c r="TPG1" t="s">
        <v>14026</v>
      </c>
      <c r="TPH1" t="s">
        <v>14027</v>
      </c>
      <c r="TPI1" t="s">
        <v>14028</v>
      </c>
      <c r="TPJ1" t="s">
        <v>14029</v>
      </c>
      <c r="TPK1" t="s">
        <v>14030</v>
      </c>
      <c r="TPL1" t="s">
        <v>14031</v>
      </c>
      <c r="TPM1" t="s">
        <v>14032</v>
      </c>
      <c r="TPN1" t="s">
        <v>14033</v>
      </c>
      <c r="TPO1" t="s">
        <v>14034</v>
      </c>
      <c r="TPP1" t="s">
        <v>14035</v>
      </c>
      <c r="TPQ1" t="s">
        <v>14036</v>
      </c>
      <c r="TPR1" t="s">
        <v>14037</v>
      </c>
      <c r="TPS1" t="s">
        <v>14038</v>
      </c>
      <c r="TPT1" t="s">
        <v>14039</v>
      </c>
      <c r="TPU1" t="s">
        <v>14040</v>
      </c>
      <c r="TPV1" t="s">
        <v>14041</v>
      </c>
      <c r="TPW1" t="s">
        <v>14042</v>
      </c>
      <c r="TPX1" t="s">
        <v>14043</v>
      </c>
      <c r="TPY1" t="s">
        <v>14044</v>
      </c>
      <c r="TPZ1" t="s">
        <v>14045</v>
      </c>
      <c r="TQA1" t="s">
        <v>14046</v>
      </c>
      <c r="TQB1" t="s">
        <v>14047</v>
      </c>
      <c r="TQC1" t="s">
        <v>14048</v>
      </c>
      <c r="TQD1" t="s">
        <v>14049</v>
      </c>
      <c r="TQE1" t="s">
        <v>14050</v>
      </c>
      <c r="TQF1" t="s">
        <v>14051</v>
      </c>
      <c r="TQG1" t="s">
        <v>14052</v>
      </c>
      <c r="TQH1" t="s">
        <v>14053</v>
      </c>
      <c r="TQI1" t="s">
        <v>14054</v>
      </c>
      <c r="TQJ1" t="s">
        <v>14055</v>
      </c>
      <c r="TQK1" t="s">
        <v>14056</v>
      </c>
      <c r="TQL1" t="s">
        <v>14057</v>
      </c>
      <c r="TQM1" t="s">
        <v>14058</v>
      </c>
      <c r="TQN1" t="s">
        <v>14059</v>
      </c>
      <c r="TQO1" t="s">
        <v>14060</v>
      </c>
      <c r="TQP1" t="s">
        <v>14061</v>
      </c>
      <c r="TQQ1" t="s">
        <v>14062</v>
      </c>
      <c r="TQR1" t="s">
        <v>14063</v>
      </c>
      <c r="TQS1" t="s">
        <v>14064</v>
      </c>
      <c r="TQT1" t="s">
        <v>14065</v>
      </c>
      <c r="TQU1" t="s">
        <v>14066</v>
      </c>
      <c r="TQV1" t="s">
        <v>14067</v>
      </c>
      <c r="TQW1" t="s">
        <v>14068</v>
      </c>
      <c r="TQX1" t="s">
        <v>14069</v>
      </c>
      <c r="TQY1" t="s">
        <v>14070</v>
      </c>
      <c r="TQZ1" t="s">
        <v>14071</v>
      </c>
      <c r="TRA1" t="s">
        <v>14072</v>
      </c>
      <c r="TRB1" t="s">
        <v>14073</v>
      </c>
      <c r="TRC1" t="s">
        <v>14074</v>
      </c>
      <c r="TRD1" t="s">
        <v>14075</v>
      </c>
      <c r="TRE1" t="s">
        <v>14076</v>
      </c>
      <c r="TRF1" t="s">
        <v>14077</v>
      </c>
      <c r="TRG1" t="s">
        <v>14078</v>
      </c>
      <c r="TRH1" t="s">
        <v>14079</v>
      </c>
      <c r="TRI1" t="s">
        <v>14080</v>
      </c>
      <c r="TRJ1" t="s">
        <v>14081</v>
      </c>
      <c r="TRK1" t="s">
        <v>14082</v>
      </c>
      <c r="TRL1" t="s">
        <v>14083</v>
      </c>
      <c r="TRM1" t="s">
        <v>14084</v>
      </c>
      <c r="TRN1" t="s">
        <v>14085</v>
      </c>
      <c r="TRO1" t="s">
        <v>14086</v>
      </c>
      <c r="TRP1" t="s">
        <v>14087</v>
      </c>
      <c r="TRQ1" t="s">
        <v>14088</v>
      </c>
      <c r="TRR1" t="s">
        <v>14089</v>
      </c>
      <c r="TRS1" t="s">
        <v>14090</v>
      </c>
      <c r="TRT1" t="s">
        <v>14091</v>
      </c>
      <c r="TRU1" t="s">
        <v>14092</v>
      </c>
      <c r="TRV1" t="s">
        <v>14093</v>
      </c>
      <c r="TRW1" t="s">
        <v>14094</v>
      </c>
      <c r="TRX1" t="s">
        <v>14095</v>
      </c>
      <c r="TRY1" t="s">
        <v>14096</v>
      </c>
      <c r="TRZ1" t="s">
        <v>14097</v>
      </c>
      <c r="TSA1" t="s">
        <v>14098</v>
      </c>
      <c r="TSB1" t="s">
        <v>14099</v>
      </c>
      <c r="TSC1" t="s">
        <v>14100</v>
      </c>
      <c r="TSD1" t="s">
        <v>14101</v>
      </c>
      <c r="TSE1" t="s">
        <v>14102</v>
      </c>
      <c r="TSF1" t="s">
        <v>14103</v>
      </c>
      <c r="TSG1" t="s">
        <v>14104</v>
      </c>
      <c r="TSH1" t="s">
        <v>14105</v>
      </c>
      <c r="TSI1" t="s">
        <v>14106</v>
      </c>
      <c r="TSJ1" t="s">
        <v>14107</v>
      </c>
      <c r="TSK1" t="s">
        <v>14108</v>
      </c>
      <c r="TSL1" t="s">
        <v>14109</v>
      </c>
      <c r="TSM1" t="s">
        <v>14110</v>
      </c>
      <c r="TSN1" t="s">
        <v>14111</v>
      </c>
      <c r="TSO1" t="s">
        <v>14112</v>
      </c>
      <c r="TSP1" t="s">
        <v>14113</v>
      </c>
      <c r="TSQ1" t="s">
        <v>14114</v>
      </c>
      <c r="TSR1" t="s">
        <v>14115</v>
      </c>
      <c r="TSS1" t="s">
        <v>14116</v>
      </c>
      <c r="TST1" t="s">
        <v>14117</v>
      </c>
      <c r="TSU1" t="s">
        <v>14118</v>
      </c>
      <c r="TSV1" t="s">
        <v>14119</v>
      </c>
      <c r="TSW1" t="s">
        <v>14120</v>
      </c>
      <c r="TSX1" t="s">
        <v>14121</v>
      </c>
      <c r="TSY1" t="s">
        <v>14122</v>
      </c>
      <c r="TSZ1" t="s">
        <v>14123</v>
      </c>
      <c r="TTA1" t="s">
        <v>14124</v>
      </c>
      <c r="TTB1" t="s">
        <v>14125</v>
      </c>
      <c r="TTC1" t="s">
        <v>14126</v>
      </c>
      <c r="TTD1" t="s">
        <v>14127</v>
      </c>
      <c r="TTE1" t="s">
        <v>14128</v>
      </c>
      <c r="TTF1" t="s">
        <v>14129</v>
      </c>
      <c r="TTG1" t="s">
        <v>14130</v>
      </c>
      <c r="TTH1" t="s">
        <v>14131</v>
      </c>
      <c r="TTI1" t="s">
        <v>14132</v>
      </c>
      <c r="TTJ1" t="s">
        <v>14133</v>
      </c>
      <c r="TTK1" t="s">
        <v>14134</v>
      </c>
      <c r="TTL1" t="s">
        <v>14135</v>
      </c>
      <c r="TTM1" t="s">
        <v>14136</v>
      </c>
      <c r="TTN1" t="s">
        <v>14137</v>
      </c>
      <c r="TTO1" t="s">
        <v>14138</v>
      </c>
      <c r="TTP1" t="s">
        <v>14139</v>
      </c>
      <c r="TTQ1" t="s">
        <v>14140</v>
      </c>
      <c r="TTR1" t="s">
        <v>14141</v>
      </c>
      <c r="TTS1" t="s">
        <v>14142</v>
      </c>
      <c r="TTT1" t="s">
        <v>14143</v>
      </c>
      <c r="TTU1" t="s">
        <v>14144</v>
      </c>
      <c r="TTV1" t="s">
        <v>14145</v>
      </c>
      <c r="TTW1" t="s">
        <v>14146</v>
      </c>
      <c r="TTX1" t="s">
        <v>14147</v>
      </c>
      <c r="TTY1" t="s">
        <v>14148</v>
      </c>
      <c r="TTZ1" t="s">
        <v>14149</v>
      </c>
      <c r="TUA1" t="s">
        <v>14150</v>
      </c>
      <c r="TUB1" t="s">
        <v>14151</v>
      </c>
      <c r="TUC1" t="s">
        <v>14152</v>
      </c>
      <c r="TUD1" t="s">
        <v>14153</v>
      </c>
      <c r="TUE1" t="s">
        <v>14154</v>
      </c>
      <c r="TUF1" t="s">
        <v>14155</v>
      </c>
      <c r="TUG1" t="s">
        <v>14156</v>
      </c>
      <c r="TUH1" t="s">
        <v>14157</v>
      </c>
      <c r="TUI1" t="s">
        <v>14158</v>
      </c>
      <c r="TUJ1" t="s">
        <v>14159</v>
      </c>
      <c r="TUK1" t="s">
        <v>14160</v>
      </c>
      <c r="TUL1" t="s">
        <v>14161</v>
      </c>
      <c r="TUM1" t="s">
        <v>14162</v>
      </c>
      <c r="TUN1" t="s">
        <v>14163</v>
      </c>
      <c r="TUO1" t="s">
        <v>14164</v>
      </c>
      <c r="TUP1" t="s">
        <v>14165</v>
      </c>
      <c r="TUQ1" t="s">
        <v>14166</v>
      </c>
      <c r="TUR1" t="s">
        <v>14167</v>
      </c>
      <c r="TUS1" t="s">
        <v>14168</v>
      </c>
      <c r="TUT1" t="s">
        <v>14169</v>
      </c>
      <c r="TUU1" t="s">
        <v>14170</v>
      </c>
      <c r="TUV1" t="s">
        <v>14171</v>
      </c>
      <c r="TUW1" t="s">
        <v>14172</v>
      </c>
      <c r="TUX1" t="s">
        <v>14173</v>
      </c>
      <c r="TUY1" t="s">
        <v>14174</v>
      </c>
      <c r="TUZ1" t="s">
        <v>14175</v>
      </c>
      <c r="TVA1" t="s">
        <v>14176</v>
      </c>
      <c r="TVB1" t="s">
        <v>14177</v>
      </c>
      <c r="TVC1" t="s">
        <v>14178</v>
      </c>
      <c r="TVD1" t="s">
        <v>14179</v>
      </c>
      <c r="TVE1" t="s">
        <v>14180</v>
      </c>
      <c r="TVF1" t="s">
        <v>14181</v>
      </c>
      <c r="TVG1" t="s">
        <v>14182</v>
      </c>
      <c r="TVH1" t="s">
        <v>14183</v>
      </c>
      <c r="TVI1" t="s">
        <v>14184</v>
      </c>
      <c r="TVJ1" t="s">
        <v>14185</v>
      </c>
      <c r="TVK1" t="s">
        <v>14186</v>
      </c>
      <c r="TVL1" t="s">
        <v>14187</v>
      </c>
      <c r="TVM1" t="s">
        <v>14188</v>
      </c>
      <c r="TVN1" t="s">
        <v>14189</v>
      </c>
      <c r="TVO1" t="s">
        <v>14190</v>
      </c>
      <c r="TVP1" t="s">
        <v>14191</v>
      </c>
      <c r="TVQ1" t="s">
        <v>14192</v>
      </c>
      <c r="TVR1" t="s">
        <v>14193</v>
      </c>
      <c r="TVS1" t="s">
        <v>14194</v>
      </c>
      <c r="TVT1" t="s">
        <v>14195</v>
      </c>
      <c r="TVU1" t="s">
        <v>14196</v>
      </c>
      <c r="TVV1" t="s">
        <v>14197</v>
      </c>
      <c r="TVW1" t="s">
        <v>14198</v>
      </c>
      <c r="TVX1" t="s">
        <v>14199</v>
      </c>
      <c r="TVY1" t="s">
        <v>14200</v>
      </c>
      <c r="TVZ1" t="s">
        <v>14201</v>
      </c>
      <c r="TWA1" t="s">
        <v>14202</v>
      </c>
      <c r="TWB1" t="s">
        <v>14203</v>
      </c>
      <c r="TWC1" t="s">
        <v>14204</v>
      </c>
      <c r="TWD1" t="s">
        <v>14205</v>
      </c>
      <c r="TWE1" t="s">
        <v>14206</v>
      </c>
      <c r="TWF1" t="s">
        <v>14207</v>
      </c>
      <c r="TWG1" t="s">
        <v>14208</v>
      </c>
      <c r="TWH1" t="s">
        <v>14209</v>
      </c>
      <c r="TWI1" t="s">
        <v>14210</v>
      </c>
      <c r="TWJ1" t="s">
        <v>14211</v>
      </c>
      <c r="TWK1" t="s">
        <v>14212</v>
      </c>
      <c r="TWL1" t="s">
        <v>14213</v>
      </c>
      <c r="TWM1" t="s">
        <v>14214</v>
      </c>
      <c r="TWN1" t="s">
        <v>14215</v>
      </c>
      <c r="TWO1" t="s">
        <v>14216</v>
      </c>
      <c r="TWP1" t="s">
        <v>14217</v>
      </c>
      <c r="TWQ1" t="s">
        <v>14218</v>
      </c>
      <c r="TWR1" t="s">
        <v>14219</v>
      </c>
      <c r="TWS1" t="s">
        <v>14220</v>
      </c>
      <c r="TWT1" t="s">
        <v>14221</v>
      </c>
      <c r="TWU1" t="s">
        <v>14222</v>
      </c>
      <c r="TWV1" t="s">
        <v>14223</v>
      </c>
      <c r="TWW1" t="s">
        <v>14224</v>
      </c>
      <c r="TWX1" t="s">
        <v>14225</v>
      </c>
      <c r="TWY1" t="s">
        <v>14226</v>
      </c>
      <c r="TWZ1" t="s">
        <v>14227</v>
      </c>
      <c r="TXA1" t="s">
        <v>14228</v>
      </c>
      <c r="TXB1" t="s">
        <v>14229</v>
      </c>
      <c r="TXC1" t="s">
        <v>14230</v>
      </c>
      <c r="TXD1" t="s">
        <v>14231</v>
      </c>
      <c r="TXE1" t="s">
        <v>14232</v>
      </c>
      <c r="TXF1" t="s">
        <v>14233</v>
      </c>
      <c r="TXG1" t="s">
        <v>14234</v>
      </c>
      <c r="TXH1" t="s">
        <v>14235</v>
      </c>
      <c r="TXI1" t="s">
        <v>14236</v>
      </c>
      <c r="TXJ1" t="s">
        <v>14237</v>
      </c>
      <c r="TXK1" t="s">
        <v>14238</v>
      </c>
      <c r="TXL1" t="s">
        <v>14239</v>
      </c>
      <c r="TXM1" t="s">
        <v>14240</v>
      </c>
      <c r="TXN1" t="s">
        <v>14241</v>
      </c>
      <c r="TXO1" t="s">
        <v>14242</v>
      </c>
      <c r="TXP1" t="s">
        <v>14243</v>
      </c>
      <c r="TXQ1" t="s">
        <v>14244</v>
      </c>
      <c r="TXR1" t="s">
        <v>14245</v>
      </c>
      <c r="TXS1" t="s">
        <v>14246</v>
      </c>
      <c r="TXT1" t="s">
        <v>14247</v>
      </c>
      <c r="TXU1" t="s">
        <v>14248</v>
      </c>
      <c r="TXV1" t="s">
        <v>14249</v>
      </c>
      <c r="TXW1" t="s">
        <v>14250</v>
      </c>
      <c r="TXX1" t="s">
        <v>14251</v>
      </c>
      <c r="TXY1" t="s">
        <v>14252</v>
      </c>
      <c r="TXZ1" t="s">
        <v>14253</v>
      </c>
      <c r="TYA1" t="s">
        <v>14254</v>
      </c>
      <c r="TYB1" t="s">
        <v>14255</v>
      </c>
      <c r="TYC1" t="s">
        <v>14256</v>
      </c>
      <c r="TYD1" t="s">
        <v>14257</v>
      </c>
      <c r="TYE1" t="s">
        <v>14258</v>
      </c>
      <c r="TYF1" t="s">
        <v>14259</v>
      </c>
      <c r="TYG1" t="s">
        <v>14260</v>
      </c>
      <c r="TYH1" t="s">
        <v>14261</v>
      </c>
      <c r="TYI1" t="s">
        <v>14262</v>
      </c>
      <c r="TYJ1" t="s">
        <v>14263</v>
      </c>
      <c r="TYK1" t="s">
        <v>14264</v>
      </c>
      <c r="TYL1" t="s">
        <v>14265</v>
      </c>
      <c r="TYM1" t="s">
        <v>14266</v>
      </c>
      <c r="TYN1" t="s">
        <v>14267</v>
      </c>
      <c r="TYO1" t="s">
        <v>14268</v>
      </c>
      <c r="TYP1" t="s">
        <v>14269</v>
      </c>
      <c r="TYQ1" t="s">
        <v>14270</v>
      </c>
      <c r="TYR1" t="s">
        <v>14271</v>
      </c>
      <c r="TYS1" t="s">
        <v>14272</v>
      </c>
      <c r="TYT1" t="s">
        <v>14273</v>
      </c>
      <c r="TYU1" t="s">
        <v>14274</v>
      </c>
      <c r="TYV1" t="s">
        <v>14275</v>
      </c>
      <c r="TYW1" t="s">
        <v>14276</v>
      </c>
      <c r="TYX1" t="s">
        <v>14277</v>
      </c>
      <c r="TYY1" t="s">
        <v>14278</v>
      </c>
      <c r="TYZ1" t="s">
        <v>14279</v>
      </c>
      <c r="TZA1" t="s">
        <v>14280</v>
      </c>
      <c r="TZB1" t="s">
        <v>14281</v>
      </c>
      <c r="TZC1" t="s">
        <v>14282</v>
      </c>
      <c r="TZD1" t="s">
        <v>14283</v>
      </c>
      <c r="TZE1" t="s">
        <v>14284</v>
      </c>
      <c r="TZF1" t="s">
        <v>14285</v>
      </c>
      <c r="TZG1" t="s">
        <v>14286</v>
      </c>
      <c r="TZH1" t="s">
        <v>14287</v>
      </c>
      <c r="TZI1" t="s">
        <v>14288</v>
      </c>
      <c r="TZJ1" t="s">
        <v>14289</v>
      </c>
      <c r="TZK1" t="s">
        <v>14290</v>
      </c>
      <c r="TZL1" t="s">
        <v>14291</v>
      </c>
      <c r="TZM1" t="s">
        <v>14292</v>
      </c>
      <c r="TZN1" t="s">
        <v>14293</v>
      </c>
      <c r="TZO1" t="s">
        <v>14294</v>
      </c>
      <c r="TZP1" t="s">
        <v>14295</v>
      </c>
      <c r="TZQ1" t="s">
        <v>14296</v>
      </c>
      <c r="TZR1" t="s">
        <v>14297</v>
      </c>
      <c r="TZS1" t="s">
        <v>14298</v>
      </c>
      <c r="TZT1" t="s">
        <v>14299</v>
      </c>
      <c r="TZU1" t="s">
        <v>14300</v>
      </c>
      <c r="TZV1" t="s">
        <v>14301</v>
      </c>
      <c r="TZW1" t="s">
        <v>14302</v>
      </c>
      <c r="TZX1" t="s">
        <v>14303</v>
      </c>
      <c r="TZY1" t="s">
        <v>14304</v>
      </c>
      <c r="TZZ1" t="s">
        <v>14305</v>
      </c>
      <c r="UAA1" t="s">
        <v>14306</v>
      </c>
      <c r="UAB1" t="s">
        <v>14307</v>
      </c>
      <c r="UAC1" t="s">
        <v>14308</v>
      </c>
      <c r="UAD1" t="s">
        <v>14309</v>
      </c>
      <c r="UAE1" t="s">
        <v>14310</v>
      </c>
      <c r="UAF1" t="s">
        <v>14311</v>
      </c>
      <c r="UAG1" t="s">
        <v>14312</v>
      </c>
      <c r="UAH1" t="s">
        <v>14313</v>
      </c>
      <c r="UAI1" t="s">
        <v>14314</v>
      </c>
      <c r="UAJ1" t="s">
        <v>14315</v>
      </c>
      <c r="UAK1" t="s">
        <v>14316</v>
      </c>
      <c r="UAL1" t="s">
        <v>14317</v>
      </c>
      <c r="UAM1" t="s">
        <v>14318</v>
      </c>
      <c r="UAN1" t="s">
        <v>14319</v>
      </c>
      <c r="UAO1" t="s">
        <v>14320</v>
      </c>
      <c r="UAP1" t="s">
        <v>14321</v>
      </c>
      <c r="UAQ1" t="s">
        <v>14322</v>
      </c>
      <c r="UAR1" t="s">
        <v>14323</v>
      </c>
      <c r="UAS1" t="s">
        <v>14324</v>
      </c>
      <c r="UAT1" t="s">
        <v>14325</v>
      </c>
      <c r="UAU1" t="s">
        <v>14326</v>
      </c>
      <c r="UAV1" t="s">
        <v>14327</v>
      </c>
      <c r="UAW1" t="s">
        <v>14328</v>
      </c>
      <c r="UAX1" t="s">
        <v>14329</v>
      </c>
      <c r="UAY1" t="s">
        <v>14330</v>
      </c>
      <c r="UAZ1" t="s">
        <v>14331</v>
      </c>
      <c r="UBA1" t="s">
        <v>14332</v>
      </c>
      <c r="UBB1" t="s">
        <v>14333</v>
      </c>
      <c r="UBC1" t="s">
        <v>14334</v>
      </c>
      <c r="UBD1" t="s">
        <v>14335</v>
      </c>
      <c r="UBE1" t="s">
        <v>14336</v>
      </c>
      <c r="UBF1" t="s">
        <v>14337</v>
      </c>
      <c r="UBG1" t="s">
        <v>14338</v>
      </c>
      <c r="UBH1" t="s">
        <v>14339</v>
      </c>
      <c r="UBI1" t="s">
        <v>14340</v>
      </c>
      <c r="UBJ1" t="s">
        <v>14341</v>
      </c>
      <c r="UBK1" t="s">
        <v>14342</v>
      </c>
      <c r="UBL1" t="s">
        <v>14343</v>
      </c>
      <c r="UBM1" t="s">
        <v>14344</v>
      </c>
      <c r="UBN1" t="s">
        <v>14345</v>
      </c>
      <c r="UBO1" t="s">
        <v>14346</v>
      </c>
      <c r="UBP1" t="s">
        <v>14347</v>
      </c>
      <c r="UBQ1" t="s">
        <v>14348</v>
      </c>
      <c r="UBR1" t="s">
        <v>14349</v>
      </c>
      <c r="UBS1" t="s">
        <v>14350</v>
      </c>
      <c r="UBT1" t="s">
        <v>14351</v>
      </c>
      <c r="UBU1" t="s">
        <v>14352</v>
      </c>
      <c r="UBV1" t="s">
        <v>14353</v>
      </c>
      <c r="UBW1" t="s">
        <v>14354</v>
      </c>
      <c r="UBX1" t="s">
        <v>14355</v>
      </c>
      <c r="UBY1" t="s">
        <v>14356</v>
      </c>
      <c r="UBZ1" t="s">
        <v>14357</v>
      </c>
      <c r="UCA1" t="s">
        <v>14358</v>
      </c>
      <c r="UCB1" t="s">
        <v>14359</v>
      </c>
      <c r="UCC1" t="s">
        <v>14360</v>
      </c>
      <c r="UCD1" t="s">
        <v>14361</v>
      </c>
      <c r="UCE1" t="s">
        <v>14362</v>
      </c>
      <c r="UCF1" t="s">
        <v>14363</v>
      </c>
      <c r="UCG1" t="s">
        <v>14364</v>
      </c>
      <c r="UCH1" t="s">
        <v>14365</v>
      </c>
      <c r="UCI1" t="s">
        <v>14366</v>
      </c>
      <c r="UCJ1" t="s">
        <v>14367</v>
      </c>
      <c r="UCK1" t="s">
        <v>14368</v>
      </c>
      <c r="UCL1" t="s">
        <v>14369</v>
      </c>
      <c r="UCM1" t="s">
        <v>14370</v>
      </c>
      <c r="UCN1" t="s">
        <v>14371</v>
      </c>
      <c r="UCO1" t="s">
        <v>14372</v>
      </c>
      <c r="UCP1" t="s">
        <v>14373</v>
      </c>
      <c r="UCQ1" t="s">
        <v>14374</v>
      </c>
      <c r="UCR1" t="s">
        <v>14375</v>
      </c>
      <c r="UCS1" t="s">
        <v>14376</v>
      </c>
      <c r="UCT1" t="s">
        <v>14377</v>
      </c>
      <c r="UCU1" t="s">
        <v>14378</v>
      </c>
      <c r="UCV1" t="s">
        <v>14379</v>
      </c>
      <c r="UCW1" t="s">
        <v>14380</v>
      </c>
      <c r="UCX1" t="s">
        <v>14381</v>
      </c>
      <c r="UCY1" t="s">
        <v>14382</v>
      </c>
      <c r="UCZ1" t="s">
        <v>14383</v>
      </c>
      <c r="UDA1" t="s">
        <v>14384</v>
      </c>
      <c r="UDB1" t="s">
        <v>14385</v>
      </c>
      <c r="UDC1" t="s">
        <v>14386</v>
      </c>
      <c r="UDD1" t="s">
        <v>14387</v>
      </c>
      <c r="UDE1" t="s">
        <v>14388</v>
      </c>
      <c r="UDF1" t="s">
        <v>14389</v>
      </c>
      <c r="UDG1" t="s">
        <v>14390</v>
      </c>
      <c r="UDH1" t="s">
        <v>14391</v>
      </c>
      <c r="UDI1" t="s">
        <v>14392</v>
      </c>
      <c r="UDJ1" t="s">
        <v>14393</v>
      </c>
      <c r="UDK1" t="s">
        <v>14394</v>
      </c>
      <c r="UDL1" t="s">
        <v>14395</v>
      </c>
      <c r="UDM1" t="s">
        <v>14396</v>
      </c>
      <c r="UDN1" t="s">
        <v>14397</v>
      </c>
      <c r="UDO1" t="s">
        <v>14398</v>
      </c>
      <c r="UDP1" t="s">
        <v>14399</v>
      </c>
      <c r="UDQ1" t="s">
        <v>14400</v>
      </c>
      <c r="UDR1" t="s">
        <v>14401</v>
      </c>
      <c r="UDS1" t="s">
        <v>14402</v>
      </c>
      <c r="UDT1" t="s">
        <v>14403</v>
      </c>
      <c r="UDU1" t="s">
        <v>14404</v>
      </c>
      <c r="UDV1" t="s">
        <v>14405</v>
      </c>
      <c r="UDW1" t="s">
        <v>14406</v>
      </c>
      <c r="UDX1" t="s">
        <v>14407</v>
      </c>
      <c r="UDY1" t="s">
        <v>14408</v>
      </c>
      <c r="UDZ1" t="s">
        <v>14409</v>
      </c>
      <c r="UEA1" t="s">
        <v>14410</v>
      </c>
      <c r="UEB1" t="s">
        <v>14411</v>
      </c>
      <c r="UEC1" t="s">
        <v>14412</v>
      </c>
      <c r="UED1" t="s">
        <v>14413</v>
      </c>
      <c r="UEE1" t="s">
        <v>14414</v>
      </c>
      <c r="UEF1" t="s">
        <v>14415</v>
      </c>
      <c r="UEG1" t="s">
        <v>14416</v>
      </c>
      <c r="UEH1" t="s">
        <v>14417</v>
      </c>
      <c r="UEI1" t="s">
        <v>14418</v>
      </c>
      <c r="UEJ1" t="s">
        <v>14419</v>
      </c>
      <c r="UEK1" t="s">
        <v>14420</v>
      </c>
      <c r="UEL1" t="s">
        <v>14421</v>
      </c>
      <c r="UEM1" t="s">
        <v>14422</v>
      </c>
      <c r="UEN1" t="s">
        <v>14423</v>
      </c>
      <c r="UEO1" t="s">
        <v>14424</v>
      </c>
      <c r="UEP1" t="s">
        <v>14425</v>
      </c>
      <c r="UEQ1" t="s">
        <v>14426</v>
      </c>
      <c r="UER1" t="s">
        <v>14427</v>
      </c>
      <c r="UES1" t="s">
        <v>14428</v>
      </c>
      <c r="UET1" t="s">
        <v>14429</v>
      </c>
      <c r="UEU1" t="s">
        <v>14430</v>
      </c>
      <c r="UEV1" t="s">
        <v>14431</v>
      </c>
      <c r="UEW1" t="s">
        <v>14432</v>
      </c>
      <c r="UEX1" t="s">
        <v>14433</v>
      </c>
      <c r="UEY1" t="s">
        <v>14434</v>
      </c>
      <c r="UEZ1" t="s">
        <v>14435</v>
      </c>
      <c r="UFA1" t="s">
        <v>14436</v>
      </c>
      <c r="UFB1" t="s">
        <v>14437</v>
      </c>
      <c r="UFC1" t="s">
        <v>14438</v>
      </c>
      <c r="UFD1" t="s">
        <v>14439</v>
      </c>
      <c r="UFE1" t="s">
        <v>14440</v>
      </c>
      <c r="UFF1" t="s">
        <v>14441</v>
      </c>
      <c r="UFG1" t="s">
        <v>14442</v>
      </c>
      <c r="UFH1" t="s">
        <v>14443</v>
      </c>
      <c r="UFI1" t="s">
        <v>14444</v>
      </c>
      <c r="UFJ1" t="s">
        <v>14445</v>
      </c>
      <c r="UFK1" t="s">
        <v>14446</v>
      </c>
      <c r="UFL1" t="s">
        <v>14447</v>
      </c>
      <c r="UFM1" t="s">
        <v>14448</v>
      </c>
      <c r="UFN1" t="s">
        <v>14449</v>
      </c>
      <c r="UFO1" t="s">
        <v>14450</v>
      </c>
      <c r="UFP1" t="s">
        <v>14451</v>
      </c>
      <c r="UFQ1" t="s">
        <v>14452</v>
      </c>
      <c r="UFR1" t="s">
        <v>14453</v>
      </c>
      <c r="UFS1" t="s">
        <v>14454</v>
      </c>
      <c r="UFT1" t="s">
        <v>14455</v>
      </c>
      <c r="UFU1" t="s">
        <v>14456</v>
      </c>
      <c r="UFV1" t="s">
        <v>14457</v>
      </c>
      <c r="UFW1" t="s">
        <v>14458</v>
      </c>
      <c r="UFX1" t="s">
        <v>14459</v>
      </c>
      <c r="UFY1" t="s">
        <v>14460</v>
      </c>
      <c r="UFZ1" t="s">
        <v>14461</v>
      </c>
      <c r="UGA1" t="s">
        <v>14462</v>
      </c>
      <c r="UGB1" t="s">
        <v>14463</v>
      </c>
      <c r="UGC1" t="s">
        <v>14464</v>
      </c>
      <c r="UGD1" t="s">
        <v>14465</v>
      </c>
      <c r="UGE1" t="s">
        <v>14466</v>
      </c>
      <c r="UGF1" t="s">
        <v>14467</v>
      </c>
      <c r="UGG1" t="s">
        <v>14468</v>
      </c>
      <c r="UGH1" t="s">
        <v>14469</v>
      </c>
      <c r="UGI1" t="s">
        <v>14470</v>
      </c>
      <c r="UGJ1" t="s">
        <v>14471</v>
      </c>
      <c r="UGK1" t="s">
        <v>14472</v>
      </c>
      <c r="UGL1" t="s">
        <v>14473</v>
      </c>
      <c r="UGM1" t="s">
        <v>14474</v>
      </c>
      <c r="UGN1" t="s">
        <v>14475</v>
      </c>
      <c r="UGO1" t="s">
        <v>14476</v>
      </c>
      <c r="UGP1" t="s">
        <v>14477</v>
      </c>
      <c r="UGQ1" t="s">
        <v>14478</v>
      </c>
      <c r="UGR1" t="s">
        <v>14479</v>
      </c>
      <c r="UGS1" t="s">
        <v>14480</v>
      </c>
      <c r="UGT1" t="s">
        <v>14481</v>
      </c>
      <c r="UGU1" t="s">
        <v>14482</v>
      </c>
      <c r="UGV1" t="s">
        <v>14483</v>
      </c>
      <c r="UGW1" t="s">
        <v>14484</v>
      </c>
      <c r="UGX1" t="s">
        <v>14485</v>
      </c>
      <c r="UGY1" t="s">
        <v>14486</v>
      </c>
      <c r="UGZ1" t="s">
        <v>14487</v>
      </c>
      <c r="UHA1" t="s">
        <v>14488</v>
      </c>
      <c r="UHB1" t="s">
        <v>14489</v>
      </c>
      <c r="UHC1" t="s">
        <v>14490</v>
      </c>
      <c r="UHD1" t="s">
        <v>14491</v>
      </c>
      <c r="UHE1" t="s">
        <v>14492</v>
      </c>
      <c r="UHF1" t="s">
        <v>14493</v>
      </c>
      <c r="UHG1" t="s">
        <v>14494</v>
      </c>
      <c r="UHH1" t="s">
        <v>14495</v>
      </c>
      <c r="UHI1" t="s">
        <v>14496</v>
      </c>
      <c r="UHJ1" t="s">
        <v>14497</v>
      </c>
      <c r="UHK1" t="s">
        <v>14498</v>
      </c>
      <c r="UHL1" t="s">
        <v>14499</v>
      </c>
      <c r="UHM1" t="s">
        <v>14500</v>
      </c>
      <c r="UHN1" t="s">
        <v>14501</v>
      </c>
      <c r="UHO1" t="s">
        <v>14502</v>
      </c>
      <c r="UHP1" t="s">
        <v>14503</v>
      </c>
      <c r="UHQ1" t="s">
        <v>14504</v>
      </c>
      <c r="UHR1" t="s">
        <v>14505</v>
      </c>
      <c r="UHS1" t="s">
        <v>14506</v>
      </c>
      <c r="UHT1" t="s">
        <v>14507</v>
      </c>
      <c r="UHU1" t="s">
        <v>14508</v>
      </c>
      <c r="UHV1" t="s">
        <v>14509</v>
      </c>
      <c r="UHW1" t="s">
        <v>14510</v>
      </c>
      <c r="UHX1" t="s">
        <v>14511</v>
      </c>
      <c r="UHY1" t="s">
        <v>14512</v>
      </c>
      <c r="UHZ1" t="s">
        <v>14513</v>
      </c>
      <c r="UIA1" t="s">
        <v>14514</v>
      </c>
      <c r="UIB1" t="s">
        <v>14515</v>
      </c>
      <c r="UIC1" t="s">
        <v>14516</v>
      </c>
      <c r="UID1" t="s">
        <v>14517</v>
      </c>
      <c r="UIE1" t="s">
        <v>14518</v>
      </c>
      <c r="UIF1" t="s">
        <v>14519</v>
      </c>
      <c r="UIG1" t="s">
        <v>14520</v>
      </c>
      <c r="UIH1" t="s">
        <v>14521</v>
      </c>
      <c r="UII1" t="s">
        <v>14522</v>
      </c>
      <c r="UIJ1" t="s">
        <v>14523</v>
      </c>
      <c r="UIK1" t="s">
        <v>14524</v>
      </c>
      <c r="UIL1" t="s">
        <v>14525</v>
      </c>
      <c r="UIM1" t="s">
        <v>14526</v>
      </c>
      <c r="UIN1" t="s">
        <v>14527</v>
      </c>
      <c r="UIO1" t="s">
        <v>14528</v>
      </c>
      <c r="UIP1" t="s">
        <v>14529</v>
      </c>
      <c r="UIQ1" t="s">
        <v>14530</v>
      </c>
      <c r="UIR1" t="s">
        <v>14531</v>
      </c>
      <c r="UIS1" t="s">
        <v>14532</v>
      </c>
      <c r="UIT1" t="s">
        <v>14533</v>
      </c>
      <c r="UIU1" t="s">
        <v>14534</v>
      </c>
      <c r="UIV1" t="s">
        <v>14535</v>
      </c>
      <c r="UIW1" t="s">
        <v>14536</v>
      </c>
      <c r="UIX1" t="s">
        <v>14537</v>
      </c>
      <c r="UIY1" t="s">
        <v>14538</v>
      </c>
      <c r="UIZ1" t="s">
        <v>14539</v>
      </c>
      <c r="UJA1" t="s">
        <v>14540</v>
      </c>
      <c r="UJB1" t="s">
        <v>14541</v>
      </c>
      <c r="UJC1" t="s">
        <v>14542</v>
      </c>
      <c r="UJD1" t="s">
        <v>14543</v>
      </c>
      <c r="UJE1" t="s">
        <v>14544</v>
      </c>
      <c r="UJF1" t="s">
        <v>14545</v>
      </c>
      <c r="UJG1" t="s">
        <v>14546</v>
      </c>
      <c r="UJH1" t="s">
        <v>14547</v>
      </c>
      <c r="UJI1" t="s">
        <v>14548</v>
      </c>
      <c r="UJJ1" t="s">
        <v>14549</v>
      </c>
      <c r="UJK1" t="s">
        <v>14550</v>
      </c>
      <c r="UJL1" t="s">
        <v>14551</v>
      </c>
      <c r="UJM1" t="s">
        <v>14552</v>
      </c>
      <c r="UJN1" t="s">
        <v>14553</v>
      </c>
      <c r="UJO1" t="s">
        <v>14554</v>
      </c>
      <c r="UJP1" t="s">
        <v>14555</v>
      </c>
      <c r="UJQ1" t="s">
        <v>14556</v>
      </c>
      <c r="UJR1" t="s">
        <v>14557</v>
      </c>
      <c r="UJS1" t="s">
        <v>14558</v>
      </c>
      <c r="UJT1" t="s">
        <v>14559</v>
      </c>
      <c r="UJU1" t="s">
        <v>14560</v>
      </c>
      <c r="UJV1" t="s">
        <v>14561</v>
      </c>
      <c r="UJW1" t="s">
        <v>14562</v>
      </c>
      <c r="UJX1" t="s">
        <v>14563</v>
      </c>
      <c r="UJY1" t="s">
        <v>14564</v>
      </c>
      <c r="UJZ1" t="s">
        <v>14565</v>
      </c>
      <c r="UKA1" t="s">
        <v>14566</v>
      </c>
      <c r="UKB1" t="s">
        <v>14567</v>
      </c>
      <c r="UKC1" t="s">
        <v>14568</v>
      </c>
      <c r="UKD1" t="s">
        <v>14569</v>
      </c>
      <c r="UKE1" t="s">
        <v>14570</v>
      </c>
      <c r="UKF1" t="s">
        <v>14571</v>
      </c>
      <c r="UKG1" t="s">
        <v>14572</v>
      </c>
      <c r="UKH1" t="s">
        <v>14573</v>
      </c>
      <c r="UKI1" t="s">
        <v>14574</v>
      </c>
      <c r="UKJ1" t="s">
        <v>14575</v>
      </c>
      <c r="UKK1" t="s">
        <v>14576</v>
      </c>
      <c r="UKL1" t="s">
        <v>14577</v>
      </c>
      <c r="UKM1" t="s">
        <v>14578</v>
      </c>
      <c r="UKN1" t="s">
        <v>14579</v>
      </c>
      <c r="UKO1" t="s">
        <v>14580</v>
      </c>
      <c r="UKP1" t="s">
        <v>14581</v>
      </c>
      <c r="UKQ1" t="s">
        <v>14582</v>
      </c>
      <c r="UKR1" t="s">
        <v>14583</v>
      </c>
      <c r="UKS1" t="s">
        <v>14584</v>
      </c>
      <c r="UKT1" t="s">
        <v>14585</v>
      </c>
      <c r="UKU1" t="s">
        <v>14586</v>
      </c>
      <c r="UKV1" t="s">
        <v>14587</v>
      </c>
      <c r="UKW1" t="s">
        <v>14588</v>
      </c>
      <c r="UKX1" t="s">
        <v>14589</v>
      </c>
      <c r="UKY1" t="s">
        <v>14590</v>
      </c>
      <c r="UKZ1" t="s">
        <v>14591</v>
      </c>
      <c r="ULA1" t="s">
        <v>14592</v>
      </c>
      <c r="ULB1" t="s">
        <v>14593</v>
      </c>
      <c r="ULC1" t="s">
        <v>14594</v>
      </c>
      <c r="ULD1" t="s">
        <v>14595</v>
      </c>
      <c r="ULE1" t="s">
        <v>14596</v>
      </c>
      <c r="ULF1" t="s">
        <v>14597</v>
      </c>
      <c r="ULG1" t="s">
        <v>14598</v>
      </c>
      <c r="ULH1" t="s">
        <v>14599</v>
      </c>
      <c r="ULI1" t="s">
        <v>14600</v>
      </c>
      <c r="ULJ1" t="s">
        <v>14601</v>
      </c>
      <c r="ULK1" t="s">
        <v>14602</v>
      </c>
      <c r="ULL1" t="s">
        <v>14603</v>
      </c>
      <c r="ULM1" t="s">
        <v>14604</v>
      </c>
      <c r="ULN1" t="s">
        <v>14605</v>
      </c>
      <c r="ULO1" t="s">
        <v>14606</v>
      </c>
      <c r="ULP1" t="s">
        <v>14607</v>
      </c>
      <c r="ULQ1" t="s">
        <v>14608</v>
      </c>
      <c r="ULR1" t="s">
        <v>14609</v>
      </c>
      <c r="ULS1" t="s">
        <v>14610</v>
      </c>
      <c r="ULT1" t="s">
        <v>14611</v>
      </c>
      <c r="ULU1" t="s">
        <v>14612</v>
      </c>
      <c r="ULV1" t="s">
        <v>14613</v>
      </c>
      <c r="ULW1" t="s">
        <v>14614</v>
      </c>
      <c r="ULX1" t="s">
        <v>14615</v>
      </c>
      <c r="ULY1" t="s">
        <v>14616</v>
      </c>
      <c r="ULZ1" t="s">
        <v>14617</v>
      </c>
      <c r="UMA1" t="s">
        <v>14618</v>
      </c>
      <c r="UMB1" t="s">
        <v>14619</v>
      </c>
      <c r="UMC1" t="s">
        <v>14620</v>
      </c>
      <c r="UMD1" t="s">
        <v>14621</v>
      </c>
      <c r="UME1" t="s">
        <v>14622</v>
      </c>
      <c r="UMF1" t="s">
        <v>14623</v>
      </c>
      <c r="UMG1" t="s">
        <v>14624</v>
      </c>
      <c r="UMH1" t="s">
        <v>14625</v>
      </c>
      <c r="UMI1" t="s">
        <v>14626</v>
      </c>
      <c r="UMJ1" t="s">
        <v>14627</v>
      </c>
      <c r="UMK1" t="s">
        <v>14628</v>
      </c>
      <c r="UML1" t="s">
        <v>14629</v>
      </c>
      <c r="UMM1" t="s">
        <v>14630</v>
      </c>
      <c r="UMN1" t="s">
        <v>14631</v>
      </c>
      <c r="UMO1" t="s">
        <v>14632</v>
      </c>
      <c r="UMP1" t="s">
        <v>14633</v>
      </c>
      <c r="UMQ1" t="s">
        <v>14634</v>
      </c>
      <c r="UMR1" t="s">
        <v>14635</v>
      </c>
      <c r="UMS1" t="s">
        <v>14636</v>
      </c>
      <c r="UMT1" t="s">
        <v>14637</v>
      </c>
      <c r="UMU1" t="s">
        <v>14638</v>
      </c>
      <c r="UMV1" t="s">
        <v>14639</v>
      </c>
      <c r="UMW1" t="s">
        <v>14640</v>
      </c>
      <c r="UMX1" t="s">
        <v>14641</v>
      </c>
      <c r="UMY1" t="s">
        <v>14642</v>
      </c>
      <c r="UMZ1" t="s">
        <v>14643</v>
      </c>
      <c r="UNA1" t="s">
        <v>14644</v>
      </c>
      <c r="UNB1" t="s">
        <v>14645</v>
      </c>
      <c r="UNC1" t="s">
        <v>14646</v>
      </c>
      <c r="UND1" t="s">
        <v>14647</v>
      </c>
      <c r="UNE1" t="s">
        <v>14648</v>
      </c>
      <c r="UNF1" t="s">
        <v>14649</v>
      </c>
      <c r="UNG1" t="s">
        <v>14650</v>
      </c>
      <c r="UNH1" t="s">
        <v>14651</v>
      </c>
      <c r="UNI1" t="s">
        <v>14652</v>
      </c>
      <c r="UNJ1" t="s">
        <v>14653</v>
      </c>
      <c r="UNK1" t="s">
        <v>14654</v>
      </c>
      <c r="UNL1" t="s">
        <v>14655</v>
      </c>
      <c r="UNM1" t="s">
        <v>14656</v>
      </c>
      <c r="UNN1" t="s">
        <v>14657</v>
      </c>
      <c r="UNO1" t="s">
        <v>14658</v>
      </c>
      <c r="UNP1" t="s">
        <v>14659</v>
      </c>
      <c r="UNQ1" t="s">
        <v>14660</v>
      </c>
      <c r="UNR1" t="s">
        <v>14661</v>
      </c>
      <c r="UNS1" t="s">
        <v>14662</v>
      </c>
      <c r="UNT1" t="s">
        <v>14663</v>
      </c>
      <c r="UNU1" t="s">
        <v>14664</v>
      </c>
      <c r="UNV1" t="s">
        <v>14665</v>
      </c>
      <c r="UNW1" t="s">
        <v>14666</v>
      </c>
      <c r="UNX1" t="s">
        <v>14667</v>
      </c>
      <c r="UNY1" t="s">
        <v>14668</v>
      </c>
      <c r="UNZ1" t="s">
        <v>14669</v>
      </c>
      <c r="UOA1" t="s">
        <v>14670</v>
      </c>
      <c r="UOB1" t="s">
        <v>14671</v>
      </c>
      <c r="UOC1" t="s">
        <v>14672</v>
      </c>
      <c r="UOD1" t="s">
        <v>14673</v>
      </c>
      <c r="UOE1" t="s">
        <v>14674</v>
      </c>
      <c r="UOF1" t="s">
        <v>14675</v>
      </c>
      <c r="UOG1" t="s">
        <v>14676</v>
      </c>
      <c r="UOH1" t="s">
        <v>14677</v>
      </c>
      <c r="UOI1" t="s">
        <v>14678</v>
      </c>
      <c r="UOJ1" t="s">
        <v>14679</v>
      </c>
      <c r="UOK1" t="s">
        <v>14680</v>
      </c>
      <c r="UOL1" t="s">
        <v>14681</v>
      </c>
      <c r="UOM1" t="s">
        <v>14682</v>
      </c>
      <c r="UON1" t="s">
        <v>14683</v>
      </c>
      <c r="UOO1" t="s">
        <v>14684</v>
      </c>
      <c r="UOP1" t="s">
        <v>14685</v>
      </c>
      <c r="UOQ1" t="s">
        <v>14686</v>
      </c>
      <c r="UOR1" t="s">
        <v>14687</v>
      </c>
      <c r="UOS1" t="s">
        <v>14688</v>
      </c>
      <c r="UOT1" t="s">
        <v>14689</v>
      </c>
      <c r="UOU1" t="s">
        <v>14690</v>
      </c>
      <c r="UOV1" t="s">
        <v>14691</v>
      </c>
      <c r="UOW1" t="s">
        <v>14692</v>
      </c>
      <c r="UOX1" t="s">
        <v>14693</v>
      </c>
      <c r="UOY1" t="s">
        <v>14694</v>
      </c>
      <c r="UOZ1" t="s">
        <v>14695</v>
      </c>
      <c r="UPA1" t="s">
        <v>14696</v>
      </c>
      <c r="UPB1" t="s">
        <v>14697</v>
      </c>
      <c r="UPC1" t="s">
        <v>14698</v>
      </c>
      <c r="UPD1" t="s">
        <v>14699</v>
      </c>
      <c r="UPE1" t="s">
        <v>14700</v>
      </c>
      <c r="UPF1" t="s">
        <v>14701</v>
      </c>
      <c r="UPG1" t="s">
        <v>14702</v>
      </c>
      <c r="UPH1" t="s">
        <v>14703</v>
      </c>
      <c r="UPI1" t="s">
        <v>14704</v>
      </c>
      <c r="UPJ1" t="s">
        <v>14705</v>
      </c>
      <c r="UPK1" t="s">
        <v>14706</v>
      </c>
      <c r="UPL1" t="s">
        <v>14707</v>
      </c>
      <c r="UPM1" t="s">
        <v>14708</v>
      </c>
      <c r="UPN1" t="s">
        <v>14709</v>
      </c>
      <c r="UPO1" t="s">
        <v>14710</v>
      </c>
      <c r="UPP1" t="s">
        <v>14711</v>
      </c>
      <c r="UPQ1" t="s">
        <v>14712</v>
      </c>
      <c r="UPR1" t="s">
        <v>14713</v>
      </c>
      <c r="UPS1" t="s">
        <v>14714</v>
      </c>
      <c r="UPT1" t="s">
        <v>14715</v>
      </c>
      <c r="UPU1" t="s">
        <v>14716</v>
      </c>
      <c r="UPV1" t="s">
        <v>14717</v>
      </c>
      <c r="UPW1" t="s">
        <v>14718</v>
      </c>
      <c r="UPX1" t="s">
        <v>14719</v>
      </c>
      <c r="UPY1" t="s">
        <v>14720</v>
      </c>
      <c r="UPZ1" t="s">
        <v>14721</v>
      </c>
      <c r="UQA1" t="s">
        <v>14722</v>
      </c>
      <c r="UQB1" t="s">
        <v>14723</v>
      </c>
      <c r="UQC1" t="s">
        <v>14724</v>
      </c>
      <c r="UQD1" t="s">
        <v>14725</v>
      </c>
      <c r="UQE1" t="s">
        <v>14726</v>
      </c>
      <c r="UQF1" t="s">
        <v>14727</v>
      </c>
      <c r="UQG1" t="s">
        <v>14728</v>
      </c>
      <c r="UQH1" t="s">
        <v>14729</v>
      </c>
      <c r="UQI1" t="s">
        <v>14730</v>
      </c>
      <c r="UQJ1" t="s">
        <v>14731</v>
      </c>
      <c r="UQK1" t="s">
        <v>14732</v>
      </c>
      <c r="UQL1" t="s">
        <v>14733</v>
      </c>
      <c r="UQM1" t="s">
        <v>14734</v>
      </c>
      <c r="UQN1" t="s">
        <v>14735</v>
      </c>
      <c r="UQO1" t="s">
        <v>14736</v>
      </c>
      <c r="UQP1" t="s">
        <v>14737</v>
      </c>
      <c r="UQQ1" t="s">
        <v>14738</v>
      </c>
      <c r="UQR1" t="s">
        <v>14739</v>
      </c>
      <c r="UQS1" t="s">
        <v>14740</v>
      </c>
      <c r="UQT1" t="s">
        <v>14741</v>
      </c>
      <c r="UQU1" t="s">
        <v>14742</v>
      </c>
      <c r="UQV1" t="s">
        <v>14743</v>
      </c>
      <c r="UQW1" t="s">
        <v>14744</v>
      </c>
      <c r="UQX1" t="s">
        <v>14745</v>
      </c>
      <c r="UQY1" t="s">
        <v>14746</v>
      </c>
      <c r="UQZ1" t="s">
        <v>14747</v>
      </c>
      <c r="URA1" t="s">
        <v>14748</v>
      </c>
      <c r="URB1" t="s">
        <v>14749</v>
      </c>
      <c r="URC1" t="s">
        <v>14750</v>
      </c>
      <c r="URD1" t="s">
        <v>14751</v>
      </c>
      <c r="URE1" t="s">
        <v>14752</v>
      </c>
      <c r="URF1" t="s">
        <v>14753</v>
      </c>
      <c r="URG1" t="s">
        <v>14754</v>
      </c>
      <c r="URH1" t="s">
        <v>14755</v>
      </c>
      <c r="URI1" t="s">
        <v>14756</v>
      </c>
      <c r="URJ1" t="s">
        <v>14757</v>
      </c>
      <c r="URK1" t="s">
        <v>14758</v>
      </c>
      <c r="URL1" t="s">
        <v>14759</v>
      </c>
      <c r="URM1" t="s">
        <v>14760</v>
      </c>
      <c r="URN1" t="s">
        <v>14761</v>
      </c>
      <c r="URO1" t="s">
        <v>14762</v>
      </c>
      <c r="URP1" t="s">
        <v>14763</v>
      </c>
      <c r="URQ1" t="s">
        <v>14764</v>
      </c>
      <c r="URR1" t="s">
        <v>14765</v>
      </c>
      <c r="URS1" t="s">
        <v>14766</v>
      </c>
      <c r="URT1" t="s">
        <v>14767</v>
      </c>
      <c r="URU1" t="s">
        <v>14768</v>
      </c>
      <c r="URV1" t="s">
        <v>14769</v>
      </c>
      <c r="URW1" t="s">
        <v>14770</v>
      </c>
      <c r="URX1" t="s">
        <v>14771</v>
      </c>
      <c r="URY1" t="s">
        <v>14772</v>
      </c>
      <c r="URZ1" t="s">
        <v>14773</v>
      </c>
      <c r="USA1" t="s">
        <v>14774</v>
      </c>
      <c r="USB1" t="s">
        <v>14775</v>
      </c>
      <c r="USC1" t="s">
        <v>14776</v>
      </c>
      <c r="USD1" t="s">
        <v>14777</v>
      </c>
      <c r="USE1" t="s">
        <v>14778</v>
      </c>
      <c r="USF1" t="s">
        <v>14779</v>
      </c>
      <c r="USG1" t="s">
        <v>14780</v>
      </c>
      <c r="USH1" t="s">
        <v>14781</v>
      </c>
      <c r="USI1" t="s">
        <v>14782</v>
      </c>
      <c r="USJ1" t="s">
        <v>14783</v>
      </c>
      <c r="USK1" t="s">
        <v>14784</v>
      </c>
      <c r="USL1" t="s">
        <v>14785</v>
      </c>
      <c r="USM1" t="s">
        <v>14786</v>
      </c>
      <c r="USN1" t="s">
        <v>14787</v>
      </c>
      <c r="USO1" t="s">
        <v>14788</v>
      </c>
      <c r="USP1" t="s">
        <v>14789</v>
      </c>
      <c r="USQ1" t="s">
        <v>14790</v>
      </c>
      <c r="USR1" t="s">
        <v>14791</v>
      </c>
      <c r="USS1" t="s">
        <v>14792</v>
      </c>
      <c r="UST1" t="s">
        <v>14793</v>
      </c>
      <c r="USU1" t="s">
        <v>14794</v>
      </c>
      <c r="USV1" t="s">
        <v>14795</v>
      </c>
      <c r="USW1" t="s">
        <v>14796</v>
      </c>
      <c r="USX1" t="s">
        <v>14797</v>
      </c>
      <c r="USY1" t="s">
        <v>14798</v>
      </c>
      <c r="USZ1" t="s">
        <v>14799</v>
      </c>
      <c r="UTA1" t="s">
        <v>14800</v>
      </c>
      <c r="UTB1" t="s">
        <v>14801</v>
      </c>
      <c r="UTC1" t="s">
        <v>14802</v>
      </c>
      <c r="UTD1" t="s">
        <v>14803</v>
      </c>
      <c r="UTE1" t="s">
        <v>14804</v>
      </c>
      <c r="UTF1" t="s">
        <v>14805</v>
      </c>
      <c r="UTG1" t="s">
        <v>14806</v>
      </c>
      <c r="UTH1" t="s">
        <v>14807</v>
      </c>
      <c r="UTI1" t="s">
        <v>14808</v>
      </c>
      <c r="UTJ1" t="s">
        <v>14809</v>
      </c>
      <c r="UTK1" t="s">
        <v>14810</v>
      </c>
      <c r="UTL1" t="s">
        <v>14811</v>
      </c>
      <c r="UTM1" t="s">
        <v>14812</v>
      </c>
      <c r="UTN1" t="s">
        <v>14813</v>
      </c>
      <c r="UTO1" t="s">
        <v>14814</v>
      </c>
      <c r="UTP1" t="s">
        <v>14815</v>
      </c>
      <c r="UTQ1" t="s">
        <v>14816</v>
      </c>
      <c r="UTR1" t="s">
        <v>14817</v>
      </c>
      <c r="UTS1" t="s">
        <v>14818</v>
      </c>
      <c r="UTT1" t="s">
        <v>14819</v>
      </c>
      <c r="UTU1" t="s">
        <v>14820</v>
      </c>
      <c r="UTV1" t="s">
        <v>14821</v>
      </c>
      <c r="UTW1" t="s">
        <v>14822</v>
      </c>
      <c r="UTX1" t="s">
        <v>14823</v>
      </c>
      <c r="UTY1" t="s">
        <v>14824</v>
      </c>
      <c r="UTZ1" t="s">
        <v>14825</v>
      </c>
      <c r="UUA1" t="s">
        <v>14826</v>
      </c>
      <c r="UUB1" t="s">
        <v>14827</v>
      </c>
      <c r="UUC1" t="s">
        <v>14828</v>
      </c>
      <c r="UUD1" t="s">
        <v>14829</v>
      </c>
      <c r="UUE1" t="s">
        <v>14830</v>
      </c>
      <c r="UUF1" t="s">
        <v>14831</v>
      </c>
      <c r="UUG1" t="s">
        <v>14832</v>
      </c>
      <c r="UUH1" t="s">
        <v>14833</v>
      </c>
      <c r="UUI1" t="s">
        <v>14834</v>
      </c>
      <c r="UUJ1" t="s">
        <v>14835</v>
      </c>
      <c r="UUK1" t="s">
        <v>14836</v>
      </c>
      <c r="UUL1" t="s">
        <v>14837</v>
      </c>
      <c r="UUM1" t="s">
        <v>14838</v>
      </c>
      <c r="UUN1" t="s">
        <v>14839</v>
      </c>
      <c r="UUO1" t="s">
        <v>14840</v>
      </c>
      <c r="UUP1" t="s">
        <v>14841</v>
      </c>
      <c r="UUQ1" t="s">
        <v>14842</v>
      </c>
      <c r="UUR1" t="s">
        <v>14843</v>
      </c>
      <c r="UUS1" t="s">
        <v>14844</v>
      </c>
      <c r="UUT1" t="s">
        <v>14845</v>
      </c>
      <c r="UUU1" t="s">
        <v>14846</v>
      </c>
      <c r="UUV1" t="s">
        <v>14847</v>
      </c>
      <c r="UUW1" t="s">
        <v>14848</v>
      </c>
      <c r="UUX1" t="s">
        <v>14849</v>
      </c>
      <c r="UUY1" t="s">
        <v>14850</v>
      </c>
      <c r="UUZ1" t="s">
        <v>14851</v>
      </c>
      <c r="UVA1" t="s">
        <v>14852</v>
      </c>
      <c r="UVB1" t="s">
        <v>14853</v>
      </c>
      <c r="UVC1" t="s">
        <v>14854</v>
      </c>
      <c r="UVD1" t="s">
        <v>14855</v>
      </c>
      <c r="UVE1" t="s">
        <v>14856</v>
      </c>
      <c r="UVF1" t="s">
        <v>14857</v>
      </c>
      <c r="UVG1" t="s">
        <v>14858</v>
      </c>
      <c r="UVH1" t="s">
        <v>14859</v>
      </c>
      <c r="UVI1" t="s">
        <v>14860</v>
      </c>
      <c r="UVJ1" t="s">
        <v>14861</v>
      </c>
      <c r="UVK1" t="s">
        <v>14862</v>
      </c>
      <c r="UVL1" t="s">
        <v>14863</v>
      </c>
      <c r="UVM1" t="s">
        <v>14864</v>
      </c>
      <c r="UVN1" t="s">
        <v>14865</v>
      </c>
      <c r="UVO1" t="s">
        <v>14866</v>
      </c>
      <c r="UVP1" t="s">
        <v>14867</v>
      </c>
      <c r="UVQ1" t="s">
        <v>14868</v>
      </c>
      <c r="UVR1" t="s">
        <v>14869</v>
      </c>
      <c r="UVS1" t="s">
        <v>14870</v>
      </c>
      <c r="UVT1" t="s">
        <v>14871</v>
      </c>
      <c r="UVU1" t="s">
        <v>14872</v>
      </c>
      <c r="UVV1" t="s">
        <v>14873</v>
      </c>
      <c r="UVW1" t="s">
        <v>14874</v>
      </c>
      <c r="UVX1" t="s">
        <v>14875</v>
      </c>
      <c r="UVY1" t="s">
        <v>14876</v>
      </c>
      <c r="UVZ1" t="s">
        <v>14877</v>
      </c>
      <c r="UWA1" t="s">
        <v>14878</v>
      </c>
      <c r="UWB1" t="s">
        <v>14879</v>
      </c>
      <c r="UWC1" t="s">
        <v>14880</v>
      </c>
      <c r="UWD1" t="s">
        <v>14881</v>
      </c>
      <c r="UWE1" t="s">
        <v>14882</v>
      </c>
      <c r="UWF1" t="s">
        <v>14883</v>
      </c>
      <c r="UWG1" t="s">
        <v>14884</v>
      </c>
      <c r="UWH1" t="s">
        <v>14885</v>
      </c>
      <c r="UWI1" t="s">
        <v>14886</v>
      </c>
      <c r="UWJ1" t="s">
        <v>14887</v>
      </c>
      <c r="UWK1" t="s">
        <v>14888</v>
      </c>
      <c r="UWL1" t="s">
        <v>14889</v>
      </c>
      <c r="UWM1" t="s">
        <v>14890</v>
      </c>
      <c r="UWN1" t="s">
        <v>14891</v>
      </c>
      <c r="UWO1" t="s">
        <v>14892</v>
      </c>
      <c r="UWP1" t="s">
        <v>14893</v>
      </c>
      <c r="UWQ1" t="s">
        <v>14894</v>
      </c>
      <c r="UWR1" t="s">
        <v>14895</v>
      </c>
      <c r="UWS1" t="s">
        <v>14896</v>
      </c>
      <c r="UWT1" t="s">
        <v>14897</v>
      </c>
      <c r="UWU1" t="s">
        <v>14898</v>
      </c>
      <c r="UWV1" t="s">
        <v>14899</v>
      </c>
      <c r="UWW1" t="s">
        <v>14900</v>
      </c>
      <c r="UWX1" t="s">
        <v>14901</v>
      </c>
      <c r="UWY1" t="s">
        <v>14902</v>
      </c>
      <c r="UWZ1" t="s">
        <v>14903</v>
      </c>
      <c r="UXA1" t="s">
        <v>14904</v>
      </c>
      <c r="UXB1" t="s">
        <v>14905</v>
      </c>
      <c r="UXC1" t="s">
        <v>14906</v>
      </c>
      <c r="UXD1" t="s">
        <v>14907</v>
      </c>
      <c r="UXE1" t="s">
        <v>14908</v>
      </c>
      <c r="UXF1" t="s">
        <v>14909</v>
      </c>
      <c r="UXG1" t="s">
        <v>14910</v>
      </c>
      <c r="UXH1" t="s">
        <v>14911</v>
      </c>
      <c r="UXI1" t="s">
        <v>14912</v>
      </c>
      <c r="UXJ1" t="s">
        <v>14913</v>
      </c>
      <c r="UXK1" t="s">
        <v>14914</v>
      </c>
      <c r="UXL1" t="s">
        <v>14915</v>
      </c>
      <c r="UXM1" t="s">
        <v>14916</v>
      </c>
      <c r="UXN1" t="s">
        <v>14917</v>
      </c>
      <c r="UXO1" t="s">
        <v>14918</v>
      </c>
      <c r="UXP1" t="s">
        <v>14919</v>
      </c>
      <c r="UXQ1" t="s">
        <v>14920</v>
      </c>
      <c r="UXR1" t="s">
        <v>14921</v>
      </c>
      <c r="UXS1" t="s">
        <v>14922</v>
      </c>
      <c r="UXT1" t="s">
        <v>14923</v>
      </c>
      <c r="UXU1" t="s">
        <v>14924</v>
      </c>
      <c r="UXV1" t="s">
        <v>14925</v>
      </c>
      <c r="UXW1" t="s">
        <v>14926</v>
      </c>
      <c r="UXX1" t="s">
        <v>14927</v>
      </c>
      <c r="UXY1" t="s">
        <v>14928</v>
      </c>
      <c r="UXZ1" t="s">
        <v>14929</v>
      </c>
      <c r="UYA1" t="s">
        <v>14930</v>
      </c>
      <c r="UYB1" t="s">
        <v>14931</v>
      </c>
      <c r="UYC1" t="s">
        <v>14932</v>
      </c>
      <c r="UYD1" t="s">
        <v>14933</v>
      </c>
      <c r="UYE1" t="s">
        <v>14934</v>
      </c>
      <c r="UYF1" t="s">
        <v>14935</v>
      </c>
      <c r="UYG1" t="s">
        <v>14936</v>
      </c>
      <c r="UYH1" t="s">
        <v>14937</v>
      </c>
      <c r="UYI1" t="s">
        <v>14938</v>
      </c>
      <c r="UYJ1" t="s">
        <v>14939</v>
      </c>
      <c r="UYK1" t="s">
        <v>14940</v>
      </c>
      <c r="UYL1" t="s">
        <v>14941</v>
      </c>
      <c r="UYM1" t="s">
        <v>14942</v>
      </c>
      <c r="UYN1" t="s">
        <v>14943</v>
      </c>
      <c r="UYO1" t="s">
        <v>14944</v>
      </c>
      <c r="UYP1" t="s">
        <v>14945</v>
      </c>
      <c r="UYQ1" t="s">
        <v>14946</v>
      </c>
      <c r="UYR1" t="s">
        <v>14947</v>
      </c>
      <c r="UYS1" t="s">
        <v>14948</v>
      </c>
      <c r="UYT1" t="s">
        <v>14949</v>
      </c>
      <c r="UYU1" t="s">
        <v>14950</v>
      </c>
      <c r="UYV1" t="s">
        <v>14951</v>
      </c>
      <c r="UYW1" t="s">
        <v>14952</v>
      </c>
      <c r="UYX1" t="s">
        <v>14953</v>
      </c>
      <c r="UYY1" t="s">
        <v>14954</v>
      </c>
      <c r="UYZ1" t="s">
        <v>14955</v>
      </c>
      <c r="UZA1" t="s">
        <v>14956</v>
      </c>
      <c r="UZB1" t="s">
        <v>14957</v>
      </c>
      <c r="UZC1" t="s">
        <v>14958</v>
      </c>
      <c r="UZD1" t="s">
        <v>14959</v>
      </c>
      <c r="UZE1" t="s">
        <v>14960</v>
      </c>
      <c r="UZF1" t="s">
        <v>14961</v>
      </c>
      <c r="UZG1" t="s">
        <v>14962</v>
      </c>
      <c r="UZH1" t="s">
        <v>14963</v>
      </c>
      <c r="UZI1" t="s">
        <v>14964</v>
      </c>
      <c r="UZJ1" t="s">
        <v>14965</v>
      </c>
      <c r="UZK1" t="s">
        <v>14966</v>
      </c>
      <c r="UZL1" t="s">
        <v>14967</v>
      </c>
      <c r="UZM1" t="s">
        <v>14968</v>
      </c>
      <c r="UZN1" t="s">
        <v>14969</v>
      </c>
      <c r="UZO1" t="s">
        <v>14970</v>
      </c>
      <c r="UZP1" t="s">
        <v>14971</v>
      </c>
      <c r="UZQ1" t="s">
        <v>14972</v>
      </c>
      <c r="UZR1" t="s">
        <v>14973</v>
      </c>
      <c r="UZS1" t="s">
        <v>14974</v>
      </c>
      <c r="UZT1" t="s">
        <v>14975</v>
      </c>
      <c r="UZU1" t="s">
        <v>14976</v>
      </c>
      <c r="UZV1" t="s">
        <v>14977</v>
      </c>
      <c r="UZW1" t="s">
        <v>14978</v>
      </c>
      <c r="UZX1" t="s">
        <v>14979</v>
      </c>
      <c r="UZY1" t="s">
        <v>14980</v>
      </c>
      <c r="UZZ1" t="s">
        <v>14981</v>
      </c>
      <c r="VAA1" t="s">
        <v>14982</v>
      </c>
      <c r="VAB1" t="s">
        <v>14983</v>
      </c>
      <c r="VAC1" t="s">
        <v>14984</v>
      </c>
      <c r="VAD1" t="s">
        <v>14985</v>
      </c>
      <c r="VAE1" t="s">
        <v>14986</v>
      </c>
      <c r="VAF1" t="s">
        <v>14987</v>
      </c>
      <c r="VAG1" t="s">
        <v>14988</v>
      </c>
      <c r="VAH1" t="s">
        <v>14989</v>
      </c>
      <c r="VAI1" t="s">
        <v>14990</v>
      </c>
      <c r="VAJ1" t="s">
        <v>14991</v>
      </c>
      <c r="VAK1" t="s">
        <v>14992</v>
      </c>
      <c r="VAL1" t="s">
        <v>14993</v>
      </c>
      <c r="VAM1" t="s">
        <v>14994</v>
      </c>
      <c r="VAN1" t="s">
        <v>14995</v>
      </c>
      <c r="VAO1" t="s">
        <v>14996</v>
      </c>
      <c r="VAP1" t="s">
        <v>14997</v>
      </c>
      <c r="VAQ1" t="s">
        <v>14998</v>
      </c>
      <c r="VAR1" t="s">
        <v>14999</v>
      </c>
      <c r="VAS1" t="s">
        <v>15000</v>
      </c>
      <c r="VAT1" t="s">
        <v>15001</v>
      </c>
      <c r="VAU1" t="s">
        <v>15002</v>
      </c>
      <c r="VAV1" t="s">
        <v>15003</v>
      </c>
      <c r="VAW1" t="s">
        <v>15004</v>
      </c>
      <c r="VAX1" t="s">
        <v>15005</v>
      </c>
      <c r="VAY1" t="s">
        <v>15006</v>
      </c>
      <c r="VAZ1" t="s">
        <v>15007</v>
      </c>
      <c r="VBA1" t="s">
        <v>15008</v>
      </c>
      <c r="VBB1" t="s">
        <v>15009</v>
      </c>
      <c r="VBC1" t="s">
        <v>15010</v>
      </c>
      <c r="VBD1" t="s">
        <v>15011</v>
      </c>
      <c r="VBE1" t="s">
        <v>15012</v>
      </c>
      <c r="VBF1" t="s">
        <v>15013</v>
      </c>
      <c r="VBG1" t="s">
        <v>15014</v>
      </c>
      <c r="VBH1" t="s">
        <v>15015</v>
      </c>
      <c r="VBI1" t="s">
        <v>15016</v>
      </c>
      <c r="VBJ1" t="s">
        <v>15017</v>
      </c>
      <c r="VBK1" t="s">
        <v>15018</v>
      </c>
      <c r="VBL1" t="s">
        <v>15019</v>
      </c>
      <c r="VBM1" t="s">
        <v>15020</v>
      </c>
      <c r="VBN1" t="s">
        <v>15021</v>
      </c>
      <c r="VBO1" t="s">
        <v>15022</v>
      </c>
      <c r="VBP1" t="s">
        <v>15023</v>
      </c>
      <c r="VBQ1" t="s">
        <v>15024</v>
      </c>
      <c r="VBR1" t="s">
        <v>15025</v>
      </c>
      <c r="VBS1" t="s">
        <v>15026</v>
      </c>
      <c r="VBT1" t="s">
        <v>15027</v>
      </c>
      <c r="VBU1" t="s">
        <v>15028</v>
      </c>
      <c r="VBV1" t="s">
        <v>15029</v>
      </c>
      <c r="VBW1" t="s">
        <v>15030</v>
      </c>
      <c r="VBX1" t="s">
        <v>15031</v>
      </c>
      <c r="VBY1" t="s">
        <v>15032</v>
      </c>
      <c r="VBZ1" t="s">
        <v>15033</v>
      </c>
      <c r="VCA1" t="s">
        <v>15034</v>
      </c>
      <c r="VCB1" t="s">
        <v>15035</v>
      </c>
      <c r="VCC1" t="s">
        <v>15036</v>
      </c>
      <c r="VCD1" t="s">
        <v>15037</v>
      </c>
      <c r="VCE1" t="s">
        <v>15038</v>
      </c>
      <c r="VCF1" t="s">
        <v>15039</v>
      </c>
      <c r="VCG1" t="s">
        <v>15040</v>
      </c>
      <c r="VCH1" t="s">
        <v>15041</v>
      </c>
      <c r="VCI1" t="s">
        <v>15042</v>
      </c>
      <c r="VCJ1" t="s">
        <v>15043</v>
      </c>
      <c r="VCK1" t="s">
        <v>15044</v>
      </c>
      <c r="VCL1" t="s">
        <v>15045</v>
      </c>
      <c r="VCM1" t="s">
        <v>15046</v>
      </c>
      <c r="VCN1" t="s">
        <v>15047</v>
      </c>
      <c r="VCO1" t="s">
        <v>15048</v>
      </c>
      <c r="VCP1" t="s">
        <v>15049</v>
      </c>
      <c r="VCQ1" t="s">
        <v>15050</v>
      </c>
      <c r="VCR1" t="s">
        <v>15051</v>
      </c>
      <c r="VCS1" t="s">
        <v>15052</v>
      </c>
      <c r="VCT1" t="s">
        <v>15053</v>
      </c>
      <c r="VCU1" t="s">
        <v>15054</v>
      </c>
      <c r="VCV1" t="s">
        <v>15055</v>
      </c>
      <c r="VCW1" t="s">
        <v>15056</v>
      </c>
      <c r="VCX1" t="s">
        <v>15057</v>
      </c>
      <c r="VCY1" t="s">
        <v>15058</v>
      </c>
      <c r="VCZ1" t="s">
        <v>15059</v>
      </c>
      <c r="VDA1" t="s">
        <v>15060</v>
      </c>
      <c r="VDB1" t="s">
        <v>15061</v>
      </c>
      <c r="VDC1" t="s">
        <v>15062</v>
      </c>
      <c r="VDD1" t="s">
        <v>15063</v>
      </c>
      <c r="VDE1" t="s">
        <v>15064</v>
      </c>
      <c r="VDF1" t="s">
        <v>15065</v>
      </c>
      <c r="VDG1" t="s">
        <v>15066</v>
      </c>
      <c r="VDH1" t="s">
        <v>15067</v>
      </c>
      <c r="VDI1" t="s">
        <v>15068</v>
      </c>
      <c r="VDJ1" t="s">
        <v>15069</v>
      </c>
      <c r="VDK1" t="s">
        <v>15070</v>
      </c>
      <c r="VDL1" t="s">
        <v>15071</v>
      </c>
      <c r="VDM1" t="s">
        <v>15072</v>
      </c>
      <c r="VDN1" t="s">
        <v>15073</v>
      </c>
      <c r="VDO1" t="s">
        <v>15074</v>
      </c>
      <c r="VDP1" t="s">
        <v>15075</v>
      </c>
      <c r="VDQ1" t="s">
        <v>15076</v>
      </c>
      <c r="VDR1" t="s">
        <v>15077</v>
      </c>
      <c r="VDS1" t="s">
        <v>15078</v>
      </c>
      <c r="VDT1" t="s">
        <v>15079</v>
      </c>
      <c r="VDU1" t="s">
        <v>15080</v>
      </c>
      <c r="VDV1" t="s">
        <v>15081</v>
      </c>
      <c r="VDW1" t="s">
        <v>15082</v>
      </c>
      <c r="VDX1" t="s">
        <v>15083</v>
      </c>
      <c r="VDY1" t="s">
        <v>15084</v>
      </c>
      <c r="VDZ1" t="s">
        <v>15085</v>
      </c>
      <c r="VEA1" t="s">
        <v>15086</v>
      </c>
      <c r="VEB1" t="s">
        <v>15087</v>
      </c>
      <c r="VEC1" t="s">
        <v>15088</v>
      </c>
      <c r="VED1" t="s">
        <v>15089</v>
      </c>
      <c r="VEE1" t="s">
        <v>15090</v>
      </c>
      <c r="VEF1" t="s">
        <v>15091</v>
      </c>
      <c r="VEG1" t="s">
        <v>15092</v>
      </c>
      <c r="VEH1" t="s">
        <v>15093</v>
      </c>
      <c r="VEI1" t="s">
        <v>15094</v>
      </c>
      <c r="VEJ1" t="s">
        <v>15095</v>
      </c>
      <c r="VEK1" t="s">
        <v>15096</v>
      </c>
      <c r="VEL1" t="s">
        <v>15097</v>
      </c>
      <c r="VEM1" t="s">
        <v>15098</v>
      </c>
      <c r="VEN1" t="s">
        <v>15099</v>
      </c>
      <c r="VEO1" t="s">
        <v>15100</v>
      </c>
      <c r="VEP1" t="s">
        <v>15101</v>
      </c>
      <c r="VEQ1" t="s">
        <v>15102</v>
      </c>
      <c r="VER1" t="s">
        <v>15103</v>
      </c>
      <c r="VES1" t="s">
        <v>15104</v>
      </c>
      <c r="VET1" t="s">
        <v>15105</v>
      </c>
      <c r="VEU1" t="s">
        <v>15106</v>
      </c>
      <c r="VEV1" t="s">
        <v>15107</v>
      </c>
      <c r="VEW1" t="s">
        <v>15108</v>
      </c>
      <c r="VEX1" t="s">
        <v>15109</v>
      </c>
      <c r="VEY1" t="s">
        <v>15110</v>
      </c>
      <c r="VEZ1" t="s">
        <v>15111</v>
      </c>
      <c r="VFA1" t="s">
        <v>15112</v>
      </c>
      <c r="VFB1" t="s">
        <v>15113</v>
      </c>
      <c r="VFC1" t="s">
        <v>15114</v>
      </c>
      <c r="VFD1" t="s">
        <v>15115</v>
      </c>
      <c r="VFE1" t="s">
        <v>15116</v>
      </c>
      <c r="VFF1" t="s">
        <v>15117</v>
      </c>
      <c r="VFG1" t="s">
        <v>15118</v>
      </c>
      <c r="VFH1" t="s">
        <v>15119</v>
      </c>
      <c r="VFI1" t="s">
        <v>15120</v>
      </c>
      <c r="VFJ1" t="s">
        <v>15121</v>
      </c>
      <c r="VFK1" t="s">
        <v>15122</v>
      </c>
      <c r="VFL1" t="s">
        <v>15123</v>
      </c>
      <c r="VFM1" t="s">
        <v>15124</v>
      </c>
      <c r="VFN1" t="s">
        <v>15125</v>
      </c>
      <c r="VFO1" t="s">
        <v>15126</v>
      </c>
      <c r="VFP1" t="s">
        <v>15127</v>
      </c>
      <c r="VFQ1" t="s">
        <v>15128</v>
      </c>
      <c r="VFR1" t="s">
        <v>15129</v>
      </c>
      <c r="VFS1" t="s">
        <v>15130</v>
      </c>
      <c r="VFT1" t="s">
        <v>15131</v>
      </c>
      <c r="VFU1" t="s">
        <v>15132</v>
      </c>
      <c r="VFV1" t="s">
        <v>15133</v>
      </c>
      <c r="VFW1" t="s">
        <v>15134</v>
      </c>
      <c r="VFX1" t="s">
        <v>15135</v>
      </c>
      <c r="VFY1" t="s">
        <v>15136</v>
      </c>
      <c r="VFZ1" t="s">
        <v>15137</v>
      </c>
      <c r="VGA1" t="s">
        <v>15138</v>
      </c>
      <c r="VGB1" t="s">
        <v>15139</v>
      </c>
      <c r="VGC1" t="s">
        <v>15140</v>
      </c>
      <c r="VGD1" t="s">
        <v>15141</v>
      </c>
      <c r="VGE1" t="s">
        <v>15142</v>
      </c>
      <c r="VGF1" t="s">
        <v>15143</v>
      </c>
      <c r="VGG1" t="s">
        <v>15144</v>
      </c>
      <c r="VGH1" t="s">
        <v>15145</v>
      </c>
      <c r="VGI1" t="s">
        <v>15146</v>
      </c>
      <c r="VGJ1" t="s">
        <v>15147</v>
      </c>
      <c r="VGK1" t="s">
        <v>15148</v>
      </c>
      <c r="VGL1" t="s">
        <v>15149</v>
      </c>
      <c r="VGM1" t="s">
        <v>15150</v>
      </c>
      <c r="VGN1" t="s">
        <v>15151</v>
      </c>
      <c r="VGO1" t="s">
        <v>15152</v>
      </c>
      <c r="VGP1" t="s">
        <v>15153</v>
      </c>
      <c r="VGQ1" t="s">
        <v>15154</v>
      </c>
      <c r="VGR1" t="s">
        <v>15155</v>
      </c>
      <c r="VGS1" t="s">
        <v>15156</v>
      </c>
      <c r="VGT1" t="s">
        <v>15157</v>
      </c>
      <c r="VGU1" t="s">
        <v>15158</v>
      </c>
      <c r="VGV1" t="s">
        <v>15159</v>
      </c>
      <c r="VGW1" t="s">
        <v>15160</v>
      </c>
      <c r="VGX1" t="s">
        <v>15161</v>
      </c>
      <c r="VGY1" t="s">
        <v>15162</v>
      </c>
      <c r="VGZ1" t="s">
        <v>15163</v>
      </c>
      <c r="VHA1" t="s">
        <v>15164</v>
      </c>
      <c r="VHB1" t="s">
        <v>15165</v>
      </c>
      <c r="VHC1" t="s">
        <v>15166</v>
      </c>
      <c r="VHD1" t="s">
        <v>15167</v>
      </c>
      <c r="VHE1" t="s">
        <v>15168</v>
      </c>
      <c r="VHF1" t="s">
        <v>15169</v>
      </c>
      <c r="VHG1" t="s">
        <v>15170</v>
      </c>
      <c r="VHH1" t="s">
        <v>15171</v>
      </c>
      <c r="VHI1" t="s">
        <v>15172</v>
      </c>
      <c r="VHJ1" t="s">
        <v>15173</v>
      </c>
      <c r="VHK1" t="s">
        <v>15174</v>
      </c>
      <c r="VHL1" t="s">
        <v>15175</v>
      </c>
      <c r="VHM1" t="s">
        <v>15176</v>
      </c>
      <c r="VHN1" t="s">
        <v>15177</v>
      </c>
      <c r="VHO1" t="s">
        <v>15178</v>
      </c>
      <c r="VHP1" t="s">
        <v>15179</v>
      </c>
      <c r="VHQ1" t="s">
        <v>15180</v>
      </c>
      <c r="VHR1" t="s">
        <v>15181</v>
      </c>
      <c r="VHS1" t="s">
        <v>15182</v>
      </c>
      <c r="VHT1" t="s">
        <v>15183</v>
      </c>
      <c r="VHU1" t="s">
        <v>15184</v>
      </c>
      <c r="VHV1" t="s">
        <v>15185</v>
      </c>
      <c r="VHW1" t="s">
        <v>15186</v>
      </c>
      <c r="VHX1" t="s">
        <v>15187</v>
      </c>
      <c r="VHY1" t="s">
        <v>15188</v>
      </c>
      <c r="VHZ1" t="s">
        <v>15189</v>
      </c>
      <c r="VIA1" t="s">
        <v>15190</v>
      </c>
      <c r="VIB1" t="s">
        <v>15191</v>
      </c>
      <c r="VIC1" t="s">
        <v>15192</v>
      </c>
      <c r="VID1" t="s">
        <v>15193</v>
      </c>
      <c r="VIE1" t="s">
        <v>15194</v>
      </c>
      <c r="VIF1" t="s">
        <v>15195</v>
      </c>
      <c r="VIG1" t="s">
        <v>15196</v>
      </c>
      <c r="VIH1" t="s">
        <v>15197</v>
      </c>
      <c r="VII1" t="s">
        <v>15198</v>
      </c>
      <c r="VIJ1" t="s">
        <v>15199</v>
      </c>
      <c r="VIK1" t="s">
        <v>15200</v>
      </c>
      <c r="VIL1" t="s">
        <v>15201</v>
      </c>
      <c r="VIM1" t="s">
        <v>15202</v>
      </c>
      <c r="VIN1" t="s">
        <v>15203</v>
      </c>
      <c r="VIO1" t="s">
        <v>15204</v>
      </c>
      <c r="VIP1" t="s">
        <v>15205</v>
      </c>
      <c r="VIQ1" t="s">
        <v>15206</v>
      </c>
      <c r="VIR1" t="s">
        <v>15207</v>
      </c>
      <c r="VIS1" t="s">
        <v>15208</v>
      </c>
      <c r="VIT1" t="s">
        <v>15209</v>
      </c>
      <c r="VIU1" t="s">
        <v>15210</v>
      </c>
      <c r="VIV1" t="s">
        <v>15211</v>
      </c>
      <c r="VIW1" t="s">
        <v>15212</v>
      </c>
      <c r="VIX1" t="s">
        <v>15213</v>
      </c>
      <c r="VIY1" t="s">
        <v>15214</v>
      </c>
      <c r="VIZ1" t="s">
        <v>15215</v>
      </c>
      <c r="VJA1" t="s">
        <v>15216</v>
      </c>
      <c r="VJB1" t="s">
        <v>15217</v>
      </c>
      <c r="VJC1" t="s">
        <v>15218</v>
      </c>
      <c r="VJD1" t="s">
        <v>15219</v>
      </c>
      <c r="VJE1" t="s">
        <v>15220</v>
      </c>
      <c r="VJF1" t="s">
        <v>15221</v>
      </c>
      <c r="VJG1" t="s">
        <v>15222</v>
      </c>
      <c r="VJH1" t="s">
        <v>15223</v>
      </c>
      <c r="VJI1" t="s">
        <v>15224</v>
      </c>
      <c r="VJJ1" t="s">
        <v>15225</v>
      </c>
      <c r="VJK1" t="s">
        <v>15226</v>
      </c>
      <c r="VJL1" t="s">
        <v>15227</v>
      </c>
      <c r="VJM1" t="s">
        <v>15228</v>
      </c>
      <c r="VJN1" t="s">
        <v>15229</v>
      </c>
      <c r="VJO1" t="s">
        <v>15230</v>
      </c>
      <c r="VJP1" t="s">
        <v>15231</v>
      </c>
      <c r="VJQ1" t="s">
        <v>15232</v>
      </c>
      <c r="VJR1" t="s">
        <v>15233</v>
      </c>
      <c r="VJS1" t="s">
        <v>15234</v>
      </c>
      <c r="VJT1" t="s">
        <v>15235</v>
      </c>
      <c r="VJU1" t="s">
        <v>15236</v>
      </c>
      <c r="VJV1" t="s">
        <v>15237</v>
      </c>
      <c r="VJW1" t="s">
        <v>15238</v>
      </c>
      <c r="VJX1" t="s">
        <v>15239</v>
      </c>
      <c r="VJY1" t="s">
        <v>15240</v>
      </c>
      <c r="VJZ1" t="s">
        <v>15241</v>
      </c>
      <c r="VKA1" t="s">
        <v>15242</v>
      </c>
      <c r="VKB1" t="s">
        <v>15243</v>
      </c>
      <c r="VKC1" t="s">
        <v>15244</v>
      </c>
      <c r="VKD1" t="s">
        <v>15245</v>
      </c>
      <c r="VKE1" t="s">
        <v>15246</v>
      </c>
      <c r="VKF1" t="s">
        <v>15247</v>
      </c>
      <c r="VKG1" t="s">
        <v>15248</v>
      </c>
      <c r="VKH1" t="s">
        <v>15249</v>
      </c>
      <c r="VKI1" t="s">
        <v>15250</v>
      </c>
      <c r="VKJ1" t="s">
        <v>15251</v>
      </c>
      <c r="VKK1" t="s">
        <v>15252</v>
      </c>
      <c r="VKL1" t="s">
        <v>15253</v>
      </c>
      <c r="VKM1" t="s">
        <v>15254</v>
      </c>
      <c r="VKN1" t="s">
        <v>15255</v>
      </c>
      <c r="VKO1" t="s">
        <v>15256</v>
      </c>
      <c r="VKP1" t="s">
        <v>15257</v>
      </c>
      <c r="VKQ1" t="s">
        <v>15258</v>
      </c>
      <c r="VKR1" t="s">
        <v>15259</v>
      </c>
      <c r="VKS1" t="s">
        <v>15260</v>
      </c>
      <c r="VKT1" t="s">
        <v>15261</v>
      </c>
      <c r="VKU1" t="s">
        <v>15262</v>
      </c>
      <c r="VKV1" t="s">
        <v>15263</v>
      </c>
      <c r="VKW1" t="s">
        <v>15264</v>
      </c>
      <c r="VKX1" t="s">
        <v>15265</v>
      </c>
      <c r="VKY1" t="s">
        <v>15266</v>
      </c>
      <c r="VKZ1" t="s">
        <v>15267</v>
      </c>
      <c r="VLA1" t="s">
        <v>15268</v>
      </c>
      <c r="VLB1" t="s">
        <v>15269</v>
      </c>
      <c r="VLC1" t="s">
        <v>15270</v>
      </c>
      <c r="VLD1" t="s">
        <v>15271</v>
      </c>
      <c r="VLE1" t="s">
        <v>15272</v>
      </c>
      <c r="VLF1" t="s">
        <v>15273</v>
      </c>
      <c r="VLG1" t="s">
        <v>15274</v>
      </c>
      <c r="VLH1" t="s">
        <v>15275</v>
      </c>
      <c r="VLI1" t="s">
        <v>15276</v>
      </c>
      <c r="VLJ1" t="s">
        <v>15277</v>
      </c>
      <c r="VLK1" t="s">
        <v>15278</v>
      </c>
      <c r="VLL1" t="s">
        <v>15279</v>
      </c>
      <c r="VLM1" t="s">
        <v>15280</v>
      </c>
      <c r="VLN1" t="s">
        <v>15281</v>
      </c>
      <c r="VLO1" t="s">
        <v>15282</v>
      </c>
      <c r="VLP1" t="s">
        <v>15283</v>
      </c>
      <c r="VLQ1" t="s">
        <v>15284</v>
      </c>
      <c r="VLR1" t="s">
        <v>15285</v>
      </c>
      <c r="VLS1" t="s">
        <v>15286</v>
      </c>
      <c r="VLT1" t="s">
        <v>15287</v>
      </c>
      <c r="VLU1" t="s">
        <v>15288</v>
      </c>
      <c r="VLV1" t="s">
        <v>15289</v>
      </c>
      <c r="VLW1" t="s">
        <v>15290</v>
      </c>
      <c r="VLX1" t="s">
        <v>15291</v>
      </c>
      <c r="VLY1" t="s">
        <v>15292</v>
      </c>
      <c r="VLZ1" t="s">
        <v>15293</v>
      </c>
      <c r="VMA1" t="s">
        <v>15294</v>
      </c>
      <c r="VMB1" t="s">
        <v>15295</v>
      </c>
      <c r="VMC1" t="s">
        <v>15296</v>
      </c>
      <c r="VMD1" t="s">
        <v>15297</v>
      </c>
      <c r="VME1" t="s">
        <v>15298</v>
      </c>
      <c r="VMF1" t="s">
        <v>15299</v>
      </c>
      <c r="VMG1" t="s">
        <v>15300</v>
      </c>
      <c r="VMH1" t="s">
        <v>15301</v>
      </c>
      <c r="VMI1" t="s">
        <v>15302</v>
      </c>
      <c r="VMJ1" t="s">
        <v>15303</v>
      </c>
      <c r="VMK1" t="s">
        <v>15304</v>
      </c>
      <c r="VML1" t="s">
        <v>15305</v>
      </c>
      <c r="VMM1" t="s">
        <v>15306</v>
      </c>
      <c r="VMN1" t="s">
        <v>15307</v>
      </c>
      <c r="VMO1" t="s">
        <v>15308</v>
      </c>
      <c r="VMP1" t="s">
        <v>15309</v>
      </c>
      <c r="VMQ1" t="s">
        <v>15310</v>
      </c>
      <c r="VMR1" t="s">
        <v>15311</v>
      </c>
      <c r="VMS1" t="s">
        <v>15312</v>
      </c>
      <c r="VMT1" t="s">
        <v>15313</v>
      </c>
      <c r="VMU1" t="s">
        <v>15314</v>
      </c>
      <c r="VMV1" t="s">
        <v>15315</v>
      </c>
      <c r="VMW1" t="s">
        <v>15316</v>
      </c>
      <c r="VMX1" t="s">
        <v>15317</v>
      </c>
      <c r="VMY1" t="s">
        <v>15318</v>
      </c>
      <c r="VMZ1" t="s">
        <v>15319</v>
      </c>
      <c r="VNA1" t="s">
        <v>15320</v>
      </c>
      <c r="VNB1" t="s">
        <v>15321</v>
      </c>
      <c r="VNC1" t="s">
        <v>15322</v>
      </c>
      <c r="VND1" t="s">
        <v>15323</v>
      </c>
      <c r="VNE1" t="s">
        <v>15324</v>
      </c>
      <c r="VNF1" t="s">
        <v>15325</v>
      </c>
      <c r="VNG1" t="s">
        <v>15326</v>
      </c>
      <c r="VNH1" t="s">
        <v>15327</v>
      </c>
      <c r="VNI1" t="s">
        <v>15328</v>
      </c>
      <c r="VNJ1" t="s">
        <v>15329</v>
      </c>
      <c r="VNK1" t="s">
        <v>15330</v>
      </c>
      <c r="VNL1" t="s">
        <v>15331</v>
      </c>
      <c r="VNM1" t="s">
        <v>15332</v>
      </c>
      <c r="VNN1" t="s">
        <v>15333</v>
      </c>
      <c r="VNO1" t="s">
        <v>15334</v>
      </c>
      <c r="VNP1" t="s">
        <v>15335</v>
      </c>
      <c r="VNQ1" t="s">
        <v>15336</v>
      </c>
      <c r="VNR1" t="s">
        <v>15337</v>
      </c>
      <c r="VNS1" t="s">
        <v>15338</v>
      </c>
      <c r="VNT1" t="s">
        <v>15339</v>
      </c>
      <c r="VNU1" t="s">
        <v>15340</v>
      </c>
      <c r="VNV1" t="s">
        <v>15341</v>
      </c>
      <c r="VNW1" t="s">
        <v>15342</v>
      </c>
      <c r="VNX1" t="s">
        <v>15343</v>
      </c>
      <c r="VNY1" t="s">
        <v>15344</v>
      </c>
      <c r="VNZ1" t="s">
        <v>15345</v>
      </c>
      <c r="VOA1" t="s">
        <v>15346</v>
      </c>
      <c r="VOB1" t="s">
        <v>15347</v>
      </c>
      <c r="VOC1" t="s">
        <v>15348</v>
      </c>
      <c r="VOD1" t="s">
        <v>15349</v>
      </c>
      <c r="VOE1" t="s">
        <v>15350</v>
      </c>
      <c r="VOF1" t="s">
        <v>15351</v>
      </c>
      <c r="VOG1" t="s">
        <v>15352</v>
      </c>
      <c r="VOH1" t="s">
        <v>15353</v>
      </c>
      <c r="VOI1" t="s">
        <v>15354</v>
      </c>
      <c r="VOJ1" t="s">
        <v>15355</v>
      </c>
      <c r="VOK1" t="s">
        <v>15356</v>
      </c>
      <c r="VOL1" t="s">
        <v>15357</v>
      </c>
      <c r="VOM1" t="s">
        <v>15358</v>
      </c>
      <c r="VON1" t="s">
        <v>15359</v>
      </c>
      <c r="VOO1" t="s">
        <v>15360</v>
      </c>
      <c r="VOP1" t="s">
        <v>15361</v>
      </c>
      <c r="VOQ1" t="s">
        <v>15362</v>
      </c>
      <c r="VOR1" t="s">
        <v>15363</v>
      </c>
      <c r="VOS1" t="s">
        <v>15364</v>
      </c>
      <c r="VOT1" t="s">
        <v>15365</v>
      </c>
      <c r="VOU1" t="s">
        <v>15366</v>
      </c>
      <c r="VOV1" t="s">
        <v>15367</v>
      </c>
      <c r="VOW1" t="s">
        <v>15368</v>
      </c>
      <c r="VOX1" t="s">
        <v>15369</v>
      </c>
      <c r="VOY1" t="s">
        <v>15370</v>
      </c>
      <c r="VOZ1" t="s">
        <v>15371</v>
      </c>
      <c r="VPA1" t="s">
        <v>15372</v>
      </c>
      <c r="VPB1" t="s">
        <v>15373</v>
      </c>
      <c r="VPC1" t="s">
        <v>15374</v>
      </c>
      <c r="VPD1" t="s">
        <v>15375</v>
      </c>
      <c r="VPE1" t="s">
        <v>15376</v>
      </c>
      <c r="VPF1" t="s">
        <v>15377</v>
      </c>
      <c r="VPG1" t="s">
        <v>15378</v>
      </c>
      <c r="VPH1" t="s">
        <v>15379</v>
      </c>
      <c r="VPI1" t="s">
        <v>15380</v>
      </c>
      <c r="VPJ1" t="s">
        <v>15381</v>
      </c>
      <c r="VPK1" t="s">
        <v>15382</v>
      </c>
      <c r="VPL1" t="s">
        <v>15383</v>
      </c>
      <c r="VPM1" t="s">
        <v>15384</v>
      </c>
      <c r="VPN1" t="s">
        <v>15385</v>
      </c>
      <c r="VPO1" t="s">
        <v>15386</v>
      </c>
      <c r="VPP1" t="s">
        <v>15387</v>
      </c>
      <c r="VPQ1" t="s">
        <v>15388</v>
      </c>
      <c r="VPR1" t="s">
        <v>15389</v>
      </c>
      <c r="VPS1" t="s">
        <v>15390</v>
      </c>
      <c r="VPT1" t="s">
        <v>15391</v>
      </c>
      <c r="VPU1" t="s">
        <v>15392</v>
      </c>
      <c r="VPV1" t="s">
        <v>15393</v>
      </c>
      <c r="VPW1" t="s">
        <v>15394</v>
      </c>
      <c r="VPX1" t="s">
        <v>15395</v>
      </c>
      <c r="VPY1" t="s">
        <v>15396</v>
      </c>
      <c r="VPZ1" t="s">
        <v>15397</v>
      </c>
      <c r="VQA1" t="s">
        <v>15398</v>
      </c>
      <c r="VQB1" t="s">
        <v>15399</v>
      </c>
      <c r="VQC1" t="s">
        <v>15400</v>
      </c>
      <c r="VQD1" t="s">
        <v>15401</v>
      </c>
      <c r="VQE1" t="s">
        <v>15402</v>
      </c>
      <c r="VQF1" t="s">
        <v>15403</v>
      </c>
      <c r="VQG1" t="s">
        <v>15404</v>
      </c>
      <c r="VQH1" t="s">
        <v>15405</v>
      </c>
      <c r="VQI1" t="s">
        <v>15406</v>
      </c>
      <c r="VQJ1" t="s">
        <v>15407</v>
      </c>
      <c r="VQK1" t="s">
        <v>15408</v>
      </c>
      <c r="VQL1" t="s">
        <v>15409</v>
      </c>
      <c r="VQM1" t="s">
        <v>15410</v>
      </c>
      <c r="VQN1" t="s">
        <v>15411</v>
      </c>
      <c r="VQO1" t="s">
        <v>15412</v>
      </c>
      <c r="VQP1" t="s">
        <v>15413</v>
      </c>
      <c r="VQQ1" t="s">
        <v>15414</v>
      </c>
      <c r="VQR1" t="s">
        <v>15415</v>
      </c>
      <c r="VQS1" t="s">
        <v>15416</v>
      </c>
      <c r="VQT1" t="s">
        <v>15417</v>
      </c>
      <c r="VQU1" t="s">
        <v>15418</v>
      </c>
      <c r="VQV1" t="s">
        <v>15419</v>
      </c>
      <c r="VQW1" t="s">
        <v>15420</v>
      </c>
      <c r="VQX1" t="s">
        <v>15421</v>
      </c>
      <c r="VQY1" t="s">
        <v>15422</v>
      </c>
      <c r="VQZ1" t="s">
        <v>15423</v>
      </c>
      <c r="VRA1" t="s">
        <v>15424</v>
      </c>
      <c r="VRB1" t="s">
        <v>15425</v>
      </c>
      <c r="VRC1" t="s">
        <v>15426</v>
      </c>
      <c r="VRD1" t="s">
        <v>15427</v>
      </c>
      <c r="VRE1" t="s">
        <v>15428</v>
      </c>
      <c r="VRF1" t="s">
        <v>15429</v>
      </c>
      <c r="VRG1" t="s">
        <v>15430</v>
      </c>
      <c r="VRH1" t="s">
        <v>15431</v>
      </c>
      <c r="VRI1" t="s">
        <v>15432</v>
      </c>
      <c r="VRJ1" t="s">
        <v>15433</v>
      </c>
      <c r="VRK1" t="s">
        <v>15434</v>
      </c>
      <c r="VRL1" t="s">
        <v>15435</v>
      </c>
      <c r="VRM1" t="s">
        <v>15436</v>
      </c>
      <c r="VRN1" t="s">
        <v>15437</v>
      </c>
      <c r="VRO1" t="s">
        <v>15438</v>
      </c>
      <c r="VRP1" t="s">
        <v>15439</v>
      </c>
      <c r="VRQ1" t="s">
        <v>15440</v>
      </c>
      <c r="VRR1" t="s">
        <v>15441</v>
      </c>
      <c r="VRS1" t="s">
        <v>15442</v>
      </c>
      <c r="VRT1" t="s">
        <v>15443</v>
      </c>
      <c r="VRU1" t="s">
        <v>15444</v>
      </c>
      <c r="VRV1" t="s">
        <v>15445</v>
      </c>
      <c r="VRW1" t="s">
        <v>15446</v>
      </c>
      <c r="VRX1" t="s">
        <v>15447</v>
      </c>
      <c r="VRY1" t="s">
        <v>15448</v>
      </c>
      <c r="VRZ1" t="s">
        <v>15449</v>
      </c>
      <c r="VSA1" t="s">
        <v>15450</v>
      </c>
      <c r="VSB1" t="s">
        <v>15451</v>
      </c>
      <c r="VSC1" t="s">
        <v>15452</v>
      </c>
      <c r="VSD1" t="s">
        <v>15453</v>
      </c>
      <c r="VSE1" t="s">
        <v>15454</v>
      </c>
      <c r="VSF1" t="s">
        <v>15455</v>
      </c>
      <c r="VSG1" t="s">
        <v>15456</v>
      </c>
      <c r="VSH1" t="s">
        <v>15457</v>
      </c>
      <c r="VSI1" t="s">
        <v>15458</v>
      </c>
      <c r="VSJ1" t="s">
        <v>15459</v>
      </c>
      <c r="VSK1" t="s">
        <v>15460</v>
      </c>
      <c r="VSL1" t="s">
        <v>15461</v>
      </c>
      <c r="VSM1" t="s">
        <v>15462</v>
      </c>
      <c r="VSN1" t="s">
        <v>15463</v>
      </c>
      <c r="VSO1" t="s">
        <v>15464</v>
      </c>
      <c r="VSP1" t="s">
        <v>15465</v>
      </c>
      <c r="VSQ1" t="s">
        <v>15466</v>
      </c>
      <c r="VSR1" t="s">
        <v>15467</v>
      </c>
      <c r="VSS1" t="s">
        <v>15468</v>
      </c>
      <c r="VST1" t="s">
        <v>15469</v>
      </c>
      <c r="VSU1" t="s">
        <v>15470</v>
      </c>
      <c r="VSV1" t="s">
        <v>15471</v>
      </c>
      <c r="VSW1" t="s">
        <v>15472</v>
      </c>
      <c r="VSX1" t="s">
        <v>15473</v>
      </c>
      <c r="VSY1" t="s">
        <v>15474</v>
      </c>
      <c r="VSZ1" t="s">
        <v>15475</v>
      </c>
      <c r="VTA1" t="s">
        <v>15476</v>
      </c>
      <c r="VTB1" t="s">
        <v>15477</v>
      </c>
      <c r="VTC1" t="s">
        <v>15478</v>
      </c>
      <c r="VTD1" t="s">
        <v>15479</v>
      </c>
      <c r="VTE1" t="s">
        <v>15480</v>
      </c>
      <c r="VTF1" t="s">
        <v>15481</v>
      </c>
      <c r="VTG1" t="s">
        <v>15482</v>
      </c>
      <c r="VTH1" t="s">
        <v>15483</v>
      </c>
      <c r="VTI1" t="s">
        <v>15484</v>
      </c>
      <c r="VTJ1" t="s">
        <v>15485</v>
      </c>
      <c r="VTK1" t="s">
        <v>15486</v>
      </c>
      <c r="VTL1" t="s">
        <v>15487</v>
      </c>
      <c r="VTM1" t="s">
        <v>15488</v>
      </c>
      <c r="VTN1" t="s">
        <v>15489</v>
      </c>
      <c r="VTO1" t="s">
        <v>15490</v>
      </c>
      <c r="VTP1" t="s">
        <v>15491</v>
      </c>
      <c r="VTQ1" t="s">
        <v>15492</v>
      </c>
      <c r="VTR1" t="s">
        <v>15493</v>
      </c>
      <c r="VTS1" t="s">
        <v>15494</v>
      </c>
      <c r="VTT1" t="s">
        <v>15495</v>
      </c>
      <c r="VTU1" t="s">
        <v>15496</v>
      </c>
      <c r="VTV1" t="s">
        <v>15497</v>
      </c>
      <c r="VTW1" t="s">
        <v>15498</v>
      </c>
      <c r="VTX1" t="s">
        <v>15499</v>
      </c>
      <c r="VTY1" t="s">
        <v>15500</v>
      </c>
      <c r="VTZ1" t="s">
        <v>15501</v>
      </c>
      <c r="VUA1" t="s">
        <v>15502</v>
      </c>
      <c r="VUB1" t="s">
        <v>15503</v>
      </c>
      <c r="VUC1" t="s">
        <v>15504</v>
      </c>
      <c r="VUD1" t="s">
        <v>15505</v>
      </c>
      <c r="VUE1" t="s">
        <v>15506</v>
      </c>
      <c r="VUF1" t="s">
        <v>15507</v>
      </c>
      <c r="VUG1" t="s">
        <v>15508</v>
      </c>
      <c r="VUH1" t="s">
        <v>15509</v>
      </c>
      <c r="VUI1" t="s">
        <v>15510</v>
      </c>
      <c r="VUJ1" t="s">
        <v>15511</v>
      </c>
      <c r="VUK1" t="s">
        <v>15512</v>
      </c>
      <c r="VUL1" t="s">
        <v>15513</v>
      </c>
      <c r="VUM1" t="s">
        <v>15514</v>
      </c>
      <c r="VUN1" t="s">
        <v>15515</v>
      </c>
      <c r="VUO1" t="s">
        <v>15516</v>
      </c>
      <c r="VUP1" t="s">
        <v>15517</v>
      </c>
      <c r="VUQ1" t="s">
        <v>15518</v>
      </c>
      <c r="VUR1" t="s">
        <v>15519</v>
      </c>
      <c r="VUS1" t="s">
        <v>15520</v>
      </c>
      <c r="VUT1" t="s">
        <v>15521</v>
      </c>
      <c r="VUU1" t="s">
        <v>15522</v>
      </c>
      <c r="VUV1" t="s">
        <v>15523</v>
      </c>
      <c r="VUW1" t="s">
        <v>15524</v>
      </c>
      <c r="VUX1" t="s">
        <v>15525</v>
      </c>
      <c r="VUY1" t="s">
        <v>15526</v>
      </c>
      <c r="VUZ1" t="s">
        <v>15527</v>
      </c>
      <c r="VVA1" t="s">
        <v>15528</v>
      </c>
      <c r="VVB1" t="s">
        <v>15529</v>
      </c>
      <c r="VVC1" t="s">
        <v>15530</v>
      </c>
      <c r="VVD1" t="s">
        <v>15531</v>
      </c>
      <c r="VVE1" t="s">
        <v>15532</v>
      </c>
      <c r="VVF1" t="s">
        <v>15533</v>
      </c>
      <c r="VVG1" t="s">
        <v>15534</v>
      </c>
      <c r="VVH1" t="s">
        <v>15535</v>
      </c>
      <c r="VVI1" t="s">
        <v>15536</v>
      </c>
      <c r="VVJ1" t="s">
        <v>15537</v>
      </c>
      <c r="VVK1" t="s">
        <v>15538</v>
      </c>
      <c r="VVL1" t="s">
        <v>15539</v>
      </c>
      <c r="VVM1" t="s">
        <v>15540</v>
      </c>
      <c r="VVN1" t="s">
        <v>15541</v>
      </c>
      <c r="VVO1" t="s">
        <v>15542</v>
      </c>
      <c r="VVP1" t="s">
        <v>15543</v>
      </c>
      <c r="VVQ1" t="s">
        <v>15544</v>
      </c>
      <c r="VVR1" t="s">
        <v>15545</v>
      </c>
      <c r="VVS1" t="s">
        <v>15546</v>
      </c>
      <c r="VVT1" t="s">
        <v>15547</v>
      </c>
      <c r="VVU1" t="s">
        <v>15548</v>
      </c>
      <c r="VVV1" t="s">
        <v>15549</v>
      </c>
      <c r="VVW1" t="s">
        <v>15550</v>
      </c>
      <c r="VVX1" t="s">
        <v>15551</v>
      </c>
      <c r="VVY1" t="s">
        <v>15552</v>
      </c>
      <c r="VVZ1" t="s">
        <v>15553</v>
      </c>
      <c r="VWA1" t="s">
        <v>15554</v>
      </c>
      <c r="VWB1" t="s">
        <v>15555</v>
      </c>
      <c r="VWC1" t="s">
        <v>15556</v>
      </c>
      <c r="VWD1" t="s">
        <v>15557</v>
      </c>
      <c r="VWE1" t="s">
        <v>15558</v>
      </c>
      <c r="VWF1" t="s">
        <v>15559</v>
      </c>
      <c r="VWG1" t="s">
        <v>15560</v>
      </c>
      <c r="VWH1" t="s">
        <v>15561</v>
      </c>
      <c r="VWI1" t="s">
        <v>15562</v>
      </c>
      <c r="VWJ1" t="s">
        <v>15563</v>
      </c>
      <c r="VWK1" t="s">
        <v>15564</v>
      </c>
      <c r="VWL1" t="s">
        <v>15565</v>
      </c>
      <c r="VWM1" t="s">
        <v>15566</v>
      </c>
      <c r="VWN1" t="s">
        <v>15567</v>
      </c>
      <c r="VWO1" t="s">
        <v>15568</v>
      </c>
      <c r="VWP1" t="s">
        <v>15569</v>
      </c>
      <c r="VWQ1" t="s">
        <v>15570</v>
      </c>
      <c r="VWR1" t="s">
        <v>15571</v>
      </c>
      <c r="VWS1" t="s">
        <v>15572</v>
      </c>
      <c r="VWT1" t="s">
        <v>15573</v>
      </c>
      <c r="VWU1" t="s">
        <v>15574</v>
      </c>
      <c r="VWV1" t="s">
        <v>15575</v>
      </c>
      <c r="VWW1" t="s">
        <v>15576</v>
      </c>
      <c r="VWX1" t="s">
        <v>15577</v>
      </c>
      <c r="VWY1" t="s">
        <v>15578</v>
      </c>
      <c r="VWZ1" t="s">
        <v>15579</v>
      </c>
      <c r="VXA1" t="s">
        <v>15580</v>
      </c>
      <c r="VXB1" t="s">
        <v>15581</v>
      </c>
      <c r="VXC1" t="s">
        <v>15582</v>
      </c>
      <c r="VXD1" t="s">
        <v>15583</v>
      </c>
      <c r="VXE1" t="s">
        <v>15584</v>
      </c>
      <c r="VXF1" t="s">
        <v>15585</v>
      </c>
      <c r="VXG1" t="s">
        <v>15586</v>
      </c>
      <c r="VXH1" t="s">
        <v>15587</v>
      </c>
      <c r="VXI1" t="s">
        <v>15588</v>
      </c>
      <c r="VXJ1" t="s">
        <v>15589</v>
      </c>
      <c r="VXK1" t="s">
        <v>15590</v>
      </c>
      <c r="VXL1" t="s">
        <v>15591</v>
      </c>
      <c r="VXM1" t="s">
        <v>15592</v>
      </c>
      <c r="VXN1" t="s">
        <v>15593</v>
      </c>
      <c r="VXO1" t="s">
        <v>15594</v>
      </c>
      <c r="VXP1" t="s">
        <v>15595</v>
      </c>
      <c r="VXQ1" t="s">
        <v>15596</v>
      </c>
      <c r="VXR1" t="s">
        <v>15597</v>
      </c>
      <c r="VXS1" t="s">
        <v>15598</v>
      </c>
      <c r="VXT1" t="s">
        <v>15599</v>
      </c>
      <c r="VXU1" t="s">
        <v>15600</v>
      </c>
      <c r="VXV1" t="s">
        <v>15601</v>
      </c>
      <c r="VXW1" t="s">
        <v>15602</v>
      </c>
      <c r="VXX1" t="s">
        <v>15603</v>
      </c>
      <c r="VXY1" t="s">
        <v>15604</v>
      </c>
      <c r="VXZ1" t="s">
        <v>15605</v>
      </c>
      <c r="VYA1" t="s">
        <v>15606</v>
      </c>
      <c r="VYB1" t="s">
        <v>15607</v>
      </c>
      <c r="VYC1" t="s">
        <v>15608</v>
      </c>
      <c r="VYD1" t="s">
        <v>15609</v>
      </c>
      <c r="VYE1" t="s">
        <v>15610</v>
      </c>
      <c r="VYF1" t="s">
        <v>15611</v>
      </c>
      <c r="VYG1" t="s">
        <v>15612</v>
      </c>
      <c r="VYH1" t="s">
        <v>15613</v>
      </c>
      <c r="VYI1" t="s">
        <v>15614</v>
      </c>
      <c r="VYJ1" t="s">
        <v>15615</v>
      </c>
      <c r="VYK1" t="s">
        <v>15616</v>
      </c>
      <c r="VYL1" t="s">
        <v>15617</v>
      </c>
      <c r="VYM1" t="s">
        <v>15618</v>
      </c>
      <c r="VYN1" t="s">
        <v>15619</v>
      </c>
      <c r="VYO1" t="s">
        <v>15620</v>
      </c>
      <c r="VYP1" t="s">
        <v>15621</v>
      </c>
      <c r="VYQ1" t="s">
        <v>15622</v>
      </c>
      <c r="VYR1" t="s">
        <v>15623</v>
      </c>
      <c r="VYS1" t="s">
        <v>15624</v>
      </c>
      <c r="VYT1" t="s">
        <v>15625</v>
      </c>
      <c r="VYU1" t="s">
        <v>15626</v>
      </c>
      <c r="VYV1" t="s">
        <v>15627</v>
      </c>
      <c r="VYW1" t="s">
        <v>15628</v>
      </c>
      <c r="VYX1" t="s">
        <v>15629</v>
      </c>
      <c r="VYY1" t="s">
        <v>15630</v>
      </c>
      <c r="VYZ1" t="s">
        <v>15631</v>
      </c>
      <c r="VZA1" t="s">
        <v>15632</v>
      </c>
      <c r="VZB1" t="s">
        <v>15633</v>
      </c>
      <c r="VZC1" t="s">
        <v>15634</v>
      </c>
      <c r="VZD1" t="s">
        <v>15635</v>
      </c>
      <c r="VZE1" t="s">
        <v>15636</v>
      </c>
      <c r="VZF1" t="s">
        <v>15637</v>
      </c>
      <c r="VZG1" t="s">
        <v>15638</v>
      </c>
      <c r="VZH1" t="s">
        <v>15639</v>
      </c>
      <c r="VZI1" t="s">
        <v>15640</v>
      </c>
      <c r="VZJ1" t="s">
        <v>15641</v>
      </c>
      <c r="VZK1" t="s">
        <v>15642</v>
      </c>
      <c r="VZL1" t="s">
        <v>15643</v>
      </c>
      <c r="VZM1" t="s">
        <v>15644</v>
      </c>
      <c r="VZN1" t="s">
        <v>15645</v>
      </c>
      <c r="VZO1" t="s">
        <v>15646</v>
      </c>
      <c r="VZP1" t="s">
        <v>15647</v>
      </c>
      <c r="VZQ1" t="s">
        <v>15648</v>
      </c>
      <c r="VZR1" t="s">
        <v>15649</v>
      </c>
      <c r="VZS1" t="s">
        <v>15650</v>
      </c>
      <c r="VZT1" t="s">
        <v>15651</v>
      </c>
      <c r="VZU1" t="s">
        <v>15652</v>
      </c>
      <c r="VZV1" t="s">
        <v>15653</v>
      </c>
      <c r="VZW1" t="s">
        <v>15654</v>
      </c>
      <c r="VZX1" t="s">
        <v>15655</v>
      </c>
      <c r="VZY1" t="s">
        <v>15656</v>
      </c>
      <c r="VZZ1" t="s">
        <v>15657</v>
      </c>
      <c r="WAA1" t="s">
        <v>15658</v>
      </c>
      <c r="WAB1" t="s">
        <v>15659</v>
      </c>
      <c r="WAC1" t="s">
        <v>15660</v>
      </c>
      <c r="WAD1" t="s">
        <v>15661</v>
      </c>
      <c r="WAE1" t="s">
        <v>15662</v>
      </c>
      <c r="WAF1" t="s">
        <v>15663</v>
      </c>
      <c r="WAG1" t="s">
        <v>15664</v>
      </c>
      <c r="WAH1" t="s">
        <v>15665</v>
      </c>
      <c r="WAI1" t="s">
        <v>15666</v>
      </c>
      <c r="WAJ1" t="s">
        <v>15667</v>
      </c>
      <c r="WAK1" t="s">
        <v>15668</v>
      </c>
      <c r="WAL1" t="s">
        <v>15669</v>
      </c>
      <c r="WAM1" t="s">
        <v>15670</v>
      </c>
      <c r="WAN1" t="s">
        <v>15671</v>
      </c>
      <c r="WAO1" t="s">
        <v>15672</v>
      </c>
      <c r="WAP1" t="s">
        <v>15673</v>
      </c>
      <c r="WAQ1" t="s">
        <v>15674</v>
      </c>
      <c r="WAR1" t="s">
        <v>15675</v>
      </c>
      <c r="WAS1" t="s">
        <v>15676</v>
      </c>
      <c r="WAT1" t="s">
        <v>15677</v>
      </c>
      <c r="WAU1" t="s">
        <v>15678</v>
      </c>
      <c r="WAV1" t="s">
        <v>15679</v>
      </c>
      <c r="WAW1" t="s">
        <v>15680</v>
      </c>
      <c r="WAX1" t="s">
        <v>15681</v>
      </c>
      <c r="WAY1" t="s">
        <v>15682</v>
      </c>
      <c r="WAZ1" t="s">
        <v>15683</v>
      </c>
      <c r="WBA1" t="s">
        <v>15684</v>
      </c>
      <c r="WBB1" t="s">
        <v>15685</v>
      </c>
      <c r="WBC1" t="s">
        <v>15686</v>
      </c>
      <c r="WBD1" t="s">
        <v>15687</v>
      </c>
      <c r="WBE1" t="s">
        <v>15688</v>
      </c>
      <c r="WBF1" t="s">
        <v>15689</v>
      </c>
      <c r="WBG1" t="s">
        <v>15690</v>
      </c>
      <c r="WBH1" t="s">
        <v>15691</v>
      </c>
      <c r="WBI1" t="s">
        <v>15692</v>
      </c>
      <c r="WBJ1" t="s">
        <v>15693</v>
      </c>
      <c r="WBK1" t="s">
        <v>15694</v>
      </c>
      <c r="WBL1" t="s">
        <v>15695</v>
      </c>
      <c r="WBM1" t="s">
        <v>15696</v>
      </c>
      <c r="WBN1" t="s">
        <v>15697</v>
      </c>
      <c r="WBO1" t="s">
        <v>15698</v>
      </c>
      <c r="WBP1" t="s">
        <v>15699</v>
      </c>
      <c r="WBQ1" t="s">
        <v>15700</v>
      </c>
      <c r="WBR1" t="s">
        <v>15701</v>
      </c>
      <c r="WBS1" t="s">
        <v>15702</v>
      </c>
      <c r="WBT1" t="s">
        <v>15703</v>
      </c>
      <c r="WBU1" t="s">
        <v>15704</v>
      </c>
      <c r="WBV1" t="s">
        <v>15705</v>
      </c>
      <c r="WBW1" t="s">
        <v>15706</v>
      </c>
      <c r="WBX1" t="s">
        <v>15707</v>
      </c>
      <c r="WBY1" t="s">
        <v>15708</v>
      </c>
      <c r="WBZ1" t="s">
        <v>15709</v>
      </c>
      <c r="WCA1" t="s">
        <v>15710</v>
      </c>
      <c r="WCB1" t="s">
        <v>15711</v>
      </c>
      <c r="WCC1" t="s">
        <v>15712</v>
      </c>
      <c r="WCD1" t="s">
        <v>15713</v>
      </c>
      <c r="WCE1" t="s">
        <v>15714</v>
      </c>
      <c r="WCF1" t="s">
        <v>15715</v>
      </c>
      <c r="WCG1" t="s">
        <v>15716</v>
      </c>
      <c r="WCH1" t="s">
        <v>15717</v>
      </c>
      <c r="WCI1" t="s">
        <v>15718</v>
      </c>
      <c r="WCJ1" t="s">
        <v>15719</v>
      </c>
      <c r="WCK1" t="s">
        <v>15720</v>
      </c>
      <c r="WCL1" t="s">
        <v>15721</v>
      </c>
      <c r="WCM1" t="s">
        <v>15722</v>
      </c>
      <c r="WCN1" t="s">
        <v>15723</v>
      </c>
      <c r="WCO1" t="s">
        <v>15724</v>
      </c>
      <c r="WCP1" t="s">
        <v>15725</v>
      </c>
      <c r="WCQ1" t="s">
        <v>15726</v>
      </c>
      <c r="WCR1" t="s">
        <v>15727</v>
      </c>
      <c r="WCS1" t="s">
        <v>15728</v>
      </c>
      <c r="WCT1" t="s">
        <v>15729</v>
      </c>
      <c r="WCU1" t="s">
        <v>15730</v>
      </c>
      <c r="WCV1" t="s">
        <v>15731</v>
      </c>
      <c r="WCW1" t="s">
        <v>15732</v>
      </c>
      <c r="WCX1" t="s">
        <v>15733</v>
      </c>
      <c r="WCY1" t="s">
        <v>15734</v>
      </c>
      <c r="WCZ1" t="s">
        <v>15735</v>
      </c>
      <c r="WDA1" t="s">
        <v>15736</v>
      </c>
      <c r="WDB1" t="s">
        <v>15737</v>
      </c>
      <c r="WDC1" t="s">
        <v>15738</v>
      </c>
      <c r="WDD1" t="s">
        <v>15739</v>
      </c>
      <c r="WDE1" t="s">
        <v>15740</v>
      </c>
      <c r="WDF1" t="s">
        <v>15741</v>
      </c>
      <c r="WDG1" t="s">
        <v>15742</v>
      </c>
      <c r="WDH1" t="s">
        <v>15743</v>
      </c>
      <c r="WDI1" t="s">
        <v>15744</v>
      </c>
      <c r="WDJ1" t="s">
        <v>15745</v>
      </c>
      <c r="WDK1" t="s">
        <v>15746</v>
      </c>
      <c r="WDL1" t="s">
        <v>15747</v>
      </c>
      <c r="WDM1" t="s">
        <v>15748</v>
      </c>
      <c r="WDN1" t="s">
        <v>15749</v>
      </c>
      <c r="WDO1" t="s">
        <v>15750</v>
      </c>
      <c r="WDP1" t="s">
        <v>15751</v>
      </c>
      <c r="WDQ1" t="s">
        <v>15752</v>
      </c>
      <c r="WDR1" t="s">
        <v>15753</v>
      </c>
      <c r="WDS1" t="s">
        <v>15754</v>
      </c>
      <c r="WDT1" t="s">
        <v>15755</v>
      </c>
      <c r="WDU1" t="s">
        <v>15756</v>
      </c>
      <c r="WDV1" t="s">
        <v>15757</v>
      </c>
      <c r="WDW1" t="s">
        <v>15758</v>
      </c>
      <c r="WDX1" t="s">
        <v>15759</v>
      </c>
      <c r="WDY1" t="s">
        <v>15760</v>
      </c>
      <c r="WDZ1" t="s">
        <v>15761</v>
      </c>
      <c r="WEA1" t="s">
        <v>15762</v>
      </c>
      <c r="WEB1" t="s">
        <v>15763</v>
      </c>
      <c r="WEC1" t="s">
        <v>15764</v>
      </c>
      <c r="WED1" t="s">
        <v>15765</v>
      </c>
      <c r="WEE1" t="s">
        <v>15766</v>
      </c>
      <c r="WEF1" t="s">
        <v>15767</v>
      </c>
      <c r="WEG1" t="s">
        <v>15768</v>
      </c>
      <c r="WEH1" t="s">
        <v>15769</v>
      </c>
      <c r="WEI1" t="s">
        <v>15770</v>
      </c>
      <c r="WEJ1" t="s">
        <v>15771</v>
      </c>
      <c r="WEK1" t="s">
        <v>15772</v>
      </c>
      <c r="WEL1" t="s">
        <v>15773</v>
      </c>
      <c r="WEM1" t="s">
        <v>15774</v>
      </c>
      <c r="WEN1" t="s">
        <v>15775</v>
      </c>
      <c r="WEO1" t="s">
        <v>15776</v>
      </c>
      <c r="WEP1" t="s">
        <v>15777</v>
      </c>
      <c r="WEQ1" t="s">
        <v>15778</v>
      </c>
      <c r="WER1" t="s">
        <v>15779</v>
      </c>
      <c r="WES1" t="s">
        <v>15780</v>
      </c>
      <c r="WET1" t="s">
        <v>15781</v>
      </c>
      <c r="WEU1" t="s">
        <v>15782</v>
      </c>
      <c r="WEV1" t="s">
        <v>15783</v>
      </c>
      <c r="WEW1" t="s">
        <v>15784</v>
      </c>
      <c r="WEX1" t="s">
        <v>15785</v>
      </c>
      <c r="WEY1" t="s">
        <v>15786</v>
      </c>
      <c r="WEZ1" t="s">
        <v>15787</v>
      </c>
      <c r="WFA1" t="s">
        <v>15788</v>
      </c>
      <c r="WFB1" t="s">
        <v>15789</v>
      </c>
      <c r="WFC1" t="s">
        <v>15790</v>
      </c>
      <c r="WFD1" t="s">
        <v>15791</v>
      </c>
      <c r="WFE1" t="s">
        <v>15792</v>
      </c>
      <c r="WFF1" t="s">
        <v>15793</v>
      </c>
      <c r="WFG1" t="s">
        <v>15794</v>
      </c>
      <c r="WFH1" t="s">
        <v>15795</v>
      </c>
      <c r="WFI1" t="s">
        <v>15796</v>
      </c>
      <c r="WFJ1" t="s">
        <v>15797</v>
      </c>
      <c r="WFK1" t="s">
        <v>15798</v>
      </c>
      <c r="WFL1" t="s">
        <v>15799</v>
      </c>
      <c r="WFM1" t="s">
        <v>15800</v>
      </c>
      <c r="WFN1" t="s">
        <v>15801</v>
      </c>
      <c r="WFO1" t="s">
        <v>15802</v>
      </c>
      <c r="WFP1" t="s">
        <v>15803</v>
      </c>
      <c r="WFQ1" t="s">
        <v>15804</v>
      </c>
      <c r="WFR1" t="s">
        <v>15805</v>
      </c>
      <c r="WFS1" t="s">
        <v>15806</v>
      </c>
      <c r="WFT1" t="s">
        <v>15807</v>
      </c>
      <c r="WFU1" t="s">
        <v>15808</v>
      </c>
      <c r="WFV1" t="s">
        <v>15809</v>
      </c>
      <c r="WFW1" t="s">
        <v>15810</v>
      </c>
      <c r="WFX1" t="s">
        <v>15811</v>
      </c>
      <c r="WFY1" t="s">
        <v>15812</v>
      </c>
      <c r="WFZ1" t="s">
        <v>15813</v>
      </c>
      <c r="WGA1" t="s">
        <v>15814</v>
      </c>
      <c r="WGB1" t="s">
        <v>15815</v>
      </c>
      <c r="WGC1" t="s">
        <v>15816</v>
      </c>
      <c r="WGD1" t="s">
        <v>15817</v>
      </c>
      <c r="WGE1" t="s">
        <v>15818</v>
      </c>
      <c r="WGF1" t="s">
        <v>15819</v>
      </c>
      <c r="WGG1" t="s">
        <v>15820</v>
      </c>
      <c r="WGH1" t="s">
        <v>15821</v>
      </c>
      <c r="WGI1" t="s">
        <v>15822</v>
      </c>
      <c r="WGJ1" t="s">
        <v>15823</v>
      </c>
      <c r="WGK1" t="s">
        <v>15824</v>
      </c>
      <c r="WGL1" t="s">
        <v>15825</v>
      </c>
      <c r="WGM1" t="s">
        <v>15826</v>
      </c>
      <c r="WGN1" t="s">
        <v>15827</v>
      </c>
      <c r="WGO1" t="s">
        <v>15828</v>
      </c>
      <c r="WGP1" t="s">
        <v>15829</v>
      </c>
      <c r="WGQ1" t="s">
        <v>15830</v>
      </c>
      <c r="WGR1" t="s">
        <v>15831</v>
      </c>
      <c r="WGS1" t="s">
        <v>15832</v>
      </c>
      <c r="WGT1" t="s">
        <v>15833</v>
      </c>
      <c r="WGU1" t="s">
        <v>15834</v>
      </c>
      <c r="WGV1" t="s">
        <v>15835</v>
      </c>
      <c r="WGW1" t="s">
        <v>15836</v>
      </c>
      <c r="WGX1" t="s">
        <v>15837</v>
      </c>
      <c r="WGY1" t="s">
        <v>15838</v>
      </c>
      <c r="WGZ1" t="s">
        <v>15839</v>
      </c>
      <c r="WHA1" t="s">
        <v>15840</v>
      </c>
      <c r="WHB1" t="s">
        <v>15841</v>
      </c>
      <c r="WHC1" t="s">
        <v>15842</v>
      </c>
      <c r="WHD1" t="s">
        <v>15843</v>
      </c>
      <c r="WHE1" t="s">
        <v>15844</v>
      </c>
      <c r="WHF1" t="s">
        <v>15845</v>
      </c>
      <c r="WHG1" t="s">
        <v>15846</v>
      </c>
      <c r="WHH1" t="s">
        <v>15847</v>
      </c>
      <c r="WHI1" t="s">
        <v>15848</v>
      </c>
      <c r="WHJ1" t="s">
        <v>15849</v>
      </c>
      <c r="WHK1" t="s">
        <v>15850</v>
      </c>
      <c r="WHL1" t="s">
        <v>15851</v>
      </c>
      <c r="WHM1" t="s">
        <v>15852</v>
      </c>
      <c r="WHN1" t="s">
        <v>15853</v>
      </c>
      <c r="WHO1" t="s">
        <v>15854</v>
      </c>
      <c r="WHP1" t="s">
        <v>15855</v>
      </c>
      <c r="WHQ1" t="s">
        <v>15856</v>
      </c>
      <c r="WHR1" t="s">
        <v>15857</v>
      </c>
      <c r="WHS1" t="s">
        <v>15858</v>
      </c>
      <c r="WHT1" t="s">
        <v>15859</v>
      </c>
      <c r="WHU1" t="s">
        <v>15860</v>
      </c>
      <c r="WHV1" t="s">
        <v>15861</v>
      </c>
      <c r="WHW1" t="s">
        <v>15862</v>
      </c>
      <c r="WHX1" t="s">
        <v>15863</v>
      </c>
      <c r="WHY1" t="s">
        <v>15864</v>
      </c>
      <c r="WHZ1" t="s">
        <v>15865</v>
      </c>
      <c r="WIA1" t="s">
        <v>15866</v>
      </c>
      <c r="WIB1" t="s">
        <v>15867</v>
      </c>
      <c r="WIC1" t="s">
        <v>15868</v>
      </c>
      <c r="WID1" t="s">
        <v>15869</v>
      </c>
      <c r="WIE1" t="s">
        <v>15870</v>
      </c>
      <c r="WIF1" t="s">
        <v>15871</v>
      </c>
      <c r="WIG1" t="s">
        <v>15872</v>
      </c>
      <c r="WIH1" t="s">
        <v>15873</v>
      </c>
      <c r="WII1" t="s">
        <v>15874</v>
      </c>
      <c r="WIJ1" t="s">
        <v>15875</v>
      </c>
      <c r="WIK1" t="s">
        <v>15876</v>
      </c>
      <c r="WIL1" t="s">
        <v>15877</v>
      </c>
      <c r="WIM1" t="s">
        <v>15878</v>
      </c>
      <c r="WIN1" t="s">
        <v>15879</v>
      </c>
      <c r="WIO1" t="s">
        <v>15880</v>
      </c>
      <c r="WIP1" t="s">
        <v>15881</v>
      </c>
      <c r="WIQ1" t="s">
        <v>15882</v>
      </c>
      <c r="WIR1" t="s">
        <v>15883</v>
      </c>
      <c r="WIS1" t="s">
        <v>15884</v>
      </c>
      <c r="WIT1" t="s">
        <v>15885</v>
      </c>
      <c r="WIU1" t="s">
        <v>15886</v>
      </c>
      <c r="WIV1" t="s">
        <v>15887</v>
      </c>
      <c r="WIW1" t="s">
        <v>15888</v>
      </c>
      <c r="WIX1" t="s">
        <v>15889</v>
      </c>
      <c r="WIY1" t="s">
        <v>15890</v>
      </c>
      <c r="WIZ1" t="s">
        <v>15891</v>
      </c>
      <c r="WJA1" t="s">
        <v>15892</v>
      </c>
      <c r="WJB1" t="s">
        <v>15893</v>
      </c>
      <c r="WJC1" t="s">
        <v>15894</v>
      </c>
      <c r="WJD1" t="s">
        <v>15895</v>
      </c>
      <c r="WJE1" t="s">
        <v>15896</v>
      </c>
      <c r="WJF1" t="s">
        <v>15897</v>
      </c>
      <c r="WJG1" t="s">
        <v>15898</v>
      </c>
      <c r="WJH1" t="s">
        <v>15899</v>
      </c>
      <c r="WJI1" t="s">
        <v>15900</v>
      </c>
      <c r="WJJ1" t="s">
        <v>15901</v>
      </c>
      <c r="WJK1" t="s">
        <v>15902</v>
      </c>
      <c r="WJL1" t="s">
        <v>15903</v>
      </c>
      <c r="WJM1" t="s">
        <v>15904</v>
      </c>
      <c r="WJN1" t="s">
        <v>15905</v>
      </c>
      <c r="WJO1" t="s">
        <v>15906</v>
      </c>
      <c r="WJP1" t="s">
        <v>15907</v>
      </c>
      <c r="WJQ1" t="s">
        <v>15908</v>
      </c>
      <c r="WJR1" t="s">
        <v>15909</v>
      </c>
      <c r="WJS1" t="s">
        <v>15910</v>
      </c>
      <c r="WJT1" t="s">
        <v>15911</v>
      </c>
      <c r="WJU1" t="s">
        <v>15912</v>
      </c>
      <c r="WJV1" t="s">
        <v>15913</v>
      </c>
      <c r="WJW1" t="s">
        <v>15914</v>
      </c>
      <c r="WJX1" t="s">
        <v>15915</v>
      </c>
      <c r="WJY1" t="s">
        <v>15916</v>
      </c>
      <c r="WJZ1" t="s">
        <v>15917</v>
      </c>
      <c r="WKA1" t="s">
        <v>15918</v>
      </c>
      <c r="WKB1" t="s">
        <v>15919</v>
      </c>
      <c r="WKC1" t="s">
        <v>15920</v>
      </c>
      <c r="WKD1" t="s">
        <v>15921</v>
      </c>
      <c r="WKE1" t="s">
        <v>15922</v>
      </c>
      <c r="WKF1" t="s">
        <v>15923</v>
      </c>
      <c r="WKG1" t="s">
        <v>15924</v>
      </c>
      <c r="WKH1" t="s">
        <v>15925</v>
      </c>
      <c r="WKI1" t="s">
        <v>15926</v>
      </c>
      <c r="WKJ1" t="s">
        <v>15927</v>
      </c>
      <c r="WKK1" t="s">
        <v>15928</v>
      </c>
      <c r="WKL1" t="s">
        <v>15929</v>
      </c>
      <c r="WKM1" t="s">
        <v>15930</v>
      </c>
      <c r="WKN1" t="s">
        <v>15931</v>
      </c>
      <c r="WKO1" t="s">
        <v>15932</v>
      </c>
      <c r="WKP1" t="s">
        <v>15933</v>
      </c>
      <c r="WKQ1" t="s">
        <v>15934</v>
      </c>
      <c r="WKR1" t="s">
        <v>15935</v>
      </c>
      <c r="WKS1" t="s">
        <v>15936</v>
      </c>
      <c r="WKT1" t="s">
        <v>15937</v>
      </c>
      <c r="WKU1" t="s">
        <v>15938</v>
      </c>
      <c r="WKV1" t="s">
        <v>15939</v>
      </c>
      <c r="WKW1" t="s">
        <v>15940</v>
      </c>
      <c r="WKX1" t="s">
        <v>15941</v>
      </c>
      <c r="WKY1" t="s">
        <v>15942</v>
      </c>
      <c r="WKZ1" t="s">
        <v>15943</v>
      </c>
      <c r="WLA1" t="s">
        <v>15944</v>
      </c>
      <c r="WLB1" t="s">
        <v>15945</v>
      </c>
      <c r="WLC1" t="s">
        <v>15946</v>
      </c>
      <c r="WLD1" t="s">
        <v>15947</v>
      </c>
      <c r="WLE1" t="s">
        <v>15948</v>
      </c>
      <c r="WLF1" t="s">
        <v>15949</v>
      </c>
      <c r="WLG1" t="s">
        <v>15950</v>
      </c>
      <c r="WLH1" t="s">
        <v>15951</v>
      </c>
      <c r="WLI1" t="s">
        <v>15952</v>
      </c>
      <c r="WLJ1" t="s">
        <v>15953</v>
      </c>
      <c r="WLK1" t="s">
        <v>15954</v>
      </c>
      <c r="WLL1" t="s">
        <v>15955</v>
      </c>
      <c r="WLM1" t="s">
        <v>15956</v>
      </c>
      <c r="WLN1" t="s">
        <v>15957</v>
      </c>
      <c r="WLO1" t="s">
        <v>15958</v>
      </c>
      <c r="WLP1" t="s">
        <v>15959</v>
      </c>
      <c r="WLQ1" t="s">
        <v>15960</v>
      </c>
      <c r="WLR1" t="s">
        <v>15961</v>
      </c>
      <c r="WLS1" t="s">
        <v>15962</v>
      </c>
      <c r="WLT1" t="s">
        <v>15963</v>
      </c>
      <c r="WLU1" t="s">
        <v>15964</v>
      </c>
      <c r="WLV1" t="s">
        <v>15965</v>
      </c>
      <c r="WLW1" t="s">
        <v>15966</v>
      </c>
      <c r="WLX1" t="s">
        <v>15967</v>
      </c>
      <c r="WLY1" t="s">
        <v>15968</v>
      </c>
      <c r="WLZ1" t="s">
        <v>15969</v>
      </c>
      <c r="WMA1" t="s">
        <v>15970</v>
      </c>
      <c r="WMB1" t="s">
        <v>15971</v>
      </c>
      <c r="WMC1" t="s">
        <v>15972</v>
      </c>
      <c r="WMD1" t="s">
        <v>15973</v>
      </c>
      <c r="WME1" t="s">
        <v>15974</v>
      </c>
      <c r="WMF1" t="s">
        <v>15975</v>
      </c>
      <c r="WMG1" t="s">
        <v>15976</v>
      </c>
      <c r="WMH1" t="s">
        <v>15977</v>
      </c>
      <c r="WMI1" t="s">
        <v>15978</v>
      </c>
      <c r="WMJ1" t="s">
        <v>15979</v>
      </c>
      <c r="WMK1" t="s">
        <v>15980</v>
      </c>
      <c r="WML1" t="s">
        <v>15981</v>
      </c>
      <c r="WMM1" t="s">
        <v>15982</v>
      </c>
      <c r="WMN1" t="s">
        <v>15983</v>
      </c>
      <c r="WMO1" t="s">
        <v>15984</v>
      </c>
      <c r="WMP1" t="s">
        <v>15985</v>
      </c>
      <c r="WMQ1" t="s">
        <v>15986</v>
      </c>
      <c r="WMR1" t="s">
        <v>15987</v>
      </c>
      <c r="WMS1" t="s">
        <v>15988</v>
      </c>
      <c r="WMT1" t="s">
        <v>15989</v>
      </c>
      <c r="WMU1" t="s">
        <v>15990</v>
      </c>
      <c r="WMV1" t="s">
        <v>15991</v>
      </c>
      <c r="WMW1" t="s">
        <v>15992</v>
      </c>
      <c r="WMX1" t="s">
        <v>15993</v>
      </c>
      <c r="WMY1" t="s">
        <v>15994</v>
      </c>
      <c r="WMZ1" t="s">
        <v>15995</v>
      </c>
      <c r="WNA1" t="s">
        <v>15996</v>
      </c>
      <c r="WNB1" t="s">
        <v>15997</v>
      </c>
      <c r="WNC1" t="s">
        <v>15998</v>
      </c>
      <c r="WND1" t="s">
        <v>15999</v>
      </c>
      <c r="WNE1" t="s">
        <v>16000</v>
      </c>
      <c r="WNF1" t="s">
        <v>16001</v>
      </c>
      <c r="WNG1" t="s">
        <v>16002</v>
      </c>
      <c r="WNH1" t="s">
        <v>16003</v>
      </c>
      <c r="WNI1" t="s">
        <v>16004</v>
      </c>
      <c r="WNJ1" t="s">
        <v>16005</v>
      </c>
      <c r="WNK1" t="s">
        <v>16006</v>
      </c>
      <c r="WNL1" t="s">
        <v>16007</v>
      </c>
      <c r="WNM1" t="s">
        <v>16008</v>
      </c>
      <c r="WNN1" t="s">
        <v>16009</v>
      </c>
      <c r="WNO1" t="s">
        <v>16010</v>
      </c>
      <c r="WNP1" t="s">
        <v>16011</v>
      </c>
      <c r="WNQ1" t="s">
        <v>16012</v>
      </c>
      <c r="WNR1" t="s">
        <v>16013</v>
      </c>
      <c r="WNS1" t="s">
        <v>16014</v>
      </c>
      <c r="WNT1" t="s">
        <v>16015</v>
      </c>
      <c r="WNU1" t="s">
        <v>16016</v>
      </c>
      <c r="WNV1" t="s">
        <v>16017</v>
      </c>
      <c r="WNW1" t="s">
        <v>16018</v>
      </c>
      <c r="WNX1" t="s">
        <v>16019</v>
      </c>
      <c r="WNY1" t="s">
        <v>16020</v>
      </c>
      <c r="WNZ1" t="s">
        <v>16021</v>
      </c>
      <c r="WOA1" t="s">
        <v>16022</v>
      </c>
      <c r="WOB1" t="s">
        <v>16023</v>
      </c>
      <c r="WOC1" t="s">
        <v>16024</v>
      </c>
      <c r="WOD1" t="s">
        <v>16025</v>
      </c>
      <c r="WOE1" t="s">
        <v>16026</v>
      </c>
      <c r="WOF1" t="s">
        <v>16027</v>
      </c>
      <c r="WOG1" t="s">
        <v>16028</v>
      </c>
      <c r="WOH1" t="s">
        <v>16029</v>
      </c>
      <c r="WOI1" t="s">
        <v>16030</v>
      </c>
      <c r="WOJ1" t="s">
        <v>16031</v>
      </c>
      <c r="WOK1" t="s">
        <v>16032</v>
      </c>
      <c r="WOL1" t="s">
        <v>16033</v>
      </c>
      <c r="WOM1" t="s">
        <v>16034</v>
      </c>
      <c r="WON1" t="s">
        <v>16035</v>
      </c>
      <c r="WOO1" t="s">
        <v>16036</v>
      </c>
      <c r="WOP1" t="s">
        <v>16037</v>
      </c>
      <c r="WOQ1" t="s">
        <v>16038</v>
      </c>
      <c r="WOR1" t="s">
        <v>16039</v>
      </c>
      <c r="WOS1" t="s">
        <v>16040</v>
      </c>
      <c r="WOT1" t="s">
        <v>16041</v>
      </c>
      <c r="WOU1" t="s">
        <v>16042</v>
      </c>
      <c r="WOV1" t="s">
        <v>16043</v>
      </c>
      <c r="WOW1" t="s">
        <v>16044</v>
      </c>
      <c r="WOX1" t="s">
        <v>16045</v>
      </c>
      <c r="WOY1" t="s">
        <v>16046</v>
      </c>
      <c r="WOZ1" t="s">
        <v>16047</v>
      </c>
      <c r="WPA1" t="s">
        <v>16048</v>
      </c>
      <c r="WPB1" t="s">
        <v>16049</v>
      </c>
      <c r="WPC1" t="s">
        <v>16050</v>
      </c>
      <c r="WPD1" t="s">
        <v>16051</v>
      </c>
      <c r="WPE1" t="s">
        <v>16052</v>
      </c>
      <c r="WPF1" t="s">
        <v>16053</v>
      </c>
      <c r="WPG1" t="s">
        <v>16054</v>
      </c>
      <c r="WPH1" t="s">
        <v>16055</v>
      </c>
      <c r="WPI1" t="s">
        <v>16056</v>
      </c>
      <c r="WPJ1" t="s">
        <v>16057</v>
      </c>
      <c r="WPK1" t="s">
        <v>16058</v>
      </c>
      <c r="WPL1" t="s">
        <v>16059</v>
      </c>
      <c r="WPM1" t="s">
        <v>16060</v>
      </c>
      <c r="WPN1" t="s">
        <v>16061</v>
      </c>
      <c r="WPO1" t="s">
        <v>16062</v>
      </c>
      <c r="WPP1" t="s">
        <v>16063</v>
      </c>
      <c r="WPQ1" t="s">
        <v>16064</v>
      </c>
      <c r="WPR1" t="s">
        <v>16065</v>
      </c>
      <c r="WPS1" t="s">
        <v>16066</v>
      </c>
      <c r="WPT1" t="s">
        <v>16067</v>
      </c>
      <c r="WPU1" t="s">
        <v>16068</v>
      </c>
      <c r="WPV1" t="s">
        <v>16069</v>
      </c>
      <c r="WPW1" t="s">
        <v>16070</v>
      </c>
      <c r="WPX1" t="s">
        <v>16071</v>
      </c>
      <c r="WPY1" t="s">
        <v>16072</v>
      </c>
      <c r="WPZ1" t="s">
        <v>16073</v>
      </c>
      <c r="WQA1" t="s">
        <v>16074</v>
      </c>
      <c r="WQB1" t="s">
        <v>16075</v>
      </c>
      <c r="WQC1" t="s">
        <v>16076</v>
      </c>
      <c r="WQD1" t="s">
        <v>16077</v>
      </c>
      <c r="WQE1" t="s">
        <v>16078</v>
      </c>
      <c r="WQF1" t="s">
        <v>16079</v>
      </c>
      <c r="WQG1" t="s">
        <v>16080</v>
      </c>
      <c r="WQH1" t="s">
        <v>16081</v>
      </c>
      <c r="WQI1" t="s">
        <v>16082</v>
      </c>
      <c r="WQJ1" t="s">
        <v>16083</v>
      </c>
      <c r="WQK1" t="s">
        <v>16084</v>
      </c>
      <c r="WQL1" t="s">
        <v>16085</v>
      </c>
      <c r="WQM1" t="s">
        <v>16086</v>
      </c>
      <c r="WQN1" t="s">
        <v>16087</v>
      </c>
      <c r="WQO1" t="s">
        <v>16088</v>
      </c>
      <c r="WQP1" t="s">
        <v>16089</v>
      </c>
      <c r="WQQ1" t="s">
        <v>16090</v>
      </c>
      <c r="WQR1" t="s">
        <v>16091</v>
      </c>
      <c r="WQS1" t="s">
        <v>16092</v>
      </c>
      <c r="WQT1" t="s">
        <v>16093</v>
      </c>
      <c r="WQU1" t="s">
        <v>16094</v>
      </c>
      <c r="WQV1" t="s">
        <v>16095</v>
      </c>
      <c r="WQW1" t="s">
        <v>16096</v>
      </c>
      <c r="WQX1" t="s">
        <v>16097</v>
      </c>
      <c r="WQY1" t="s">
        <v>16098</v>
      </c>
      <c r="WQZ1" t="s">
        <v>16099</v>
      </c>
      <c r="WRA1" t="s">
        <v>16100</v>
      </c>
      <c r="WRB1" t="s">
        <v>16101</v>
      </c>
      <c r="WRC1" t="s">
        <v>16102</v>
      </c>
      <c r="WRD1" t="s">
        <v>16103</v>
      </c>
      <c r="WRE1" t="s">
        <v>16104</v>
      </c>
      <c r="WRF1" t="s">
        <v>16105</v>
      </c>
      <c r="WRG1" t="s">
        <v>16106</v>
      </c>
      <c r="WRH1" t="s">
        <v>16107</v>
      </c>
      <c r="WRI1" t="s">
        <v>16108</v>
      </c>
      <c r="WRJ1" t="s">
        <v>16109</v>
      </c>
      <c r="WRK1" t="s">
        <v>16110</v>
      </c>
      <c r="WRL1" t="s">
        <v>16111</v>
      </c>
      <c r="WRM1" t="s">
        <v>16112</v>
      </c>
      <c r="WRN1" t="s">
        <v>16113</v>
      </c>
      <c r="WRO1" t="s">
        <v>16114</v>
      </c>
      <c r="WRP1" t="s">
        <v>16115</v>
      </c>
      <c r="WRQ1" t="s">
        <v>16116</v>
      </c>
      <c r="WRR1" t="s">
        <v>16117</v>
      </c>
      <c r="WRS1" t="s">
        <v>16118</v>
      </c>
      <c r="WRT1" t="s">
        <v>16119</v>
      </c>
      <c r="WRU1" t="s">
        <v>16120</v>
      </c>
      <c r="WRV1" t="s">
        <v>16121</v>
      </c>
      <c r="WRW1" t="s">
        <v>16122</v>
      </c>
      <c r="WRX1" t="s">
        <v>16123</v>
      </c>
      <c r="WRY1" t="s">
        <v>16124</v>
      </c>
      <c r="WRZ1" t="s">
        <v>16125</v>
      </c>
      <c r="WSA1" t="s">
        <v>16126</v>
      </c>
      <c r="WSB1" t="s">
        <v>16127</v>
      </c>
      <c r="WSC1" t="s">
        <v>16128</v>
      </c>
      <c r="WSD1" t="s">
        <v>16129</v>
      </c>
      <c r="WSE1" t="s">
        <v>16130</v>
      </c>
      <c r="WSF1" t="s">
        <v>16131</v>
      </c>
      <c r="WSG1" t="s">
        <v>16132</v>
      </c>
      <c r="WSH1" t="s">
        <v>16133</v>
      </c>
      <c r="WSI1" t="s">
        <v>16134</v>
      </c>
      <c r="WSJ1" t="s">
        <v>16135</v>
      </c>
      <c r="WSK1" t="s">
        <v>16136</v>
      </c>
      <c r="WSL1" t="s">
        <v>16137</v>
      </c>
      <c r="WSM1" t="s">
        <v>16138</v>
      </c>
      <c r="WSN1" t="s">
        <v>16139</v>
      </c>
      <c r="WSO1" t="s">
        <v>16140</v>
      </c>
      <c r="WSP1" t="s">
        <v>16141</v>
      </c>
      <c r="WSQ1" t="s">
        <v>16142</v>
      </c>
      <c r="WSR1" t="s">
        <v>16143</v>
      </c>
      <c r="WSS1" t="s">
        <v>16144</v>
      </c>
      <c r="WST1" t="s">
        <v>16145</v>
      </c>
      <c r="WSU1" t="s">
        <v>16146</v>
      </c>
      <c r="WSV1" t="s">
        <v>16147</v>
      </c>
      <c r="WSW1" t="s">
        <v>16148</v>
      </c>
      <c r="WSX1" t="s">
        <v>16149</v>
      </c>
      <c r="WSY1" t="s">
        <v>16150</v>
      </c>
      <c r="WSZ1" t="s">
        <v>16151</v>
      </c>
      <c r="WTA1" t="s">
        <v>16152</v>
      </c>
      <c r="WTB1" t="s">
        <v>16153</v>
      </c>
      <c r="WTC1" t="s">
        <v>16154</v>
      </c>
      <c r="WTD1" t="s">
        <v>16155</v>
      </c>
      <c r="WTE1" t="s">
        <v>16156</v>
      </c>
      <c r="WTF1" t="s">
        <v>16157</v>
      </c>
      <c r="WTG1" t="s">
        <v>16158</v>
      </c>
      <c r="WTH1" t="s">
        <v>16159</v>
      </c>
      <c r="WTI1" t="s">
        <v>16160</v>
      </c>
      <c r="WTJ1" t="s">
        <v>16161</v>
      </c>
      <c r="WTK1" t="s">
        <v>16162</v>
      </c>
      <c r="WTL1" t="s">
        <v>16163</v>
      </c>
      <c r="WTM1" t="s">
        <v>16164</v>
      </c>
      <c r="WTN1" t="s">
        <v>16165</v>
      </c>
      <c r="WTO1" t="s">
        <v>16166</v>
      </c>
      <c r="WTP1" t="s">
        <v>16167</v>
      </c>
      <c r="WTQ1" t="s">
        <v>16168</v>
      </c>
      <c r="WTR1" t="s">
        <v>16169</v>
      </c>
      <c r="WTS1" t="s">
        <v>16170</v>
      </c>
      <c r="WTT1" t="s">
        <v>16171</v>
      </c>
      <c r="WTU1" t="s">
        <v>16172</v>
      </c>
      <c r="WTV1" t="s">
        <v>16173</v>
      </c>
      <c r="WTW1" t="s">
        <v>16174</v>
      </c>
      <c r="WTX1" t="s">
        <v>16175</v>
      </c>
      <c r="WTY1" t="s">
        <v>16176</v>
      </c>
      <c r="WTZ1" t="s">
        <v>16177</v>
      </c>
      <c r="WUA1" t="s">
        <v>16178</v>
      </c>
      <c r="WUB1" t="s">
        <v>16179</v>
      </c>
      <c r="WUC1" t="s">
        <v>16180</v>
      </c>
      <c r="WUD1" t="s">
        <v>16181</v>
      </c>
      <c r="WUE1" t="s">
        <v>16182</v>
      </c>
      <c r="WUF1" t="s">
        <v>16183</v>
      </c>
      <c r="WUG1" t="s">
        <v>16184</v>
      </c>
      <c r="WUH1" t="s">
        <v>16185</v>
      </c>
      <c r="WUI1" t="s">
        <v>16186</v>
      </c>
      <c r="WUJ1" t="s">
        <v>16187</v>
      </c>
      <c r="WUK1" t="s">
        <v>16188</v>
      </c>
      <c r="WUL1" t="s">
        <v>16189</v>
      </c>
      <c r="WUM1" t="s">
        <v>16190</v>
      </c>
      <c r="WUN1" t="s">
        <v>16191</v>
      </c>
      <c r="WUO1" t="s">
        <v>16192</v>
      </c>
      <c r="WUP1" t="s">
        <v>16193</v>
      </c>
      <c r="WUQ1" t="s">
        <v>16194</v>
      </c>
      <c r="WUR1" t="s">
        <v>16195</v>
      </c>
      <c r="WUS1" t="s">
        <v>16196</v>
      </c>
      <c r="WUT1" t="s">
        <v>16197</v>
      </c>
      <c r="WUU1" t="s">
        <v>16198</v>
      </c>
      <c r="WUV1" t="s">
        <v>16199</v>
      </c>
      <c r="WUW1" t="s">
        <v>16200</v>
      </c>
      <c r="WUX1" t="s">
        <v>16201</v>
      </c>
      <c r="WUY1" t="s">
        <v>16202</v>
      </c>
      <c r="WUZ1" t="s">
        <v>16203</v>
      </c>
      <c r="WVA1" t="s">
        <v>16204</v>
      </c>
      <c r="WVB1" t="s">
        <v>16205</v>
      </c>
      <c r="WVC1" t="s">
        <v>16206</v>
      </c>
      <c r="WVD1" t="s">
        <v>16207</v>
      </c>
      <c r="WVE1" t="s">
        <v>16208</v>
      </c>
      <c r="WVF1" t="s">
        <v>16209</v>
      </c>
      <c r="WVG1" t="s">
        <v>16210</v>
      </c>
      <c r="WVH1" t="s">
        <v>16211</v>
      </c>
      <c r="WVI1" t="s">
        <v>16212</v>
      </c>
      <c r="WVJ1" t="s">
        <v>16213</v>
      </c>
      <c r="WVK1" t="s">
        <v>16214</v>
      </c>
      <c r="WVL1" t="s">
        <v>16215</v>
      </c>
      <c r="WVM1" t="s">
        <v>16216</v>
      </c>
      <c r="WVN1" t="s">
        <v>16217</v>
      </c>
      <c r="WVO1" t="s">
        <v>16218</v>
      </c>
      <c r="WVP1" t="s">
        <v>16219</v>
      </c>
      <c r="WVQ1" t="s">
        <v>16220</v>
      </c>
      <c r="WVR1" t="s">
        <v>16221</v>
      </c>
      <c r="WVS1" t="s">
        <v>16222</v>
      </c>
      <c r="WVT1" t="s">
        <v>16223</v>
      </c>
      <c r="WVU1" t="s">
        <v>16224</v>
      </c>
      <c r="WVV1" t="s">
        <v>16225</v>
      </c>
      <c r="WVW1" t="s">
        <v>16226</v>
      </c>
      <c r="WVX1" t="s">
        <v>16227</v>
      </c>
      <c r="WVY1" t="s">
        <v>16228</v>
      </c>
      <c r="WVZ1" t="s">
        <v>16229</v>
      </c>
      <c r="WWA1" t="s">
        <v>16230</v>
      </c>
      <c r="WWB1" t="s">
        <v>16231</v>
      </c>
      <c r="WWC1" t="s">
        <v>16232</v>
      </c>
      <c r="WWD1" t="s">
        <v>16233</v>
      </c>
      <c r="WWE1" t="s">
        <v>16234</v>
      </c>
      <c r="WWF1" t="s">
        <v>16235</v>
      </c>
      <c r="WWG1" t="s">
        <v>16236</v>
      </c>
      <c r="WWH1" t="s">
        <v>16237</v>
      </c>
      <c r="WWI1" t="s">
        <v>16238</v>
      </c>
      <c r="WWJ1" t="s">
        <v>16239</v>
      </c>
      <c r="WWK1" t="s">
        <v>16240</v>
      </c>
      <c r="WWL1" t="s">
        <v>16241</v>
      </c>
      <c r="WWM1" t="s">
        <v>16242</v>
      </c>
      <c r="WWN1" t="s">
        <v>16243</v>
      </c>
      <c r="WWO1" t="s">
        <v>16244</v>
      </c>
      <c r="WWP1" t="s">
        <v>16245</v>
      </c>
      <c r="WWQ1" t="s">
        <v>16246</v>
      </c>
      <c r="WWR1" t="s">
        <v>16247</v>
      </c>
      <c r="WWS1" t="s">
        <v>16248</v>
      </c>
      <c r="WWT1" t="s">
        <v>16249</v>
      </c>
      <c r="WWU1" t="s">
        <v>16250</v>
      </c>
      <c r="WWV1" t="s">
        <v>16251</v>
      </c>
      <c r="WWW1" t="s">
        <v>16252</v>
      </c>
      <c r="WWX1" t="s">
        <v>16253</v>
      </c>
      <c r="WWY1" t="s">
        <v>16254</v>
      </c>
      <c r="WWZ1" t="s">
        <v>16255</v>
      </c>
      <c r="WXA1" t="s">
        <v>16256</v>
      </c>
      <c r="WXB1" t="s">
        <v>16257</v>
      </c>
      <c r="WXC1" t="s">
        <v>16258</v>
      </c>
      <c r="WXD1" t="s">
        <v>16259</v>
      </c>
      <c r="WXE1" t="s">
        <v>16260</v>
      </c>
      <c r="WXF1" t="s">
        <v>16261</v>
      </c>
      <c r="WXG1" t="s">
        <v>16262</v>
      </c>
      <c r="WXH1" t="s">
        <v>16263</v>
      </c>
      <c r="WXI1" t="s">
        <v>16264</v>
      </c>
      <c r="WXJ1" t="s">
        <v>16265</v>
      </c>
      <c r="WXK1" t="s">
        <v>16266</v>
      </c>
      <c r="WXL1" t="s">
        <v>16267</v>
      </c>
      <c r="WXM1" t="s">
        <v>16268</v>
      </c>
      <c r="WXN1" t="s">
        <v>16269</v>
      </c>
      <c r="WXO1" t="s">
        <v>16270</v>
      </c>
      <c r="WXP1" t="s">
        <v>16271</v>
      </c>
      <c r="WXQ1" t="s">
        <v>16272</v>
      </c>
      <c r="WXR1" t="s">
        <v>16273</v>
      </c>
      <c r="WXS1" t="s">
        <v>16274</v>
      </c>
      <c r="WXT1" t="s">
        <v>16275</v>
      </c>
      <c r="WXU1" t="s">
        <v>16276</v>
      </c>
      <c r="WXV1" t="s">
        <v>16277</v>
      </c>
      <c r="WXW1" t="s">
        <v>16278</v>
      </c>
      <c r="WXX1" t="s">
        <v>16279</v>
      </c>
      <c r="WXY1" t="s">
        <v>16280</v>
      </c>
      <c r="WXZ1" t="s">
        <v>16281</v>
      </c>
      <c r="WYA1" t="s">
        <v>16282</v>
      </c>
      <c r="WYB1" t="s">
        <v>16283</v>
      </c>
      <c r="WYC1" t="s">
        <v>16284</v>
      </c>
      <c r="WYD1" t="s">
        <v>16285</v>
      </c>
      <c r="WYE1" t="s">
        <v>16286</v>
      </c>
      <c r="WYF1" t="s">
        <v>16287</v>
      </c>
      <c r="WYG1" t="s">
        <v>16288</v>
      </c>
      <c r="WYH1" t="s">
        <v>16289</v>
      </c>
      <c r="WYI1" t="s">
        <v>16290</v>
      </c>
      <c r="WYJ1" t="s">
        <v>16291</v>
      </c>
      <c r="WYK1" t="s">
        <v>16292</v>
      </c>
      <c r="WYL1" t="s">
        <v>16293</v>
      </c>
      <c r="WYM1" t="s">
        <v>16294</v>
      </c>
      <c r="WYN1" t="s">
        <v>16295</v>
      </c>
      <c r="WYO1" t="s">
        <v>16296</v>
      </c>
      <c r="WYP1" t="s">
        <v>16297</v>
      </c>
      <c r="WYQ1" t="s">
        <v>16298</v>
      </c>
      <c r="WYR1" t="s">
        <v>16299</v>
      </c>
      <c r="WYS1" t="s">
        <v>16300</v>
      </c>
      <c r="WYT1" t="s">
        <v>16301</v>
      </c>
      <c r="WYU1" t="s">
        <v>16302</v>
      </c>
      <c r="WYV1" t="s">
        <v>16303</v>
      </c>
      <c r="WYW1" t="s">
        <v>16304</v>
      </c>
      <c r="WYX1" t="s">
        <v>16305</v>
      </c>
      <c r="WYY1" t="s">
        <v>16306</v>
      </c>
      <c r="WYZ1" t="s">
        <v>16307</v>
      </c>
      <c r="WZA1" t="s">
        <v>16308</v>
      </c>
      <c r="WZB1" t="s">
        <v>16309</v>
      </c>
      <c r="WZC1" t="s">
        <v>16310</v>
      </c>
      <c r="WZD1" t="s">
        <v>16311</v>
      </c>
      <c r="WZE1" t="s">
        <v>16312</v>
      </c>
      <c r="WZF1" t="s">
        <v>16313</v>
      </c>
      <c r="WZG1" t="s">
        <v>16314</v>
      </c>
      <c r="WZH1" t="s">
        <v>16315</v>
      </c>
      <c r="WZI1" t="s">
        <v>16316</v>
      </c>
      <c r="WZJ1" t="s">
        <v>16317</v>
      </c>
      <c r="WZK1" t="s">
        <v>16318</v>
      </c>
      <c r="WZL1" t="s">
        <v>16319</v>
      </c>
      <c r="WZM1" t="s">
        <v>16320</v>
      </c>
      <c r="WZN1" t="s">
        <v>16321</v>
      </c>
      <c r="WZO1" t="s">
        <v>16322</v>
      </c>
      <c r="WZP1" t="s">
        <v>16323</v>
      </c>
      <c r="WZQ1" t="s">
        <v>16324</v>
      </c>
      <c r="WZR1" t="s">
        <v>16325</v>
      </c>
      <c r="WZS1" t="s">
        <v>16326</v>
      </c>
      <c r="WZT1" t="s">
        <v>16327</v>
      </c>
      <c r="WZU1" t="s">
        <v>16328</v>
      </c>
      <c r="WZV1" t="s">
        <v>16329</v>
      </c>
      <c r="WZW1" t="s">
        <v>16330</v>
      </c>
      <c r="WZX1" t="s">
        <v>16331</v>
      </c>
      <c r="WZY1" t="s">
        <v>16332</v>
      </c>
      <c r="WZZ1" t="s">
        <v>16333</v>
      </c>
      <c r="XAA1" t="s">
        <v>16334</v>
      </c>
      <c r="XAB1" t="s">
        <v>16335</v>
      </c>
      <c r="XAC1" t="s">
        <v>16336</v>
      </c>
      <c r="XAD1" t="s">
        <v>16337</v>
      </c>
      <c r="XAE1" t="s">
        <v>16338</v>
      </c>
      <c r="XAF1" t="s">
        <v>16339</v>
      </c>
      <c r="XAG1" t="s">
        <v>16340</v>
      </c>
      <c r="XAH1" t="s">
        <v>16341</v>
      </c>
      <c r="XAI1" t="s">
        <v>16342</v>
      </c>
      <c r="XAJ1" t="s">
        <v>16343</v>
      </c>
      <c r="XAK1" t="s">
        <v>16344</v>
      </c>
      <c r="XAL1" t="s">
        <v>16345</v>
      </c>
      <c r="XAM1" t="s">
        <v>16346</v>
      </c>
      <c r="XAN1" t="s">
        <v>16347</v>
      </c>
      <c r="XAO1" t="s">
        <v>16348</v>
      </c>
      <c r="XAP1" t="s">
        <v>16349</v>
      </c>
      <c r="XAQ1" t="s">
        <v>16350</v>
      </c>
      <c r="XAR1" t="s">
        <v>16351</v>
      </c>
      <c r="XAS1" t="s">
        <v>16352</v>
      </c>
      <c r="XAT1" t="s">
        <v>16353</v>
      </c>
      <c r="XAU1" t="s">
        <v>16354</v>
      </c>
      <c r="XAV1" t="s">
        <v>16355</v>
      </c>
      <c r="XAW1" t="s">
        <v>16356</v>
      </c>
      <c r="XAX1" t="s">
        <v>16357</v>
      </c>
      <c r="XAY1" t="s">
        <v>16358</v>
      </c>
      <c r="XAZ1" t="s">
        <v>16359</v>
      </c>
      <c r="XBA1" t="s">
        <v>16360</v>
      </c>
      <c r="XBB1" t="s">
        <v>16361</v>
      </c>
      <c r="XBC1" t="s">
        <v>16362</v>
      </c>
      <c r="XBD1" t="s">
        <v>16363</v>
      </c>
      <c r="XBE1" t="s">
        <v>16364</v>
      </c>
      <c r="XBF1" t="s">
        <v>16365</v>
      </c>
      <c r="XBG1" t="s">
        <v>16366</v>
      </c>
      <c r="XBH1" t="s">
        <v>16367</v>
      </c>
      <c r="XBI1" t="s">
        <v>16368</v>
      </c>
      <c r="XBJ1" t="s">
        <v>16369</v>
      </c>
      <c r="XBK1" t="s">
        <v>16370</v>
      </c>
      <c r="XBL1" t="s">
        <v>16371</v>
      </c>
      <c r="XBM1" t="s">
        <v>16372</v>
      </c>
      <c r="XBN1" t="s">
        <v>16373</v>
      </c>
      <c r="XBO1" t="s">
        <v>16374</v>
      </c>
      <c r="XBP1" t="s">
        <v>16375</v>
      </c>
      <c r="XBQ1" t="s">
        <v>16376</v>
      </c>
      <c r="XBR1" t="s">
        <v>16377</v>
      </c>
      <c r="XBS1" t="s">
        <v>16378</v>
      </c>
      <c r="XBT1" t="s">
        <v>16379</v>
      </c>
      <c r="XBU1" t="s">
        <v>16380</v>
      </c>
      <c r="XBV1" t="s">
        <v>16381</v>
      </c>
      <c r="XBW1" t="s">
        <v>16382</v>
      </c>
      <c r="XBX1" t="s">
        <v>16383</v>
      </c>
      <c r="XBY1" t="s">
        <v>16384</v>
      </c>
      <c r="XBZ1" t="s">
        <v>16385</v>
      </c>
      <c r="XCA1" t="s">
        <v>16386</v>
      </c>
      <c r="XCB1" t="s">
        <v>16387</v>
      </c>
      <c r="XCC1" t="s">
        <v>16388</v>
      </c>
      <c r="XCD1" t="s">
        <v>16389</v>
      </c>
      <c r="XCE1" t="s">
        <v>16390</v>
      </c>
      <c r="XCF1" t="s">
        <v>16391</v>
      </c>
      <c r="XCG1" t="s">
        <v>16392</v>
      </c>
      <c r="XCH1" t="s">
        <v>16393</v>
      </c>
      <c r="XCI1" t="s">
        <v>16394</v>
      </c>
      <c r="XCJ1" t="s">
        <v>16395</v>
      </c>
      <c r="XCK1" t="s">
        <v>16396</v>
      </c>
      <c r="XCL1" t="s">
        <v>16397</v>
      </c>
      <c r="XCM1" t="s">
        <v>16398</v>
      </c>
      <c r="XCN1" t="s">
        <v>16399</v>
      </c>
      <c r="XCO1" t="s">
        <v>16400</v>
      </c>
      <c r="XCP1" t="s">
        <v>16401</v>
      </c>
      <c r="XCQ1" t="s">
        <v>16402</v>
      </c>
      <c r="XCR1" t="s">
        <v>16403</v>
      </c>
      <c r="XCS1" t="s">
        <v>16404</v>
      </c>
      <c r="XCT1" t="s">
        <v>16405</v>
      </c>
      <c r="XCU1" t="s">
        <v>16406</v>
      </c>
      <c r="XCV1" t="s">
        <v>16407</v>
      </c>
      <c r="XCW1" t="s">
        <v>16408</v>
      </c>
      <c r="XCX1" t="s">
        <v>16409</v>
      </c>
      <c r="XCY1" t="s">
        <v>16410</v>
      </c>
      <c r="XCZ1" t="s">
        <v>16411</v>
      </c>
      <c r="XDA1" t="s">
        <v>16412</v>
      </c>
      <c r="XDB1" t="s">
        <v>16413</v>
      </c>
      <c r="XDC1" t="s">
        <v>16414</v>
      </c>
      <c r="XDD1" t="s">
        <v>16415</v>
      </c>
      <c r="XDE1" t="s">
        <v>16416</v>
      </c>
      <c r="XDF1" t="s">
        <v>16417</v>
      </c>
      <c r="XDG1" t="s">
        <v>16418</v>
      </c>
      <c r="XDH1" t="s">
        <v>16419</v>
      </c>
      <c r="XDI1" t="s">
        <v>16420</v>
      </c>
      <c r="XDJ1" t="s">
        <v>16421</v>
      </c>
      <c r="XDK1" t="s">
        <v>16422</v>
      </c>
      <c r="XDL1" t="s">
        <v>16423</v>
      </c>
      <c r="XDM1" t="s">
        <v>16424</v>
      </c>
      <c r="XDN1" t="s">
        <v>16425</v>
      </c>
      <c r="XDO1" t="s">
        <v>16426</v>
      </c>
      <c r="XDP1" t="s">
        <v>16427</v>
      </c>
      <c r="XDQ1" t="s">
        <v>16428</v>
      </c>
      <c r="XDR1" t="s">
        <v>16429</v>
      </c>
      <c r="XDS1" t="s">
        <v>16430</v>
      </c>
      <c r="XDT1" t="s">
        <v>16431</v>
      </c>
      <c r="XDU1" t="s">
        <v>16432</v>
      </c>
      <c r="XDV1" t="s">
        <v>16433</v>
      </c>
      <c r="XDW1" t="s">
        <v>16434</v>
      </c>
      <c r="XDX1" t="s">
        <v>16435</v>
      </c>
      <c r="XDY1" t="s">
        <v>16436</v>
      </c>
      <c r="XDZ1" t="s">
        <v>16437</v>
      </c>
      <c r="XEA1" t="s">
        <v>16438</v>
      </c>
      <c r="XEB1" t="s">
        <v>16439</v>
      </c>
      <c r="XEC1" t="s">
        <v>16440</v>
      </c>
      <c r="XED1" t="s">
        <v>16441</v>
      </c>
      <c r="XEE1" t="s">
        <v>16442</v>
      </c>
      <c r="XEF1" t="s">
        <v>16443</v>
      </c>
      <c r="XEG1" t="s">
        <v>16444</v>
      </c>
      <c r="XEH1" t="s">
        <v>16445</v>
      </c>
      <c r="XEI1" t="s">
        <v>16446</v>
      </c>
      <c r="XEJ1" t="s">
        <v>16447</v>
      </c>
      <c r="XEK1" t="s">
        <v>16448</v>
      </c>
      <c r="XEL1" t="s">
        <v>16449</v>
      </c>
      <c r="XEM1" t="s">
        <v>16450</v>
      </c>
      <c r="XEN1" t="s">
        <v>16451</v>
      </c>
      <c r="XEO1" t="s">
        <v>16452</v>
      </c>
      <c r="XEP1" t="s">
        <v>16453</v>
      </c>
      <c r="XEQ1" t="s">
        <v>16454</v>
      </c>
      <c r="XER1" t="s">
        <v>16455</v>
      </c>
      <c r="XES1" t="s">
        <v>16456</v>
      </c>
      <c r="XET1" t="s">
        <v>16457</v>
      </c>
      <c r="XEU1" t="s">
        <v>16458</v>
      </c>
      <c r="XEV1" t="s">
        <v>16459</v>
      </c>
      <c r="XEW1" t="s">
        <v>16460</v>
      </c>
      <c r="XEX1" t="s">
        <v>16461</v>
      </c>
      <c r="XEY1" t="s">
        <v>16462</v>
      </c>
      <c r="XEZ1" t="s">
        <v>16463</v>
      </c>
      <c r="XFA1" t="s">
        <v>16464</v>
      </c>
      <c r="XFB1" t="s">
        <v>16465</v>
      </c>
    </row>
    <row r="2" spans="1:16382" ht="13.15">
      <c r="A2" s="1" t="s">
        <v>71</v>
      </c>
      <c r="B2" s="1" t="s">
        <v>16466</v>
      </c>
      <c r="C2" s="1" t="s">
        <v>73</v>
      </c>
      <c r="D2" s="1" t="s">
        <v>74</v>
      </c>
      <c r="E2" s="1" t="s">
        <v>75</v>
      </c>
      <c r="F2" s="1" t="s">
        <v>76</v>
      </c>
      <c r="G2" s="1" t="s">
        <v>29</v>
      </c>
      <c r="H2" s="1" t="s">
        <v>77</v>
      </c>
      <c r="I2" s="1" t="s">
        <v>38</v>
      </c>
      <c r="J2" s="1" t="s">
        <v>28</v>
      </c>
      <c r="K2" s="5" t="s">
        <v>8</v>
      </c>
      <c r="L2" s="5" t="s">
        <v>78</v>
      </c>
      <c r="M2" s="5" t="s">
        <v>79</v>
      </c>
      <c r="N2" s="5" t="s">
        <v>26</v>
      </c>
      <c r="O2" s="5" t="s">
        <v>27</v>
      </c>
      <c r="P2" s="5" t="s">
        <v>80</v>
      </c>
    </row>
    <row r="3" spans="1:16382" ht="13.15">
      <c r="A3" s="2">
        <v>1</v>
      </c>
      <c r="B3" s="3">
        <v>40544</v>
      </c>
      <c r="C3" s="2">
        <v>1</v>
      </c>
      <c r="D3" s="2">
        <v>0</v>
      </c>
      <c r="E3" s="2">
        <v>1</v>
      </c>
      <c r="F3" s="2">
        <v>0</v>
      </c>
      <c r="G3" s="4" t="b">
        <v>0</v>
      </c>
      <c r="H3" s="2">
        <v>6</v>
      </c>
      <c r="I3" s="2">
        <v>1</v>
      </c>
      <c r="J3" s="2">
        <v>0.24</v>
      </c>
      <c r="K3" s="5">
        <v>0.28789999999999999</v>
      </c>
      <c r="L3" s="5">
        <v>0.81</v>
      </c>
      <c r="M3" s="5">
        <v>0</v>
      </c>
      <c r="N3" s="5">
        <v>3</v>
      </c>
      <c r="O3" s="5">
        <v>13</v>
      </c>
      <c r="P3" s="5">
        <v>16</v>
      </c>
    </row>
    <row r="4" spans="1:16382" ht="13.15">
      <c r="A4" s="2">
        <v>2</v>
      </c>
      <c r="B4" s="3">
        <v>40544</v>
      </c>
      <c r="C4" s="2">
        <v>1</v>
      </c>
      <c r="D4" s="2">
        <v>0</v>
      </c>
      <c r="E4" s="2">
        <v>1</v>
      </c>
      <c r="F4" s="2">
        <v>1</v>
      </c>
      <c r="G4" s="4" t="b">
        <v>0</v>
      </c>
      <c r="H4" s="2">
        <v>6</v>
      </c>
      <c r="I4" s="2">
        <v>1</v>
      </c>
      <c r="J4" s="2">
        <v>0.22</v>
      </c>
      <c r="K4" s="5">
        <v>0.2727</v>
      </c>
      <c r="L4" s="5">
        <v>0.8</v>
      </c>
      <c r="M4" s="5">
        <v>0</v>
      </c>
      <c r="N4" s="5">
        <v>8</v>
      </c>
      <c r="O4" s="5">
        <v>32</v>
      </c>
      <c r="P4" s="5">
        <v>40</v>
      </c>
      <c r="Q4" t="s">
        <v>81</v>
      </c>
    </row>
    <row r="5" spans="1:16382" ht="13.15">
      <c r="A5" s="2">
        <v>3</v>
      </c>
      <c r="B5" s="3">
        <v>40544</v>
      </c>
      <c r="C5" s="2">
        <v>1</v>
      </c>
      <c r="D5" s="2">
        <v>0</v>
      </c>
      <c r="E5" s="2">
        <v>1</v>
      </c>
      <c r="F5" s="2">
        <v>2</v>
      </c>
      <c r="G5" s="4" t="b">
        <v>0</v>
      </c>
      <c r="H5" s="2">
        <v>6</v>
      </c>
      <c r="I5" s="2">
        <v>1</v>
      </c>
      <c r="J5" s="2">
        <v>0.22</v>
      </c>
      <c r="K5" s="5">
        <v>0.2727</v>
      </c>
      <c r="L5" s="5">
        <v>0.8</v>
      </c>
      <c r="M5" s="5">
        <v>0</v>
      </c>
      <c r="N5" s="5">
        <v>5</v>
      </c>
      <c r="O5" s="5">
        <v>27</v>
      </c>
      <c r="P5" s="5">
        <v>32</v>
      </c>
      <c r="Q5" t="s">
        <v>82</v>
      </c>
    </row>
    <row r="6" spans="1:16382" ht="13.15">
      <c r="A6" s="2">
        <v>4</v>
      </c>
      <c r="B6" s="3">
        <v>40544</v>
      </c>
      <c r="C6" s="2">
        <v>1</v>
      </c>
      <c r="D6" s="2">
        <v>0</v>
      </c>
      <c r="E6" s="2">
        <v>1</v>
      </c>
      <c r="F6" s="2">
        <v>3</v>
      </c>
      <c r="G6" s="4" t="b">
        <v>0</v>
      </c>
      <c r="H6" s="2">
        <v>6</v>
      </c>
      <c r="I6" s="2">
        <v>1</v>
      </c>
      <c r="J6" s="2">
        <v>0.24</v>
      </c>
      <c r="K6" s="5">
        <v>0.28789999999999999</v>
      </c>
      <c r="L6" s="5">
        <v>0.75</v>
      </c>
      <c r="M6" s="5">
        <v>0</v>
      </c>
      <c r="N6" s="5">
        <v>3</v>
      </c>
      <c r="O6" s="5">
        <v>10</v>
      </c>
      <c r="P6" s="5">
        <v>13</v>
      </c>
      <c r="Q6" t="s">
        <v>83</v>
      </c>
    </row>
    <row r="7" spans="1:16382" ht="13.15">
      <c r="A7" s="2">
        <v>5</v>
      </c>
      <c r="B7" s="3">
        <v>40544</v>
      </c>
      <c r="C7" s="2">
        <v>1</v>
      </c>
      <c r="D7" s="2">
        <v>0</v>
      </c>
      <c r="E7" s="2">
        <v>1</v>
      </c>
      <c r="F7" s="2">
        <v>4</v>
      </c>
      <c r="G7" s="4" t="b">
        <v>0</v>
      </c>
      <c r="H7" s="2">
        <v>6</v>
      </c>
      <c r="I7" s="2">
        <v>1</v>
      </c>
      <c r="J7" s="2">
        <v>0.24</v>
      </c>
      <c r="K7" s="5">
        <v>0.28789999999999999</v>
      </c>
      <c r="L7" s="5">
        <v>0.75</v>
      </c>
      <c r="M7" s="5">
        <v>0</v>
      </c>
      <c r="N7" s="5">
        <v>0</v>
      </c>
      <c r="O7" s="5">
        <v>1</v>
      </c>
      <c r="P7" s="5">
        <v>1</v>
      </c>
    </row>
    <row r="8" spans="1:16382" ht="13.15">
      <c r="A8" s="2">
        <v>6</v>
      </c>
      <c r="B8" s="3">
        <v>40544</v>
      </c>
      <c r="C8" s="2">
        <v>1</v>
      </c>
      <c r="D8" s="2">
        <v>0</v>
      </c>
      <c r="E8" s="2">
        <v>1</v>
      </c>
      <c r="F8" s="2">
        <v>5</v>
      </c>
      <c r="G8" s="4" t="b">
        <v>0</v>
      </c>
      <c r="H8" s="2">
        <v>6</v>
      </c>
      <c r="I8" s="2">
        <v>2</v>
      </c>
      <c r="J8" s="2">
        <v>0.24</v>
      </c>
      <c r="K8" s="5">
        <v>0.2576</v>
      </c>
      <c r="L8" s="5">
        <v>0.75</v>
      </c>
      <c r="M8" s="5">
        <v>8.9599999999999999E-2</v>
      </c>
      <c r="N8" s="5">
        <v>0</v>
      </c>
      <c r="O8" s="5">
        <v>1</v>
      </c>
      <c r="P8" s="5">
        <v>1</v>
      </c>
    </row>
    <row r="9" spans="1:16382" ht="13.15">
      <c r="A9" s="2">
        <v>7</v>
      </c>
      <c r="B9" s="3">
        <v>40544</v>
      </c>
      <c r="C9" s="2">
        <v>1</v>
      </c>
      <c r="D9" s="2">
        <v>0</v>
      </c>
      <c r="E9" s="2">
        <v>1</v>
      </c>
      <c r="F9" s="2">
        <v>6</v>
      </c>
      <c r="G9" s="4" t="b">
        <v>0</v>
      </c>
      <c r="H9" s="2">
        <v>6</v>
      </c>
      <c r="I9" s="2">
        <v>1</v>
      </c>
      <c r="J9" s="2">
        <v>0.22</v>
      </c>
      <c r="K9" s="5">
        <v>0.2727</v>
      </c>
      <c r="L9" s="5">
        <v>0.8</v>
      </c>
      <c r="M9" s="5">
        <v>0</v>
      </c>
      <c r="N9" s="5">
        <v>2</v>
      </c>
      <c r="O9" s="5">
        <v>0</v>
      </c>
      <c r="P9" s="5">
        <v>2</v>
      </c>
      <c r="R9" t="s">
        <v>16467</v>
      </c>
    </row>
    <row r="10" spans="1:16382" ht="13.15">
      <c r="A10" s="2">
        <v>8</v>
      </c>
      <c r="B10" s="3">
        <v>40544</v>
      </c>
      <c r="C10" s="2">
        <v>1</v>
      </c>
      <c r="D10" s="2">
        <v>0</v>
      </c>
      <c r="E10" s="2">
        <v>1</v>
      </c>
      <c r="F10" s="2">
        <v>7</v>
      </c>
      <c r="G10" s="4" t="b">
        <v>0</v>
      </c>
      <c r="H10" s="2">
        <v>6</v>
      </c>
      <c r="I10" s="2">
        <v>1</v>
      </c>
      <c r="J10" s="2">
        <v>0.2</v>
      </c>
      <c r="K10" s="5">
        <v>0.2576</v>
      </c>
      <c r="L10" s="5">
        <v>0.86</v>
      </c>
      <c r="M10" s="5">
        <v>0</v>
      </c>
      <c r="N10" s="5">
        <v>1</v>
      </c>
      <c r="O10" s="5">
        <v>2</v>
      </c>
      <c r="P10" s="5">
        <v>3</v>
      </c>
      <c r="R10" s="5">
        <v>1</v>
      </c>
    </row>
    <row r="11" spans="1:16382" ht="13.15">
      <c r="A11" s="2">
        <v>9</v>
      </c>
      <c r="B11" s="3">
        <v>40544</v>
      </c>
      <c r="C11" s="2">
        <v>1</v>
      </c>
      <c r="D11" s="2">
        <v>0</v>
      </c>
      <c r="E11" s="2">
        <v>1</v>
      </c>
      <c r="F11" s="2">
        <v>8</v>
      </c>
      <c r="G11" s="4" t="b">
        <v>0</v>
      </c>
      <c r="H11" s="2">
        <v>6</v>
      </c>
      <c r="I11" s="2">
        <v>1</v>
      </c>
      <c r="J11" s="2">
        <v>0.24</v>
      </c>
      <c r="K11" s="5"/>
      <c r="L11" s="5">
        <v>0.75</v>
      </c>
      <c r="M11" s="5">
        <v>0</v>
      </c>
      <c r="N11" s="5">
        <v>1</v>
      </c>
      <c r="O11" s="5">
        <v>7</v>
      </c>
      <c r="P11" s="5">
        <v>8</v>
      </c>
      <c r="R11">
        <v>2</v>
      </c>
    </row>
    <row r="12" spans="1:16382" ht="13.15">
      <c r="A12" s="2">
        <v>10</v>
      </c>
      <c r="B12" s="3">
        <v>40544</v>
      </c>
      <c r="C12" s="2">
        <v>1</v>
      </c>
      <c r="D12" s="2">
        <v>0</v>
      </c>
      <c r="E12" s="2">
        <v>1</v>
      </c>
      <c r="F12" s="2">
        <v>9</v>
      </c>
      <c r="G12" s="4" t="b">
        <v>0</v>
      </c>
      <c r="H12" s="2">
        <v>6</v>
      </c>
      <c r="I12" s="2">
        <v>1</v>
      </c>
      <c r="J12" s="2">
        <v>0.32</v>
      </c>
      <c r="K12" s="5">
        <v>0.34849999999999998</v>
      </c>
      <c r="L12" s="5">
        <v>0.76</v>
      </c>
      <c r="M12" s="5">
        <v>0</v>
      </c>
      <c r="N12" s="5">
        <v>8</v>
      </c>
      <c r="O12" s="5">
        <v>6</v>
      </c>
      <c r="P12" s="5">
        <v>14</v>
      </c>
      <c r="R12" s="5">
        <v>3</v>
      </c>
    </row>
    <row r="13" spans="1:16382" ht="13.15">
      <c r="A13" s="2">
        <v>11</v>
      </c>
      <c r="B13" s="3">
        <v>40544</v>
      </c>
      <c r="C13" s="2">
        <v>1</v>
      </c>
      <c r="D13" s="2">
        <v>0</v>
      </c>
      <c r="E13" s="2">
        <v>1</v>
      </c>
      <c r="F13" s="2">
        <v>10</v>
      </c>
      <c r="G13" s="4" t="b">
        <v>0</v>
      </c>
      <c r="H13" s="2">
        <v>6</v>
      </c>
      <c r="I13" s="2">
        <v>1</v>
      </c>
      <c r="J13" s="2">
        <v>0.38</v>
      </c>
      <c r="K13" s="5">
        <v>0.39389999999999997</v>
      </c>
      <c r="L13" s="5">
        <v>0.76</v>
      </c>
      <c r="M13" s="5">
        <v>0.25369999999999998</v>
      </c>
      <c r="N13" s="5">
        <v>12</v>
      </c>
      <c r="O13" s="5">
        <v>24</v>
      </c>
      <c r="P13" s="5">
        <v>36</v>
      </c>
    </row>
    <row r="14" spans="1:16382" ht="13.15">
      <c r="A14" s="2">
        <v>12</v>
      </c>
      <c r="B14" s="3">
        <v>40544</v>
      </c>
      <c r="C14" s="2">
        <v>1</v>
      </c>
      <c r="D14" s="2">
        <v>0</v>
      </c>
      <c r="E14" s="2">
        <v>1</v>
      </c>
      <c r="F14" s="2">
        <v>11</v>
      </c>
      <c r="G14" s="4" t="b">
        <v>0</v>
      </c>
      <c r="H14" s="2">
        <v>6</v>
      </c>
      <c r="I14" s="2">
        <v>1</v>
      </c>
      <c r="J14" s="2">
        <v>0.36</v>
      </c>
      <c r="K14" s="5">
        <v>0.33329999999999999</v>
      </c>
      <c r="L14" s="5">
        <v>0.81</v>
      </c>
      <c r="M14" s="5">
        <v>0.28360000000000002</v>
      </c>
      <c r="N14" s="5">
        <v>26</v>
      </c>
      <c r="O14" s="5">
        <v>30</v>
      </c>
      <c r="P14" s="5">
        <v>56</v>
      </c>
      <c r="R14" t="s">
        <v>28</v>
      </c>
      <c r="T14" t="s">
        <v>16468</v>
      </c>
    </row>
    <row r="15" spans="1:16382" ht="13.15">
      <c r="A15" s="2">
        <v>13</v>
      </c>
      <c r="B15" s="3">
        <v>40544</v>
      </c>
      <c r="C15" s="2">
        <v>1</v>
      </c>
      <c r="D15" s="2">
        <v>0</v>
      </c>
      <c r="E15" s="2">
        <v>1</v>
      </c>
      <c r="F15" s="2">
        <v>12</v>
      </c>
      <c r="G15" s="4" t="b">
        <v>0</v>
      </c>
      <c r="H15" s="2">
        <v>6</v>
      </c>
      <c r="I15" s="2">
        <v>1</v>
      </c>
      <c r="J15" s="2">
        <v>0.42</v>
      </c>
      <c r="K15" s="5">
        <v>0.42420000000000002</v>
      </c>
      <c r="L15" s="5">
        <v>0.77</v>
      </c>
      <c r="M15" s="5">
        <v>0.28360000000000002</v>
      </c>
      <c r="N15" s="5">
        <v>29</v>
      </c>
      <c r="O15" s="5">
        <v>55</v>
      </c>
      <c r="P15" s="5">
        <v>84</v>
      </c>
      <c r="R15" t="s">
        <v>16469</v>
      </c>
      <c r="S15" t="s">
        <v>16470</v>
      </c>
    </row>
    <row r="16" spans="1:16382" ht="13.15">
      <c r="A16" s="2">
        <v>14</v>
      </c>
      <c r="B16" s="3">
        <v>40544</v>
      </c>
      <c r="C16" s="2">
        <v>1</v>
      </c>
      <c r="D16" s="2">
        <v>0</v>
      </c>
      <c r="E16" s="2">
        <v>1</v>
      </c>
      <c r="F16" s="2">
        <v>13</v>
      </c>
      <c r="G16" s="4" t="b">
        <v>0</v>
      </c>
      <c r="H16" s="2">
        <v>6</v>
      </c>
      <c r="I16" s="2">
        <v>2</v>
      </c>
      <c r="J16" s="2">
        <v>0.46</v>
      </c>
      <c r="K16" s="5">
        <v>0.45450000000000002</v>
      </c>
      <c r="L16" s="5">
        <v>0.72</v>
      </c>
      <c r="M16" s="5">
        <v>0.29849999999999999</v>
      </c>
      <c r="N16" s="5">
        <v>47</v>
      </c>
      <c r="O16" s="5">
        <v>47</v>
      </c>
      <c r="P16" s="5">
        <v>94</v>
      </c>
      <c r="R16" t="s">
        <v>16471</v>
      </c>
      <c r="S16" t="s">
        <v>16472</v>
      </c>
    </row>
    <row r="17" spans="1:19" ht="13.15">
      <c r="A17" s="2">
        <v>15</v>
      </c>
      <c r="B17" s="3">
        <v>40544</v>
      </c>
      <c r="C17" s="2">
        <v>1</v>
      </c>
      <c r="D17" s="2">
        <v>0</v>
      </c>
      <c r="E17" s="2">
        <v>1</v>
      </c>
      <c r="F17" s="2">
        <v>14</v>
      </c>
      <c r="G17" s="4" t="b">
        <v>0</v>
      </c>
      <c r="H17" s="2">
        <v>6</v>
      </c>
      <c r="I17" s="2">
        <v>2</v>
      </c>
      <c r="J17" s="2">
        <v>0.46</v>
      </c>
      <c r="K17" s="5">
        <v>0.45450000000000002</v>
      </c>
      <c r="L17" s="5">
        <v>0.72</v>
      </c>
      <c r="M17" s="5">
        <v>0.28360000000000002</v>
      </c>
      <c r="N17" s="5">
        <v>35</v>
      </c>
      <c r="O17" s="5">
        <v>71</v>
      </c>
      <c r="P17" s="5">
        <v>106</v>
      </c>
      <c r="R17" t="s">
        <v>16473</v>
      </c>
      <c r="S17" t="s">
        <v>16474</v>
      </c>
    </row>
    <row r="18" spans="1:19" ht="13.15">
      <c r="A18" s="2">
        <v>16</v>
      </c>
      <c r="B18" s="3">
        <v>40544</v>
      </c>
      <c r="C18" s="2">
        <v>1</v>
      </c>
      <c r="D18" s="2">
        <v>0</v>
      </c>
      <c r="E18" s="2">
        <v>1</v>
      </c>
      <c r="F18" s="2">
        <v>15</v>
      </c>
      <c r="G18" s="4" t="b">
        <v>0</v>
      </c>
      <c r="H18" s="2">
        <v>6</v>
      </c>
      <c r="I18" s="2">
        <v>2</v>
      </c>
      <c r="J18" s="2">
        <v>0.44</v>
      </c>
      <c r="K18" s="5">
        <v>0.43940000000000001</v>
      </c>
      <c r="L18" s="5">
        <v>0.77</v>
      </c>
      <c r="M18" s="5">
        <v>0.29849999999999999</v>
      </c>
      <c r="N18" s="5">
        <v>40</v>
      </c>
      <c r="O18" s="5">
        <v>70</v>
      </c>
      <c r="P18" s="5">
        <v>110</v>
      </c>
      <c r="R18" t="s">
        <v>16475</v>
      </c>
      <c r="S18" t="s">
        <v>16476</v>
      </c>
    </row>
    <row r="19" spans="1:19" ht="13.15">
      <c r="A19" s="2">
        <v>17</v>
      </c>
      <c r="B19" s="3">
        <v>40544</v>
      </c>
      <c r="C19" s="2">
        <v>1</v>
      </c>
      <c r="D19" s="2">
        <v>0</v>
      </c>
      <c r="E19" s="2">
        <v>1</v>
      </c>
      <c r="F19" s="2">
        <v>16</v>
      </c>
      <c r="G19" s="4" t="b">
        <v>0</v>
      </c>
      <c r="H19" s="2">
        <v>6</v>
      </c>
      <c r="I19" s="2">
        <v>2</v>
      </c>
      <c r="J19" s="2">
        <v>0.42</v>
      </c>
      <c r="K19" s="5">
        <v>0.42420000000000002</v>
      </c>
      <c r="L19" s="5">
        <v>0.82</v>
      </c>
      <c r="M19" s="5">
        <v>0.29849999999999999</v>
      </c>
      <c r="N19" s="5">
        <v>41</v>
      </c>
      <c r="O19" s="5">
        <v>52</v>
      </c>
      <c r="P19" s="5">
        <v>93</v>
      </c>
    </row>
    <row r="20" spans="1:19" ht="13.15">
      <c r="A20" s="2">
        <v>18</v>
      </c>
      <c r="B20" s="3">
        <v>40544</v>
      </c>
      <c r="C20" s="2">
        <v>1</v>
      </c>
      <c r="D20" s="2">
        <v>0</v>
      </c>
      <c r="E20" s="2">
        <v>1</v>
      </c>
      <c r="F20" s="2">
        <v>17</v>
      </c>
      <c r="G20" s="4" t="b">
        <v>0</v>
      </c>
      <c r="H20" s="2">
        <v>6</v>
      </c>
      <c r="I20" s="2">
        <v>2</v>
      </c>
      <c r="J20" s="2">
        <v>0.44</v>
      </c>
      <c r="K20" s="5"/>
      <c r="L20" s="5">
        <v>0.82</v>
      </c>
      <c r="M20" s="5">
        <v>0.28360000000000002</v>
      </c>
      <c r="N20" s="5">
        <v>15</v>
      </c>
      <c r="O20" s="5">
        <v>52</v>
      </c>
      <c r="P20" s="5">
        <v>67</v>
      </c>
    </row>
    <row r="21" spans="1:19" ht="13.15">
      <c r="A21" s="2">
        <v>19</v>
      </c>
      <c r="B21" s="3">
        <v>40544</v>
      </c>
      <c r="C21" s="2">
        <v>1</v>
      </c>
      <c r="D21" s="2">
        <v>0</v>
      </c>
      <c r="E21" s="2">
        <v>1</v>
      </c>
      <c r="F21" s="2">
        <v>18</v>
      </c>
      <c r="G21" s="4" t="b">
        <v>0</v>
      </c>
      <c r="H21" s="2">
        <v>6</v>
      </c>
      <c r="I21" s="2">
        <v>3</v>
      </c>
      <c r="J21" s="2">
        <v>0.42</v>
      </c>
      <c r="K21" s="5">
        <v>0.42420000000000002</v>
      </c>
      <c r="L21" s="5">
        <v>0.88</v>
      </c>
      <c r="M21" s="5">
        <v>0.25369999999999998</v>
      </c>
      <c r="N21" s="5">
        <v>9</v>
      </c>
      <c r="O21" s="5">
        <v>26</v>
      </c>
      <c r="P21" s="5">
        <v>35</v>
      </c>
    </row>
    <row r="22" spans="1:19" ht="13.15">
      <c r="A22" s="2">
        <v>20</v>
      </c>
      <c r="B22" s="3">
        <v>40544</v>
      </c>
      <c r="C22" s="2">
        <v>1</v>
      </c>
      <c r="D22" s="2">
        <v>0</v>
      </c>
      <c r="E22" s="2">
        <v>1</v>
      </c>
      <c r="F22" s="2">
        <v>19</v>
      </c>
      <c r="G22" s="4" t="b">
        <v>0</v>
      </c>
      <c r="H22" s="2">
        <v>6</v>
      </c>
      <c r="I22" s="2">
        <v>3</v>
      </c>
      <c r="J22" s="2">
        <v>0.42</v>
      </c>
      <c r="K22" s="5">
        <v>0.42420000000000002</v>
      </c>
      <c r="L22" s="5">
        <v>0.88</v>
      </c>
      <c r="M22" s="5">
        <v>0.25369999999999998</v>
      </c>
      <c r="N22" s="5">
        <v>6</v>
      </c>
      <c r="O22" s="5">
        <v>31</v>
      </c>
      <c r="P22" s="5">
        <v>37</v>
      </c>
    </row>
    <row r="23" spans="1:19" ht="13.15">
      <c r="A23" s="2">
        <v>21</v>
      </c>
      <c r="B23" s="3">
        <v>40544</v>
      </c>
      <c r="C23" s="2">
        <v>1</v>
      </c>
      <c r="D23" s="2">
        <v>0</v>
      </c>
      <c r="E23" s="2">
        <v>1</v>
      </c>
      <c r="F23" s="2">
        <v>20</v>
      </c>
      <c r="G23" s="4" t="b">
        <v>0</v>
      </c>
      <c r="H23" s="2">
        <v>6</v>
      </c>
      <c r="I23" s="2">
        <v>2</v>
      </c>
      <c r="J23" s="2">
        <v>0.4</v>
      </c>
      <c r="K23" s="5">
        <v>0.40910000000000002</v>
      </c>
      <c r="L23" s="5">
        <v>0.87</v>
      </c>
      <c r="M23" s="5">
        <v>0.25369999999999998</v>
      </c>
      <c r="N23" s="5">
        <v>11</v>
      </c>
      <c r="O23" s="5">
        <v>25</v>
      </c>
      <c r="P23" s="5">
        <v>36</v>
      </c>
    </row>
    <row r="24" spans="1:19" ht="13.15">
      <c r="A24" s="2">
        <v>22</v>
      </c>
      <c r="B24" s="3">
        <v>40544</v>
      </c>
      <c r="C24" s="2">
        <v>1</v>
      </c>
      <c r="D24" s="2">
        <v>0</v>
      </c>
      <c r="E24" s="2">
        <v>1</v>
      </c>
      <c r="F24" s="2">
        <v>21</v>
      </c>
      <c r="G24" s="4" t="b">
        <v>0</v>
      </c>
      <c r="H24" s="2">
        <v>6</v>
      </c>
      <c r="I24" s="2">
        <v>2</v>
      </c>
      <c r="J24" s="2">
        <v>0.4</v>
      </c>
      <c r="K24" s="5">
        <v>0.40910000000000002</v>
      </c>
      <c r="L24" s="5">
        <v>0.87</v>
      </c>
      <c r="M24" s="5">
        <v>0.19400000000000001</v>
      </c>
      <c r="N24" s="5">
        <v>3</v>
      </c>
      <c r="O24" s="5">
        <v>31</v>
      </c>
      <c r="P24" s="5">
        <v>34</v>
      </c>
      <c r="R24" t="s">
        <v>16477</v>
      </c>
    </row>
    <row r="25" spans="1:19" ht="13.15">
      <c r="A25" s="2">
        <v>23</v>
      </c>
      <c r="B25" s="3">
        <v>40544</v>
      </c>
      <c r="C25" s="2">
        <v>1</v>
      </c>
      <c r="D25" s="2">
        <v>0</v>
      </c>
      <c r="E25" s="2">
        <v>1</v>
      </c>
      <c r="F25" s="2">
        <v>22</v>
      </c>
      <c r="G25" s="4" t="b">
        <v>0</v>
      </c>
      <c r="H25" s="2">
        <v>6</v>
      </c>
      <c r="I25" s="2">
        <v>2</v>
      </c>
      <c r="J25" s="2">
        <v>0.4</v>
      </c>
      <c r="K25" s="5">
        <v>0.40910000000000002</v>
      </c>
      <c r="L25" s="5">
        <v>0.94</v>
      </c>
      <c r="M25" s="5">
        <v>0.22389999999999999</v>
      </c>
      <c r="N25" s="5">
        <v>11</v>
      </c>
      <c r="O25" s="5">
        <v>17</v>
      </c>
      <c r="P25" s="5">
        <v>28</v>
      </c>
    </row>
    <row r="26" spans="1:19" ht="13.15">
      <c r="A26" s="2">
        <v>24</v>
      </c>
      <c r="B26" s="3">
        <v>40544</v>
      </c>
      <c r="C26" s="2">
        <v>1</v>
      </c>
      <c r="D26" s="2">
        <v>0</v>
      </c>
      <c r="E26" s="2">
        <v>1</v>
      </c>
      <c r="F26" s="2">
        <v>23</v>
      </c>
      <c r="G26" s="4" t="b">
        <v>0</v>
      </c>
      <c r="H26" s="2">
        <v>6</v>
      </c>
      <c r="I26" s="2">
        <v>2</v>
      </c>
      <c r="J26" s="2">
        <v>0.46</v>
      </c>
      <c r="K26" s="5"/>
      <c r="L26" s="5">
        <v>0.88</v>
      </c>
      <c r="M26" s="5">
        <v>0.29849999999999999</v>
      </c>
      <c r="N26" s="5">
        <v>15</v>
      </c>
      <c r="O26" s="5">
        <v>24</v>
      </c>
      <c r="P26" s="5">
        <v>39</v>
      </c>
    </row>
    <row r="27" spans="1:19" ht="13.15">
      <c r="A27" s="2">
        <v>25</v>
      </c>
      <c r="B27" s="3">
        <v>40545</v>
      </c>
      <c r="C27" s="2">
        <v>1</v>
      </c>
      <c r="D27" s="2">
        <v>0</v>
      </c>
      <c r="E27" s="2">
        <v>1</v>
      </c>
      <c r="F27" s="2">
        <v>0</v>
      </c>
      <c r="G27" s="4" t="b">
        <v>0</v>
      </c>
      <c r="H27" s="2">
        <v>0</v>
      </c>
      <c r="I27" s="2">
        <v>2</v>
      </c>
      <c r="J27" s="2">
        <v>0.46</v>
      </c>
      <c r="K27" s="5">
        <v>0.45450000000000002</v>
      </c>
      <c r="L27" s="5">
        <v>0.88</v>
      </c>
      <c r="M27" s="5">
        <v>0.29849999999999999</v>
      </c>
      <c r="N27" s="5">
        <v>4</v>
      </c>
      <c r="O27" s="5">
        <v>13</v>
      </c>
      <c r="P27" s="5">
        <v>17</v>
      </c>
    </row>
    <row r="28" spans="1:19" ht="13.15">
      <c r="A28" s="2">
        <v>26</v>
      </c>
      <c r="B28" s="3">
        <v>40545</v>
      </c>
      <c r="C28" s="2">
        <v>1</v>
      </c>
      <c r="D28" s="2">
        <v>0</v>
      </c>
      <c r="E28" s="2">
        <v>1</v>
      </c>
      <c r="F28" s="2">
        <v>1</v>
      </c>
      <c r="G28" s="4" t="b">
        <v>0</v>
      </c>
      <c r="H28" s="2">
        <v>0</v>
      </c>
      <c r="I28" s="2">
        <v>2</v>
      </c>
      <c r="J28" s="2">
        <v>0.44</v>
      </c>
      <c r="K28" s="5">
        <v>0.43940000000000001</v>
      </c>
      <c r="L28" s="5">
        <v>0.94</v>
      </c>
      <c r="M28" s="5">
        <v>0.25369999999999998</v>
      </c>
      <c r="N28" s="5">
        <v>1</v>
      </c>
      <c r="O28" s="5">
        <v>16</v>
      </c>
      <c r="P28" s="5">
        <v>17</v>
      </c>
    </row>
    <row r="29" spans="1:19" ht="13.15">
      <c r="A29" s="2">
        <v>27</v>
      </c>
      <c r="B29" s="3">
        <v>40545</v>
      </c>
      <c r="C29" s="2">
        <v>1</v>
      </c>
      <c r="D29" s="2">
        <v>0</v>
      </c>
      <c r="E29" s="2">
        <v>1</v>
      </c>
      <c r="F29" s="2">
        <v>2</v>
      </c>
      <c r="G29" s="4" t="b">
        <v>0</v>
      </c>
      <c r="H29" s="2">
        <v>0</v>
      </c>
      <c r="I29" s="2">
        <v>2</v>
      </c>
      <c r="J29" s="2">
        <v>0.42</v>
      </c>
      <c r="K29" s="5">
        <v>0.42420000000000002</v>
      </c>
      <c r="L29" s="5">
        <v>1</v>
      </c>
      <c r="M29" s="5">
        <v>0.28360000000000002</v>
      </c>
      <c r="N29" s="5">
        <v>1</v>
      </c>
      <c r="O29" s="5">
        <v>8</v>
      </c>
      <c r="P29" s="5">
        <v>9</v>
      </c>
    </row>
    <row r="30" spans="1:19" ht="13.15">
      <c r="A30" s="2">
        <v>28</v>
      </c>
      <c r="B30" s="3">
        <v>40545</v>
      </c>
      <c r="C30" s="2">
        <v>1</v>
      </c>
      <c r="D30" s="2">
        <v>0</v>
      </c>
      <c r="E30" s="2">
        <v>1</v>
      </c>
      <c r="F30" s="2">
        <v>3</v>
      </c>
      <c r="G30" s="4" t="b">
        <v>0</v>
      </c>
      <c r="H30" s="2">
        <v>0</v>
      </c>
      <c r="I30" s="2">
        <v>2</v>
      </c>
      <c r="J30" s="2">
        <v>0.46</v>
      </c>
      <c r="K30" s="5">
        <v>0.45450000000000002</v>
      </c>
      <c r="L30" s="5">
        <v>0.94</v>
      </c>
      <c r="M30" s="5">
        <v>0.19400000000000001</v>
      </c>
      <c r="N30" s="5">
        <v>2</v>
      </c>
      <c r="O30" s="5">
        <v>4</v>
      </c>
      <c r="P30" s="5">
        <v>6</v>
      </c>
    </row>
    <row r="31" spans="1:19" ht="13.15">
      <c r="A31" s="2">
        <v>29</v>
      </c>
      <c r="B31" s="3">
        <v>40545</v>
      </c>
      <c r="C31" s="2">
        <v>1</v>
      </c>
      <c r="D31" s="2">
        <v>0</v>
      </c>
      <c r="E31" s="2">
        <v>1</v>
      </c>
      <c r="F31" s="2">
        <v>4</v>
      </c>
      <c r="G31" s="4" t="b">
        <v>0</v>
      </c>
      <c r="H31" s="2">
        <v>0</v>
      </c>
      <c r="I31" s="2">
        <v>2</v>
      </c>
      <c r="J31" s="2">
        <v>0.46</v>
      </c>
      <c r="K31" s="5"/>
      <c r="L31" s="5">
        <v>0.94</v>
      </c>
      <c r="M31" s="5">
        <v>0.19400000000000001</v>
      </c>
      <c r="N31" s="5">
        <v>2</v>
      </c>
      <c r="O31" s="5">
        <v>1</v>
      </c>
      <c r="P31" s="5">
        <v>3</v>
      </c>
    </row>
    <row r="32" spans="1:19" ht="13.15">
      <c r="A32" s="2">
        <v>30</v>
      </c>
      <c r="B32" s="3">
        <v>40545</v>
      </c>
      <c r="C32" s="2">
        <v>1</v>
      </c>
      <c r="D32" s="2">
        <v>0</v>
      </c>
      <c r="E32" s="2">
        <v>1</v>
      </c>
      <c r="F32" s="2">
        <v>6</v>
      </c>
      <c r="G32" s="4" t="b">
        <v>0</v>
      </c>
      <c r="H32" s="2">
        <v>0</v>
      </c>
      <c r="I32" s="2">
        <v>3</v>
      </c>
      <c r="J32" s="2">
        <v>0.42</v>
      </c>
      <c r="K32" s="5">
        <v>0.42420000000000002</v>
      </c>
      <c r="L32" s="5">
        <v>0.77</v>
      </c>
      <c r="M32" s="5">
        <v>0.29849999999999999</v>
      </c>
      <c r="N32" s="5">
        <v>0</v>
      </c>
      <c r="O32" s="5">
        <v>2</v>
      </c>
      <c r="P32" s="5">
        <v>2</v>
      </c>
    </row>
    <row r="33" spans="1:16" ht="13.15">
      <c r="A33" s="2">
        <v>31</v>
      </c>
      <c r="B33" s="3">
        <v>40545</v>
      </c>
      <c r="C33" s="2">
        <v>1</v>
      </c>
      <c r="D33" s="2">
        <v>0</v>
      </c>
      <c r="E33" s="2">
        <v>1</v>
      </c>
      <c r="F33" s="2">
        <v>7</v>
      </c>
      <c r="G33" s="4" t="b">
        <v>0</v>
      </c>
      <c r="H33" s="2">
        <v>0</v>
      </c>
      <c r="I33" s="2">
        <v>2</v>
      </c>
      <c r="J33" s="2">
        <v>0.4</v>
      </c>
      <c r="K33" s="5">
        <v>0.40910000000000002</v>
      </c>
      <c r="L33" s="5">
        <v>0.76</v>
      </c>
      <c r="M33" s="5">
        <v>0.19400000000000001</v>
      </c>
      <c r="N33" s="5">
        <v>0</v>
      </c>
      <c r="O33" s="5">
        <v>1</v>
      </c>
      <c r="P33" s="5">
        <v>1</v>
      </c>
    </row>
    <row r="34" spans="1:16" ht="13.15">
      <c r="A34" s="2">
        <v>32</v>
      </c>
      <c r="B34" s="3">
        <v>40545</v>
      </c>
      <c r="C34" s="2">
        <v>1</v>
      </c>
      <c r="D34" s="2">
        <v>0</v>
      </c>
      <c r="E34" s="2">
        <v>1</v>
      </c>
      <c r="F34" s="2">
        <v>8</v>
      </c>
      <c r="G34" s="4" t="b">
        <v>0</v>
      </c>
      <c r="H34" s="2">
        <v>0</v>
      </c>
      <c r="I34" s="2">
        <v>3</v>
      </c>
      <c r="J34" s="2">
        <v>0.4</v>
      </c>
      <c r="K34" s="5">
        <v>0.40910000000000002</v>
      </c>
      <c r="L34" s="5">
        <v>0.71</v>
      </c>
      <c r="M34" s="5">
        <v>0.22389999999999999</v>
      </c>
      <c r="N34" s="5">
        <v>0</v>
      </c>
      <c r="O34" s="5">
        <v>8</v>
      </c>
      <c r="P34" s="5">
        <v>8</v>
      </c>
    </row>
    <row r="35" spans="1:16" ht="13.15">
      <c r="A35" s="2">
        <v>33</v>
      </c>
      <c r="B35" s="3">
        <v>40545</v>
      </c>
      <c r="C35" s="2">
        <v>1</v>
      </c>
      <c r="D35" s="2">
        <v>0</v>
      </c>
      <c r="E35" s="2">
        <v>1</v>
      </c>
      <c r="F35" s="2">
        <v>9</v>
      </c>
      <c r="G35" s="4" t="b">
        <v>0</v>
      </c>
      <c r="H35" s="2">
        <v>0</v>
      </c>
      <c r="I35" s="2">
        <v>2</v>
      </c>
      <c r="J35" s="2">
        <v>0.38</v>
      </c>
      <c r="K35" s="5"/>
      <c r="L35" s="5">
        <v>0.76</v>
      </c>
      <c r="M35" s="5">
        <v>0.22389999999999999</v>
      </c>
      <c r="N35" s="5">
        <v>1</v>
      </c>
      <c r="O35" s="5">
        <v>19</v>
      </c>
      <c r="P35" s="5">
        <v>20</v>
      </c>
    </row>
    <row r="36" spans="1:16" ht="13.15">
      <c r="A36" s="2">
        <v>34</v>
      </c>
      <c r="B36" s="3">
        <v>40545</v>
      </c>
      <c r="C36" s="2">
        <v>1</v>
      </c>
      <c r="D36" s="2">
        <v>0</v>
      </c>
      <c r="E36" s="2">
        <v>1</v>
      </c>
      <c r="F36" s="2">
        <v>10</v>
      </c>
      <c r="G36" s="4" t="b">
        <v>0</v>
      </c>
      <c r="H36" s="2">
        <v>0</v>
      </c>
      <c r="I36" s="2">
        <v>2</v>
      </c>
      <c r="J36" s="2">
        <v>0.36</v>
      </c>
      <c r="K36" s="5">
        <v>0.34849999999999998</v>
      </c>
      <c r="L36" s="5">
        <v>0.81</v>
      </c>
      <c r="M36" s="5">
        <v>0.22389999999999999</v>
      </c>
      <c r="N36" s="5">
        <v>7</v>
      </c>
      <c r="O36" s="5">
        <v>46</v>
      </c>
      <c r="P36" s="5">
        <v>53</v>
      </c>
    </row>
    <row r="37" spans="1:16" ht="13.15">
      <c r="A37" s="2">
        <v>35</v>
      </c>
      <c r="B37" s="3">
        <v>40545</v>
      </c>
      <c r="C37" s="2">
        <v>1</v>
      </c>
      <c r="D37" s="2">
        <v>0</v>
      </c>
      <c r="E37" s="2">
        <v>1</v>
      </c>
      <c r="F37" s="2">
        <v>11</v>
      </c>
      <c r="G37" s="4" t="b">
        <v>0</v>
      </c>
      <c r="H37" s="2">
        <v>0</v>
      </c>
      <c r="I37" s="2">
        <v>2</v>
      </c>
      <c r="J37" s="2">
        <v>0.36</v>
      </c>
      <c r="K37" s="5">
        <v>0.33329999999999999</v>
      </c>
      <c r="L37" s="5">
        <v>0.71</v>
      </c>
      <c r="M37" s="5">
        <v>0.25369999999999998</v>
      </c>
      <c r="N37" s="5">
        <v>16</v>
      </c>
      <c r="O37" s="5">
        <v>54</v>
      </c>
      <c r="P37" s="5">
        <v>70</v>
      </c>
    </row>
    <row r="38" spans="1:16" ht="13.15">
      <c r="A38" s="2">
        <v>36</v>
      </c>
      <c r="B38" s="3">
        <v>40545</v>
      </c>
      <c r="C38" s="2">
        <v>1</v>
      </c>
      <c r="D38" s="2">
        <v>0</v>
      </c>
      <c r="E38" s="2">
        <v>1</v>
      </c>
      <c r="F38" s="2">
        <v>12</v>
      </c>
      <c r="G38" s="4" t="b">
        <v>0</v>
      </c>
      <c r="H38" s="2">
        <v>0</v>
      </c>
      <c r="I38" s="2">
        <v>2</v>
      </c>
      <c r="J38" s="2">
        <v>0.36</v>
      </c>
      <c r="K38" s="5">
        <v>0.33329999999999999</v>
      </c>
      <c r="L38" s="5">
        <v>0.66</v>
      </c>
      <c r="M38" s="5">
        <v>0.29849999999999999</v>
      </c>
      <c r="N38" s="5">
        <v>20</v>
      </c>
      <c r="O38" s="5">
        <v>73</v>
      </c>
      <c r="P38" s="5">
        <v>93</v>
      </c>
    </row>
    <row r="39" spans="1:16" ht="13.15">
      <c r="A39" s="2">
        <v>37</v>
      </c>
      <c r="B39" s="3">
        <v>40545</v>
      </c>
      <c r="C39" s="2">
        <v>1</v>
      </c>
      <c r="D39" s="2">
        <v>0</v>
      </c>
      <c r="E39" s="2">
        <v>1</v>
      </c>
      <c r="F39" s="2">
        <v>13</v>
      </c>
      <c r="G39" s="4" t="b">
        <v>0</v>
      </c>
      <c r="H39" s="2">
        <v>0</v>
      </c>
      <c r="I39" s="2">
        <v>2</v>
      </c>
      <c r="J39" s="2">
        <v>0.36</v>
      </c>
      <c r="K39" s="5">
        <v>0.34849999999999998</v>
      </c>
      <c r="L39" s="5">
        <v>0.66</v>
      </c>
      <c r="M39" s="5">
        <v>0.1343</v>
      </c>
      <c r="N39" s="5">
        <v>11</v>
      </c>
      <c r="O39" s="5">
        <v>64</v>
      </c>
      <c r="P39" s="5">
        <v>75</v>
      </c>
    </row>
    <row r="40" spans="1:16" ht="13.15">
      <c r="A40" s="2">
        <v>38</v>
      </c>
      <c r="B40" s="3">
        <v>40545</v>
      </c>
      <c r="C40" s="2">
        <v>1</v>
      </c>
      <c r="D40" s="2">
        <v>0</v>
      </c>
      <c r="E40" s="2">
        <v>1</v>
      </c>
      <c r="F40" s="2">
        <v>14</v>
      </c>
      <c r="G40" s="4" t="b">
        <v>0</v>
      </c>
      <c r="H40" s="2">
        <v>0</v>
      </c>
      <c r="I40" s="2">
        <v>3</v>
      </c>
      <c r="J40" s="2">
        <v>0.36</v>
      </c>
      <c r="K40" s="5"/>
      <c r="L40" s="5">
        <v>0.76</v>
      </c>
      <c r="M40" s="5">
        <v>0.19400000000000001</v>
      </c>
      <c r="N40" s="5">
        <v>4</v>
      </c>
      <c r="O40" s="5">
        <v>55</v>
      </c>
      <c r="P40" s="5">
        <v>59</v>
      </c>
    </row>
    <row r="41" spans="1:16" ht="13.15">
      <c r="A41" s="2">
        <v>39</v>
      </c>
      <c r="B41" s="3">
        <v>40545</v>
      </c>
      <c r="C41" s="2">
        <v>1</v>
      </c>
      <c r="D41" s="2">
        <v>0</v>
      </c>
      <c r="E41" s="2">
        <v>1</v>
      </c>
      <c r="F41" s="2">
        <v>15</v>
      </c>
      <c r="G41" s="4" t="b">
        <v>0</v>
      </c>
      <c r="H41" s="2">
        <v>0</v>
      </c>
      <c r="I41" s="2">
        <v>3</v>
      </c>
      <c r="J41" s="2">
        <v>0.34</v>
      </c>
      <c r="K41" s="5">
        <v>0.33329999999999999</v>
      </c>
      <c r="L41" s="5">
        <v>0.81</v>
      </c>
      <c r="M41" s="5">
        <v>0.16420000000000001</v>
      </c>
      <c r="N41" s="5">
        <v>19</v>
      </c>
      <c r="O41" s="5">
        <v>55</v>
      </c>
      <c r="P41" s="5">
        <v>74</v>
      </c>
    </row>
    <row r="42" spans="1:16" ht="13.15">
      <c r="A42" s="2">
        <v>40</v>
      </c>
      <c r="B42" s="3">
        <v>40545</v>
      </c>
      <c r="C42" s="2">
        <v>1</v>
      </c>
      <c r="D42" s="2">
        <v>0</v>
      </c>
      <c r="E42" s="2">
        <v>1</v>
      </c>
      <c r="F42" s="2">
        <v>16</v>
      </c>
      <c r="G42" s="4" t="b">
        <v>0</v>
      </c>
      <c r="H42" s="2">
        <v>0</v>
      </c>
      <c r="I42" s="2">
        <v>3</v>
      </c>
      <c r="J42" s="2">
        <v>0.34</v>
      </c>
      <c r="K42" s="5">
        <v>0.33329999999999999</v>
      </c>
      <c r="L42" s="5">
        <v>0.71</v>
      </c>
      <c r="M42" s="5">
        <v>0.16420000000000001</v>
      </c>
      <c r="N42" s="5">
        <v>9</v>
      </c>
      <c r="O42" s="5">
        <v>67</v>
      </c>
      <c r="P42" s="5">
        <v>76</v>
      </c>
    </row>
    <row r="43" spans="1:16" ht="13.15">
      <c r="A43" s="2">
        <v>41</v>
      </c>
      <c r="B43" s="3">
        <v>40545</v>
      </c>
      <c r="C43" s="2">
        <v>1</v>
      </c>
      <c r="D43" s="2">
        <v>0</v>
      </c>
      <c r="E43" s="2">
        <v>1</v>
      </c>
      <c r="F43" s="2">
        <v>17</v>
      </c>
      <c r="G43" s="4" t="b">
        <v>0</v>
      </c>
      <c r="H43" s="2">
        <v>0</v>
      </c>
      <c r="I43" s="2">
        <v>1</v>
      </c>
      <c r="J43" s="2">
        <v>0.34</v>
      </c>
      <c r="K43" s="5">
        <v>0.33329999999999999</v>
      </c>
      <c r="L43" s="5">
        <v>0.56999999999999995</v>
      </c>
      <c r="M43" s="5">
        <v>0.19400000000000001</v>
      </c>
      <c r="N43" s="5">
        <v>7</v>
      </c>
      <c r="O43" s="5">
        <v>58</v>
      </c>
      <c r="P43" s="5">
        <v>65</v>
      </c>
    </row>
    <row r="44" spans="1:16" ht="13.15">
      <c r="A44" s="2">
        <v>42</v>
      </c>
      <c r="B44" s="3">
        <v>40545</v>
      </c>
      <c r="C44" s="2">
        <v>1</v>
      </c>
      <c r="D44" s="2">
        <v>0</v>
      </c>
      <c r="E44" s="2">
        <v>1</v>
      </c>
      <c r="F44" s="2">
        <v>18</v>
      </c>
      <c r="G44" s="4" t="b">
        <v>0</v>
      </c>
      <c r="H44" s="2">
        <v>0</v>
      </c>
      <c r="I44" s="2">
        <v>2</v>
      </c>
      <c r="J44" s="2">
        <v>0.36</v>
      </c>
      <c r="K44" s="5">
        <v>0.33329999999999999</v>
      </c>
      <c r="L44" s="5">
        <v>0.46</v>
      </c>
      <c r="M44" s="5">
        <v>0.32840000000000003</v>
      </c>
      <c r="N44" s="5">
        <v>10</v>
      </c>
      <c r="O44" s="5">
        <v>43</v>
      </c>
      <c r="P44" s="5">
        <v>53</v>
      </c>
    </row>
    <row r="45" spans="1:16" ht="13.15">
      <c r="A45" s="2">
        <v>43</v>
      </c>
      <c r="B45" s="3">
        <v>40545</v>
      </c>
      <c r="C45" s="2">
        <v>1</v>
      </c>
      <c r="D45" s="2">
        <v>0</v>
      </c>
      <c r="E45" s="2">
        <v>1</v>
      </c>
      <c r="F45" s="2">
        <v>19</v>
      </c>
      <c r="G45" s="4" t="b">
        <v>0</v>
      </c>
      <c r="H45" s="2">
        <v>0</v>
      </c>
      <c r="I45" s="2">
        <v>1</v>
      </c>
      <c r="J45" s="2">
        <v>0.32</v>
      </c>
      <c r="K45" s="5">
        <v>0.28789999999999999</v>
      </c>
      <c r="L45" s="5">
        <v>0.42</v>
      </c>
      <c r="M45" s="5">
        <v>0.44779999999999998</v>
      </c>
      <c r="N45" s="5">
        <v>1</v>
      </c>
      <c r="O45" s="5">
        <v>29</v>
      </c>
      <c r="P45" s="5">
        <v>30</v>
      </c>
    </row>
    <row r="46" spans="1:16" ht="13.15">
      <c r="A46" s="2">
        <v>44</v>
      </c>
      <c r="B46" s="3">
        <v>40545</v>
      </c>
      <c r="C46" s="2">
        <v>1</v>
      </c>
      <c r="D46" s="2">
        <v>0</v>
      </c>
      <c r="E46" s="2">
        <v>1</v>
      </c>
      <c r="F46" s="2">
        <v>20</v>
      </c>
      <c r="G46" s="4" t="b">
        <v>0</v>
      </c>
      <c r="H46" s="2">
        <v>0</v>
      </c>
      <c r="I46" s="2">
        <v>1</v>
      </c>
      <c r="J46" s="2">
        <v>0.3</v>
      </c>
      <c r="K46" s="5"/>
      <c r="L46" s="5">
        <v>0.39</v>
      </c>
      <c r="M46" s="5">
        <v>0.35820000000000002</v>
      </c>
      <c r="N46" s="5">
        <v>5</v>
      </c>
      <c r="O46" s="5">
        <v>17</v>
      </c>
      <c r="P46" s="5">
        <v>22</v>
      </c>
    </row>
    <row r="47" spans="1:16" ht="13.15">
      <c r="A47" s="2">
        <v>45</v>
      </c>
      <c r="B47" s="3">
        <v>40545</v>
      </c>
      <c r="C47" s="2">
        <v>1</v>
      </c>
      <c r="D47" s="2">
        <v>0</v>
      </c>
      <c r="E47" s="2">
        <v>1</v>
      </c>
      <c r="F47" s="2">
        <v>21</v>
      </c>
      <c r="G47" s="4" t="b">
        <v>0</v>
      </c>
      <c r="H47" s="2">
        <v>0</v>
      </c>
      <c r="I47" s="2">
        <v>1</v>
      </c>
      <c r="J47" s="2">
        <v>0.26</v>
      </c>
      <c r="K47" s="5">
        <v>0.2273</v>
      </c>
      <c r="L47" s="5">
        <v>0.44</v>
      </c>
      <c r="M47" s="5">
        <v>0.32840000000000003</v>
      </c>
      <c r="N47" s="5">
        <v>11</v>
      </c>
      <c r="O47" s="5">
        <v>20</v>
      </c>
      <c r="P47" s="5">
        <v>31</v>
      </c>
    </row>
    <row r="48" spans="1:16" ht="13.15">
      <c r="A48" s="2">
        <v>46</v>
      </c>
      <c r="B48" s="3">
        <v>40545</v>
      </c>
      <c r="C48" s="2">
        <v>1</v>
      </c>
      <c r="D48" s="2">
        <v>0</v>
      </c>
      <c r="E48" s="2">
        <v>1</v>
      </c>
      <c r="F48" s="2">
        <v>22</v>
      </c>
      <c r="G48" s="4" t="b">
        <v>0</v>
      </c>
      <c r="H48" s="2">
        <v>0</v>
      </c>
      <c r="I48" s="2">
        <v>1</v>
      </c>
      <c r="J48" s="2">
        <v>0.24</v>
      </c>
      <c r="K48" s="5">
        <v>0.21210000000000001</v>
      </c>
      <c r="L48" s="5">
        <v>0.44</v>
      </c>
      <c r="M48" s="5">
        <v>0.29849999999999999</v>
      </c>
      <c r="N48" s="5">
        <v>0</v>
      </c>
      <c r="O48" s="5">
        <v>9</v>
      </c>
      <c r="P48" s="5">
        <v>9</v>
      </c>
    </row>
    <row r="49" spans="1:16" ht="13.15">
      <c r="A49" s="2">
        <v>47</v>
      </c>
      <c r="B49" s="3">
        <v>40545</v>
      </c>
      <c r="C49" s="2">
        <v>1</v>
      </c>
      <c r="D49" s="2">
        <v>0</v>
      </c>
      <c r="E49" s="2">
        <v>1</v>
      </c>
      <c r="F49" s="2">
        <v>23</v>
      </c>
      <c r="G49" s="4" t="b">
        <v>0</v>
      </c>
      <c r="H49" s="2">
        <v>0</v>
      </c>
      <c r="I49" s="2">
        <v>1</v>
      </c>
      <c r="J49" s="2">
        <v>0.22</v>
      </c>
      <c r="K49" s="5">
        <v>0.2273</v>
      </c>
      <c r="L49" s="5">
        <v>0.47</v>
      </c>
      <c r="M49" s="5">
        <v>0.16420000000000001</v>
      </c>
      <c r="N49" s="5">
        <v>0</v>
      </c>
      <c r="O49" s="5">
        <v>8</v>
      </c>
      <c r="P49" s="5">
        <v>8</v>
      </c>
    </row>
    <row r="50" spans="1:16" ht="13.15">
      <c r="A50" s="2">
        <v>48</v>
      </c>
      <c r="B50" s="3">
        <v>40546</v>
      </c>
      <c r="C50" s="2">
        <v>1</v>
      </c>
      <c r="D50" s="2">
        <v>0</v>
      </c>
      <c r="E50" s="2">
        <v>1</v>
      </c>
      <c r="F50" s="2">
        <v>0</v>
      </c>
      <c r="G50" s="4" t="b">
        <v>0</v>
      </c>
      <c r="H50" s="2">
        <v>1</v>
      </c>
      <c r="I50" s="2">
        <v>1</v>
      </c>
      <c r="J50" s="2">
        <v>0.22</v>
      </c>
      <c r="K50" s="5">
        <v>0.19700000000000001</v>
      </c>
      <c r="L50" s="5">
        <v>0.44</v>
      </c>
      <c r="M50" s="5">
        <v>0.35820000000000002</v>
      </c>
      <c r="N50" s="5">
        <v>0</v>
      </c>
      <c r="O50" s="5">
        <v>5</v>
      </c>
      <c r="P50" s="5">
        <v>5</v>
      </c>
    </row>
    <row r="51" spans="1:16" ht="13.15">
      <c r="A51" s="2">
        <v>49</v>
      </c>
      <c r="B51" s="3">
        <v>40546</v>
      </c>
      <c r="C51" s="2">
        <v>1</v>
      </c>
      <c r="D51" s="2">
        <v>0</v>
      </c>
      <c r="E51" s="2">
        <v>1</v>
      </c>
      <c r="F51" s="2">
        <v>1</v>
      </c>
      <c r="G51" s="4" t="b">
        <v>0</v>
      </c>
      <c r="H51" s="2">
        <v>1</v>
      </c>
      <c r="I51" s="2">
        <v>1</v>
      </c>
      <c r="J51" s="2">
        <v>0.2</v>
      </c>
      <c r="K51" s="5"/>
      <c r="L51" s="5">
        <v>0.44</v>
      </c>
      <c r="M51" s="5">
        <v>0.41789999999999999</v>
      </c>
      <c r="N51" s="5">
        <v>0</v>
      </c>
      <c r="O51" s="5">
        <v>2</v>
      </c>
      <c r="P51" s="5">
        <v>2</v>
      </c>
    </row>
    <row r="52" spans="1:16" ht="13.15">
      <c r="A52" s="2">
        <v>50</v>
      </c>
      <c r="B52" s="3">
        <v>40546</v>
      </c>
      <c r="C52" s="2">
        <v>1</v>
      </c>
      <c r="D52" s="2">
        <v>0</v>
      </c>
      <c r="E52" s="2">
        <v>1</v>
      </c>
      <c r="F52" s="2">
        <v>4</v>
      </c>
      <c r="G52" s="4" t="b">
        <v>0</v>
      </c>
      <c r="H52" s="2">
        <v>1</v>
      </c>
      <c r="I52" s="2">
        <v>1</v>
      </c>
      <c r="J52" s="2">
        <v>0.16</v>
      </c>
      <c r="K52" s="5">
        <v>0.13639999999999999</v>
      </c>
      <c r="L52" s="5">
        <v>0.47</v>
      </c>
      <c r="M52" s="5">
        <v>0.3881</v>
      </c>
      <c r="N52" s="5">
        <v>0</v>
      </c>
      <c r="O52" s="5">
        <v>1</v>
      </c>
      <c r="P52" s="5">
        <v>1</v>
      </c>
    </row>
    <row r="53" spans="1:16" ht="13.15">
      <c r="A53" s="2">
        <v>51</v>
      </c>
      <c r="B53" s="3">
        <v>40546</v>
      </c>
      <c r="C53" s="2">
        <v>1</v>
      </c>
      <c r="D53" s="2">
        <v>0</v>
      </c>
      <c r="E53" s="2">
        <v>1</v>
      </c>
      <c r="F53" s="2">
        <v>5</v>
      </c>
      <c r="G53" s="4" t="b">
        <v>0</v>
      </c>
      <c r="H53" s="2">
        <v>1</v>
      </c>
      <c r="I53" s="2">
        <v>1</v>
      </c>
      <c r="J53" s="2">
        <v>0.16</v>
      </c>
      <c r="K53" s="5">
        <v>0.13639999999999999</v>
      </c>
      <c r="L53" s="5">
        <v>0.47</v>
      </c>
      <c r="M53" s="5">
        <v>0.28360000000000002</v>
      </c>
      <c r="N53" s="5">
        <v>0</v>
      </c>
      <c r="O53" s="5">
        <v>3</v>
      </c>
      <c r="P53" s="5">
        <v>3</v>
      </c>
    </row>
    <row r="54" spans="1:16" ht="13.15">
      <c r="A54" s="2">
        <v>52</v>
      </c>
      <c r="B54" s="3">
        <v>40546</v>
      </c>
      <c r="C54" s="2">
        <v>1</v>
      </c>
      <c r="D54" s="2">
        <v>0</v>
      </c>
      <c r="E54" s="2">
        <v>1</v>
      </c>
      <c r="F54" s="2">
        <v>6</v>
      </c>
      <c r="G54" s="4" t="b">
        <v>0</v>
      </c>
      <c r="H54" s="2">
        <v>1</v>
      </c>
      <c r="I54" s="2">
        <v>1</v>
      </c>
      <c r="J54" s="2">
        <v>0.14000000000000001</v>
      </c>
      <c r="K54" s="5">
        <v>0.1061</v>
      </c>
      <c r="L54" s="5">
        <v>0.5</v>
      </c>
      <c r="M54" s="5">
        <v>0.3881</v>
      </c>
      <c r="N54" s="5">
        <v>0</v>
      </c>
      <c r="O54" s="5">
        <v>30</v>
      </c>
      <c r="P54" s="5">
        <v>30</v>
      </c>
    </row>
    <row r="55" spans="1:16" ht="13.15">
      <c r="A55" s="2">
        <v>53</v>
      </c>
      <c r="B55" s="3">
        <v>40546</v>
      </c>
      <c r="C55" s="2">
        <v>1</v>
      </c>
      <c r="D55" s="2">
        <v>0</v>
      </c>
      <c r="E55" s="2">
        <v>1</v>
      </c>
      <c r="F55" s="2">
        <v>7</v>
      </c>
      <c r="G55" s="4" t="b">
        <v>0</v>
      </c>
      <c r="H55" s="2">
        <v>1</v>
      </c>
      <c r="I55" s="2">
        <v>1</v>
      </c>
      <c r="J55" s="2">
        <v>0.14000000000000001</v>
      </c>
      <c r="K55" s="5">
        <v>0.13639999999999999</v>
      </c>
      <c r="L55" s="5">
        <v>0.5</v>
      </c>
      <c r="M55" s="5">
        <v>0.19400000000000001</v>
      </c>
      <c r="N55" s="5">
        <v>1</v>
      </c>
      <c r="O55" s="5">
        <v>63</v>
      </c>
      <c r="P55" s="5">
        <v>64</v>
      </c>
    </row>
    <row r="56" spans="1:16" ht="13.15">
      <c r="A56" s="2">
        <v>54</v>
      </c>
      <c r="B56" s="3">
        <v>40546</v>
      </c>
      <c r="C56" s="2">
        <v>1</v>
      </c>
      <c r="D56" s="2">
        <v>0</v>
      </c>
      <c r="E56" s="2">
        <v>1</v>
      </c>
      <c r="F56" s="2">
        <v>8</v>
      </c>
      <c r="G56" s="4" t="b">
        <v>0</v>
      </c>
      <c r="H56" s="2">
        <v>1</v>
      </c>
      <c r="I56" s="2">
        <v>1</v>
      </c>
      <c r="J56" s="2">
        <v>0.14000000000000001</v>
      </c>
      <c r="K56" s="5">
        <v>0.1212</v>
      </c>
      <c r="L56" s="5">
        <v>0.5</v>
      </c>
      <c r="M56" s="5">
        <v>0.28360000000000002</v>
      </c>
      <c r="N56" s="5">
        <v>1</v>
      </c>
      <c r="O56" s="5">
        <v>153</v>
      </c>
      <c r="P56" s="5">
        <v>154</v>
      </c>
    </row>
    <row r="57" spans="1:16" ht="13.15">
      <c r="A57" s="2">
        <v>55</v>
      </c>
      <c r="B57" s="3">
        <v>40546</v>
      </c>
      <c r="C57" s="2">
        <v>1</v>
      </c>
      <c r="D57" s="2">
        <v>0</v>
      </c>
      <c r="E57" s="2">
        <v>1</v>
      </c>
      <c r="F57" s="2">
        <v>9</v>
      </c>
      <c r="G57" s="4" t="b">
        <v>0</v>
      </c>
      <c r="H57" s="2">
        <v>1</v>
      </c>
      <c r="I57" s="2">
        <v>1</v>
      </c>
      <c r="J57" s="2">
        <v>0.16</v>
      </c>
      <c r="K57" s="5">
        <v>0.13639999999999999</v>
      </c>
      <c r="L57" s="5">
        <v>0.43</v>
      </c>
      <c r="M57" s="5">
        <v>0.3881</v>
      </c>
      <c r="N57" s="5">
        <v>7</v>
      </c>
      <c r="O57" s="5">
        <v>81</v>
      </c>
      <c r="P57" s="5">
        <v>88</v>
      </c>
    </row>
    <row r="58" spans="1:16" ht="13.15">
      <c r="A58" s="2">
        <v>56</v>
      </c>
      <c r="B58" s="3">
        <v>40546</v>
      </c>
      <c r="C58" s="2">
        <v>1</v>
      </c>
      <c r="D58" s="2">
        <v>0</v>
      </c>
      <c r="E58" s="2">
        <v>1</v>
      </c>
      <c r="F58" s="2">
        <v>10</v>
      </c>
      <c r="G58" s="4" t="b">
        <v>0</v>
      </c>
      <c r="H58" s="2">
        <v>1</v>
      </c>
      <c r="I58" s="2">
        <v>1</v>
      </c>
      <c r="J58" s="2">
        <v>0.18</v>
      </c>
      <c r="K58" s="5">
        <v>0.16669999999999999</v>
      </c>
      <c r="L58" s="5">
        <v>0.43</v>
      </c>
      <c r="M58" s="5">
        <v>0.25369999999999998</v>
      </c>
      <c r="N58" s="5">
        <v>11</v>
      </c>
      <c r="O58" s="5">
        <v>33</v>
      </c>
      <c r="P58" s="5">
        <v>44</v>
      </c>
    </row>
    <row r="59" spans="1:16" ht="13.15">
      <c r="A59" s="2">
        <v>57</v>
      </c>
      <c r="B59" s="3">
        <v>40546</v>
      </c>
      <c r="C59" s="2">
        <v>1</v>
      </c>
      <c r="D59" s="2">
        <v>0</v>
      </c>
      <c r="E59" s="2">
        <v>1</v>
      </c>
      <c r="F59" s="2">
        <v>11</v>
      </c>
      <c r="G59" s="4" t="b">
        <v>0</v>
      </c>
      <c r="H59" s="2">
        <v>1</v>
      </c>
      <c r="I59" s="2">
        <v>1</v>
      </c>
      <c r="J59" s="2">
        <v>0.2</v>
      </c>
      <c r="K59" s="5">
        <v>0.18179999999999999</v>
      </c>
      <c r="L59" s="5">
        <v>0.4</v>
      </c>
      <c r="M59" s="5">
        <v>0.32840000000000003</v>
      </c>
      <c r="N59" s="5">
        <v>10</v>
      </c>
      <c r="O59" s="5">
        <v>41</v>
      </c>
      <c r="P59" s="5">
        <v>51</v>
      </c>
    </row>
    <row r="60" spans="1:16" ht="13.15">
      <c r="A60" s="2">
        <v>58</v>
      </c>
      <c r="B60" s="3">
        <v>40546</v>
      </c>
      <c r="C60" s="2">
        <v>1</v>
      </c>
      <c r="D60" s="2">
        <v>0</v>
      </c>
      <c r="E60" s="2">
        <v>1</v>
      </c>
      <c r="F60" s="2">
        <v>12</v>
      </c>
      <c r="G60" s="4" t="b">
        <v>0</v>
      </c>
      <c r="H60" s="2">
        <v>1</v>
      </c>
      <c r="I60" s="2">
        <v>1</v>
      </c>
      <c r="J60" s="2">
        <v>0.22</v>
      </c>
      <c r="K60" s="5">
        <v>0.21210000000000001</v>
      </c>
      <c r="L60" s="5">
        <v>0.35</v>
      </c>
      <c r="M60" s="5">
        <v>0.29849999999999999</v>
      </c>
      <c r="N60" s="5">
        <v>13</v>
      </c>
      <c r="O60" s="5">
        <v>48</v>
      </c>
      <c r="P60" s="5">
        <v>61</v>
      </c>
    </row>
    <row r="61" spans="1:16" ht="13.15">
      <c r="A61" s="2">
        <v>59</v>
      </c>
      <c r="B61" s="3">
        <v>40546</v>
      </c>
      <c r="C61" s="2">
        <v>1</v>
      </c>
      <c r="D61" s="2">
        <v>0</v>
      </c>
      <c r="E61" s="2">
        <v>1</v>
      </c>
      <c r="F61" s="2">
        <v>13</v>
      </c>
      <c r="G61" s="4" t="b">
        <v>0</v>
      </c>
      <c r="H61" s="2">
        <v>1</v>
      </c>
      <c r="I61" s="2">
        <v>1</v>
      </c>
      <c r="J61" s="2">
        <v>0.24</v>
      </c>
      <c r="K61" s="5"/>
      <c r="L61" s="5">
        <v>0.35</v>
      </c>
      <c r="M61" s="5">
        <v>0.28360000000000002</v>
      </c>
      <c r="N61" s="5">
        <v>8</v>
      </c>
      <c r="O61" s="5">
        <v>53</v>
      </c>
      <c r="P61" s="5">
        <v>61</v>
      </c>
    </row>
    <row r="62" spans="1:16" ht="13.15">
      <c r="A62" s="2">
        <v>60</v>
      </c>
      <c r="B62" s="3">
        <v>40546</v>
      </c>
      <c r="C62" s="2">
        <v>1</v>
      </c>
      <c r="D62" s="2">
        <v>0</v>
      </c>
      <c r="E62" s="2">
        <v>1</v>
      </c>
      <c r="F62" s="2">
        <v>14</v>
      </c>
      <c r="G62" s="4" t="b">
        <v>0</v>
      </c>
      <c r="H62" s="2">
        <v>1</v>
      </c>
      <c r="I62" s="2">
        <v>1</v>
      </c>
      <c r="J62" s="2">
        <v>0.26</v>
      </c>
      <c r="K62" s="5">
        <v>0.2424</v>
      </c>
      <c r="L62" s="5">
        <v>0.3</v>
      </c>
      <c r="M62" s="5">
        <v>0.28360000000000002</v>
      </c>
      <c r="N62" s="5">
        <v>11</v>
      </c>
      <c r="O62" s="5">
        <v>66</v>
      </c>
      <c r="P62" s="5">
        <v>77</v>
      </c>
    </row>
    <row r="63" spans="1:16" ht="13.15">
      <c r="A63" s="2">
        <v>61</v>
      </c>
      <c r="B63" s="3">
        <v>40546</v>
      </c>
      <c r="C63" s="2">
        <v>1</v>
      </c>
      <c r="D63" s="2">
        <v>0</v>
      </c>
      <c r="E63" s="2">
        <v>1</v>
      </c>
      <c r="F63" s="2">
        <v>15</v>
      </c>
      <c r="G63" s="4" t="b">
        <v>0</v>
      </c>
      <c r="H63" s="2">
        <v>1</v>
      </c>
      <c r="I63" s="2">
        <v>1</v>
      </c>
      <c r="J63" s="2">
        <v>0.26</v>
      </c>
      <c r="K63" s="5">
        <v>0.2424</v>
      </c>
      <c r="L63" s="5">
        <v>0.3</v>
      </c>
      <c r="M63" s="5">
        <v>0.25369999999999998</v>
      </c>
      <c r="N63" s="5">
        <v>14</v>
      </c>
      <c r="O63" s="5">
        <v>58</v>
      </c>
      <c r="P63" s="5">
        <v>72</v>
      </c>
    </row>
    <row r="64" spans="1:16" ht="13.15">
      <c r="A64" s="2">
        <v>62</v>
      </c>
      <c r="B64" s="3">
        <v>40546</v>
      </c>
      <c r="C64" s="2">
        <v>1</v>
      </c>
      <c r="D64" s="2">
        <v>0</v>
      </c>
      <c r="E64" s="2">
        <v>1</v>
      </c>
      <c r="F64" s="2">
        <v>16</v>
      </c>
      <c r="G64" s="4" t="b">
        <v>0</v>
      </c>
      <c r="H64" s="2">
        <v>1</v>
      </c>
      <c r="I64" s="2">
        <v>1</v>
      </c>
      <c r="J64" s="2">
        <v>0.26</v>
      </c>
      <c r="K64" s="5">
        <v>0.2424</v>
      </c>
      <c r="L64" s="5">
        <v>0.3</v>
      </c>
      <c r="M64" s="5">
        <v>0.25369999999999998</v>
      </c>
      <c r="N64" s="5">
        <v>9</v>
      </c>
      <c r="O64" s="5">
        <v>67</v>
      </c>
      <c r="P64" s="5">
        <v>76</v>
      </c>
    </row>
    <row r="65" spans="1:16" ht="13.15">
      <c r="A65" s="2">
        <v>63</v>
      </c>
      <c r="B65" s="3">
        <v>40546</v>
      </c>
      <c r="C65" s="2">
        <v>1</v>
      </c>
      <c r="D65" s="2">
        <v>0</v>
      </c>
      <c r="E65" s="2">
        <v>1</v>
      </c>
      <c r="F65" s="2">
        <v>17</v>
      </c>
      <c r="G65" s="4" t="b">
        <v>0</v>
      </c>
      <c r="H65" s="2">
        <v>1</v>
      </c>
      <c r="I65" s="2">
        <v>1</v>
      </c>
      <c r="J65" s="2">
        <v>0.24</v>
      </c>
      <c r="K65" s="5">
        <v>0.2273</v>
      </c>
      <c r="L65" s="5">
        <v>0.3</v>
      </c>
      <c r="M65" s="5">
        <v>0.22389999999999999</v>
      </c>
      <c r="N65" s="5">
        <v>11</v>
      </c>
      <c r="O65" s="5">
        <v>146</v>
      </c>
      <c r="P65" s="5">
        <v>157</v>
      </c>
    </row>
    <row r="66" spans="1:16" ht="13.15">
      <c r="A66" s="2">
        <v>64</v>
      </c>
      <c r="B66" s="3">
        <v>40546</v>
      </c>
      <c r="C66" s="2">
        <v>1</v>
      </c>
      <c r="D66" s="2">
        <v>0</v>
      </c>
      <c r="E66" s="2">
        <v>1</v>
      </c>
      <c r="F66" s="2">
        <v>18</v>
      </c>
      <c r="G66" s="4" t="b">
        <v>0</v>
      </c>
      <c r="H66" s="2">
        <v>1</v>
      </c>
      <c r="I66" s="2">
        <v>1</v>
      </c>
      <c r="J66" s="2">
        <v>0.24</v>
      </c>
      <c r="K66" s="5">
        <v>0.2576</v>
      </c>
      <c r="L66" s="5">
        <v>0.32</v>
      </c>
      <c r="M66" s="5">
        <v>0.1045</v>
      </c>
      <c r="N66" s="5">
        <v>9</v>
      </c>
      <c r="O66" s="5">
        <v>148</v>
      </c>
      <c r="P66" s="5">
        <v>157</v>
      </c>
    </row>
    <row r="67" spans="1:16" ht="13.15">
      <c r="A67" s="2">
        <v>65</v>
      </c>
      <c r="B67" s="3">
        <v>40546</v>
      </c>
      <c r="C67" s="2">
        <v>1</v>
      </c>
      <c r="D67" s="2">
        <v>0</v>
      </c>
      <c r="E67" s="2">
        <v>1</v>
      </c>
      <c r="F67" s="2">
        <v>19</v>
      </c>
      <c r="G67" s="4" t="b">
        <v>0</v>
      </c>
      <c r="H67" s="2">
        <v>1</v>
      </c>
      <c r="I67" s="2">
        <v>1</v>
      </c>
      <c r="J67" s="2">
        <v>0.2</v>
      </c>
      <c r="K67" s="5">
        <v>0.2576</v>
      </c>
      <c r="L67" s="5">
        <v>0.47</v>
      </c>
      <c r="M67" s="5">
        <v>0</v>
      </c>
      <c r="N67" s="5">
        <v>8</v>
      </c>
      <c r="O67" s="5">
        <v>102</v>
      </c>
      <c r="P67" s="5">
        <v>110</v>
      </c>
    </row>
    <row r="68" spans="1:16" ht="13.15">
      <c r="A68" s="2">
        <v>66</v>
      </c>
      <c r="B68" s="3">
        <v>40546</v>
      </c>
      <c r="C68" s="2">
        <v>1</v>
      </c>
      <c r="D68" s="2">
        <v>0</v>
      </c>
      <c r="E68" s="2">
        <v>1</v>
      </c>
      <c r="F68" s="2">
        <v>20</v>
      </c>
      <c r="G68" s="4" t="b">
        <v>0</v>
      </c>
      <c r="H68" s="2">
        <v>1</v>
      </c>
      <c r="I68" s="2">
        <v>1</v>
      </c>
      <c r="J68" s="2">
        <v>0.2</v>
      </c>
      <c r="K68" s="5"/>
      <c r="L68" s="5">
        <v>0.47</v>
      </c>
      <c r="M68" s="5">
        <v>0.1045</v>
      </c>
      <c r="N68" s="5">
        <v>3</v>
      </c>
      <c r="O68" s="5">
        <v>49</v>
      </c>
      <c r="P68" s="5">
        <v>52</v>
      </c>
    </row>
    <row r="69" spans="1:16" ht="13.15">
      <c r="A69" s="2">
        <v>67</v>
      </c>
      <c r="B69" s="3">
        <v>40546</v>
      </c>
      <c r="C69" s="2">
        <v>1</v>
      </c>
      <c r="D69" s="2">
        <v>0</v>
      </c>
      <c r="E69" s="2">
        <v>1</v>
      </c>
      <c r="F69" s="2">
        <v>21</v>
      </c>
      <c r="G69" s="4" t="b">
        <v>0</v>
      </c>
      <c r="H69" s="2">
        <v>1</v>
      </c>
      <c r="I69" s="2">
        <v>1</v>
      </c>
      <c r="J69" s="2">
        <v>0.18</v>
      </c>
      <c r="K69" s="5">
        <v>0.19700000000000001</v>
      </c>
      <c r="L69" s="5">
        <v>0.64</v>
      </c>
      <c r="M69" s="5">
        <v>0.1343</v>
      </c>
      <c r="N69" s="5">
        <v>3</v>
      </c>
      <c r="O69" s="5">
        <v>49</v>
      </c>
      <c r="P69" s="5">
        <v>52</v>
      </c>
    </row>
    <row r="70" spans="1:16" ht="13.15">
      <c r="A70" s="2">
        <v>68</v>
      </c>
      <c r="B70" s="3">
        <v>40546</v>
      </c>
      <c r="C70" s="2">
        <v>1</v>
      </c>
      <c r="D70" s="2">
        <v>0</v>
      </c>
      <c r="E70" s="2">
        <v>1</v>
      </c>
      <c r="F70" s="2">
        <v>22</v>
      </c>
      <c r="G70" s="4" t="b">
        <v>0</v>
      </c>
      <c r="H70" s="2">
        <v>1</v>
      </c>
      <c r="I70" s="2">
        <v>1</v>
      </c>
      <c r="J70" s="2">
        <v>0.14000000000000001</v>
      </c>
      <c r="K70" s="5">
        <v>0.1515</v>
      </c>
      <c r="L70" s="5">
        <v>0.69</v>
      </c>
      <c r="M70" s="5">
        <v>0.1343</v>
      </c>
      <c r="N70" s="5">
        <v>0</v>
      </c>
      <c r="O70" s="5">
        <v>20</v>
      </c>
      <c r="P70" s="5">
        <v>20</v>
      </c>
    </row>
    <row r="71" spans="1:16" ht="13.15">
      <c r="A71" s="2">
        <v>69</v>
      </c>
      <c r="B71" s="3">
        <v>40546</v>
      </c>
      <c r="C71" s="2">
        <v>1</v>
      </c>
      <c r="D71" s="2">
        <v>0</v>
      </c>
      <c r="E71" s="2">
        <v>1</v>
      </c>
      <c r="F71" s="2">
        <v>23</v>
      </c>
      <c r="G71" s="4" t="b">
        <v>0</v>
      </c>
      <c r="H71" s="2">
        <v>1</v>
      </c>
      <c r="I71" s="2">
        <v>1</v>
      </c>
      <c r="J71" s="2">
        <v>0.18</v>
      </c>
      <c r="K71" s="5">
        <v>0.21210000000000001</v>
      </c>
      <c r="L71" s="5">
        <v>0.55000000000000004</v>
      </c>
      <c r="M71" s="5">
        <v>0.1045</v>
      </c>
      <c r="N71" s="5">
        <v>1</v>
      </c>
      <c r="O71" s="5">
        <v>11</v>
      </c>
      <c r="P71" s="5">
        <v>12</v>
      </c>
    </row>
    <row r="72" spans="1:16" ht="13.15">
      <c r="A72" s="2">
        <v>70</v>
      </c>
      <c r="B72" s="3">
        <v>40547</v>
      </c>
      <c r="C72" s="2">
        <v>1</v>
      </c>
      <c r="D72" s="2">
        <v>0</v>
      </c>
      <c r="E72" s="2">
        <v>1</v>
      </c>
      <c r="F72" s="2">
        <v>0</v>
      </c>
      <c r="G72" s="4" t="b">
        <v>0</v>
      </c>
      <c r="H72" s="2">
        <v>2</v>
      </c>
      <c r="I72" s="2">
        <v>1</v>
      </c>
      <c r="J72" s="2">
        <v>0.16</v>
      </c>
      <c r="K72" s="5"/>
      <c r="L72" s="5">
        <v>0.55000000000000004</v>
      </c>
      <c r="M72" s="5">
        <v>0.1045</v>
      </c>
      <c r="N72" s="5">
        <v>0</v>
      </c>
      <c r="O72" s="5">
        <v>5</v>
      </c>
      <c r="P72" s="5">
        <v>5</v>
      </c>
    </row>
    <row r="73" spans="1:16" ht="13.15">
      <c r="A73" s="2">
        <v>71</v>
      </c>
      <c r="B73" s="3">
        <v>40547</v>
      </c>
      <c r="C73" s="2">
        <v>1</v>
      </c>
      <c r="D73" s="2">
        <v>0</v>
      </c>
      <c r="E73" s="2">
        <v>1</v>
      </c>
      <c r="F73" s="2">
        <v>1</v>
      </c>
      <c r="G73" s="4" t="b">
        <v>0</v>
      </c>
      <c r="H73" s="2">
        <v>2</v>
      </c>
      <c r="I73" s="2">
        <v>1</v>
      </c>
      <c r="J73" s="2">
        <v>0.16</v>
      </c>
      <c r="K73" s="5">
        <v>0.18179999999999999</v>
      </c>
      <c r="L73" s="5">
        <v>0.59</v>
      </c>
      <c r="M73" s="5">
        <v>0.1045</v>
      </c>
      <c r="N73" s="5">
        <v>0</v>
      </c>
      <c r="O73" s="5">
        <v>2</v>
      </c>
      <c r="P73" s="5">
        <v>2</v>
      </c>
    </row>
    <row r="74" spans="1:16" ht="13.15">
      <c r="A74" s="2">
        <v>72</v>
      </c>
      <c r="B74" s="3">
        <v>40547</v>
      </c>
      <c r="C74" s="2">
        <v>1</v>
      </c>
      <c r="D74" s="2">
        <v>0</v>
      </c>
      <c r="E74" s="2">
        <v>1</v>
      </c>
      <c r="F74" s="2">
        <v>2</v>
      </c>
      <c r="G74" s="4" t="b">
        <v>0</v>
      </c>
      <c r="H74" s="2">
        <v>2</v>
      </c>
      <c r="I74" s="2">
        <v>1</v>
      </c>
      <c r="J74" s="2">
        <v>0.14000000000000001</v>
      </c>
      <c r="K74" s="5">
        <v>0.1515</v>
      </c>
      <c r="L74" s="5">
        <v>0.63</v>
      </c>
      <c r="M74" s="5">
        <v>0.1343</v>
      </c>
      <c r="N74" s="5">
        <v>0</v>
      </c>
      <c r="O74" s="5">
        <v>1</v>
      </c>
      <c r="P74" s="5">
        <v>1</v>
      </c>
    </row>
    <row r="75" spans="1:16" ht="13.15">
      <c r="A75" s="2">
        <v>73</v>
      </c>
      <c r="B75" s="3">
        <v>40547</v>
      </c>
      <c r="C75" s="2">
        <v>1</v>
      </c>
      <c r="D75" s="2">
        <v>0</v>
      </c>
      <c r="E75" s="2">
        <v>1</v>
      </c>
      <c r="F75" s="2">
        <v>4</v>
      </c>
      <c r="G75" s="4" t="b">
        <v>0</v>
      </c>
      <c r="H75" s="2">
        <v>2</v>
      </c>
      <c r="I75" s="2">
        <v>1</v>
      </c>
      <c r="J75" s="2">
        <v>0.14000000000000001</v>
      </c>
      <c r="K75" s="5">
        <v>0.18179999999999999</v>
      </c>
      <c r="L75" s="5">
        <v>0.63</v>
      </c>
      <c r="M75" s="5">
        <v>8.9599999999999999E-2</v>
      </c>
      <c r="N75" s="5">
        <v>0</v>
      </c>
      <c r="O75" s="5">
        <v>2</v>
      </c>
      <c r="P75" s="5">
        <v>2</v>
      </c>
    </row>
    <row r="76" spans="1:16" ht="13.15">
      <c r="A76" s="2">
        <v>74</v>
      </c>
      <c r="B76" s="3">
        <v>40547</v>
      </c>
      <c r="C76" s="2">
        <v>1</v>
      </c>
      <c r="D76" s="2">
        <v>0</v>
      </c>
      <c r="E76" s="2">
        <v>1</v>
      </c>
      <c r="F76" s="2">
        <v>5</v>
      </c>
      <c r="G76" s="4" t="b">
        <v>0</v>
      </c>
      <c r="H76" s="2">
        <v>2</v>
      </c>
      <c r="I76" s="2">
        <v>1</v>
      </c>
      <c r="J76" s="2">
        <v>0.12</v>
      </c>
      <c r="K76" s="5">
        <v>0.1515</v>
      </c>
      <c r="L76" s="5">
        <v>0.68</v>
      </c>
      <c r="M76" s="5">
        <v>0.1045</v>
      </c>
      <c r="N76" s="5">
        <v>0</v>
      </c>
      <c r="O76" s="5">
        <v>4</v>
      </c>
      <c r="P76" s="5">
        <v>4</v>
      </c>
    </row>
    <row r="77" spans="1:16" ht="13.15">
      <c r="A77" s="2">
        <v>75</v>
      </c>
      <c r="B77" s="3">
        <v>40547</v>
      </c>
      <c r="C77" s="2">
        <v>1</v>
      </c>
      <c r="D77" s="2">
        <v>0</v>
      </c>
      <c r="E77" s="2">
        <v>1</v>
      </c>
      <c r="F77" s="2">
        <v>6</v>
      </c>
      <c r="G77" s="4" t="b">
        <v>0</v>
      </c>
      <c r="H77" s="2">
        <v>2</v>
      </c>
      <c r="I77" s="2">
        <v>1</v>
      </c>
      <c r="J77" s="2">
        <v>0.12</v>
      </c>
      <c r="K77" s="5">
        <v>0.1515</v>
      </c>
      <c r="L77" s="5">
        <v>0.74</v>
      </c>
      <c r="M77" s="5">
        <v>0.1045</v>
      </c>
      <c r="N77" s="5">
        <v>0</v>
      </c>
      <c r="O77" s="5">
        <v>36</v>
      </c>
      <c r="P77" s="5">
        <v>36</v>
      </c>
    </row>
    <row r="78" spans="1:16" ht="13.15">
      <c r="A78" s="2">
        <v>76</v>
      </c>
      <c r="B78" s="3">
        <v>40547</v>
      </c>
      <c r="C78" s="2">
        <v>1</v>
      </c>
      <c r="D78" s="2">
        <v>0</v>
      </c>
      <c r="E78" s="2">
        <v>1</v>
      </c>
      <c r="F78" s="2">
        <v>7</v>
      </c>
      <c r="G78" s="4" t="b">
        <v>0</v>
      </c>
      <c r="H78" s="2">
        <v>2</v>
      </c>
      <c r="I78" s="2">
        <v>1</v>
      </c>
      <c r="J78" s="2">
        <v>0.12</v>
      </c>
      <c r="K78" s="5">
        <v>0.1515</v>
      </c>
      <c r="L78" s="5">
        <v>0.74</v>
      </c>
      <c r="M78" s="5">
        <v>0.1343</v>
      </c>
      <c r="N78" s="5">
        <v>2</v>
      </c>
      <c r="O78" s="5">
        <v>92</v>
      </c>
      <c r="P78" s="5">
        <v>94</v>
      </c>
    </row>
    <row r="79" spans="1:16" ht="13.15">
      <c r="A79" s="2">
        <v>77</v>
      </c>
      <c r="B79" s="3">
        <v>40547</v>
      </c>
      <c r="C79" s="2">
        <v>1</v>
      </c>
      <c r="D79" s="2">
        <v>0</v>
      </c>
      <c r="E79" s="2">
        <v>1</v>
      </c>
      <c r="F79" s="2">
        <v>8</v>
      </c>
      <c r="G79" s="4" t="b">
        <v>0</v>
      </c>
      <c r="H79" s="2">
        <v>2</v>
      </c>
      <c r="I79" s="2">
        <v>1</v>
      </c>
      <c r="J79" s="2">
        <v>0.14000000000000001</v>
      </c>
      <c r="K79" s="5">
        <v>0.1515</v>
      </c>
      <c r="L79" s="5">
        <v>0.69</v>
      </c>
      <c r="M79" s="5">
        <v>0.16420000000000001</v>
      </c>
      <c r="N79" s="5">
        <v>2</v>
      </c>
      <c r="O79" s="5">
        <v>177</v>
      </c>
      <c r="P79" s="5">
        <v>179</v>
      </c>
    </row>
    <row r="80" spans="1:16" ht="13.15">
      <c r="A80" s="2">
        <v>78</v>
      </c>
      <c r="B80" s="3">
        <v>40547</v>
      </c>
      <c r="C80" s="2">
        <v>1</v>
      </c>
      <c r="D80" s="2">
        <v>0</v>
      </c>
      <c r="E80" s="2">
        <v>1</v>
      </c>
      <c r="F80" s="2">
        <v>9</v>
      </c>
      <c r="G80" s="4" t="b">
        <v>0</v>
      </c>
      <c r="H80" s="2">
        <v>2</v>
      </c>
      <c r="I80" s="2">
        <v>1</v>
      </c>
      <c r="J80" s="2">
        <v>0.16</v>
      </c>
      <c r="K80" s="5">
        <v>0.1515</v>
      </c>
      <c r="L80" s="5">
        <v>0.64</v>
      </c>
      <c r="M80" s="5">
        <v>0.22389999999999999</v>
      </c>
      <c r="N80" s="5">
        <v>2</v>
      </c>
      <c r="O80" s="5">
        <v>98</v>
      </c>
      <c r="P80" s="5">
        <v>100</v>
      </c>
    </row>
    <row r="81" spans="1:16" ht="13.15">
      <c r="A81" s="2">
        <v>79</v>
      </c>
      <c r="B81" s="3">
        <v>40547</v>
      </c>
      <c r="C81" s="2">
        <v>1</v>
      </c>
      <c r="D81" s="2">
        <v>0</v>
      </c>
      <c r="E81" s="2">
        <v>1</v>
      </c>
      <c r="F81" s="2">
        <v>10</v>
      </c>
      <c r="G81" s="4" t="b">
        <v>0</v>
      </c>
      <c r="H81" s="2">
        <v>2</v>
      </c>
      <c r="I81" s="2">
        <v>2</v>
      </c>
      <c r="J81" s="2">
        <v>0.16</v>
      </c>
      <c r="K81" s="5">
        <v>0.13639999999999999</v>
      </c>
      <c r="L81" s="5">
        <v>0.69</v>
      </c>
      <c r="M81" s="5">
        <v>0.32840000000000003</v>
      </c>
      <c r="N81" s="5">
        <v>5</v>
      </c>
      <c r="O81" s="5">
        <v>37</v>
      </c>
      <c r="P81" s="5">
        <v>42</v>
      </c>
    </row>
    <row r="82" spans="1:16" ht="13.15">
      <c r="A82" s="2">
        <v>80</v>
      </c>
      <c r="B82" s="3">
        <v>40547</v>
      </c>
      <c r="C82" s="2">
        <v>1</v>
      </c>
      <c r="D82" s="2">
        <v>0</v>
      </c>
      <c r="E82" s="2">
        <v>1</v>
      </c>
      <c r="F82" s="2">
        <v>11</v>
      </c>
      <c r="G82" s="4" t="b">
        <v>0</v>
      </c>
      <c r="H82" s="2">
        <v>2</v>
      </c>
      <c r="I82" s="2">
        <v>1</v>
      </c>
      <c r="J82" s="2">
        <v>0.22</v>
      </c>
      <c r="K82" s="5">
        <v>0.21210000000000001</v>
      </c>
      <c r="L82" s="5">
        <v>0.51</v>
      </c>
      <c r="M82" s="5">
        <v>0.29849999999999999</v>
      </c>
      <c r="N82" s="5">
        <v>7</v>
      </c>
      <c r="O82" s="5">
        <v>50</v>
      </c>
      <c r="P82" s="5">
        <v>57</v>
      </c>
    </row>
    <row r="83" spans="1:16" ht="13.15">
      <c r="A83" s="2">
        <v>81</v>
      </c>
      <c r="B83" s="3">
        <v>40547</v>
      </c>
      <c r="C83" s="2">
        <v>1</v>
      </c>
      <c r="D83" s="2">
        <v>0</v>
      </c>
      <c r="E83" s="2">
        <v>1</v>
      </c>
      <c r="F83" s="2">
        <v>12</v>
      </c>
      <c r="G83" s="4" t="b">
        <v>0</v>
      </c>
      <c r="H83" s="2">
        <v>2</v>
      </c>
      <c r="I83" s="2">
        <v>1</v>
      </c>
      <c r="J83" s="2">
        <v>0.22</v>
      </c>
      <c r="K83" s="5">
        <v>0.2273</v>
      </c>
      <c r="L83" s="5">
        <v>0.51</v>
      </c>
      <c r="M83" s="5">
        <v>0.16420000000000001</v>
      </c>
      <c r="N83" s="5">
        <v>12</v>
      </c>
      <c r="O83" s="5">
        <v>66</v>
      </c>
      <c r="P83" s="5">
        <v>78</v>
      </c>
    </row>
    <row r="84" spans="1:16" ht="13.15">
      <c r="A84" s="2">
        <v>82</v>
      </c>
      <c r="B84" s="3">
        <v>40547</v>
      </c>
      <c r="C84" s="2">
        <v>1</v>
      </c>
      <c r="D84" s="2">
        <v>0</v>
      </c>
      <c r="E84" s="2">
        <v>1</v>
      </c>
      <c r="F84" s="2">
        <v>13</v>
      </c>
      <c r="G84" s="4" t="b">
        <v>0</v>
      </c>
      <c r="H84" s="2">
        <v>2</v>
      </c>
      <c r="I84" s="2">
        <v>1</v>
      </c>
      <c r="J84" s="2">
        <v>0.24</v>
      </c>
      <c r="K84" s="5">
        <v>0.2273</v>
      </c>
      <c r="L84" s="5">
        <v>0.56000000000000005</v>
      </c>
      <c r="M84" s="5">
        <v>0.19400000000000001</v>
      </c>
      <c r="N84" s="5">
        <v>18</v>
      </c>
      <c r="O84" s="5">
        <v>79</v>
      </c>
      <c r="P84" s="5">
        <v>97</v>
      </c>
    </row>
    <row r="85" spans="1:16" ht="13.15">
      <c r="A85" s="2">
        <v>83</v>
      </c>
      <c r="B85" s="3">
        <v>40547</v>
      </c>
      <c r="C85" s="2">
        <v>1</v>
      </c>
      <c r="D85" s="2">
        <v>0</v>
      </c>
      <c r="E85" s="2">
        <v>1</v>
      </c>
      <c r="F85" s="2">
        <v>14</v>
      </c>
      <c r="G85" s="4" t="b">
        <v>0</v>
      </c>
      <c r="H85" s="2">
        <v>2</v>
      </c>
      <c r="I85" s="2">
        <v>1</v>
      </c>
      <c r="J85" s="2">
        <v>0.26</v>
      </c>
      <c r="K85" s="5">
        <v>0.2576</v>
      </c>
      <c r="L85" s="5">
        <v>0.52</v>
      </c>
      <c r="M85" s="5">
        <v>0.22389999999999999</v>
      </c>
      <c r="N85" s="5">
        <v>9</v>
      </c>
      <c r="O85" s="5">
        <v>54</v>
      </c>
      <c r="P85" s="5">
        <v>63</v>
      </c>
    </row>
    <row r="86" spans="1:16" ht="13.15">
      <c r="A86" s="2">
        <v>84</v>
      </c>
      <c r="B86" s="3">
        <v>40547</v>
      </c>
      <c r="C86" s="2">
        <v>1</v>
      </c>
      <c r="D86" s="2">
        <v>0</v>
      </c>
      <c r="E86" s="2">
        <v>1</v>
      </c>
      <c r="F86" s="2">
        <v>15</v>
      </c>
      <c r="G86" s="4" t="b">
        <v>0</v>
      </c>
      <c r="H86" s="2">
        <v>2</v>
      </c>
      <c r="I86" s="2">
        <v>1</v>
      </c>
      <c r="J86" s="2">
        <v>0.28000000000000003</v>
      </c>
      <c r="K86" s="5">
        <v>0.2727</v>
      </c>
      <c r="L86" s="5">
        <v>0.52</v>
      </c>
      <c r="M86" s="5">
        <v>0.25369999999999998</v>
      </c>
      <c r="N86" s="5">
        <v>17</v>
      </c>
      <c r="O86" s="5">
        <v>48</v>
      </c>
      <c r="P86" s="5">
        <v>65</v>
      </c>
    </row>
    <row r="87" spans="1:16" ht="13.15">
      <c r="A87" s="2">
        <v>85</v>
      </c>
      <c r="B87" s="3">
        <v>40547</v>
      </c>
      <c r="C87" s="2">
        <v>1</v>
      </c>
      <c r="D87" s="2">
        <v>0</v>
      </c>
      <c r="E87" s="2">
        <v>1</v>
      </c>
      <c r="F87" s="2">
        <v>16</v>
      </c>
      <c r="G87" s="4" t="b">
        <v>0</v>
      </c>
      <c r="H87" s="2">
        <v>2</v>
      </c>
      <c r="I87" s="2">
        <v>1</v>
      </c>
      <c r="J87" s="2">
        <v>0.3</v>
      </c>
      <c r="K87" s="5">
        <v>0.28789999999999999</v>
      </c>
      <c r="L87" s="5">
        <v>0.49</v>
      </c>
      <c r="M87" s="5">
        <v>0.25369999999999998</v>
      </c>
      <c r="N87" s="5">
        <v>15</v>
      </c>
      <c r="O87" s="5">
        <v>68</v>
      </c>
      <c r="P87" s="5">
        <v>83</v>
      </c>
    </row>
    <row r="88" spans="1:16" ht="13.15">
      <c r="A88" s="2">
        <v>86</v>
      </c>
      <c r="B88" s="3">
        <v>40547</v>
      </c>
      <c r="C88" s="2">
        <v>1</v>
      </c>
      <c r="D88" s="2">
        <v>0</v>
      </c>
      <c r="E88" s="2">
        <v>1</v>
      </c>
      <c r="F88" s="2">
        <v>17</v>
      </c>
      <c r="G88" s="4" t="b">
        <v>0</v>
      </c>
      <c r="H88" s="2">
        <v>2</v>
      </c>
      <c r="I88" s="2">
        <v>1</v>
      </c>
      <c r="J88" s="2">
        <v>0.28000000000000003</v>
      </c>
      <c r="K88" s="5">
        <v>0.2727</v>
      </c>
      <c r="L88" s="5">
        <v>0.48</v>
      </c>
      <c r="M88" s="5">
        <v>0.22389999999999999</v>
      </c>
      <c r="N88" s="5">
        <v>10</v>
      </c>
      <c r="O88" s="5">
        <v>202</v>
      </c>
      <c r="P88" s="5">
        <v>212</v>
      </c>
    </row>
    <row r="89" spans="1:16" ht="13.15">
      <c r="A89" s="2">
        <v>87</v>
      </c>
      <c r="B89" s="3">
        <v>40547</v>
      </c>
      <c r="C89" s="2">
        <v>1</v>
      </c>
      <c r="D89" s="2">
        <v>0</v>
      </c>
      <c r="E89" s="2">
        <v>1</v>
      </c>
      <c r="F89" s="2">
        <v>18</v>
      </c>
      <c r="G89" s="4" t="b">
        <v>0</v>
      </c>
      <c r="H89" s="2">
        <v>2</v>
      </c>
      <c r="I89" s="2">
        <v>1</v>
      </c>
      <c r="J89" s="2">
        <v>0.26</v>
      </c>
      <c r="K89" s="5">
        <v>0.2576</v>
      </c>
      <c r="L89" s="5">
        <v>0.48</v>
      </c>
      <c r="M89" s="5">
        <v>0.19400000000000001</v>
      </c>
      <c r="N89" s="5">
        <v>3</v>
      </c>
      <c r="O89" s="5">
        <v>179</v>
      </c>
      <c r="P89" s="5">
        <v>182</v>
      </c>
    </row>
    <row r="90" spans="1:16" ht="13.15">
      <c r="A90" s="2">
        <v>88</v>
      </c>
      <c r="B90" s="3">
        <v>40547</v>
      </c>
      <c r="C90" s="2">
        <v>1</v>
      </c>
      <c r="D90" s="2">
        <v>0</v>
      </c>
      <c r="E90" s="2">
        <v>1</v>
      </c>
      <c r="F90" s="2">
        <v>19</v>
      </c>
      <c r="G90" s="4" t="b">
        <v>0</v>
      </c>
      <c r="H90" s="2">
        <v>2</v>
      </c>
      <c r="I90" s="2">
        <v>1</v>
      </c>
      <c r="J90" s="2">
        <v>0.24</v>
      </c>
      <c r="K90" s="5">
        <v>0.2576</v>
      </c>
      <c r="L90" s="5">
        <v>0.48</v>
      </c>
      <c r="M90" s="5">
        <v>0.1045</v>
      </c>
      <c r="N90" s="5">
        <v>2</v>
      </c>
      <c r="O90" s="5">
        <v>110</v>
      </c>
      <c r="P90" s="5">
        <v>112</v>
      </c>
    </row>
    <row r="91" spans="1:16" ht="13.15">
      <c r="A91" s="2">
        <v>89</v>
      </c>
      <c r="B91" s="3">
        <v>40547</v>
      </c>
      <c r="C91" s="2">
        <v>1</v>
      </c>
      <c r="D91" s="2">
        <v>0</v>
      </c>
      <c r="E91" s="2">
        <v>1</v>
      </c>
      <c r="F91" s="2">
        <v>20</v>
      </c>
      <c r="G91" s="4" t="b">
        <v>0</v>
      </c>
      <c r="H91" s="2">
        <v>2</v>
      </c>
      <c r="I91" s="2">
        <v>1</v>
      </c>
      <c r="J91" s="2">
        <v>0.24</v>
      </c>
      <c r="K91" s="5">
        <v>0.2576</v>
      </c>
      <c r="L91" s="5">
        <v>0.48</v>
      </c>
      <c r="M91" s="5">
        <v>0.1045</v>
      </c>
      <c r="N91" s="5">
        <v>1</v>
      </c>
      <c r="O91" s="5">
        <v>53</v>
      </c>
      <c r="P91" s="5">
        <v>54</v>
      </c>
    </row>
    <row r="92" spans="1:16" ht="13.15">
      <c r="A92" s="2">
        <v>90</v>
      </c>
      <c r="B92" s="3">
        <v>40547</v>
      </c>
      <c r="C92" s="2">
        <v>1</v>
      </c>
      <c r="D92" s="2">
        <v>0</v>
      </c>
      <c r="E92" s="2">
        <v>1</v>
      </c>
      <c r="F92" s="2">
        <v>21</v>
      </c>
      <c r="G92" s="4" t="b">
        <v>0</v>
      </c>
      <c r="H92" s="2">
        <v>2</v>
      </c>
      <c r="I92" s="2">
        <v>1</v>
      </c>
      <c r="J92" s="2">
        <v>0.22</v>
      </c>
      <c r="K92" s="5">
        <v>0.2727</v>
      </c>
      <c r="L92" s="5">
        <v>0.64</v>
      </c>
      <c r="M92" s="5">
        <v>0</v>
      </c>
      <c r="N92" s="5">
        <v>0</v>
      </c>
      <c r="O92" s="5">
        <v>48</v>
      </c>
      <c r="P92" s="5">
        <v>48</v>
      </c>
    </row>
    <row r="93" spans="1:16" ht="13.15">
      <c r="A93" s="2">
        <v>91</v>
      </c>
      <c r="B93" s="3">
        <v>40547</v>
      </c>
      <c r="C93" s="2">
        <v>1</v>
      </c>
      <c r="D93" s="2">
        <v>0</v>
      </c>
      <c r="E93" s="2">
        <v>1</v>
      </c>
      <c r="F93" s="2">
        <v>22</v>
      </c>
      <c r="G93" s="4" t="b">
        <v>0</v>
      </c>
      <c r="H93" s="2">
        <v>2</v>
      </c>
      <c r="I93" s="2">
        <v>1</v>
      </c>
      <c r="J93" s="2">
        <v>0.22</v>
      </c>
      <c r="K93" s="5">
        <v>0.2576</v>
      </c>
      <c r="L93" s="5">
        <v>0.64</v>
      </c>
      <c r="M93" s="5">
        <v>8.9599999999999999E-2</v>
      </c>
      <c r="N93" s="5">
        <v>1</v>
      </c>
      <c r="O93" s="5">
        <v>34</v>
      </c>
      <c r="P93" s="5">
        <v>35</v>
      </c>
    </row>
    <row r="94" spans="1:16" ht="13.15">
      <c r="A94" s="2">
        <v>92</v>
      </c>
      <c r="B94" s="3">
        <v>40547</v>
      </c>
      <c r="C94" s="2">
        <v>1</v>
      </c>
      <c r="D94" s="2">
        <v>0</v>
      </c>
      <c r="E94" s="2">
        <v>1</v>
      </c>
      <c r="F94" s="2">
        <v>23</v>
      </c>
      <c r="G94" s="4" t="b">
        <v>0</v>
      </c>
      <c r="H94" s="2">
        <v>2</v>
      </c>
      <c r="I94" s="2">
        <v>1</v>
      </c>
      <c r="J94" s="2">
        <v>0.2</v>
      </c>
      <c r="K94" s="5">
        <v>0.2273</v>
      </c>
      <c r="L94" s="5">
        <v>0.69</v>
      </c>
      <c r="M94" s="5">
        <v>8.9599999999999999E-2</v>
      </c>
      <c r="N94" s="5">
        <v>2</v>
      </c>
      <c r="O94" s="5">
        <v>9</v>
      </c>
      <c r="P94" s="5">
        <v>11</v>
      </c>
    </row>
    <row r="95" spans="1:16" ht="13.15">
      <c r="A95" s="2">
        <v>93</v>
      </c>
      <c r="B95" s="3">
        <v>40548</v>
      </c>
      <c r="C95" s="2">
        <v>1</v>
      </c>
      <c r="D95" s="2">
        <v>0</v>
      </c>
      <c r="E95" s="2">
        <v>1</v>
      </c>
      <c r="F95" s="2">
        <v>0</v>
      </c>
      <c r="G95" s="4" t="b">
        <v>0</v>
      </c>
      <c r="H95" s="2">
        <v>3</v>
      </c>
      <c r="I95" s="2">
        <v>1</v>
      </c>
      <c r="J95" s="2">
        <v>0.2</v>
      </c>
      <c r="K95" s="5">
        <v>0.2576</v>
      </c>
      <c r="L95" s="5">
        <v>0.64</v>
      </c>
      <c r="M95" s="5">
        <v>0</v>
      </c>
      <c r="N95" s="5">
        <v>0</v>
      </c>
      <c r="O95" s="5">
        <v>6</v>
      </c>
      <c r="P95" s="5">
        <v>6</v>
      </c>
    </row>
    <row r="96" spans="1:16" ht="13.15">
      <c r="A96" s="2">
        <v>94</v>
      </c>
      <c r="B96" s="3">
        <v>40548</v>
      </c>
      <c r="C96" s="2">
        <v>1</v>
      </c>
      <c r="D96" s="2">
        <v>0</v>
      </c>
      <c r="E96" s="2">
        <v>1</v>
      </c>
      <c r="F96" s="2">
        <v>1</v>
      </c>
      <c r="G96" s="4" t="b">
        <v>0</v>
      </c>
      <c r="H96" s="2">
        <v>3</v>
      </c>
      <c r="I96" s="2">
        <v>1</v>
      </c>
      <c r="J96" s="2">
        <v>0.16</v>
      </c>
      <c r="K96" s="5">
        <v>0.19700000000000001</v>
      </c>
      <c r="L96" s="5">
        <v>0.74</v>
      </c>
      <c r="M96" s="5">
        <v>8.9599999999999999E-2</v>
      </c>
      <c r="N96" s="5">
        <v>0</v>
      </c>
      <c r="O96" s="5">
        <v>6</v>
      </c>
      <c r="P96" s="5">
        <v>6</v>
      </c>
    </row>
    <row r="97" spans="1:16" ht="13.15">
      <c r="A97" s="2">
        <v>95</v>
      </c>
      <c r="B97" s="3">
        <v>40548</v>
      </c>
      <c r="C97" s="2">
        <v>1</v>
      </c>
      <c r="D97" s="2">
        <v>0</v>
      </c>
      <c r="E97" s="2">
        <v>1</v>
      </c>
      <c r="F97" s="2">
        <v>2</v>
      </c>
      <c r="G97" s="4" t="b">
        <v>0</v>
      </c>
      <c r="H97" s="2">
        <v>3</v>
      </c>
      <c r="I97" s="2">
        <v>1</v>
      </c>
      <c r="J97" s="2">
        <v>0.16</v>
      </c>
      <c r="K97" s="5">
        <v>0.19700000000000001</v>
      </c>
      <c r="L97" s="5">
        <v>0.74</v>
      </c>
      <c r="M97" s="5">
        <v>8.9599999999999999E-2</v>
      </c>
      <c r="N97" s="5">
        <v>0</v>
      </c>
      <c r="O97" s="5">
        <v>2</v>
      </c>
      <c r="P97" s="5">
        <v>2</v>
      </c>
    </row>
    <row r="98" spans="1:16" ht="13.15">
      <c r="A98" s="2">
        <v>96</v>
      </c>
      <c r="B98" s="3">
        <v>40548</v>
      </c>
      <c r="C98" s="2">
        <v>1</v>
      </c>
      <c r="D98" s="2">
        <v>0</v>
      </c>
      <c r="E98" s="2">
        <v>1</v>
      </c>
      <c r="F98" s="2">
        <v>4</v>
      </c>
      <c r="G98" s="4" t="b">
        <v>0</v>
      </c>
      <c r="H98" s="2">
        <v>3</v>
      </c>
      <c r="I98" s="2">
        <v>1</v>
      </c>
      <c r="J98" s="2">
        <v>0.24</v>
      </c>
      <c r="K98" s="5">
        <v>0.2273</v>
      </c>
      <c r="L98" s="5">
        <v>0.48</v>
      </c>
      <c r="M98" s="5">
        <v>0.22389999999999999</v>
      </c>
      <c r="N98" s="5">
        <v>0</v>
      </c>
      <c r="O98" s="5">
        <v>2</v>
      </c>
      <c r="P98" s="5">
        <v>2</v>
      </c>
    </row>
    <row r="99" spans="1:16" ht="13.15">
      <c r="A99" s="2">
        <v>97</v>
      </c>
      <c r="B99" s="3">
        <v>40548</v>
      </c>
      <c r="C99" s="2">
        <v>1</v>
      </c>
      <c r="D99" s="2">
        <v>0</v>
      </c>
      <c r="E99" s="2">
        <v>1</v>
      </c>
      <c r="F99" s="2">
        <v>5</v>
      </c>
      <c r="G99" s="4" t="b">
        <v>0</v>
      </c>
      <c r="H99" s="2">
        <v>3</v>
      </c>
      <c r="I99" s="2">
        <v>1</v>
      </c>
      <c r="J99" s="2">
        <v>0.22</v>
      </c>
      <c r="K99" s="5">
        <v>0.2273</v>
      </c>
      <c r="L99" s="5">
        <v>0.47</v>
      </c>
      <c r="M99" s="5">
        <v>0.16420000000000001</v>
      </c>
      <c r="N99" s="5">
        <v>0</v>
      </c>
      <c r="O99" s="5">
        <v>3</v>
      </c>
      <c r="P99" s="5">
        <v>3</v>
      </c>
    </row>
    <row r="100" spans="1:16" ht="13.15">
      <c r="A100" s="2">
        <v>98</v>
      </c>
      <c r="B100" s="3">
        <v>40548</v>
      </c>
      <c r="C100" s="2">
        <v>1</v>
      </c>
      <c r="D100" s="2">
        <v>0</v>
      </c>
      <c r="E100" s="2">
        <v>1</v>
      </c>
      <c r="F100" s="2">
        <v>6</v>
      </c>
      <c r="G100" s="4" t="b">
        <v>0</v>
      </c>
      <c r="H100" s="2">
        <v>3</v>
      </c>
      <c r="I100" s="2">
        <v>1</v>
      </c>
      <c r="J100" s="2">
        <v>0.2</v>
      </c>
      <c r="K100" s="5">
        <v>0.19700000000000001</v>
      </c>
      <c r="L100" s="5">
        <v>0.47</v>
      </c>
      <c r="M100" s="5">
        <v>0.22389999999999999</v>
      </c>
      <c r="N100" s="5">
        <v>0</v>
      </c>
      <c r="O100" s="5">
        <v>33</v>
      </c>
      <c r="P100" s="5">
        <v>33</v>
      </c>
    </row>
    <row r="101" spans="1:16" ht="13.15">
      <c r="A101" s="2">
        <v>99</v>
      </c>
      <c r="B101" s="3">
        <v>40548</v>
      </c>
      <c r="C101" s="2">
        <v>1</v>
      </c>
      <c r="D101" s="2">
        <v>0</v>
      </c>
      <c r="E101" s="2">
        <v>1</v>
      </c>
      <c r="F101" s="2">
        <v>7</v>
      </c>
      <c r="G101" s="4" t="b">
        <v>0</v>
      </c>
      <c r="H101" s="2">
        <v>3</v>
      </c>
      <c r="I101" s="2">
        <v>1</v>
      </c>
      <c r="J101" s="2">
        <v>0.18</v>
      </c>
      <c r="K101" s="5">
        <v>0.18179999999999999</v>
      </c>
      <c r="L101" s="5">
        <v>0.43</v>
      </c>
      <c r="M101" s="5">
        <v>0.19400000000000001</v>
      </c>
      <c r="N101" s="5">
        <v>1</v>
      </c>
      <c r="O101" s="5">
        <v>87</v>
      </c>
      <c r="P101" s="5">
        <v>88</v>
      </c>
    </row>
    <row r="102" spans="1:16" ht="13.15">
      <c r="A102" s="2">
        <v>100</v>
      </c>
      <c r="B102" s="3">
        <v>40548</v>
      </c>
      <c r="C102" s="2">
        <v>1</v>
      </c>
      <c r="D102" s="2">
        <v>0</v>
      </c>
      <c r="E102" s="2">
        <v>1</v>
      </c>
      <c r="F102" s="2">
        <v>8</v>
      </c>
      <c r="G102" s="4" t="b">
        <v>0</v>
      </c>
      <c r="H102" s="2">
        <v>3</v>
      </c>
      <c r="I102" s="2">
        <v>1</v>
      </c>
      <c r="J102" s="2">
        <v>0.2</v>
      </c>
      <c r="K102" s="5">
        <v>0.18179999999999999</v>
      </c>
      <c r="L102" s="5">
        <v>0.4</v>
      </c>
      <c r="M102" s="5">
        <v>0.29849999999999999</v>
      </c>
      <c r="N102" s="5">
        <v>3</v>
      </c>
      <c r="O102" s="5">
        <v>192</v>
      </c>
      <c r="P102" s="5">
        <v>195</v>
      </c>
    </row>
    <row r="103" spans="1:16" ht="13.15">
      <c r="A103" s="2">
        <v>101</v>
      </c>
      <c r="B103" s="3">
        <v>40548</v>
      </c>
      <c r="C103" s="2">
        <v>1</v>
      </c>
      <c r="D103" s="2">
        <v>0</v>
      </c>
      <c r="E103" s="2">
        <v>1</v>
      </c>
      <c r="F103" s="2">
        <v>9</v>
      </c>
      <c r="G103" s="4" t="b">
        <v>0</v>
      </c>
      <c r="H103" s="2">
        <v>3</v>
      </c>
      <c r="I103" s="2">
        <v>1</v>
      </c>
      <c r="J103" s="2">
        <v>0.22</v>
      </c>
      <c r="K103" s="5">
        <v>0.19700000000000001</v>
      </c>
      <c r="L103" s="5">
        <v>0.37</v>
      </c>
      <c r="M103" s="5">
        <v>0.32840000000000003</v>
      </c>
      <c r="N103" s="5">
        <v>6</v>
      </c>
      <c r="O103" s="5">
        <v>109</v>
      </c>
      <c r="P103" s="5">
        <v>115</v>
      </c>
    </row>
    <row r="104" spans="1:16" ht="13.15">
      <c r="A104" s="2">
        <v>102</v>
      </c>
      <c r="B104" s="3">
        <v>40548</v>
      </c>
      <c r="C104" s="2">
        <v>1</v>
      </c>
      <c r="D104" s="2">
        <v>0</v>
      </c>
      <c r="E104" s="2">
        <v>1</v>
      </c>
      <c r="F104" s="2">
        <v>10</v>
      </c>
      <c r="G104" s="4" t="b">
        <v>0</v>
      </c>
      <c r="H104" s="2">
        <v>3</v>
      </c>
      <c r="I104" s="2">
        <v>1</v>
      </c>
      <c r="J104" s="2">
        <v>0.22</v>
      </c>
      <c r="K104" s="5">
        <v>0.19700000000000001</v>
      </c>
      <c r="L104" s="5">
        <v>0.37</v>
      </c>
      <c r="M104" s="5">
        <v>0.32840000000000003</v>
      </c>
      <c r="N104" s="5">
        <v>4</v>
      </c>
      <c r="O104" s="5">
        <v>53</v>
      </c>
      <c r="P104" s="5">
        <v>57</v>
      </c>
    </row>
    <row r="105" spans="1:16" ht="13.15">
      <c r="A105" s="2">
        <v>103</v>
      </c>
      <c r="B105" s="3">
        <v>40548</v>
      </c>
      <c r="C105" s="2">
        <v>1</v>
      </c>
      <c r="D105" s="2">
        <v>0</v>
      </c>
      <c r="E105" s="2">
        <v>1</v>
      </c>
      <c r="F105" s="2">
        <v>11</v>
      </c>
      <c r="G105" s="4" t="b">
        <v>0</v>
      </c>
      <c r="H105" s="2">
        <v>3</v>
      </c>
      <c r="I105" s="2">
        <v>1</v>
      </c>
      <c r="J105" s="2">
        <v>0.26</v>
      </c>
      <c r="K105" s="5">
        <v>0.2273</v>
      </c>
      <c r="L105" s="5">
        <v>0.33</v>
      </c>
      <c r="M105" s="5">
        <v>0.32840000000000003</v>
      </c>
      <c r="N105" s="5">
        <v>12</v>
      </c>
      <c r="O105" s="5">
        <v>34</v>
      </c>
      <c r="P105" s="5">
        <v>46</v>
      </c>
    </row>
    <row r="106" spans="1:16" ht="13.15">
      <c r="A106" s="2">
        <v>104</v>
      </c>
      <c r="B106" s="3">
        <v>40548</v>
      </c>
      <c r="C106" s="2">
        <v>1</v>
      </c>
      <c r="D106" s="2">
        <v>0</v>
      </c>
      <c r="E106" s="2">
        <v>1</v>
      </c>
      <c r="F106" s="2">
        <v>12</v>
      </c>
      <c r="G106" s="4" t="b">
        <v>0</v>
      </c>
      <c r="H106" s="2">
        <v>3</v>
      </c>
      <c r="I106" s="2">
        <v>1</v>
      </c>
      <c r="J106" s="2">
        <v>0.26</v>
      </c>
      <c r="K106" s="5">
        <v>0.2273</v>
      </c>
      <c r="L106" s="5">
        <v>0.33</v>
      </c>
      <c r="M106" s="5">
        <v>0.32840000000000003</v>
      </c>
      <c r="N106" s="5">
        <v>5</v>
      </c>
      <c r="O106" s="5">
        <v>74</v>
      </c>
      <c r="P106" s="5">
        <v>79</v>
      </c>
    </row>
    <row r="107" spans="1:16" ht="13.15">
      <c r="A107" s="2">
        <v>105</v>
      </c>
      <c r="B107" s="3">
        <v>40548</v>
      </c>
      <c r="C107" s="2">
        <v>1</v>
      </c>
      <c r="D107" s="2">
        <v>0</v>
      </c>
      <c r="E107" s="2">
        <v>1</v>
      </c>
      <c r="F107" s="2">
        <v>13</v>
      </c>
      <c r="G107" s="4" t="b">
        <v>0</v>
      </c>
      <c r="H107" s="2">
        <v>3</v>
      </c>
      <c r="I107" s="2">
        <v>1</v>
      </c>
      <c r="J107" s="2">
        <v>0.28000000000000003</v>
      </c>
      <c r="K107" s="5">
        <v>0.2576</v>
      </c>
      <c r="L107" s="5">
        <v>0.3</v>
      </c>
      <c r="M107" s="5">
        <v>0.29849999999999999</v>
      </c>
      <c r="N107" s="5">
        <v>6</v>
      </c>
      <c r="O107" s="5">
        <v>65</v>
      </c>
      <c r="P107" s="5">
        <v>71</v>
      </c>
    </row>
    <row r="108" spans="1:16" ht="13.15">
      <c r="A108" s="2">
        <v>106</v>
      </c>
      <c r="B108" s="3">
        <v>40548</v>
      </c>
      <c r="C108" s="2">
        <v>1</v>
      </c>
      <c r="D108" s="2">
        <v>0</v>
      </c>
      <c r="E108" s="2">
        <v>1</v>
      </c>
      <c r="F108" s="2">
        <v>14</v>
      </c>
      <c r="G108" s="4" t="b">
        <v>0</v>
      </c>
      <c r="H108" s="2">
        <v>3</v>
      </c>
      <c r="I108" s="2">
        <v>1</v>
      </c>
      <c r="J108" s="2">
        <v>0.3</v>
      </c>
      <c r="K108" s="5">
        <v>0.28789999999999999</v>
      </c>
      <c r="L108" s="5">
        <v>0.28000000000000003</v>
      </c>
      <c r="M108" s="5">
        <v>0.19400000000000001</v>
      </c>
      <c r="N108" s="5">
        <v>10</v>
      </c>
      <c r="O108" s="5">
        <v>52</v>
      </c>
      <c r="P108" s="5">
        <v>62</v>
      </c>
    </row>
    <row r="109" spans="1:16" ht="13.15">
      <c r="A109" s="2">
        <v>107</v>
      </c>
      <c r="B109" s="3">
        <v>40548</v>
      </c>
      <c r="C109" s="2">
        <v>1</v>
      </c>
      <c r="D109" s="2">
        <v>0</v>
      </c>
      <c r="E109" s="2">
        <v>1</v>
      </c>
      <c r="F109" s="2">
        <v>15</v>
      </c>
      <c r="G109" s="4" t="b">
        <v>0</v>
      </c>
      <c r="H109" s="2">
        <v>3</v>
      </c>
      <c r="I109" s="2">
        <v>1</v>
      </c>
      <c r="J109" s="2">
        <v>0.3</v>
      </c>
      <c r="K109" s="5">
        <v>0.28789999999999999</v>
      </c>
      <c r="L109" s="5">
        <v>0.28000000000000003</v>
      </c>
      <c r="M109" s="5">
        <v>0.19400000000000001</v>
      </c>
      <c r="N109" s="5">
        <v>7</v>
      </c>
      <c r="O109" s="5">
        <v>55</v>
      </c>
      <c r="P109" s="5">
        <v>62</v>
      </c>
    </row>
    <row r="110" spans="1:16" ht="13.15">
      <c r="A110" s="2">
        <v>108</v>
      </c>
      <c r="B110" s="3">
        <v>40548</v>
      </c>
      <c r="C110" s="2">
        <v>1</v>
      </c>
      <c r="D110" s="2">
        <v>0</v>
      </c>
      <c r="E110" s="2">
        <v>1</v>
      </c>
      <c r="F110" s="2">
        <v>16</v>
      </c>
      <c r="G110" s="4" t="b">
        <v>0</v>
      </c>
      <c r="H110" s="2">
        <v>3</v>
      </c>
      <c r="I110" s="2">
        <v>1</v>
      </c>
      <c r="J110" s="2">
        <v>0.3</v>
      </c>
      <c r="K110" s="5">
        <v>0.31819999999999998</v>
      </c>
      <c r="L110" s="5">
        <v>0.28000000000000003</v>
      </c>
      <c r="M110" s="5">
        <v>8.9599999999999999E-2</v>
      </c>
      <c r="N110" s="5">
        <v>4</v>
      </c>
      <c r="O110" s="5">
        <v>85</v>
      </c>
      <c r="P110" s="5">
        <v>89</v>
      </c>
    </row>
    <row r="111" spans="1:16" ht="13.15">
      <c r="A111" s="2">
        <v>109</v>
      </c>
      <c r="B111" s="3">
        <v>40548</v>
      </c>
      <c r="C111" s="2">
        <v>1</v>
      </c>
      <c r="D111" s="2">
        <v>0</v>
      </c>
      <c r="E111" s="2">
        <v>1</v>
      </c>
      <c r="F111" s="2">
        <v>17</v>
      </c>
      <c r="G111" s="4" t="b">
        <v>0</v>
      </c>
      <c r="H111" s="2">
        <v>3</v>
      </c>
      <c r="I111" s="2">
        <v>1</v>
      </c>
      <c r="J111" s="2">
        <v>0.24</v>
      </c>
      <c r="K111" s="5">
        <v>0.2273</v>
      </c>
      <c r="L111" s="5">
        <v>0.38</v>
      </c>
      <c r="M111" s="5">
        <v>0.19400000000000001</v>
      </c>
      <c r="N111" s="5">
        <v>4</v>
      </c>
      <c r="O111" s="5">
        <v>186</v>
      </c>
      <c r="P111" s="5">
        <v>190</v>
      </c>
    </row>
    <row r="112" spans="1:16" ht="13.15">
      <c r="A112" s="2">
        <v>110</v>
      </c>
      <c r="B112" s="3">
        <v>40548</v>
      </c>
      <c r="C112" s="2">
        <v>1</v>
      </c>
      <c r="D112" s="2">
        <v>0</v>
      </c>
      <c r="E112" s="2">
        <v>1</v>
      </c>
      <c r="F112" s="2">
        <v>18</v>
      </c>
      <c r="G112" s="4" t="b">
        <v>0</v>
      </c>
      <c r="H112" s="2">
        <v>3</v>
      </c>
      <c r="I112" s="2">
        <v>1</v>
      </c>
      <c r="J112" s="2">
        <v>0.24</v>
      </c>
      <c r="K112" s="5">
        <v>0.2424</v>
      </c>
      <c r="L112" s="5">
        <v>0.38</v>
      </c>
      <c r="M112" s="5">
        <v>0.1343</v>
      </c>
      <c r="N112" s="5">
        <v>3</v>
      </c>
      <c r="O112" s="5">
        <v>166</v>
      </c>
      <c r="P112" s="5">
        <v>169</v>
      </c>
    </row>
    <row r="113" spans="1:16" ht="13.15">
      <c r="A113" s="2">
        <v>111</v>
      </c>
      <c r="B113" s="3">
        <v>40548</v>
      </c>
      <c r="C113" s="2">
        <v>1</v>
      </c>
      <c r="D113" s="2">
        <v>0</v>
      </c>
      <c r="E113" s="2">
        <v>1</v>
      </c>
      <c r="F113" s="2">
        <v>19</v>
      </c>
      <c r="G113" s="4" t="b">
        <v>0</v>
      </c>
      <c r="H113" s="2">
        <v>3</v>
      </c>
      <c r="I113" s="2">
        <v>1</v>
      </c>
      <c r="J113" s="2">
        <v>0.24</v>
      </c>
      <c r="K113" s="5">
        <v>0.2576</v>
      </c>
      <c r="L113" s="5">
        <v>0.38</v>
      </c>
      <c r="M113" s="5">
        <v>0.1045</v>
      </c>
      <c r="N113" s="5">
        <v>5</v>
      </c>
      <c r="O113" s="5">
        <v>127</v>
      </c>
      <c r="P113" s="5">
        <v>132</v>
      </c>
    </row>
    <row r="114" spans="1:16" ht="13.15">
      <c r="A114" s="2">
        <v>112</v>
      </c>
      <c r="B114" s="3">
        <v>40548</v>
      </c>
      <c r="C114" s="2">
        <v>1</v>
      </c>
      <c r="D114" s="2">
        <v>0</v>
      </c>
      <c r="E114" s="2">
        <v>1</v>
      </c>
      <c r="F114" s="2">
        <v>20</v>
      </c>
      <c r="G114" s="4" t="b">
        <v>0</v>
      </c>
      <c r="H114" s="2">
        <v>3</v>
      </c>
      <c r="I114" s="2">
        <v>1</v>
      </c>
      <c r="J114" s="2">
        <v>0.22</v>
      </c>
      <c r="K114" s="5">
        <v>0.2273</v>
      </c>
      <c r="L114" s="5">
        <v>0.47</v>
      </c>
      <c r="M114" s="5">
        <v>0.16420000000000001</v>
      </c>
      <c r="N114" s="5">
        <v>7</v>
      </c>
      <c r="O114" s="5">
        <v>82</v>
      </c>
      <c r="P114" s="5">
        <v>89</v>
      </c>
    </row>
    <row r="115" spans="1:16" ht="13.15">
      <c r="A115" s="2">
        <v>113</v>
      </c>
      <c r="B115" s="3">
        <v>40548</v>
      </c>
      <c r="C115" s="2">
        <v>1</v>
      </c>
      <c r="D115" s="2">
        <v>0</v>
      </c>
      <c r="E115" s="2">
        <v>1</v>
      </c>
      <c r="F115" s="2">
        <v>21</v>
      </c>
      <c r="G115" s="4" t="b">
        <v>0</v>
      </c>
      <c r="H115" s="2">
        <v>3</v>
      </c>
      <c r="I115" s="2">
        <v>1</v>
      </c>
      <c r="J115" s="2">
        <v>0.2</v>
      </c>
      <c r="K115" s="5">
        <v>0.19700000000000001</v>
      </c>
      <c r="L115" s="5">
        <v>0.51</v>
      </c>
      <c r="M115" s="5">
        <v>0.19400000000000001</v>
      </c>
      <c r="N115" s="5">
        <v>3</v>
      </c>
      <c r="O115" s="5">
        <v>40</v>
      </c>
      <c r="P115" s="5">
        <v>43</v>
      </c>
    </row>
    <row r="116" spans="1:16" ht="13.15">
      <c r="A116" s="2">
        <v>114</v>
      </c>
      <c r="B116" s="3">
        <v>40548</v>
      </c>
      <c r="C116" s="2">
        <v>1</v>
      </c>
      <c r="D116" s="2">
        <v>0</v>
      </c>
      <c r="E116" s="2">
        <v>1</v>
      </c>
      <c r="F116" s="2">
        <v>22</v>
      </c>
      <c r="G116" s="4" t="b">
        <v>0</v>
      </c>
      <c r="H116" s="2">
        <v>3</v>
      </c>
      <c r="I116" s="2">
        <v>1</v>
      </c>
      <c r="J116" s="2">
        <v>0.18</v>
      </c>
      <c r="K116" s="5">
        <v>0.19700000000000001</v>
      </c>
      <c r="L116" s="5">
        <v>0.55000000000000004</v>
      </c>
      <c r="M116" s="5">
        <v>0.1343</v>
      </c>
      <c r="N116" s="5">
        <v>1</v>
      </c>
      <c r="O116" s="5">
        <v>41</v>
      </c>
      <c r="P116" s="5">
        <v>42</v>
      </c>
    </row>
    <row r="117" spans="1:16" ht="13.15">
      <c r="A117" s="2">
        <v>115</v>
      </c>
      <c r="B117" s="3">
        <v>40548</v>
      </c>
      <c r="C117" s="2">
        <v>1</v>
      </c>
      <c r="D117" s="2">
        <v>0</v>
      </c>
      <c r="E117" s="2">
        <v>1</v>
      </c>
      <c r="F117" s="2">
        <v>23</v>
      </c>
      <c r="G117" s="4" t="b">
        <v>0</v>
      </c>
      <c r="H117" s="2">
        <v>3</v>
      </c>
      <c r="I117" s="2">
        <v>1</v>
      </c>
      <c r="J117" s="2">
        <v>0.2</v>
      </c>
      <c r="K117" s="5">
        <v>0.2576</v>
      </c>
      <c r="L117" s="5">
        <v>0.47</v>
      </c>
      <c r="M117" s="5">
        <v>0</v>
      </c>
      <c r="N117" s="5">
        <v>1</v>
      </c>
      <c r="O117" s="5">
        <v>18</v>
      </c>
      <c r="P117" s="5">
        <v>19</v>
      </c>
    </row>
    <row r="118" spans="1:16" ht="13.15">
      <c r="A118" s="2">
        <v>116</v>
      </c>
      <c r="B118" s="3">
        <v>40549</v>
      </c>
      <c r="C118" s="2">
        <v>1</v>
      </c>
      <c r="D118" s="2">
        <v>0</v>
      </c>
      <c r="E118" s="2">
        <v>1</v>
      </c>
      <c r="F118" s="2">
        <v>0</v>
      </c>
      <c r="G118" s="4" t="b">
        <v>0</v>
      </c>
      <c r="H118" s="2">
        <v>4</v>
      </c>
      <c r="I118" s="2">
        <v>1</v>
      </c>
      <c r="J118" s="2">
        <v>0.18</v>
      </c>
      <c r="K118" s="5">
        <v>0.2424</v>
      </c>
      <c r="L118" s="5">
        <v>0.55000000000000004</v>
      </c>
      <c r="M118" s="5">
        <v>0</v>
      </c>
      <c r="N118" s="5">
        <v>0</v>
      </c>
      <c r="O118" s="5">
        <v>11</v>
      </c>
      <c r="P118" s="5">
        <v>11</v>
      </c>
    </row>
    <row r="119" spans="1:16" ht="13.15">
      <c r="A119" s="2">
        <v>117</v>
      </c>
      <c r="B119" s="3">
        <v>40549</v>
      </c>
      <c r="C119" s="2">
        <v>1</v>
      </c>
      <c r="D119" s="2">
        <v>0</v>
      </c>
      <c r="E119" s="2">
        <v>1</v>
      </c>
      <c r="F119" s="2">
        <v>1</v>
      </c>
      <c r="G119" s="4" t="b">
        <v>0</v>
      </c>
      <c r="H119" s="2">
        <v>4</v>
      </c>
      <c r="I119" s="2">
        <v>1</v>
      </c>
      <c r="J119" s="2">
        <v>0.16</v>
      </c>
      <c r="K119" s="5">
        <v>0.2273</v>
      </c>
      <c r="L119" s="5">
        <v>0.64</v>
      </c>
      <c r="M119" s="5">
        <v>0</v>
      </c>
      <c r="N119" s="5">
        <v>0</v>
      </c>
      <c r="O119" s="5">
        <v>4</v>
      </c>
      <c r="P119" s="5">
        <v>4</v>
      </c>
    </row>
    <row r="120" spans="1:16" ht="13.15">
      <c r="A120" s="2">
        <v>118</v>
      </c>
      <c r="B120" s="3">
        <v>40549</v>
      </c>
      <c r="C120" s="2">
        <v>1</v>
      </c>
      <c r="D120" s="2">
        <v>0</v>
      </c>
      <c r="E120" s="2">
        <v>1</v>
      </c>
      <c r="F120" s="2">
        <v>2</v>
      </c>
      <c r="G120" s="4" t="b">
        <v>0</v>
      </c>
      <c r="H120" s="2">
        <v>4</v>
      </c>
      <c r="I120" s="2">
        <v>1</v>
      </c>
      <c r="J120" s="2">
        <v>0.16</v>
      </c>
      <c r="K120" s="5">
        <v>0.2273</v>
      </c>
      <c r="L120" s="5">
        <v>0.64</v>
      </c>
      <c r="M120" s="5">
        <v>0</v>
      </c>
      <c r="N120" s="5">
        <v>0</v>
      </c>
      <c r="O120" s="5">
        <v>2</v>
      </c>
      <c r="P120" s="5">
        <v>2</v>
      </c>
    </row>
    <row r="121" spans="1:16" ht="13.15">
      <c r="A121" s="2">
        <v>119</v>
      </c>
      <c r="B121" s="3">
        <v>40549</v>
      </c>
      <c r="C121" s="2">
        <v>1</v>
      </c>
      <c r="D121" s="2">
        <v>0</v>
      </c>
      <c r="E121" s="2">
        <v>1</v>
      </c>
      <c r="F121" s="2">
        <v>4</v>
      </c>
      <c r="G121" s="4" t="b">
        <v>0</v>
      </c>
      <c r="H121" s="2">
        <v>4</v>
      </c>
      <c r="I121" s="2">
        <v>2</v>
      </c>
      <c r="J121" s="2">
        <v>0.16</v>
      </c>
      <c r="K121" s="5">
        <v>0.19700000000000001</v>
      </c>
      <c r="L121" s="5">
        <v>0.64</v>
      </c>
      <c r="M121" s="5">
        <v>8.9599999999999999E-2</v>
      </c>
      <c r="N121" s="5">
        <v>0</v>
      </c>
      <c r="O121" s="5">
        <v>1</v>
      </c>
      <c r="P121" s="5">
        <v>1</v>
      </c>
    </row>
    <row r="122" spans="1:16" ht="13.15">
      <c r="A122" s="2">
        <v>120</v>
      </c>
      <c r="B122" s="3">
        <v>40549</v>
      </c>
      <c r="C122" s="2">
        <v>1</v>
      </c>
      <c r="D122" s="2">
        <v>0</v>
      </c>
      <c r="E122" s="2">
        <v>1</v>
      </c>
      <c r="F122" s="2">
        <v>5</v>
      </c>
      <c r="G122" s="4" t="b">
        <v>0</v>
      </c>
      <c r="H122" s="2">
        <v>4</v>
      </c>
      <c r="I122" s="2">
        <v>2</v>
      </c>
      <c r="J122" s="2">
        <v>0.14000000000000001</v>
      </c>
      <c r="K122" s="5">
        <v>0.18179999999999999</v>
      </c>
      <c r="L122" s="5">
        <v>0.69</v>
      </c>
      <c r="M122" s="5">
        <v>8.9599999999999999E-2</v>
      </c>
      <c r="N122" s="5">
        <v>0</v>
      </c>
      <c r="O122" s="5">
        <v>4</v>
      </c>
      <c r="P122" s="5">
        <v>4</v>
      </c>
    </row>
    <row r="123" spans="1:16" ht="13.15">
      <c r="A123" s="2">
        <v>121</v>
      </c>
      <c r="B123" s="3">
        <v>40549</v>
      </c>
      <c r="C123" s="2">
        <v>1</v>
      </c>
      <c r="D123" s="2">
        <v>0</v>
      </c>
      <c r="E123" s="2">
        <v>1</v>
      </c>
      <c r="F123" s="2">
        <v>6</v>
      </c>
      <c r="G123" s="4" t="b">
        <v>0</v>
      </c>
      <c r="H123" s="2">
        <v>4</v>
      </c>
      <c r="I123" s="2">
        <v>2</v>
      </c>
      <c r="J123" s="2">
        <v>0.14000000000000001</v>
      </c>
      <c r="K123" s="5">
        <v>0.16669999999999999</v>
      </c>
      <c r="L123" s="5">
        <v>0.63</v>
      </c>
      <c r="M123" s="5">
        <v>0.1045</v>
      </c>
      <c r="N123" s="5">
        <v>0</v>
      </c>
      <c r="O123" s="5">
        <v>36</v>
      </c>
      <c r="P123" s="5">
        <v>36</v>
      </c>
    </row>
    <row r="124" spans="1:16" ht="13.15">
      <c r="A124" s="2">
        <v>122</v>
      </c>
      <c r="B124" s="3">
        <v>40549</v>
      </c>
      <c r="C124" s="2">
        <v>1</v>
      </c>
      <c r="D124" s="2">
        <v>0</v>
      </c>
      <c r="E124" s="2">
        <v>1</v>
      </c>
      <c r="F124" s="2">
        <v>7</v>
      </c>
      <c r="G124" s="4" t="b">
        <v>0</v>
      </c>
      <c r="H124" s="2">
        <v>4</v>
      </c>
      <c r="I124" s="2">
        <v>2</v>
      </c>
      <c r="J124" s="2">
        <v>0.16</v>
      </c>
      <c r="K124" s="5">
        <v>0.2273</v>
      </c>
      <c r="L124" s="5">
        <v>0.59</v>
      </c>
      <c r="M124" s="5">
        <v>0</v>
      </c>
      <c r="N124" s="5">
        <v>0</v>
      </c>
      <c r="O124" s="5">
        <v>95</v>
      </c>
      <c r="P124" s="5">
        <v>95</v>
      </c>
    </row>
    <row r="125" spans="1:16" ht="13.15">
      <c r="A125" s="2">
        <v>123</v>
      </c>
      <c r="B125" s="3">
        <v>40549</v>
      </c>
      <c r="C125" s="2">
        <v>1</v>
      </c>
      <c r="D125" s="2">
        <v>0</v>
      </c>
      <c r="E125" s="2">
        <v>1</v>
      </c>
      <c r="F125" s="2">
        <v>8</v>
      </c>
      <c r="G125" s="4" t="b">
        <v>0</v>
      </c>
      <c r="H125" s="2">
        <v>4</v>
      </c>
      <c r="I125" s="2">
        <v>1</v>
      </c>
      <c r="J125" s="2">
        <v>0.16</v>
      </c>
      <c r="K125" s="5">
        <v>0.2273</v>
      </c>
      <c r="L125" s="5">
        <v>0.59</v>
      </c>
      <c r="M125" s="5">
        <v>0</v>
      </c>
      <c r="N125" s="5">
        <v>3</v>
      </c>
      <c r="O125" s="5">
        <v>216</v>
      </c>
      <c r="P125" s="5">
        <v>219</v>
      </c>
    </row>
    <row r="126" spans="1:16" ht="13.15">
      <c r="A126" s="2">
        <v>124</v>
      </c>
      <c r="B126" s="3">
        <v>40549</v>
      </c>
      <c r="C126" s="2">
        <v>1</v>
      </c>
      <c r="D126" s="2">
        <v>0</v>
      </c>
      <c r="E126" s="2">
        <v>1</v>
      </c>
      <c r="F126" s="2">
        <v>9</v>
      </c>
      <c r="G126" s="4" t="b">
        <v>0</v>
      </c>
      <c r="H126" s="2">
        <v>4</v>
      </c>
      <c r="I126" s="2">
        <v>2</v>
      </c>
      <c r="J126" s="2">
        <v>0.18</v>
      </c>
      <c r="K126" s="5">
        <v>0.2424</v>
      </c>
      <c r="L126" s="5">
        <v>0.51</v>
      </c>
      <c r="M126" s="5">
        <v>0</v>
      </c>
      <c r="N126" s="5">
        <v>6</v>
      </c>
      <c r="O126" s="5">
        <v>116</v>
      </c>
      <c r="P126" s="5">
        <v>122</v>
      </c>
    </row>
    <row r="127" spans="1:16" ht="13.15">
      <c r="A127" s="2">
        <v>125</v>
      </c>
      <c r="B127" s="3">
        <v>40549</v>
      </c>
      <c r="C127" s="2">
        <v>1</v>
      </c>
      <c r="D127" s="2">
        <v>0</v>
      </c>
      <c r="E127" s="2">
        <v>1</v>
      </c>
      <c r="F127" s="2">
        <v>10</v>
      </c>
      <c r="G127" s="4" t="b">
        <v>0</v>
      </c>
      <c r="H127" s="2">
        <v>4</v>
      </c>
      <c r="I127" s="2">
        <v>1</v>
      </c>
      <c r="J127" s="2">
        <v>0.2</v>
      </c>
      <c r="K127" s="5">
        <v>0.2576</v>
      </c>
      <c r="L127" s="5">
        <v>0.47</v>
      </c>
      <c r="M127" s="5">
        <v>0</v>
      </c>
      <c r="N127" s="5">
        <v>3</v>
      </c>
      <c r="O127" s="5">
        <v>42</v>
      </c>
      <c r="P127" s="5">
        <v>45</v>
      </c>
    </row>
    <row r="128" spans="1:16" ht="13.15">
      <c r="A128" s="2">
        <v>126</v>
      </c>
      <c r="B128" s="3">
        <v>40549</v>
      </c>
      <c r="C128" s="2">
        <v>1</v>
      </c>
      <c r="D128" s="2">
        <v>0</v>
      </c>
      <c r="E128" s="2">
        <v>1</v>
      </c>
      <c r="F128" s="2">
        <v>11</v>
      </c>
      <c r="G128" s="4" t="b">
        <v>0</v>
      </c>
      <c r="H128" s="2">
        <v>4</v>
      </c>
      <c r="I128" s="2">
        <v>1</v>
      </c>
      <c r="J128" s="2">
        <v>0.22</v>
      </c>
      <c r="K128" s="5">
        <v>0.2576</v>
      </c>
      <c r="L128" s="5">
        <v>0.44</v>
      </c>
      <c r="M128" s="5">
        <v>8.9599999999999999E-2</v>
      </c>
      <c r="N128" s="5">
        <v>2</v>
      </c>
      <c r="O128" s="5">
        <v>57</v>
      </c>
      <c r="P128" s="5">
        <v>59</v>
      </c>
    </row>
    <row r="129" spans="1:16" ht="13.15">
      <c r="A129" s="2">
        <v>127</v>
      </c>
      <c r="B129" s="3">
        <v>40549</v>
      </c>
      <c r="C129" s="2">
        <v>1</v>
      </c>
      <c r="D129" s="2">
        <v>0</v>
      </c>
      <c r="E129" s="2">
        <v>1</v>
      </c>
      <c r="F129" s="2">
        <v>12</v>
      </c>
      <c r="G129" s="4" t="b">
        <v>0</v>
      </c>
      <c r="H129" s="2">
        <v>4</v>
      </c>
      <c r="I129" s="2">
        <v>1</v>
      </c>
      <c r="J129" s="2">
        <v>0.26</v>
      </c>
      <c r="K129" s="5">
        <v>0.28789999999999999</v>
      </c>
      <c r="L129" s="5">
        <v>0.35</v>
      </c>
      <c r="M129" s="5">
        <v>0</v>
      </c>
      <c r="N129" s="5">
        <v>6</v>
      </c>
      <c r="O129" s="5">
        <v>78</v>
      </c>
      <c r="P129" s="5">
        <v>84</v>
      </c>
    </row>
    <row r="130" spans="1:16" ht="13.15">
      <c r="A130" s="2">
        <v>128</v>
      </c>
      <c r="B130" s="3">
        <v>40549</v>
      </c>
      <c r="C130" s="2">
        <v>1</v>
      </c>
      <c r="D130" s="2">
        <v>0</v>
      </c>
      <c r="E130" s="2">
        <v>1</v>
      </c>
      <c r="F130" s="2">
        <v>13</v>
      </c>
      <c r="G130" s="4" t="b">
        <v>0</v>
      </c>
      <c r="H130" s="2">
        <v>4</v>
      </c>
      <c r="I130" s="2">
        <v>1</v>
      </c>
      <c r="J130" s="2">
        <v>0.26</v>
      </c>
      <c r="K130" s="5">
        <v>0.2727</v>
      </c>
      <c r="L130" s="5">
        <v>0.35</v>
      </c>
      <c r="M130" s="5">
        <v>0.1045</v>
      </c>
      <c r="N130" s="5">
        <v>12</v>
      </c>
      <c r="O130" s="5">
        <v>55</v>
      </c>
      <c r="P130" s="5">
        <v>67</v>
      </c>
    </row>
    <row r="131" spans="1:16" ht="13.15">
      <c r="A131" s="2">
        <v>129</v>
      </c>
      <c r="B131" s="3">
        <v>40549</v>
      </c>
      <c r="C131" s="2">
        <v>1</v>
      </c>
      <c r="D131" s="2">
        <v>0</v>
      </c>
      <c r="E131" s="2">
        <v>1</v>
      </c>
      <c r="F131" s="2">
        <v>14</v>
      </c>
      <c r="G131" s="4" t="b">
        <v>0</v>
      </c>
      <c r="H131" s="2">
        <v>4</v>
      </c>
      <c r="I131" s="2">
        <v>1</v>
      </c>
      <c r="J131" s="2">
        <v>0.28000000000000003</v>
      </c>
      <c r="K131" s="5">
        <v>0.2727</v>
      </c>
      <c r="L131" s="5">
        <v>0.36</v>
      </c>
      <c r="M131" s="5">
        <v>0.16420000000000001</v>
      </c>
      <c r="N131" s="5">
        <v>11</v>
      </c>
      <c r="O131" s="5">
        <v>59</v>
      </c>
      <c r="P131" s="5">
        <v>70</v>
      </c>
    </row>
    <row r="132" spans="1:16" ht="13.15">
      <c r="A132" s="2">
        <v>130</v>
      </c>
      <c r="B132" s="3">
        <v>40549</v>
      </c>
      <c r="C132" s="2">
        <v>1</v>
      </c>
      <c r="D132" s="2">
        <v>0</v>
      </c>
      <c r="E132" s="2">
        <v>1</v>
      </c>
      <c r="F132" s="2">
        <v>15</v>
      </c>
      <c r="G132" s="4" t="b">
        <v>0</v>
      </c>
      <c r="H132" s="2">
        <v>4</v>
      </c>
      <c r="I132" s="2">
        <v>1</v>
      </c>
      <c r="J132" s="2">
        <v>0.28000000000000003</v>
      </c>
      <c r="K132" s="5">
        <v>0.2727</v>
      </c>
      <c r="L132" s="5">
        <v>0.36</v>
      </c>
      <c r="M132" s="5">
        <v>0</v>
      </c>
      <c r="N132" s="5">
        <v>8</v>
      </c>
      <c r="O132" s="5">
        <v>54</v>
      </c>
      <c r="P132" s="5">
        <v>62</v>
      </c>
    </row>
    <row r="133" spans="1:16" ht="13.15">
      <c r="A133" s="2">
        <v>131</v>
      </c>
      <c r="B133" s="3">
        <v>40549</v>
      </c>
      <c r="C133" s="2">
        <v>1</v>
      </c>
      <c r="D133" s="2">
        <v>0</v>
      </c>
      <c r="E133" s="2">
        <v>1</v>
      </c>
      <c r="F133" s="2">
        <v>16</v>
      </c>
      <c r="G133" s="4" t="b">
        <v>0</v>
      </c>
      <c r="H133" s="2">
        <v>4</v>
      </c>
      <c r="I133" s="2">
        <v>1</v>
      </c>
      <c r="J133" s="2">
        <v>0.26</v>
      </c>
      <c r="K133" s="5">
        <v>0.2576</v>
      </c>
      <c r="L133" s="5">
        <v>0.38</v>
      </c>
      <c r="M133" s="5">
        <v>0.16420000000000001</v>
      </c>
      <c r="N133" s="5">
        <v>12</v>
      </c>
      <c r="O133" s="5">
        <v>74</v>
      </c>
      <c r="P133" s="5">
        <v>86</v>
      </c>
    </row>
    <row r="134" spans="1:16" ht="13.15">
      <c r="A134" s="2">
        <v>132</v>
      </c>
      <c r="B134" s="3">
        <v>40549</v>
      </c>
      <c r="C134" s="2">
        <v>1</v>
      </c>
      <c r="D134" s="2">
        <v>0</v>
      </c>
      <c r="E134" s="2">
        <v>1</v>
      </c>
      <c r="F134" s="2">
        <v>17</v>
      </c>
      <c r="G134" s="4" t="b">
        <v>0</v>
      </c>
      <c r="H134" s="2">
        <v>4</v>
      </c>
      <c r="I134" s="2">
        <v>1</v>
      </c>
      <c r="J134" s="2">
        <v>0.22</v>
      </c>
      <c r="K134" s="5">
        <v>0.2273</v>
      </c>
      <c r="L134" s="5">
        <v>0.51</v>
      </c>
      <c r="M134" s="5">
        <v>0.16420000000000001</v>
      </c>
      <c r="N134" s="5">
        <v>9</v>
      </c>
      <c r="O134" s="5">
        <v>163</v>
      </c>
      <c r="P134" s="5">
        <v>172</v>
      </c>
    </row>
    <row r="135" spans="1:16" ht="13.15">
      <c r="A135" s="2">
        <v>133</v>
      </c>
      <c r="B135" s="3">
        <v>40549</v>
      </c>
      <c r="C135" s="2">
        <v>1</v>
      </c>
      <c r="D135" s="2">
        <v>0</v>
      </c>
      <c r="E135" s="2">
        <v>1</v>
      </c>
      <c r="F135" s="2">
        <v>18</v>
      </c>
      <c r="G135" s="4" t="b">
        <v>0</v>
      </c>
      <c r="H135" s="2">
        <v>4</v>
      </c>
      <c r="I135" s="2">
        <v>1</v>
      </c>
      <c r="J135" s="2">
        <v>0.22</v>
      </c>
      <c r="K135" s="5">
        <v>0.2273</v>
      </c>
      <c r="L135" s="5">
        <v>0.51</v>
      </c>
      <c r="M135" s="5">
        <v>0.1343</v>
      </c>
      <c r="N135" s="5">
        <v>5</v>
      </c>
      <c r="O135" s="5">
        <v>158</v>
      </c>
      <c r="P135" s="5">
        <v>163</v>
      </c>
    </row>
    <row r="136" spans="1:16" ht="13.15">
      <c r="A136" s="2">
        <v>134</v>
      </c>
      <c r="B136" s="3">
        <v>40549</v>
      </c>
      <c r="C136" s="2">
        <v>1</v>
      </c>
      <c r="D136" s="2">
        <v>0</v>
      </c>
      <c r="E136" s="2">
        <v>1</v>
      </c>
      <c r="F136" s="2">
        <v>19</v>
      </c>
      <c r="G136" s="4" t="b">
        <v>0</v>
      </c>
      <c r="H136" s="2">
        <v>4</v>
      </c>
      <c r="I136" s="2">
        <v>1</v>
      </c>
      <c r="J136" s="2">
        <v>0.22</v>
      </c>
      <c r="K136" s="5">
        <v>0.2576</v>
      </c>
      <c r="L136" s="5">
        <v>0.55000000000000004</v>
      </c>
      <c r="M136" s="5">
        <v>8.9599999999999999E-2</v>
      </c>
      <c r="N136" s="5">
        <v>3</v>
      </c>
      <c r="O136" s="5">
        <v>109</v>
      </c>
      <c r="P136" s="5">
        <v>112</v>
      </c>
    </row>
    <row r="137" spans="1:16" ht="13.15">
      <c r="A137" s="2">
        <v>135</v>
      </c>
      <c r="B137" s="3">
        <v>40549</v>
      </c>
      <c r="C137" s="2">
        <v>1</v>
      </c>
      <c r="D137" s="2">
        <v>0</v>
      </c>
      <c r="E137" s="2">
        <v>1</v>
      </c>
      <c r="F137" s="2">
        <v>20</v>
      </c>
      <c r="G137" s="4" t="b">
        <v>0</v>
      </c>
      <c r="H137" s="2">
        <v>4</v>
      </c>
      <c r="I137" s="2">
        <v>1</v>
      </c>
      <c r="J137" s="2">
        <v>0.2</v>
      </c>
      <c r="K137" s="5">
        <v>0.21210000000000001</v>
      </c>
      <c r="L137" s="5">
        <v>0.51</v>
      </c>
      <c r="M137" s="5">
        <v>0.16420000000000001</v>
      </c>
      <c r="N137" s="5">
        <v>3</v>
      </c>
      <c r="O137" s="5">
        <v>66</v>
      </c>
      <c r="P137" s="5">
        <v>69</v>
      </c>
    </row>
    <row r="138" spans="1:16" ht="13.15">
      <c r="A138" s="2">
        <v>136</v>
      </c>
      <c r="B138" s="3">
        <v>40549</v>
      </c>
      <c r="C138" s="2">
        <v>1</v>
      </c>
      <c r="D138" s="2">
        <v>0</v>
      </c>
      <c r="E138" s="2">
        <v>1</v>
      </c>
      <c r="F138" s="2">
        <v>21</v>
      </c>
      <c r="G138" s="4" t="b">
        <v>0</v>
      </c>
      <c r="H138" s="2">
        <v>4</v>
      </c>
      <c r="I138" s="2">
        <v>2</v>
      </c>
      <c r="J138" s="2">
        <v>0.22</v>
      </c>
      <c r="K138" s="5">
        <v>0.21210000000000001</v>
      </c>
      <c r="L138" s="5">
        <v>0.55000000000000004</v>
      </c>
      <c r="M138" s="5">
        <v>0.22389999999999999</v>
      </c>
      <c r="N138" s="5">
        <v>0</v>
      </c>
      <c r="O138" s="5">
        <v>48</v>
      </c>
      <c r="P138" s="5">
        <v>48</v>
      </c>
    </row>
    <row r="139" spans="1:16" ht="13.15">
      <c r="A139" s="2">
        <v>137</v>
      </c>
      <c r="B139" s="3">
        <v>40549</v>
      </c>
      <c r="C139" s="2">
        <v>1</v>
      </c>
      <c r="D139" s="2">
        <v>0</v>
      </c>
      <c r="E139" s="2">
        <v>1</v>
      </c>
      <c r="F139" s="2">
        <v>22</v>
      </c>
      <c r="G139" s="4" t="b">
        <v>0</v>
      </c>
      <c r="H139" s="2">
        <v>4</v>
      </c>
      <c r="I139" s="2">
        <v>2</v>
      </c>
      <c r="J139" s="2">
        <v>0.22</v>
      </c>
      <c r="K139" s="5">
        <v>0.21210000000000001</v>
      </c>
      <c r="L139" s="5">
        <v>0.51</v>
      </c>
      <c r="M139" s="5">
        <v>0.28360000000000002</v>
      </c>
      <c r="N139" s="5">
        <v>1</v>
      </c>
      <c r="O139" s="5">
        <v>51</v>
      </c>
      <c r="P139" s="5">
        <v>52</v>
      </c>
    </row>
    <row r="140" spans="1:16" ht="13.15">
      <c r="A140" s="2">
        <v>138</v>
      </c>
      <c r="B140" s="3">
        <v>40549</v>
      </c>
      <c r="C140" s="2">
        <v>1</v>
      </c>
      <c r="D140" s="2">
        <v>0</v>
      </c>
      <c r="E140" s="2">
        <v>1</v>
      </c>
      <c r="F140" s="2">
        <v>23</v>
      </c>
      <c r="G140" s="4" t="b">
        <v>0</v>
      </c>
      <c r="H140" s="2">
        <v>4</v>
      </c>
      <c r="I140" s="2">
        <v>2</v>
      </c>
      <c r="J140" s="2">
        <v>0.2</v>
      </c>
      <c r="K140" s="5">
        <v>0.19700000000000001</v>
      </c>
      <c r="L140" s="5">
        <v>0.59</v>
      </c>
      <c r="M140" s="5">
        <v>0.19400000000000001</v>
      </c>
      <c r="N140" s="5">
        <v>4</v>
      </c>
      <c r="O140" s="5">
        <v>19</v>
      </c>
      <c r="P140" s="5">
        <v>23</v>
      </c>
    </row>
    <row r="141" spans="1:16" ht="13.15">
      <c r="A141" s="2">
        <v>139</v>
      </c>
      <c r="B141" s="3">
        <v>40550</v>
      </c>
      <c r="C141" s="2">
        <v>1</v>
      </c>
      <c r="D141" s="2">
        <v>0</v>
      </c>
      <c r="E141" s="2">
        <v>1</v>
      </c>
      <c r="F141" s="2">
        <v>0</v>
      </c>
      <c r="G141" s="4" t="b">
        <v>0</v>
      </c>
      <c r="H141" s="2">
        <v>5</v>
      </c>
      <c r="I141" s="2">
        <v>2</v>
      </c>
      <c r="J141" s="2">
        <v>0.2</v>
      </c>
      <c r="K141" s="5">
        <v>0.19700000000000001</v>
      </c>
      <c r="L141" s="5">
        <v>0.64</v>
      </c>
      <c r="M141" s="5">
        <v>0.19400000000000001</v>
      </c>
      <c r="N141" s="5">
        <v>4</v>
      </c>
      <c r="O141" s="5">
        <v>13</v>
      </c>
      <c r="P141" s="5">
        <v>17</v>
      </c>
    </row>
    <row r="142" spans="1:16" ht="13.15">
      <c r="A142" s="2">
        <v>140</v>
      </c>
      <c r="B142" s="3">
        <v>40550</v>
      </c>
      <c r="C142" s="2">
        <v>1</v>
      </c>
      <c r="D142" s="2">
        <v>0</v>
      </c>
      <c r="E142" s="2">
        <v>1</v>
      </c>
      <c r="F142" s="2">
        <v>1</v>
      </c>
      <c r="G142" s="4" t="b">
        <v>0</v>
      </c>
      <c r="H142" s="2">
        <v>5</v>
      </c>
      <c r="I142" s="2">
        <v>2</v>
      </c>
      <c r="J142" s="2">
        <v>0.2</v>
      </c>
      <c r="K142" s="5">
        <v>0.19700000000000001</v>
      </c>
      <c r="L142" s="5">
        <v>0.69</v>
      </c>
      <c r="M142" s="5">
        <v>0.22389999999999999</v>
      </c>
      <c r="N142" s="5">
        <v>2</v>
      </c>
      <c r="O142" s="5">
        <v>5</v>
      </c>
      <c r="P142" s="5">
        <v>7</v>
      </c>
    </row>
    <row r="143" spans="1:16" ht="13.15">
      <c r="A143" s="2">
        <v>141</v>
      </c>
      <c r="B143" s="3">
        <v>40550</v>
      </c>
      <c r="C143" s="2">
        <v>1</v>
      </c>
      <c r="D143" s="2">
        <v>0</v>
      </c>
      <c r="E143" s="2">
        <v>1</v>
      </c>
      <c r="F143" s="2">
        <v>2</v>
      </c>
      <c r="G143" s="4" t="b">
        <v>0</v>
      </c>
      <c r="H143" s="2">
        <v>5</v>
      </c>
      <c r="I143" s="2">
        <v>2</v>
      </c>
      <c r="J143" s="2">
        <v>0.2</v>
      </c>
      <c r="K143" s="5">
        <v>0.19700000000000001</v>
      </c>
      <c r="L143" s="5">
        <v>0.69</v>
      </c>
      <c r="M143" s="5">
        <v>0.22389999999999999</v>
      </c>
      <c r="N143" s="5">
        <v>0</v>
      </c>
      <c r="O143" s="5">
        <v>1</v>
      </c>
      <c r="P143" s="5">
        <v>1</v>
      </c>
    </row>
    <row r="144" spans="1:16" ht="13.15">
      <c r="A144" s="2">
        <v>142</v>
      </c>
      <c r="B144" s="3">
        <v>40550</v>
      </c>
      <c r="C144" s="2">
        <v>1</v>
      </c>
      <c r="D144" s="2">
        <v>0</v>
      </c>
      <c r="E144" s="2">
        <v>1</v>
      </c>
      <c r="F144" s="2">
        <v>4</v>
      </c>
      <c r="G144" s="4" t="b">
        <v>0</v>
      </c>
      <c r="H144" s="2">
        <v>5</v>
      </c>
      <c r="I144" s="2">
        <v>2</v>
      </c>
      <c r="J144" s="2">
        <v>0.2</v>
      </c>
      <c r="K144" s="5">
        <v>0.21210000000000001</v>
      </c>
      <c r="L144" s="5">
        <v>0.69</v>
      </c>
      <c r="M144" s="5">
        <v>0.1343</v>
      </c>
      <c r="N144" s="5">
        <v>0</v>
      </c>
      <c r="O144" s="5">
        <v>1</v>
      </c>
      <c r="P144" s="5">
        <v>1</v>
      </c>
    </row>
    <row r="145" spans="1:16" ht="13.15">
      <c r="A145" s="2">
        <v>143</v>
      </c>
      <c r="B145" s="3">
        <v>40550</v>
      </c>
      <c r="C145" s="2">
        <v>1</v>
      </c>
      <c r="D145" s="2">
        <v>0</v>
      </c>
      <c r="E145" s="2">
        <v>1</v>
      </c>
      <c r="F145" s="2">
        <v>5</v>
      </c>
      <c r="G145" s="4" t="b">
        <v>0</v>
      </c>
      <c r="H145" s="2">
        <v>5</v>
      </c>
      <c r="I145" s="2">
        <v>3</v>
      </c>
      <c r="J145" s="2">
        <v>0.22</v>
      </c>
      <c r="K145" s="5">
        <v>0.2727</v>
      </c>
      <c r="L145" s="5">
        <v>0.55000000000000004</v>
      </c>
      <c r="M145" s="5">
        <v>0</v>
      </c>
      <c r="N145" s="5">
        <v>0</v>
      </c>
      <c r="O145" s="5">
        <v>5</v>
      </c>
      <c r="P145" s="5">
        <v>5</v>
      </c>
    </row>
    <row r="146" spans="1:16" ht="13.15">
      <c r="A146" s="2">
        <v>144</v>
      </c>
      <c r="B146" s="3">
        <v>40550</v>
      </c>
      <c r="C146" s="2">
        <v>1</v>
      </c>
      <c r="D146" s="2">
        <v>0</v>
      </c>
      <c r="E146" s="2">
        <v>1</v>
      </c>
      <c r="F146" s="2">
        <v>6</v>
      </c>
      <c r="G146" s="4" t="b">
        <v>0</v>
      </c>
      <c r="H146" s="2">
        <v>5</v>
      </c>
      <c r="I146" s="2">
        <v>2</v>
      </c>
      <c r="J146" s="2">
        <v>0.2</v>
      </c>
      <c r="K146" s="5">
        <v>0.2576</v>
      </c>
      <c r="L146" s="5">
        <v>0.69</v>
      </c>
      <c r="M146" s="5">
        <v>0</v>
      </c>
      <c r="N146" s="5">
        <v>8</v>
      </c>
      <c r="O146" s="5">
        <v>26</v>
      </c>
      <c r="P146" s="5">
        <v>34</v>
      </c>
    </row>
    <row r="147" spans="1:16" ht="13.15">
      <c r="A147" s="2">
        <v>145</v>
      </c>
      <c r="B147" s="3">
        <v>40550</v>
      </c>
      <c r="C147" s="2">
        <v>1</v>
      </c>
      <c r="D147" s="2">
        <v>0</v>
      </c>
      <c r="E147" s="2">
        <v>1</v>
      </c>
      <c r="F147" s="2">
        <v>7</v>
      </c>
      <c r="G147" s="4" t="b">
        <v>0</v>
      </c>
      <c r="H147" s="2">
        <v>5</v>
      </c>
      <c r="I147" s="2">
        <v>1</v>
      </c>
      <c r="J147" s="2">
        <v>0.2</v>
      </c>
      <c r="K147" s="5">
        <v>0.21210000000000001</v>
      </c>
      <c r="L147" s="5">
        <v>0.69</v>
      </c>
      <c r="M147" s="5">
        <v>0.1343</v>
      </c>
      <c r="N147" s="5">
        <v>8</v>
      </c>
      <c r="O147" s="5">
        <v>76</v>
      </c>
      <c r="P147" s="5">
        <v>84</v>
      </c>
    </row>
    <row r="148" spans="1:16" ht="13.15">
      <c r="A148" s="2">
        <v>146</v>
      </c>
      <c r="B148" s="3">
        <v>40550</v>
      </c>
      <c r="C148" s="2">
        <v>1</v>
      </c>
      <c r="D148" s="2">
        <v>0</v>
      </c>
      <c r="E148" s="2">
        <v>1</v>
      </c>
      <c r="F148" s="2">
        <v>8</v>
      </c>
      <c r="G148" s="4" t="b">
        <v>0</v>
      </c>
      <c r="H148" s="2">
        <v>5</v>
      </c>
      <c r="I148" s="2">
        <v>1</v>
      </c>
      <c r="J148" s="2">
        <v>0.2</v>
      </c>
      <c r="K148" s="5">
        <v>0.19700000000000001</v>
      </c>
      <c r="L148" s="5">
        <v>0.51</v>
      </c>
      <c r="M148" s="5">
        <v>0.25369999999999998</v>
      </c>
      <c r="N148" s="5">
        <v>20</v>
      </c>
      <c r="O148" s="5">
        <v>190</v>
      </c>
      <c r="P148" s="5">
        <v>210</v>
      </c>
    </row>
    <row r="149" spans="1:16" ht="13.15">
      <c r="A149" s="2">
        <v>147</v>
      </c>
      <c r="B149" s="3">
        <v>40550</v>
      </c>
      <c r="C149" s="2">
        <v>1</v>
      </c>
      <c r="D149" s="2">
        <v>0</v>
      </c>
      <c r="E149" s="2">
        <v>1</v>
      </c>
      <c r="F149" s="2">
        <v>9</v>
      </c>
      <c r="G149" s="4" t="b">
        <v>0</v>
      </c>
      <c r="H149" s="2">
        <v>5</v>
      </c>
      <c r="I149" s="2">
        <v>1</v>
      </c>
      <c r="J149" s="2">
        <v>0.2</v>
      </c>
      <c r="K149" s="5">
        <v>0.18179999999999999</v>
      </c>
      <c r="L149" s="5">
        <v>0.47</v>
      </c>
      <c r="M149" s="5">
        <v>0.29849999999999999</v>
      </c>
      <c r="N149" s="5">
        <v>9</v>
      </c>
      <c r="O149" s="5">
        <v>125</v>
      </c>
      <c r="P149" s="5">
        <v>134</v>
      </c>
    </row>
    <row r="150" spans="1:16" ht="13.15">
      <c r="A150" s="2">
        <v>148</v>
      </c>
      <c r="B150" s="3">
        <v>40550</v>
      </c>
      <c r="C150" s="2">
        <v>1</v>
      </c>
      <c r="D150" s="2">
        <v>0</v>
      </c>
      <c r="E150" s="2">
        <v>1</v>
      </c>
      <c r="F150" s="2">
        <v>10</v>
      </c>
      <c r="G150" s="4" t="b">
        <v>0</v>
      </c>
      <c r="H150" s="2">
        <v>5</v>
      </c>
      <c r="I150" s="2">
        <v>1</v>
      </c>
      <c r="J150" s="2">
        <v>0.22</v>
      </c>
      <c r="K150" s="5">
        <v>0.19700000000000001</v>
      </c>
      <c r="L150" s="5">
        <v>0.37</v>
      </c>
      <c r="M150" s="5">
        <v>0.32840000000000003</v>
      </c>
      <c r="N150" s="5">
        <v>16</v>
      </c>
      <c r="O150" s="5">
        <v>47</v>
      </c>
      <c r="P150" s="5">
        <v>63</v>
      </c>
    </row>
    <row r="151" spans="1:16" ht="13.15">
      <c r="A151" s="2">
        <v>149</v>
      </c>
      <c r="B151" s="3">
        <v>40550</v>
      </c>
      <c r="C151" s="2">
        <v>1</v>
      </c>
      <c r="D151" s="2">
        <v>0</v>
      </c>
      <c r="E151" s="2">
        <v>1</v>
      </c>
      <c r="F151" s="2">
        <v>11</v>
      </c>
      <c r="G151" s="4" t="b">
        <v>0</v>
      </c>
      <c r="H151" s="2">
        <v>5</v>
      </c>
      <c r="I151" s="2">
        <v>2</v>
      </c>
      <c r="J151" s="2">
        <v>0.2</v>
      </c>
      <c r="K151" s="5">
        <v>0.19700000000000001</v>
      </c>
      <c r="L151" s="5">
        <v>0.4</v>
      </c>
      <c r="M151" s="5">
        <v>0.22389999999999999</v>
      </c>
      <c r="N151" s="5">
        <v>19</v>
      </c>
      <c r="O151" s="5">
        <v>48</v>
      </c>
      <c r="P151" s="5">
        <v>67</v>
      </c>
    </row>
    <row r="152" spans="1:16" ht="13.15">
      <c r="A152" s="2">
        <v>150</v>
      </c>
      <c r="B152" s="3">
        <v>40550</v>
      </c>
      <c r="C152" s="2">
        <v>1</v>
      </c>
      <c r="D152" s="2">
        <v>0</v>
      </c>
      <c r="E152" s="2">
        <v>1</v>
      </c>
      <c r="F152" s="2">
        <v>12</v>
      </c>
      <c r="G152" s="4" t="b">
        <v>0</v>
      </c>
      <c r="H152" s="2">
        <v>5</v>
      </c>
      <c r="I152" s="2">
        <v>2</v>
      </c>
      <c r="J152" s="2">
        <v>0.2</v>
      </c>
      <c r="K152" s="5">
        <v>0.19700000000000001</v>
      </c>
      <c r="L152" s="5">
        <v>0.37</v>
      </c>
      <c r="M152" s="5">
        <v>0.25369999999999998</v>
      </c>
      <c r="N152" s="5">
        <v>9</v>
      </c>
      <c r="O152" s="5">
        <v>50</v>
      </c>
      <c r="P152" s="5">
        <v>59</v>
      </c>
    </row>
    <row r="153" spans="1:16" ht="13.15">
      <c r="A153" s="2">
        <v>151</v>
      </c>
      <c r="B153" s="3">
        <v>40550</v>
      </c>
      <c r="C153" s="2">
        <v>1</v>
      </c>
      <c r="D153" s="2">
        <v>0</v>
      </c>
      <c r="E153" s="2">
        <v>1</v>
      </c>
      <c r="F153" s="2">
        <v>13</v>
      </c>
      <c r="G153" s="4" t="b">
        <v>0</v>
      </c>
      <c r="H153" s="2">
        <v>5</v>
      </c>
      <c r="I153" s="2">
        <v>2</v>
      </c>
      <c r="J153" s="2">
        <v>0.2</v>
      </c>
      <c r="K153" s="5">
        <v>0.18179999999999999</v>
      </c>
      <c r="L153" s="5">
        <v>0.37</v>
      </c>
      <c r="M153" s="5">
        <v>0.28360000000000002</v>
      </c>
      <c r="N153" s="5">
        <v>9</v>
      </c>
      <c r="O153" s="5">
        <v>64</v>
      </c>
      <c r="P153" s="5">
        <v>73</v>
      </c>
    </row>
    <row r="154" spans="1:16" ht="13.15">
      <c r="A154" s="2">
        <v>152</v>
      </c>
      <c r="B154" s="3">
        <v>40550</v>
      </c>
      <c r="C154" s="2">
        <v>1</v>
      </c>
      <c r="D154" s="2">
        <v>0</v>
      </c>
      <c r="E154" s="2">
        <v>1</v>
      </c>
      <c r="F154" s="2">
        <v>14</v>
      </c>
      <c r="G154" s="4" t="b">
        <v>0</v>
      </c>
      <c r="H154" s="2">
        <v>5</v>
      </c>
      <c r="I154" s="2">
        <v>2</v>
      </c>
      <c r="J154" s="2">
        <v>0.2</v>
      </c>
      <c r="K154" s="5">
        <v>0.19700000000000001</v>
      </c>
      <c r="L154" s="5">
        <v>0.4</v>
      </c>
      <c r="M154" s="5">
        <v>0.25369999999999998</v>
      </c>
      <c r="N154" s="5">
        <v>7</v>
      </c>
      <c r="O154" s="5">
        <v>43</v>
      </c>
      <c r="P154" s="5">
        <v>50</v>
      </c>
    </row>
    <row r="155" spans="1:16" ht="13.15">
      <c r="A155" s="2">
        <v>153</v>
      </c>
      <c r="B155" s="3">
        <v>40550</v>
      </c>
      <c r="C155" s="2">
        <v>1</v>
      </c>
      <c r="D155" s="2">
        <v>0</v>
      </c>
      <c r="E155" s="2">
        <v>1</v>
      </c>
      <c r="F155" s="2">
        <v>15</v>
      </c>
      <c r="G155" s="4" t="b">
        <v>0</v>
      </c>
      <c r="H155" s="2">
        <v>5</v>
      </c>
      <c r="I155" s="2">
        <v>2</v>
      </c>
      <c r="J155" s="2">
        <v>0.2</v>
      </c>
      <c r="K155" s="5">
        <v>0.21210000000000001</v>
      </c>
      <c r="L155" s="5">
        <v>0.37</v>
      </c>
      <c r="M155" s="5">
        <v>0.16420000000000001</v>
      </c>
      <c r="N155" s="5">
        <v>9</v>
      </c>
      <c r="O155" s="5">
        <v>63</v>
      </c>
      <c r="P155" s="5">
        <v>72</v>
      </c>
    </row>
    <row r="156" spans="1:16" ht="13.15">
      <c r="A156" s="2">
        <v>154</v>
      </c>
      <c r="B156" s="3">
        <v>40550</v>
      </c>
      <c r="C156" s="2">
        <v>1</v>
      </c>
      <c r="D156" s="2">
        <v>0</v>
      </c>
      <c r="E156" s="2">
        <v>1</v>
      </c>
      <c r="F156" s="2">
        <v>16</v>
      </c>
      <c r="G156" s="4" t="b">
        <v>0</v>
      </c>
      <c r="H156" s="2">
        <v>5</v>
      </c>
      <c r="I156" s="2">
        <v>2</v>
      </c>
      <c r="J156" s="2">
        <v>0.2</v>
      </c>
      <c r="K156" s="5">
        <v>0.21210000000000001</v>
      </c>
      <c r="L156" s="5">
        <v>0.37</v>
      </c>
      <c r="M156" s="5">
        <v>0.16420000000000001</v>
      </c>
      <c r="N156" s="5">
        <v>5</v>
      </c>
      <c r="O156" s="5">
        <v>82</v>
      </c>
      <c r="P156" s="5">
        <v>87</v>
      </c>
    </row>
    <row r="157" spans="1:16" ht="13.15">
      <c r="A157" s="2">
        <v>155</v>
      </c>
      <c r="B157" s="3">
        <v>40550</v>
      </c>
      <c r="C157" s="2">
        <v>1</v>
      </c>
      <c r="D157" s="2">
        <v>0</v>
      </c>
      <c r="E157" s="2">
        <v>1</v>
      </c>
      <c r="F157" s="2">
        <v>17</v>
      </c>
      <c r="G157" s="4" t="b">
        <v>0</v>
      </c>
      <c r="H157" s="2">
        <v>5</v>
      </c>
      <c r="I157" s="2">
        <v>2</v>
      </c>
      <c r="J157" s="2">
        <v>0.2</v>
      </c>
      <c r="K157" s="5">
        <v>0.2576</v>
      </c>
      <c r="L157" s="5">
        <v>0.37</v>
      </c>
      <c r="M157" s="5">
        <v>0</v>
      </c>
      <c r="N157" s="5">
        <v>9</v>
      </c>
      <c r="O157" s="5">
        <v>178</v>
      </c>
      <c r="P157" s="5">
        <v>187</v>
      </c>
    </row>
    <row r="158" spans="1:16" ht="13.15">
      <c r="A158" s="2">
        <v>156</v>
      </c>
      <c r="B158" s="3">
        <v>40550</v>
      </c>
      <c r="C158" s="2">
        <v>1</v>
      </c>
      <c r="D158" s="2">
        <v>0</v>
      </c>
      <c r="E158" s="2">
        <v>1</v>
      </c>
      <c r="F158" s="2">
        <v>18</v>
      </c>
      <c r="G158" s="4" t="b">
        <v>0</v>
      </c>
      <c r="H158" s="2">
        <v>5</v>
      </c>
      <c r="I158" s="2">
        <v>1</v>
      </c>
      <c r="J158" s="2">
        <v>0.2</v>
      </c>
      <c r="K158" s="5">
        <v>0.2273</v>
      </c>
      <c r="L158" s="5">
        <v>0.4</v>
      </c>
      <c r="M158" s="5">
        <v>8.9599999999999999E-2</v>
      </c>
      <c r="N158" s="5">
        <v>7</v>
      </c>
      <c r="O158" s="5">
        <v>116</v>
      </c>
      <c r="P158" s="5">
        <v>123</v>
      </c>
    </row>
    <row r="159" spans="1:16" ht="13.15">
      <c r="A159" s="2">
        <v>157</v>
      </c>
      <c r="B159" s="3">
        <v>40550</v>
      </c>
      <c r="C159" s="2">
        <v>1</v>
      </c>
      <c r="D159" s="2">
        <v>0</v>
      </c>
      <c r="E159" s="2">
        <v>1</v>
      </c>
      <c r="F159" s="2">
        <v>19</v>
      </c>
      <c r="G159" s="4" t="b">
        <v>0</v>
      </c>
      <c r="H159" s="2">
        <v>5</v>
      </c>
      <c r="I159" s="2">
        <v>1</v>
      </c>
      <c r="J159" s="2">
        <v>0.16</v>
      </c>
      <c r="K159" s="5">
        <v>0.19700000000000001</v>
      </c>
      <c r="L159" s="5">
        <v>0.55000000000000004</v>
      </c>
      <c r="M159" s="5">
        <v>8.9599999999999999E-2</v>
      </c>
      <c r="N159" s="5">
        <v>3</v>
      </c>
      <c r="O159" s="5">
        <v>92</v>
      </c>
      <c r="P159" s="5">
        <v>95</v>
      </c>
    </row>
    <row r="160" spans="1:16" ht="13.15">
      <c r="A160" s="2">
        <v>158</v>
      </c>
      <c r="B160" s="3">
        <v>40550</v>
      </c>
      <c r="C160" s="2">
        <v>1</v>
      </c>
      <c r="D160" s="2">
        <v>0</v>
      </c>
      <c r="E160" s="2">
        <v>1</v>
      </c>
      <c r="F160" s="2">
        <v>20</v>
      </c>
      <c r="G160" s="4" t="b">
        <v>0</v>
      </c>
      <c r="H160" s="2">
        <v>5</v>
      </c>
      <c r="I160" s="2">
        <v>1</v>
      </c>
      <c r="J160" s="2">
        <v>0.18</v>
      </c>
      <c r="K160" s="5">
        <v>0.21210000000000001</v>
      </c>
      <c r="L160" s="5">
        <v>0.47</v>
      </c>
      <c r="M160" s="5">
        <v>0.1045</v>
      </c>
      <c r="N160" s="5">
        <v>1</v>
      </c>
      <c r="O160" s="5">
        <v>50</v>
      </c>
      <c r="P160" s="5">
        <v>51</v>
      </c>
    </row>
    <row r="161" spans="1:16" ht="13.15">
      <c r="A161" s="2">
        <v>159</v>
      </c>
      <c r="B161" s="3">
        <v>40550</v>
      </c>
      <c r="C161" s="2">
        <v>1</v>
      </c>
      <c r="D161" s="2">
        <v>0</v>
      </c>
      <c r="E161" s="2">
        <v>1</v>
      </c>
      <c r="F161" s="2">
        <v>21</v>
      </c>
      <c r="G161" s="4" t="b">
        <v>0</v>
      </c>
      <c r="H161" s="2">
        <v>5</v>
      </c>
      <c r="I161" s="2">
        <v>1</v>
      </c>
      <c r="J161" s="2">
        <v>0.18</v>
      </c>
      <c r="K161" s="5">
        <v>0.19700000000000001</v>
      </c>
      <c r="L161" s="5">
        <v>0.47</v>
      </c>
      <c r="M161" s="5">
        <v>0.1343</v>
      </c>
      <c r="N161" s="5">
        <v>0</v>
      </c>
      <c r="O161" s="5">
        <v>39</v>
      </c>
      <c r="P161" s="5">
        <v>39</v>
      </c>
    </row>
    <row r="162" spans="1:16" ht="13.15">
      <c r="A162" s="2">
        <v>160</v>
      </c>
      <c r="B162" s="3">
        <v>40550</v>
      </c>
      <c r="C162" s="2">
        <v>1</v>
      </c>
      <c r="D162" s="2">
        <v>0</v>
      </c>
      <c r="E162" s="2">
        <v>1</v>
      </c>
      <c r="F162" s="2">
        <v>22</v>
      </c>
      <c r="G162" s="4" t="b">
        <v>0</v>
      </c>
      <c r="H162" s="2">
        <v>5</v>
      </c>
      <c r="I162" s="2">
        <v>2</v>
      </c>
      <c r="J162" s="2">
        <v>0.18</v>
      </c>
      <c r="K162" s="5">
        <v>0.19700000000000001</v>
      </c>
      <c r="L162" s="5">
        <v>0.43</v>
      </c>
      <c r="M162" s="5">
        <v>0.16420000000000001</v>
      </c>
      <c r="N162" s="5">
        <v>2</v>
      </c>
      <c r="O162" s="5">
        <v>34</v>
      </c>
      <c r="P162" s="5">
        <v>36</v>
      </c>
    </row>
    <row r="163" spans="1:16" ht="13.15">
      <c r="A163" s="2">
        <v>161</v>
      </c>
      <c r="B163" s="3">
        <v>40550</v>
      </c>
      <c r="C163" s="2">
        <v>1</v>
      </c>
      <c r="D163" s="2">
        <v>0</v>
      </c>
      <c r="E163" s="2">
        <v>1</v>
      </c>
      <c r="F163" s="2">
        <v>23</v>
      </c>
      <c r="G163" s="4" t="b">
        <v>0</v>
      </c>
      <c r="H163" s="2">
        <v>5</v>
      </c>
      <c r="I163" s="2">
        <v>2</v>
      </c>
      <c r="J163" s="2">
        <v>0.18</v>
      </c>
      <c r="K163" s="5">
        <v>0.19700000000000001</v>
      </c>
      <c r="L163" s="5">
        <v>0.51</v>
      </c>
      <c r="M163" s="5">
        <v>0.16420000000000001</v>
      </c>
      <c r="N163" s="5">
        <v>1</v>
      </c>
      <c r="O163" s="5">
        <v>14</v>
      </c>
      <c r="P163" s="5">
        <v>15</v>
      </c>
    </row>
    <row r="164" spans="1:16" ht="13.15">
      <c r="A164" s="2">
        <v>162</v>
      </c>
      <c r="B164" s="3">
        <v>40551</v>
      </c>
      <c r="C164" s="2">
        <v>1</v>
      </c>
      <c r="D164" s="2">
        <v>0</v>
      </c>
      <c r="E164" s="2">
        <v>1</v>
      </c>
      <c r="F164" s="2">
        <v>0</v>
      </c>
      <c r="G164" s="4" t="b">
        <v>0</v>
      </c>
      <c r="H164" s="2">
        <v>6</v>
      </c>
      <c r="I164" s="2">
        <v>2</v>
      </c>
      <c r="J164" s="2">
        <v>0.18</v>
      </c>
      <c r="K164" s="5">
        <v>0.19700000000000001</v>
      </c>
      <c r="L164" s="5">
        <v>0.51</v>
      </c>
      <c r="M164" s="5">
        <v>0.16420000000000001</v>
      </c>
      <c r="N164" s="5">
        <v>1</v>
      </c>
      <c r="O164" s="5">
        <v>24</v>
      </c>
      <c r="P164" s="5">
        <v>25</v>
      </c>
    </row>
    <row r="165" spans="1:16" ht="13.15">
      <c r="A165" s="2">
        <v>163</v>
      </c>
      <c r="B165" s="3">
        <v>40551</v>
      </c>
      <c r="C165" s="2">
        <v>1</v>
      </c>
      <c r="D165" s="2">
        <v>0</v>
      </c>
      <c r="E165" s="2">
        <v>1</v>
      </c>
      <c r="F165" s="2">
        <v>1</v>
      </c>
      <c r="G165" s="4" t="b">
        <v>0</v>
      </c>
      <c r="H165" s="2">
        <v>6</v>
      </c>
      <c r="I165" s="2">
        <v>2</v>
      </c>
      <c r="J165" s="2">
        <v>0.18</v>
      </c>
      <c r="K165" s="5">
        <v>0.21210000000000001</v>
      </c>
      <c r="L165" s="5">
        <v>0.55000000000000004</v>
      </c>
      <c r="M165" s="5">
        <v>8.9599999999999999E-2</v>
      </c>
      <c r="N165" s="5">
        <v>1</v>
      </c>
      <c r="O165" s="5">
        <v>15</v>
      </c>
      <c r="P165" s="5">
        <v>16</v>
      </c>
    </row>
    <row r="166" spans="1:16" ht="13.15">
      <c r="A166" s="2">
        <v>164</v>
      </c>
      <c r="B166" s="3">
        <v>40551</v>
      </c>
      <c r="C166" s="2">
        <v>1</v>
      </c>
      <c r="D166" s="2">
        <v>0</v>
      </c>
      <c r="E166" s="2">
        <v>1</v>
      </c>
      <c r="F166" s="2">
        <v>2</v>
      </c>
      <c r="G166" s="4" t="b">
        <v>0</v>
      </c>
      <c r="H166" s="2">
        <v>6</v>
      </c>
      <c r="I166" s="2">
        <v>2</v>
      </c>
      <c r="J166" s="2">
        <v>0.18</v>
      </c>
      <c r="K166" s="5">
        <v>0.2424</v>
      </c>
      <c r="L166" s="5">
        <v>0.55000000000000004</v>
      </c>
      <c r="M166" s="5">
        <v>0</v>
      </c>
      <c r="N166" s="5">
        <v>3</v>
      </c>
      <c r="O166" s="5">
        <v>13</v>
      </c>
      <c r="P166" s="5">
        <v>16</v>
      </c>
    </row>
    <row r="167" spans="1:16" ht="13.15">
      <c r="A167" s="2">
        <v>165</v>
      </c>
      <c r="B167" s="3">
        <v>40551</v>
      </c>
      <c r="C167" s="2">
        <v>1</v>
      </c>
      <c r="D167" s="2">
        <v>0</v>
      </c>
      <c r="E167" s="2">
        <v>1</v>
      </c>
      <c r="F167" s="2">
        <v>3</v>
      </c>
      <c r="G167" s="4" t="b">
        <v>0</v>
      </c>
      <c r="H167" s="2">
        <v>6</v>
      </c>
      <c r="I167" s="2">
        <v>3</v>
      </c>
      <c r="J167" s="2">
        <v>0.18</v>
      </c>
      <c r="K167" s="5">
        <v>0.19700000000000001</v>
      </c>
      <c r="L167" s="5">
        <v>0.55000000000000004</v>
      </c>
      <c r="M167" s="5">
        <v>0.16420000000000001</v>
      </c>
      <c r="N167" s="5">
        <v>0</v>
      </c>
      <c r="O167" s="5">
        <v>7</v>
      </c>
      <c r="P167" s="5">
        <v>7</v>
      </c>
    </row>
    <row r="168" spans="1:16" ht="13.15">
      <c r="A168" s="2">
        <v>166</v>
      </c>
      <c r="B168" s="3">
        <v>40551</v>
      </c>
      <c r="C168" s="2">
        <v>1</v>
      </c>
      <c r="D168" s="2">
        <v>0</v>
      </c>
      <c r="E168" s="2">
        <v>1</v>
      </c>
      <c r="F168" s="2">
        <v>4</v>
      </c>
      <c r="G168" s="4" t="b">
        <v>0</v>
      </c>
      <c r="H168" s="2">
        <v>6</v>
      </c>
      <c r="I168" s="2">
        <v>3</v>
      </c>
      <c r="J168" s="2">
        <v>0.18</v>
      </c>
      <c r="K168" s="5">
        <v>0.19700000000000001</v>
      </c>
      <c r="L168" s="5">
        <v>0.55000000000000004</v>
      </c>
      <c r="M168" s="5">
        <v>0.16420000000000001</v>
      </c>
      <c r="N168" s="5">
        <v>0</v>
      </c>
      <c r="O168" s="5">
        <v>1</v>
      </c>
      <c r="P168" s="5">
        <v>1</v>
      </c>
    </row>
    <row r="169" spans="1:16" ht="13.15">
      <c r="A169" s="2">
        <v>167</v>
      </c>
      <c r="B169" s="3">
        <v>40551</v>
      </c>
      <c r="C169" s="2">
        <v>1</v>
      </c>
      <c r="D169" s="2">
        <v>0</v>
      </c>
      <c r="E169" s="2">
        <v>1</v>
      </c>
      <c r="F169" s="2">
        <v>5</v>
      </c>
      <c r="G169" s="4" t="b">
        <v>0</v>
      </c>
      <c r="H169" s="2">
        <v>6</v>
      </c>
      <c r="I169" s="2">
        <v>2</v>
      </c>
      <c r="J169" s="2">
        <v>0.16</v>
      </c>
      <c r="K169" s="5">
        <v>0.16669999999999999</v>
      </c>
      <c r="L169" s="5">
        <v>0.74</v>
      </c>
      <c r="M169" s="5">
        <v>0.16420000000000001</v>
      </c>
      <c r="N169" s="5">
        <v>0</v>
      </c>
      <c r="O169" s="5">
        <v>5</v>
      </c>
      <c r="P169" s="5">
        <v>5</v>
      </c>
    </row>
    <row r="170" spans="1:16" ht="13.15">
      <c r="A170" s="2">
        <v>168</v>
      </c>
      <c r="B170" s="3">
        <v>40551</v>
      </c>
      <c r="C170" s="2">
        <v>1</v>
      </c>
      <c r="D170" s="2">
        <v>0</v>
      </c>
      <c r="E170" s="2">
        <v>1</v>
      </c>
      <c r="F170" s="2">
        <v>6</v>
      </c>
      <c r="G170" s="4" t="b">
        <v>0</v>
      </c>
      <c r="H170" s="2">
        <v>6</v>
      </c>
      <c r="I170" s="2">
        <v>2</v>
      </c>
      <c r="J170" s="2">
        <v>0.16</v>
      </c>
      <c r="K170" s="5">
        <v>0.16669999999999999</v>
      </c>
      <c r="L170" s="5">
        <v>0.74</v>
      </c>
      <c r="M170" s="5">
        <v>0.16420000000000001</v>
      </c>
      <c r="N170" s="5">
        <v>0</v>
      </c>
      <c r="O170" s="5">
        <v>2</v>
      </c>
      <c r="P170" s="5">
        <v>2</v>
      </c>
    </row>
    <row r="171" spans="1:16" ht="13.15">
      <c r="A171" s="2">
        <v>169</v>
      </c>
      <c r="B171" s="3">
        <v>40551</v>
      </c>
      <c r="C171" s="2">
        <v>1</v>
      </c>
      <c r="D171" s="2">
        <v>0</v>
      </c>
      <c r="E171" s="2">
        <v>1</v>
      </c>
      <c r="F171" s="2">
        <v>7</v>
      </c>
      <c r="G171" s="4" t="b">
        <v>0</v>
      </c>
      <c r="H171" s="2">
        <v>6</v>
      </c>
      <c r="I171" s="2">
        <v>2</v>
      </c>
      <c r="J171" s="2">
        <v>0.16</v>
      </c>
      <c r="K171" s="5">
        <v>0.18179999999999999</v>
      </c>
      <c r="L171" s="5">
        <v>0.74</v>
      </c>
      <c r="M171" s="5">
        <v>0.1045</v>
      </c>
      <c r="N171" s="5">
        <v>1</v>
      </c>
      <c r="O171" s="5">
        <v>8</v>
      </c>
      <c r="P171" s="5">
        <v>9</v>
      </c>
    </row>
    <row r="172" spans="1:16" ht="13.15">
      <c r="A172" s="2">
        <v>170</v>
      </c>
      <c r="B172" s="3">
        <v>40551</v>
      </c>
      <c r="C172" s="2">
        <v>1</v>
      </c>
      <c r="D172" s="2">
        <v>0</v>
      </c>
      <c r="E172" s="2">
        <v>1</v>
      </c>
      <c r="F172" s="2">
        <v>8</v>
      </c>
      <c r="G172" s="4" t="b">
        <v>0</v>
      </c>
      <c r="H172" s="2">
        <v>6</v>
      </c>
      <c r="I172" s="2">
        <v>3</v>
      </c>
      <c r="J172" s="2">
        <v>0.16</v>
      </c>
      <c r="K172" s="5">
        <v>0.18179999999999999</v>
      </c>
      <c r="L172" s="5">
        <v>0.93</v>
      </c>
      <c r="M172" s="5">
        <v>0.1045</v>
      </c>
      <c r="N172" s="5">
        <v>0</v>
      </c>
      <c r="O172" s="5">
        <v>15</v>
      </c>
      <c r="P172" s="5">
        <v>15</v>
      </c>
    </row>
    <row r="173" spans="1:16" ht="13.15">
      <c r="A173" s="2">
        <v>171</v>
      </c>
      <c r="B173" s="3">
        <v>40551</v>
      </c>
      <c r="C173" s="2">
        <v>1</v>
      </c>
      <c r="D173" s="2">
        <v>0</v>
      </c>
      <c r="E173" s="2">
        <v>1</v>
      </c>
      <c r="F173" s="2">
        <v>9</v>
      </c>
      <c r="G173" s="4" t="b">
        <v>0</v>
      </c>
      <c r="H173" s="2">
        <v>6</v>
      </c>
      <c r="I173" s="2">
        <v>3</v>
      </c>
      <c r="J173" s="2">
        <v>0.16</v>
      </c>
      <c r="K173" s="5">
        <v>0.18179999999999999</v>
      </c>
      <c r="L173" s="5">
        <v>0.93</v>
      </c>
      <c r="M173" s="5">
        <v>0.1045</v>
      </c>
      <c r="N173" s="5">
        <v>0</v>
      </c>
      <c r="O173" s="5">
        <v>20</v>
      </c>
      <c r="P173" s="5">
        <v>20</v>
      </c>
    </row>
    <row r="174" spans="1:16" ht="13.15">
      <c r="A174" s="2">
        <v>172</v>
      </c>
      <c r="B174" s="3">
        <v>40551</v>
      </c>
      <c r="C174" s="2">
        <v>1</v>
      </c>
      <c r="D174" s="2">
        <v>0</v>
      </c>
      <c r="E174" s="2">
        <v>1</v>
      </c>
      <c r="F174" s="2">
        <v>10</v>
      </c>
      <c r="G174" s="4" t="b">
        <v>0</v>
      </c>
      <c r="H174" s="2">
        <v>6</v>
      </c>
      <c r="I174" s="2">
        <v>2</v>
      </c>
      <c r="J174" s="2">
        <v>0.18</v>
      </c>
      <c r="K174" s="5">
        <v>0.19700000000000001</v>
      </c>
      <c r="L174" s="5">
        <v>0.8</v>
      </c>
      <c r="M174" s="5">
        <v>0.16420000000000001</v>
      </c>
      <c r="N174" s="5">
        <v>5</v>
      </c>
      <c r="O174" s="5">
        <v>56</v>
      </c>
      <c r="P174" s="5">
        <v>61</v>
      </c>
    </row>
    <row r="175" spans="1:16" ht="13.15">
      <c r="A175" s="2">
        <v>173</v>
      </c>
      <c r="B175" s="3">
        <v>40551</v>
      </c>
      <c r="C175" s="2">
        <v>1</v>
      </c>
      <c r="D175" s="2">
        <v>0</v>
      </c>
      <c r="E175" s="2">
        <v>1</v>
      </c>
      <c r="F175" s="2">
        <v>11</v>
      </c>
      <c r="G175" s="4" t="b">
        <v>0</v>
      </c>
      <c r="H175" s="2">
        <v>6</v>
      </c>
      <c r="I175" s="2">
        <v>2</v>
      </c>
      <c r="J175" s="2">
        <v>0.2</v>
      </c>
      <c r="K175" s="5">
        <v>0.18179999999999999</v>
      </c>
      <c r="L175" s="5">
        <v>0.69</v>
      </c>
      <c r="M175" s="5">
        <v>0.3881</v>
      </c>
      <c r="N175" s="5">
        <v>2</v>
      </c>
      <c r="O175" s="5">
        <v>60</v>
      </c>
      <c r="P175" s="5">
        <v>62</v>
      </c>
    </row>
    <row r="176" spans="1:16" ht="13.15">
      <c r="A176" s="2">
        <v>174</v>
      </c>
      <c r="B176" s="3">
        <v>40551</v>
      </c>
      <c r="C176" s="2">
        <v>1</v>
      </c>
      <c r="D176" s="2">
        <v>0</v>
      </c>
      <c r="E176" s="2">
        <v>1</v>
      </c>
      <c r="F176" s="2">
        <v>12</v>
      </c>
      <c r="G176" s="4" t="b">
        <v>0</v>
      </c>
      <c r="H176" s="2">
        <v>6</v>
      </c>
      <c r="I176" s="2">
        <v>2</v>
      </c>
      <c r="J176" s="2">
        <v>0.2</v>
      </c>
      <c r="K176" s="5">
        <v>0.18179999999999999</v>
      </c>
      <c r="L176" s="5">
        <v>0.59</v>
      </c>
      <c r="M176" s="5">
        <v>0.35820000000000002</v>
      </c>
      <c r="N176" s="5">
        <v>8</v>
      </c>
      <c r="O176" s="5">
        <v>90</v>
      </c>
      <c r="P176" s="5">
        <v>98</v>
      </c>
    </row>
    <row r="177" spans="1:16" ht="13.15">
      <c r="A177" s="2">
        <v>175</v>
      </c>
      <c r="B177" s="3">
        <v>40551</v>
      </c>
      <c r="C177" s="2">
        <v>1</v>
      </c>
      <c r="D177" s="2">
        <v>0</v>
      </c>
      <c r="E177" s="2">
        <v>1</v>
      </c>
      <c r="F177" s="2">
        <v>13</v>
      </c>
      <c r="G177" s="4" t="b">
        <v>0</v>
      </c>
      <c r="H177" s="2">
        <v>6</v>
      </c>
      <c r="I177" s="2">
        <v>1</v>
      </c>
      <c r="J177" s="2">
        <v>0.2</v>
      </c>
      <c r="K177" s="5">
        <v>0.18179999999999999</v>
      </c>
      <c r="L177" s="5">
        <v>0.44</v>
      </c>
      <c r="M177" s="5">
        <v>0.32840000000000003</v>
      </c>
      <c r="N177" s="5">
        <v>7</v>
      </c>
      <c r="O177" s="5">
        <v>95</v>
      </c>
      <c r="P177" s="5">
        <v>102</v>
      </c>
    </row>
    <row r="178" spans="1:16" ht="13.15">
      <c r="A178" s="2">
        <v>176</v>
      </c>
      <c r="B178" s="3">
        <v>40551</v>
      </c>
      <c r="C178" s="2">
        <v>1</v>
      </c>
      <c r="D178" s="2">
        <v>0</v>
      </c>
      <c r="E178" s="2">
        <v>1</v>
      </c>
      <c r="F178" s="2">
        <v>14</v>
      </c>
      <c r="G178" s="4" t="b">
        <v>0</v>
      </c>
      <c r="H178" s="2">
        <v>6</v>
      </c>
      <c r="I178" s="2">
        <v>1</v>
      </c>
      <c r="J178" s="2">
        <v>0.2</v>
      </c>
      <c r="K178" s="5">
        <v>0.16669999999999999</v>
      </c>
      <c r="L178" s="5">
        <v>0.32</v>
      </c>
      <c r="M178" s="5">
        <v>0.49249999999999999</v>
      </c>
      <c r="N178" s="5">
        <v>12</v>
      </c>
      <c r="O178" s="5">
        <v>83</v>
      </c>
      <c r="P178" s="5">
        <v>95</v>
      </c>
    </row>
    <row r="179" spans="1:16" ht="13.15">
      <c r="A179" s="2">
        <v>177</v>
      </c>
      <c r="B179" s="3">
        <v>40551</v>
      </c>
      <c r="C179" s="2">
        <v>1</v>
      </c>
      <c r="D179" s="2">
        <v>0</v>
      </c>
      <c r="E179" s="2">
        <v>1</v>
      </c>
      <c r="F179" s="2">
        <v>15</v>
      </c>
      <c r="G179" s="4" t="b">
        <v>0</v>
      </c>
      <c r="H179" s="2">
        <v>6</v>
      </c>
      <c r="I179" s="2">
        <v>1</v>
      </c>
      <c r="J179" s="2">
        <v>0.2</v>
      </c>
      <c r="K179" s="5">
        <v>0.16669999999999999</v>
      </c>
      <c r="L179" s="5">
        <v>0.32</v>
      </c>
      <c r="M179" s="5">
        <v>0.44779999999999998</v>
      </c>
      <c r="N179" s="5">
        <v>5</v>
      </c>
      <c r="O179" s="5">
        <v>69</v>
      </c>
      <c r="P179" s="5">
        <v>74</v>
      </c>
    </row>
    <row r="180" spans="1:16" ht="13.15">
      <c r="A180" s="2">
        <v>178</v>
      </c>
      <c r="B180" s="3">
        <v>40551</v>
      </c>
      <c r="C180" s="2">
        <v>1</v>
      </c>
      <c r="D180" s="2">
        <v>0</v>
      </c>
      <c r="E180" s="2">
        <v>1</v>
      </c>
      <c r="F180" s="2">
        <v>16</v>
      </c>
      <c r="G180" s="4" t="b">
        <v>0</v>
      </c>
      <c r="H180" s="2">
        <v>6</v>
      </c>
      <c r="I180" s="2">
        <v>1</v>
      </c>
      <c r="J180" s="2">
        <v>0.18</v>
      </c>
      <c r="K180" s="5">
        <v>0.13639999999999999</v>
      </c>
      <c r="L180" s="5">
        <v>0.28999999999999998</v>
      </c>
      <c r="M180" s="5">
        <v>0.44779999999999998</v>
      </c>
      <c r="N180" s="5">
        <v>8</v>
      </c>
      <c r="O180" s="5">
        <v>68</v>
      </c>
      <c r="P180" s="5">
        <v>76</v>
      </c>
    </row>
    <row r="181" spans="1:16" ht="13.15">
      <c r="A181" s="2">
        <v>179</v>
      </c>
      <c r="B181" s="3">
        <v>40551</v>
      </c>
      <c r="C181" s="2">
        <v>1</v>
      </c>
      <c r="D181" s="2">
        <v>0</v>
      </c>
      <c r="E181" s="2">
        <v>1</v>
      </c>
      <c r="F181" s="2">
        <v>17</v>
      </c>
      <c r="G181" s="4" t="b">
        <v>0</v>
      </c>
      <c r="H181" s="2">
        <v>6</v>
      </c>
      <c r="I181" s="2">
        <v>1</v>
      </c>
      <c r="J181" s="2">
        <v>0.16</v>
      </c>
      <c r="K181" s="5">
        <v>0.1212</v>
      </c>
      <c r="L181" s="5">
        <v>0.37</v>
      </c>
      <c r="M181" s="5">
        <v>0.55220000000000002</v>
      </c>
      <c r="N181" s="5">
        <v>5</v>
      </c>
      <c r="O181" s="5">
        <v>64</v>
      </c>
      <c r="P181" s="5">
        <v>69</v>
      </c>
    </row>
    <row r="182" spans="1:16" ht="13.15">
      <c r="A182" s="2">
        <v>180</v>
      </c>
      <c r="B182" s="3">
        <v>40551</v>
      </c>
      <c r="C182" s="2">
        <v>1</v>
      </c>
      <c r="D182" s="2">
        <v>0</v>
      </c>
      <c r="E182" s="2">
        <v>1</v>
      </c>
      <c r="F182" s="2">
        <v>18</v>
      </c>
      <c r="G182" s="4" t="b">
        <v>0</v>
      </c>
      <c r="H182" s="2">
        <v>6</v>
      </c>
      <c r="I182" s="2">
        <v>1</v>
      </c>
      <c r="J182" s="2">
        <v>0.14000000000000001</v>
      </c>
      <c r="K182" s="5">
        <v>0.1212</v>
      </c>
      <c r="L182" s="5">
        <v>0.39</v>
      </c>
      <c r="M182" s="5">
        <v>0.29849999999999999</v>
      </c>
      <c r="N182" s="5">
        <v>3</v>
      </c>
      <c r="O182" s="5">
        <v>52</v>
      </c>
      <c r="P182" s="5">
        <v>55</v>
      </c>
    </row>
    <row r="183" spans="1:16" ht="13.15">
      <c r="A183" s="2">
        <v>181</v>
      </c>
      <c r="B183" s="3">
        <v>40551</v>
      </c>
      <c r="C183" s="2">
        <v>1</v>
      </c>
      <c r="D183" s="2">
        <v>0</v>
      </c>
      <c r="E183" s="2">
        <v>1</v>
      </c>
      <c r="F183" s="2">
        <v>19</v>
      </c>
      <c r="G183" s="4" t="b">
        <v>0</v>
      </c>
      <c r="H183" s="2">
        <v>6</v>
      </c>
      <c r="I183" s="2">
        <v>1</v>
      </c>
      <c r="J183" s="2">
        <v>0.14000000000000001</v>
      </c>
      <c r="K183" s="5">
        <v>0.1212</v>
      </c>
      <c r="L183" s="5">
        <v>0.36</v>
      </c>
      <c r="M183" s="5">
        <v>0.25369999999999998</v>
      </c>
      <c r="N183" s="5">
        <v>4</v>
      </c>
      <c r="O183" s="5">
        <v>26</v>
      </c>
      <c r="P183" s="5">
        <v>30</v>
      </c>
    </row>
    <row r="184" spans="1:16" ht="13.15">
      <c r="A184" s="2">
        <v>182</v>
      </c>
      <c r="B184" s="3">
        <v>40551</v>
      </c>
      <c r="C184" s="2">
        <v>1</v>
      </c>
      <c r="D184" s="2">
        <v>0</v>
      </c>
      <c r="E184" s="2">
        <v>1</v>
      </c>
      <c r="F184" s="2">
        <v>20</v>
      </c>
      <c r="G184" s="4" t="b">
        <v>0</v>
      </c>
      <c r="H184" s="2">
        <v>6</v>
      </c>
      <c r="I184" s="2">
        <v>1</v>
      </c>
      <c r="J184" s="2">
        <v>0.12</v>
      </c>
      <c r="K184" s="5">
        <v>0.1212</v>
      </c>
      <c r="L184" s="5">
        <v>0.36</v>
      </c>
      <c r="M184" s="5">
        <v>0.25369999999999998</v>
      </c>
      <c r="N184" s="5">
        <v>0</v>
      </c>
      <c r="O184" s="5">
        <v>28</v>
      </c>
      <c r="P184" s="5">
        <v>28</v>
      </c>
    </row>
    <row r="185" spans="1:16" ht="13.15">
      <c r="A185" s="2">
        <v>183</v>
      </c>
      <c r="B185" s="3">
        <v>40551</v>
      </c>
      <c r="C185" s="2">
        <v>1</v>
      </c>
      <c r="D185" s="2">
        <v>0</v>
      </c>
      <c r="E185" s="2">
        <v>1</v>
      </c>
      <c r="F185" s="2">
        <v>21</v>
      </c>
      <c r="G185" s="4" t="b">
        <v>0</v>
      </c>
      <c r="H185" s="2">
        <v>6</v>
      </c>
      <c r="I185" s="2">
        <v>1</v>
      </c>
      <c r="J185" s="2">
        <v>0.12</v>
      </c>
      <c r="K185" s="5">
        <v>0.1061</v>
      </c>
      <c r="L185" s="5">
        <v>0.39</v>
      </c>
      <c r="M185" s="5">
        <v>0.35820000000000002</v>
      </c>
      <c r="N185" s="5">
        <v>2</v>
      </c>
      <c r="O185" s="5">
        <v>35</v>
      </c>
      <c r="P185" s="5">
        <v>37</v>
      </c>
    </row>
    <row r="186" spans="1:16" ht="13.15">
      <c r="A186" s="2">
        <v>184</v>
      </c>
      <c r="B186" s="3">
        <v>40551</v>
      </c>
      <c r="C186" s="2">
        <v>1</v>
      </c>
      <c r="D186" s="2">
        <v>0</v>
      </c>
      <c r="E186" s="2">
        <v>1</v>
      </c>
      <c r="F186" s="2">
        <v>22</v>
      </c>
      <c r="G186" s="4" t="b">
        <v>0</v>
      </c>
      <c r="H186" s="2">
        <v>6</v>
      </c>
      <c r="I186" s="2">
        <v>1</v>
      </c>
      <c r="J186" s="2">
        <v>0.12</v>
      </c>
      <c r="K186" s="5">
        <v>0.1061</v>
      </c>
      <c r="L186" s="5">
        <v>0.36</v>
      </c>
      <c r="M186" s="5">
        <v>0.3881</v>
      </c>
      <c r="N186" s="5">
        <v>1</v>
      </c>
      <c r="O186" s="5">
        <v>33</v>
      </c>
      <c r="P186" s="5">
        <v>34</v>
      </c>
    </row>
    <row r="187" spans="1:16" ht="13.15">
      <c r="A187" s="2">
        <v>185</v>
      </c>
      <c r="B187" s="3">
        <v>40551</v>
      </c>
      <c r="C187" s="2">
        <v>1</v>
      </c>
      <c r="D187" s="2">
        <v>0</v>
      </c>
      <c r="E187" s="2">
        <v>1</v>
      </c>
      <c r="F187" s="2">
        <v>23</v>
      </c>
      <c r="G187" s="4" t="b">
        <v>0</v>
      </c>
      <c r="H187" s="2">
        <v>6</v>
      </c>
      <c r="I187" s="2">
        <v>1</v>
      </c>
      <c r="J187" s="2">
        <v>0.1</v>
      </c>
      <c r="K187" s="5">
        <v>6.0600000000000001E-2</v>
      </c>
      <c r="L187" s="5">
        <v>0.39</v>
      </c>
      <c r="M187" s="5">
        <v>0.44779999999999998</v>
      </c>
      <c r="N187" s="5">
        <v>0</v>
      </c>
      <c r="O187" s="5">
        <v>22</v>
      </c>
      <c r="P187" s="5">
        <v>22</v>
      </c>
    </row>
    <row r="188" spans="1:16" ht="13.15">
      <c r="A188" s="2">
        <v>186</v>
      </c>
      <c r="B188" s="3">
        <v>40552</v>
      </c>
      <c r="C188" s="2">
        <v>1</v>
      </c>
      <c r="D188" s="2">
        <v>0</v>
      </c>
      <c r="E188" s="2">
        <v>1</v>
      </c>
      <c r="F188" s="2">
        <v>0</v>
      </c>
      <c r="G188" s="4" t="b">
        <v>0</v>
      </c>
      <c r="H188" s="2">
        <v>0</v>
      </c>
      <c r="I188" s="2">
        <v>1</v>
      </c>
      <c r="J188" s="2">
        <v>0.1</v>
      </c>
      <c r="K188" s="5">
        <v>7.5800000000000006E-2</v>
      </c>
      <c r="L188" s="5">
        <v>0.42</v>
      </c>
      <c r="M188" s="5">
        <v>0.3881</v>
      </c>
      <c r="N188" s="5">
        <v>1</v>
      </c>
      <c r="O188" s="5">
        <v>24</v>
      </c>
      <c r="P188" s="5">
        <v>25</v>
      </c>
    </row>
    <row r="189" spans="1:16" ht="13.15">
      <c r="A189" s="2">
        <v>187</v>
      </c>
      <c r="B189" s="3">
        <v>40552</v>
      </c>
      <c r="C189" s="2">
        <v>1</v>
      </c>
      <c r="D189" s="2">
        <v>0</v>
      </c>
      <c r="E189" s="2">
        <v>1</v>
      </c>
      <c r="F189" s="2">
        <v>1</v>
      </c>
      <c r="G189" s="4" t="b">
        <v>0</v>
      </c>
      <c r="H189" s="2">
        <v>0</v>
      </c>
      <c r="I189" s="2">
        <v>1</v>
      </c>
      <c r="J189" s="2">
        <v>0.1</v>
      </c>
      <c r="K189" s="5">
        <v>6.0600000000000001E-2</v>
      </c>
      <c r="L189" s="5">
        <v>0.42</v>
      </c>
      <c r="M189" s="5">
        <v>0.4627</v>
      </c>
      <c r="N189" s="5">
        <v>0</v>
      </c>
      <c r="O189" s="5">
        <v>12</v>
      </c>
      <c r="P189" s="5">
        <v>12</v>
      </c>
    </row>
    <row r="190" spans="1:16" ht="13.15">
      <c r="A190" s="2">
        <v>188</v>
      </c>
      <c r="B190" s="3">
        <v>40552</v>
      </c>
      <c r="C190" s="2">
        <v>1</v>
      </c>
      <c r="D190" s="2">
        <v>0</v>
      </c>
      <c r="E190" s="2">
        <v>1</v>
      </c>
      <c r="F190" s="2">
        <v>2</v>
      </c>
      <c r="G190" s="4" t="b">
        <v>0</v>
      </c>
      <c r="H190" s="2">
        <v>0</v>
      </c>
      <c r="I190" s="2">
        <v>1</v>
      </c>
      <c r="J190" s="2">
        <v>0.1</v>
      </c>
      <c r="K190" s="5">
        <v>6.0600000000000001E-2</v>
      </c>
      <c r="L190" s="5">
        <v>0.46</v>
      </c>
      <c r="M190" s="5">
        <v>0.4627</v>
      </c>
      <c r="N190" s="5">
        <v>0</v>
      </c>
      <c r="O190" s="5">
        <v>11</v>
      </c>
      <c r="P190" s="5">
        <v>11</v>
      </c>
    </row>
    <row r="191" spans="1:16" ht="13.15">
      <c r="A191" s="2">
        <v>189</v>
      </c>
      <c r="B191" s="3">
        <v>40552</v>
      </c>
      <c r="C191" s="2">
        <v>1</v>
      </c>
      <c r="D191" s="2">
        <v>0</v>
      </c>
      <c r="E191" s="2">
        <v>1</v>
      </c>
      <c r="F191" s="2">
        <v>3</v>
      </c>
      <c r="G191" s="4" t="b">
        <v>0</v>
      </c>
      <c r="H191" s="2">
        <v>0</v>
      </c>
      <c r="I191" s="2">
        <v>1</v>
      </c>
      <c r="J191" s="2">
        <v>0.1</v>
      </c>
      <c r="K191" s="5">
        <v>7.5800000000000006E-2</v>
      </c>
      <c r="L191" s="5">
        <v>0.46</v>
      </c>
      <c r="M191" s="5">
        <v>0.41789999999999999</v>
      </c>
      <c r="N191" s="5">
        <v>0</v>
      </c>
      <c r="O191" s="5">
        <v>4</v>
      </c>
      <c r="P191" s="5">
        <v>4</v>
      </c>
    </row>
    <row r="192" spans="1:16" ht="13.15">
      <c r="A192" s="2">
        <v>190</v>
      </c>
      <c r="B192" s="3">
        <v>40552</v>
      </c>
      <c r="C192" s="2">
        <v>1</v>
      </c>
      <c r="D192" s="2">
        <v>0</v>
      </c>
      <c r="E192" s="2">
        <v>1</v>
      </c>
      <c r="F192" s="2">
        <v>4</v>
      </c>
      <c r="G192" s="4" t="b">
        <v>0</v>
      </c>
      <c r="H192" s="2">
        <v>0</v>
      </c>
      <c r="I192" s="2">
        <v>1</v>
      </c>
      <c r="J192" s="2">
        <v>0.08</v>
      </c>
      <c r="K192" s="5">
        <v>9.0899999999999995E-2</v>
      </c>
      <c r="L192" s="5">
        <v>0.53</v>
      </c>
      <c r="M192" s="5">
        <v>0.19400000000000001</v>
      </c>
      <c r="N192" s="5">
        <v>0</v>
      </c>
      <c r="O192" s="5">
        <v>1</v>
      </c>
      <c r="P192" s="5">
        <v>1</v>
      </c>
    </row>
    <row r="193" spans="1:16" ht="13.15">
      <c r="A193" s="2">
        <v>191</v>
      </c>
      <c r="B193" s="3">
        <v>40552</v>
      </c>
      <c r="C193" s="2">
        <v>1</v>
      </c>
      <c r="D193" s="2">
        <v>0</v>
      </c>
      <c r="E193" s="2">
        <v>1</v>
      </c>
      <c r="F193" s="2">
        <v>5</v>
      </c>
      <c r="G193" s="4" t="b">
        <v>0</v>
      </c>
      <c r="H193" s="2">
        <v>0</v>
      </c>
      <c r="I193" s="2">
        <v>1</v>
      </c>
      <c r="J193" s="2">
        <v>0.08</v>
      </c>
      <c r="K193" s="5">
        <v>9.0899999999999995E-2</v>
      </c>
      <c r="L193" s="5">
        <v>0.53</v>
      </c>
      <c r="M193" s="5">
        <v>0.19400000000000001</v>
      </c>
      <c r="N193" s="5">
        <v>0</v>
      </c>
      <c r="O193" s="5">
        <v>1</v>
      </c>
      <c r="P193" s="5">
        <v>1</v>
      </c>
    </row>
    <row r="194" spans="1:16" ht="13.15">
      <c r="A194" s="2">
        <v>192</v>
      </c>
      <c r="B194" s="3">
        <v>40552</v>
      </c>
      <c r="C194" s="2">
        <v>1</v>
      </c>
      <c r="D194" s="2">
        <v>0</v>
      </c>
      <c r="E194" s="2">
        <v>1</v>
      </c>
      <c r="F194" s="2">
        <v>6</v>
      </c>
      <c r="G194" s="4" t="b">
        <v>0</v>
      </c>
      <c r="H194" s="2">
        <v>0</v>
      </c>
      <c r="I194" s="2">
        <v>1</v>
      </c>
      <c r="J194" s="2">
        <v>0.1</v>
      </c>
      <c r="K194" s="5">
        <v>9.0899999999999995E-2</v>
      </c>
      <c r="L194" s="5">
        <v>0.49</v>
      </c>
      <c r="M194" s="5">
        <v>0.28360000000000002</v>
      </c>
      <c r="N194" s="5">
        <v>0</v>
      </c>
      <c r="O194" s="5">
        <v>1</v>
      </c>
      <c r="P194" s="5">
        <v>1</v>
      </c>
    </row>
    <row r="195" spans="1:16" ht="13.15">
      <c r="A195" s="2">
        <v>193</v>
      </c>
      <c r="B195" s="3">
        <v>40552</v>
      </c>
      <c r="C195" s="2">
        <v>1</v>
      </c>
      <c r="D195" s="2">
        <v>0</v>
      </c>
      <c r="E195" s="2">
        <v>1</v>
      </c>
      <c r="F195" s="2">
        <v>7</v>
      </c>
      <c r="G195" s="4" t="b">
        <v>0</v>
      </c>
      <c r="H195" s="2">
        <v>0</v>
      </c>
      <c r="I195" s="2">
        <v>1</v>
      </c>
      <c r="J195" s="2">
        <v>0.08</v>
      </c>
      <c r="K195" s="5">
        <v>9.0899999999999995E-2</v>
      </c>
      <c r="L195" s="5">
        <v>0.53</v>
      </c>
      <c r="M195" s="5">
        <v>0.19400000000000001</v>
      </c>
      <c r="N195" s="5">
        <v>1</v>
      </c>
      <c r="O195" s="5">
        <v>5</v>
      </c>
      <c r="P195" s="5">
        <v>6</v>
      </c>
    </row>
    <row r="196" spans="1:16" ht="13.15">
      <c r="A196" s="2">
        <v>194</v>
      </c>
      <c r="B196" s="3">
        <v>40552</v>
      </c>
      <c r="C196" s="2">
        <v>1</v>
      </c>
      <c r="D196" s="2">
        <v>0</v>
      </c>
      <c r="E196" s="2">
        <v>1</v>
      </c>
      <c r="F196" s="2">
        <v>8</v>
      </c>
      <c r="G196" s="4" t="b">
        <v>0</v>
      </c>
      <c r="H196" s="2">
        <v>0</v>
      </c>
      <c r="I196" s="2">
        <v>1</v>
      </c>
      <c r="J196" s="2">
        <v>0.1</v>
      </c>
      <c r="K196" s="5">
        <v>9.0899999999999995E-2</v>
      </c>
      <c r="L196" s="5">
        <v>0.49</v>
      </c>
      <c r="M196" s="5">
        <v>0.28360000000000002</v>
      </c>
      <c r="N196" s="5">
        <v>0</v>
      </c>
      <c r="O196" s="5">
        <v>10</v>
      </c>
      <c r="P196" s="5">
        <v>10</v>
      </c>
    </row>
    <row r="197" spans="1:16" ht="13.15">
      <c r="A197" s="2">
        <v>195</v>
      </c>
      <c r="B197" s="3">
        <v>40552</v>
      </c>
      <c r="C197" s="2">
        <v>1</v>
      </c>
      <c r="D197" s="2">
        <v>0</v>
      </c>
      <c r="E197" s="2">
        <v>1</v>
      </c>
      <c r="F197" s="2">
        <v>9</v>
      </c>
      <c r="G197" s="4" t="b">
        <v>0</v>
      </c>
      <c r="H197" s="2">
        <v>0</v>
      </c>
      <c r="I197" s="2">
        <v>1</v>
      </c>
      <c r="J197" s="2">
        <v>0.12</v>
      </c>
      <c r="K197" s="5">
        <v>7.5800000000000006E-2</v>
      </c>
      <c r="L197" s="5">
        <v>0.46</v>
      </c>
      <c r="M197" s="5">
        <v>0.52239999999999998</v>
      </c>
      <c r="N197" s="5">
        <v>0</v>
      </c>
      <c r="O197" s="5">
        <v>19</v>
      </c>
      <c r="P197" s="5">
        <v>19</v>
      </c>
    </row>
    <row r="198" spans="1:16" ht="13.15">
      <c r="A198" s="2">
        <v>196</v>
      </c>
      <c r="B198" s="3">
        <v>40552</v>
      </c>
      <c r="C198" s="2">
        <v>1</v>
      </c>
      <c r="D198" s="2">
        <v>0</v>
      </c>
      <c r="E198" s="2">
        <v>1</v>
      </c>
      <c r="F198" s="2">
        <v>10</v>
      </c>
      <c r="G198" s="4" t="b">
        <v>0</v>
      </c>
      <c r="H198" s="2">
        <v>0</v>
      </c>
      <c r="I198" s="2">
        <v>1</v>
      </c>
      <c r="J198" s="2">
        <v>0.14000000000000001</v>
      </c>
      <c r="K198" s="5">
        <v>0.1061</v>
      </c>
      <c r="L198" s="5">
        <v>0.43</v>
      </c>
      <c r="M198" s="5">
        <v>0.3881</v>
      </c>
      <c r="N198" s="5">
        <v>0</v>
      </c>
      <c r="O198" s="5">
        <v>49</v>
      </c>
      <c r="P198" s="5">
        <v>49</v>
      </c>
    </row>
    <row r="199" spans="1:16" ht="13.15">
      <c r="A199" s="2">
        <v>197</v>
      </c>
      <c r="B199" s="3">
        <v>40552</v>
      </c>
      <c r="C199" s="2">
        <v>1</v>
      </c>
      <c r="D199" s="2">
        <v>0</v>
      </c>
      <c r="E199" s="2">
        <v>1</v>
      </c>
      <c r="F199" s="2">
        <v>11</v>
      </c>
      <c r="G199" s="4" t="b">
        <v>0</v>
      </c>
      <c r="H199" s="2">
        <v>0</v>
      </c>
      <c r="I199" s="2">
        <v>1</v>
      </c>
      <c r="J199" s="2">
        <v>0.16</v>
      </c>
      <c r="K199" s="5">
        <v>0.1212</v>
      </c>
      <c r="L199" s="5">
        <v>0.4</v>
      </c>
      <c r="M199" s="5">
        <v>0.52239999999999998</v>
      </c>
      <c r="N199" s="5">
        <v>2</v>
      </c>
      <c r="O199" s="5">
        <v>47</v>
      </c>
      <c r="P199" s="5">
        <v>49</v>
      </c>
    </row>
    <row r="200" spans="1:16" ht="13.15">
      <c r="A200" s="2">
        <v>198</v>
      </c>
      <c r="B200" s="3">
        <v>40552</v>
      </c>
      <c r="C200" s="2">
        <v>1</v>
      </c>
      <c r="D200" s="2">
        <v>0</v>
      </c>
      <c r="E200" s="2">
        <v>1</v>
      </c>
      <c r="F200" s="2">
        <v>12</v>
      </c>
      <c r="G200" s="4" t="b">
        <v>0</v>
      </c>
      <c r="H200" s="2">
        <v>0</v>
      </c>
      <c r="I200" s="2">
        <v>1</v>
      </c>
      <c r="J200" s="2">
        <v>0.18</v>
      </c>
      <c r="K200" s="5">
        <v>0.13639999999999999</v>
      </c>
      <c r="L200" s="5">
        <v>0.37</v>
      </c>
      <c r="M200" s="5">
        <v>0.44779999999999998</v>
      </c>
      <c r="N200" s="5">
        <v>4</v>
      </c>
      <c r="O200" s="5">
        <v>79</v>
      </c>
      <c r="P200" s="5">
        <v>83</v>
      </c>
    </row>
    <row r="201" spans="1:16" ht="13.15">
      <c r="A201" s="2">
        <v>199</v>
      </c>
      <c r="B201" s="3">
        <v>40552</v>
      </c>
      <c r="C201" s="2">
        <v>1</v>
      </c>
      <c r="D201" s="2">
        <v>0</v>
      </c>
      <c r="E201" s="2">
        <v>1</v>
      </c>
      <c r="F201" s="2">
        <v>13</v>
      </c>
      <c r="G201" s="4" t="b">
        <v>0</v>
      </c>
      <c r="H201" s="2">
        <v>0</v>
      </c>
      <c r="I201" s="2">
        <v>1</v>
      </c>
      <c r="J201" s="2">
        <v>0.2</v>
      </c>
      <c r="K201" s="5">
        <v>0.16669999999999999</v>
      </c>
      <c r="L201" s="5">
        <v>0.34</v>
      </c>
      <c r="M201" s="5">
        <v>0.44779999999999998</v>
      </c>
      <c r="N201" s="5">
        <v>6</v>
      </c>
      <c r="O201" s="5">
        <v>69</v>
      </c>
      <c r="P201" s="5">
        <v>75</v>
      </c>
    </row>
    <row r="202" spans="1:16" ht="13.15">
      <c r="A202" s="2">
        <v>200</v>
      </c>
      <c r="B202" s="3">
        <v>40552</v>
      </c>
      <c r="C202" s="2">
        <v>1</v>
      </c>
      <c r="D202" s="2">
        <v>0</v>
      </c>
      <c r="E202" s="2">
        <v>1</v>
      </c>
      <c r="F202" s="2">
        <v>14</v>
      </c>
      <c r="G202" s="4" t="b">
        <v>0</v>
      </c>
      <c r="H202" s="2">
        <v>0</v>
      </c>
      <c r="I202" s="2">
        <v>1</v>
      </c>
      <c r="J202" s="2">
        <v>0.22</v>
      </c>
      <c r="K202" s="5">
        <v>0.18179999999999999</v>
      </c>
      <c r="L202" s="5">
        <v>0.32</v>
      </c>
      <c r="M202" s="5">
        <v>0.4627</v>
      </c>
      <c r="N202" s="5">
        <v>8</v>
      </c>
      <c r="O202" s="5">
        <v>64</v>
      </c>
      <c r="P202" s="5">
        <v>72</v>
      </c>
    </row>
    <row r="203" spans="1:16" ht="13.15">
      <c r="A203" s="2">
        <v>201</v>
      </c>
      <c r="B203" s="3">
        <v>40552</v>
      </c>
      <c r="C203" s="2">
        <v>1</v>
      </c>
      <c r="D203" s="2">
        <v>0</v>
      </c>
      <c r="E203" s="2">
        <v>1</v>
      </c>
      <c r="F203" s="2">
        <v>15</v>
      </c>
      <c r="G203" s="4" t="b">
        <v>0</v>
      </c>
      <c r="H203" s="2">
        <v>0</v>
      </c>
      <c r="I203" s="2">
        <v>1</v>
      </c>
      <c r="J203" s="2">
        <v>0.22</v>
      </c>
      <c r="K203" s="5">
        <v>0.19700000000000001</v>
      </c>
      <c r="L203" s="5">
        <v>0.35</v>
      </c>
      <c r="M203" s="5">
        <v>0.35820000000000002</v>
      </c>
      <c r="N203" s="5">
        <v>5</v>
      </c>
      <c r="O203" s="5">
        <v>77</v>
      </c>
      <c r="P203" s="5">
        <v>82</v>
      </c>
    </row>
    <row r="204" spans="1:16" ht="13.15">
      <c r="A204" s="2">
        <v>202</v>
      </c>
      <c r="B204" s="3">
        <v>40552</v>
      </c>
      <c r="C204" s="2">
        <v>1</v>
      </c>
      <c r="D204" s="2">
        <v>0</v>
      </c>
      <c r="E204" s="2">
        <v>1</v>
      </c>
      <c r="F204" s="2">
        <v>16</v>
      </c>
      <c r="G204" s="4" t="b">
        <v>0</v>
      </c>
      <c r="H204" s="2">
        <v>0</v>
      </c>
      <c r="I204" s="2">
        <v>1</v>
      </c>
      <c r="J204" s="2">
        <v>0.2</v>
      </c>
      <c r="K204" s="5">
        <v>0.16669999999999999</v>
      </c>
      <c r="L204" s="5">
        <v>0.34</v>
      </c>
      <c r="M204" s="5">
        <v>0.44779999999999998</v>
      </c>
      <c r="N204" s="5">
        <v>13</v>
      </c>
      <c r="O204" s="5">
        <v>79</v>
      </c>
      <c r="P204" s="5">
        <v>92</v>
      </c>
    </row>
    <row r="205" spans="1:16" ht="13.15">
      <c r="A205" s="2">
        <v>203</v>
      </c>
      <c r="B205" s="3">
        <v>40552</v>
      </c>
      <c r="C205" s="2">
        <v>1</v>
      </c>
      <c r="D205" s="2">
        <v>0</v>
      </c>
      <c r="E205" s="2">
        <v>1</v>
      </c>
      <c r="F205" s="2">
        <v>17</v>
      </c>
      <c r="G205" s="4" t="b">
        <v>0</v>
      </c>
      <c r="H205" s="2">
        <v>0</v>
      </c>
      <c r="I205" s="2">
        <v>1</v>
      </c>
      <c r="J205" s="2">
        <v>0.18</v>
      </c>
      <c r="K205" s="5">
        <v>0.1515</v>
      </c>
      <c r="L205" s="5">
        <v>0.37</v>
      </c>
      <c r="M205" s="5">
        <v>0.3881</v>
      </c>
      <c r="N205" s="5">
        <v>3</v>
      </c>
      <c r="O205" s="5">
        <v>59</v>
      </c>
      <c r="P205" s="5">
        <v>62</v>
      </c>
    </row>
    <row r="206" spans="1:16" ht="13.15">
      <c r="A206" s="2">
        <v>204</v>
      </c>
      <c r="B206" s="3">
        <v>40552</v>
      </c>
      <c r="C206" s="2">
        <v>1</v>
      </c>
      <c r="D206" s="2">
        <v>0</v>
      </c>
      <c r="E206" s="2">
        <v>1</v>
      </c>
      <c r="F206" s="2">
        <v>18</v>
      </c>
      <c r="G206" s="4" t="b">
        <v>0</v>
      </c>
      <c r="H206" s="2">
        <v>0</v>
      </c>
      <c r="I206" s="2">
        <v>1</v>
      </c>
      <c r="J206" s="2">
        <v>0.16</v>
      </c>
      <c r="K206" s="5">
        <v>0.13639999999999999</v>
      </c>
      <c r="L206" s="5">
        <v>0.4</v>
      </c>
      <c r="M206" s="5">
        <v>0.32840000000000003</v>
      </c>
      <c r="N206" s="5">
        <v>4</v>
      </c>
      <c r="O206" s="5">
        <v>44</v>
      </c>
      <c r="P206" s="5">
        <v>48</v>
      </c>
    </row>
    <row r="207" spans="1:16" ht="13.15">
      <c r="A207" s="2">
        <v>205</v>
      </c>
      <c r="B207" s="3">
        <v>40552</v>
      </c>
      <c r="C207" s="2">
        <v>1</v>
      </c>
      <c r="D207" s="2">
        <v>0</v>
      </c>
      <c r="E207" s="2">
        <v>1</v>
      </c>
      <c r="F207" s="2">
        <v>19</v>
      </c>
      <c r="G207" s="4" t="b">
        <v>0</v>
      </c>
      <c r="H207" s="2">
        <v>0</v>
      </c>
      <c r="I207" s="2">
        <v>1</v>
      </c>
      <c r="J207" s="2">
        <v>0.16</v>
      </c>
      <c r="K207" s="5">
        <v>0.13639999999999999</v>
      </c>
      <c r="L207" s="5">
        <v>0.43</v>
      </c>
      <c r="M207" s="5">
        <v>0.32840000000000003</v>
      </c>
      <c r="N207" s="5">
        <v>1</v>
      </c>
      <c r="O207" s="5">
        <v>40</v>
      </c>
      <c r="P207" s="5">
        <v>41</v>
      </c>
    </row>
    <row r="208" spans="1:16" ht="13.15">
      <c r="A208" s="2">
        <v>206</v>
      </c>
      <c r="B208" s="3">
        <v>40552</v>
      </c>
      <c r="C208" s="2">
        <v>1</v>
      </c>
      <c r="D208" s="2">
        <v>0</v>
      </c>
      <c r="E208" s="2">
        <v>1</v>
      </c>
      <c r="F208" s="2">
        <v>20</v>
      </c>
      <c r="G208" s="4" t="b">
        <v>0</v>
      </c>
      <c r="H208" s="2">
        <v>0</v>
      </c>
      <c r="I208" s="2">
        <v>1</v>
      </c>
      <c r="J208" s="2">
        <v>0.14000000000000001</v>
      </c>
      <c r="K208" s="5">
        <v>0.1212</v>
      </c>
      <c r="L208" s="5">
        <v>0.46</v>
      </c>
      <c r="M208" s="5">
        <v>0.25369999999999998</v>
      </c>
      <c r="N208" s="5">
        <v>0</v>
      </c>
      <c r="O208" s="5">
        <v>38</v>
      </c>
      <c r="P208" s="5">
        <v>38</v>
      </c>
    </row>
    <row r="209" spans="1:16" ht="13.15">
      <c r="A209" s="2">
        <v>207</v>
      </c>
      <c r="B209" s="3">
        <v>40552</v>
      </c>
      <c r="C209" s="2">
        <v>1</v>
      </c>
      <c r="D209" s="2">
        <v>0</v>
      </c>
      <c r="E209" s="2">
        <v>1</v>
      </c>
      <c r="F209" s="2">
        <v>21</v>
      </c>
      <c r="G209" s="4" t="b">
        <v>0</v>
      </c>
      <c r="H209" s="2">
        <v>0</v>
      </c>
      <c r="I209" s="2">
        <v>1</v>
      </c>
      <c r="J209" s="2">
        <v>0.14000000000000001</v>
      </c>
      <c r="K209" s="5">
        <v>0.1061</v>
      </c>
      <c r="L209" s="5">
        <v>0.46</v>
      </c>
      <c r="M209" s="5">
        <v>0.41789999999999999</v>
      </c>
      <c r="N209" s="5">
        <v>1</v>
      </c>
      <c r="O209" s="5">
        <v>19</v>
      </c>
      <c r="P209" s="5">
        <v>20</v>
      </c>
    </row>
    <row r="210" spans="1:16" ht="13.15">
      <c r="A210" s="2">
        <v>208</v>
      </c>
      <c r="B210" s="3">
        <v>40552</v>
      </c>
      <c r="C210" s="2">
        <v>1</v>
      </c>
      <c r="D210" s="2">
        <v>0</v>
      </c>
      <c r="E210" s="2">
        <v>1</v>
      </c>
      <c r="F210" s="2">
        <v>22</v>
      </c>
      <c r="G210" s="4" t="b">
        <v>0</v>
      </c>
      <c r="H210" s="2">
        <v>0</v>
      </c>
      <c r="I210" s="2">
        <v>1</v>
      </c>
      <c r="J210" s="2">
        <v>0.14000000000000001</v>
      </c>
      <c r="K210" s="5">
        <v>0.1212</v>
      </c>
      <c r="L210" s="5">
        <v>0.46</v>
      </c>
      <c r="M210" s="5">
        <v>0.29849999999999999</v>
      </c>
      <c r="N210" s="5">
        <v>5</v>
      </c>
      <c r="O210" s="5">
        <v>10</v>
      </c>
      <c r="P210" s="5">
        <v>15</v>
      </c>
    </row>
    <row r="211" spans="1:16" ht="13.15">
      <c r="A211" s="2">
        <v>209</v>
      </c>
      <c r="B211" s="3">
        <v>40552</v>
      </c>
      <c r="C211" s="2">
        <v>1</v>
      </c>
      <c r="D211" s="2">
        <v>0</v>
      </c>
      <c r="E211" s="2">
        <v>1</v>
      </c>
      <c r="F211" s="2">
        <v>23</v>
      </c>
      <c r="G211" s="4" t="b">
        <v>0</v>
      </c>
      <c r="H211" s="2">
        <v>0</v>
      </c>
      <c r="I211" s="2">
        <v>1</v>
      </c>
      <c r="J211" s="2">
        <v>0.12</v>
      </c>
      <c r="K211" s="5">
        <v>0.13639999999999999</v>
      </c>
      <c r="L211" s="5">
        <v>0.5</v>
      </c>
      <c r="M211" s="5">
        <v>0.19400000000000001</v>
      </c>
      <c r="N211" s="5">
        <v>0</v>
      </c>
      <c r="O211" s="5">
        <v>6</v>
      </c>
      <c r="P211" s="5">
        <v>6</v>
      </c>
    </row>
    <row r="212" spans="1:16" ht="13.15">
      <c r="A212" s="2">
        <v>210</v>
      </c>
      <c r="B212" s="3">
        <v>40553</v>
      </c>
      <c r="C212" s="2">
        <v>1</v>
      </c>
      <c r="D212" s="2">
        <v>0</v>
      </c>
      <c r="E212" s="2">
        <v>1</v>
      </c>
      <c r="F212" s="2">
        <v>0</v>
      </c>
      <c r="G212" s="4" t="b">
        <v>0</v>
      </c>
      <c r="H212" s="2">
        <v>1</v>
      </c>
      <c r="I212" s="2">
        <v>1</v>
      </c>
      <c r="J212" s="2">
        <v>0.12</v>
      </c>
      <c r="K212" s="5">
        <v>0.1212</v>
      </c>
      <c r="L212" s="5">
        <v>0.5</v>
      </c>
      <c r="M212" s="5">
        <v>0.28360000000000002</v>
      </c>
      <c r="N212" s="5">
        <v>2</v>
      </c>
      <c r="O212" s="5">
        <v>3</v>
      </c>
      <c r="P212" s="5">
        <v>5</v>
      </c>
    </row>
    <row r="213" spans="1:16" ht="13.15">
      <c r="A213" s="2">
        <v>211</v>
      </c>
      <c r="B213" s="3">
        <v>40553</v>
      </c>
      <c r="C213" s="2">
        <v>1</v>
      </c>
      <c r="D213" s="2">
        <v>0</v>
      </c>
      <c r="E213" s="2">
        <v>1</v>
      </c>
      <c r="F213" s="2">
        <v>1</v>
      </c>
      <c r="G213" s="4" t="b">
        <v>0</v>
      </c>
      <c r="H213" s="2">
        <v>1</v>
      </c>
      <c r="I213" s="2">
        <v>1</v>
      </c>
      <c r="J213" s="2">
        <v>0.12</v>
      </c>
      <c r="K213" s="5">
        <v>0.1212</v>
      </c>
      <c r="L213" s="5">
        <v>0.5</v>
      </c>
      <c r="M213" s="5">
        <v>0.28360000000000002</v>
      </c>
      <c r="N213" s="5">
        <v>1</v>
      </c>
      <c r="O213" s="5">
        <v>0</v>
      </c>
      <c r="P213" s="5">
        <v>1</v>
      </c>
    </row>
    <row r="214" spans="1:16" ht="13.15">
      <c r="A214" s="2">
        <v>212</v>
      </c>
      <c r="B214" s="3">
        <v>40553</v>
      </c>
      <c r="C214" s="2">
        <v>1</v>
      </c>
      <c r="D214" s="2">
        <v>0</v>
      </c>
      <c r="E214" s="2">
        <v>1</v>
      </c>
      <c r="F214" s="2">
        <v>2</v>
      </c>
      <c r="G214" s="4" t="b">
        <v>0</v>
      </c>
      <c r="H214" s="2">
        <v>1</v>
      </c>
      <c r="I214" s="2">
        <v>1</v>
      </c>
      <c r="J214" s="2">
        <v>0.12</v>
      </c>
      <c r="K214" s="5">
        <v>0.1212</v>
      </c>
      <c r="L214" s="5">
        <v>0.5</v>
      </c>
      <c r="M214" s="5">
        <v>0.22389999999999999</v>
      </c>
      <c r="N214" s="5">
        <v>0</v>
      </c>
      <c r="O214" s="5">
        <v>3</v>
      </c>
      <c r="P214" s="5">
        <v>3</v>
      </c>
    </row>
    <row r="215" spans="1:16" ht="13.15">
      <c r="A215" s="2">
        <v>213</v>
      </c>
      <c r="B215" s="3">
        <v>40553</v>
      </c>
      <c r="C215" s="2">
        <v>1</v>
      </c>
      <c r="D215" s="2">
        <v>0</v>
      </c>
      <c r="E215" s="2">
        <v>1</v>
      </c>
      <c r="F215" s="2">
        <v>3</v>
      </c>
      <c r="G215" s="4" t="b">
        <v>0</v>
      </c>
      <c r="H215" s="2">
        <v>1</v>
      </c>
      <c r="I215" s="2">
        <v>1</v>
      </c>
      <c r="J215" s="2">
        <v>0.12</v>
      </c>
      <c r="K215" s="5">
        <v>0.1212</v>
      </c>
      <c r="L215" s="5">
        <v>0.5</v>
      </c>
      <c r="M215" s="5">
        <v>0.22389999999999999</v>
      </c>
      <c r="N215" s="5">
        <v>0</v>
      </c>
      <c r="O215" s="5">
        <v>1</v>
      </c>
      <c r="P215" s="5">
        <v>1</v>
      </c>
    </row>
    <row r="216" spans="1:16" ht="13.15">
      <c r="A216" s="2">
        <v>214</v>
      </c>
      <c r="B216" s="3">
        <v>40553</v>
      </c>
      <c r="C216" s="2">
        <v>1</v>
      </c>
      <c r="D216" s="2">
        <v>0</v>
      </c>
      <c r="E216" s="2">
        <v>1</v>
      </c>
      <c r="F216" s="2">
        <v>4</v>
      </c>
      <c r="G216" s="4" t="b">
        <v>0</v>
      </c>
      <c r="H216" s="2">
        <v>1</v>
      </c>
      <c r="I216" s="2">
        <v>1</v>
      </c>
      <c r="J216" s="2">
        <v>0.1</v>
      </c>
      <c r="K216" s="5">
        <v>0.1212</v>
      </c>
      <c r="L216" s="5">
        <v>0.54</v>
      </c>
      <c r="M216" s="5">
        <v>0.1343</v>
      </c>
      <c r="N216" s="5">
        <v>1</v>
      </c>
      <c r="O216" s="5">
        <v>2</v>
      </c>
      <c r="P216" s="5">
        <v>3</v>
      </c>
    </row>
    <row r="217" spans="1:16" ht="13.15">
      <c r="A217" s="2">
        <v>215</v>
      </c>
      <c r="B217" s="3">
        <v>40553</v>
      </c>
      <c r="C217" s="2">
        <v>1</v>
      </c>
      <c r="D217" s="2">
        <v>0</v>
      </c>
      <c r="E217" s="2">
        <v>1</v>
      </c>
      <c r="F217" s="2">
        <v>5</v>
      </c>
      <c r="G217" s="4" t="b">
        <v>0</v>
      </c>
      <c r="H217" s="2">
        <v>1</v>
      </c>
      <c r="I217" s="2">
        <v>1</v>
      </c>
      <c r="J217" s="2">
        <v>0.1</v>
      </c>
      <c r="K217" s="5">
        <v>0.1061</v>
      </c>
      <c r="L217" s="5">
        <v>0.54</v>
      </c>
      <c r="M217" s="5">
        <v>0.25369999999999998</v>
      </c>
      <c r="N217" s="5">
        <v>0</v>
      </c>
      <c r="O217" s="5">
        <v>3</v>
      </c>
      <c r="P217" s="5">
        <v>3</v>
      </c>
    </row>
    <row r="218" spans="1:16" ht="13.15">
      <c r="A218" s="2">
        <v>216</v>
      </c>
      <c r="B218" s="3">
        <v>40553</v>
      </c>
      <c r="C218" s="2">
        <v>1</v>
      </c>
      <c r="D218" s="2">
        <v>0</v>
      </c>
      <c r="E218" s="2">
        <v>1</v>
      </c>
      <c r="F218" s="2">
        <v>6</v>
      </c>
      <c r="G218" s="4" t="b">
        <v>0</v>
      </c>
      <c r="H218" s="2">
        <v>1</v>
      </c>
      <c r="I218" s="2">
        <v>1</v>
      </c>
      <c r="J218" s="2">
        <v>0.12</v>
      </c>
      <c r="K218" s="5">
        <v>0.1212</v>
      </c>
      <c r="L218" s="5">
        <v>0.5</v>
      </c>
      <c r="M218" s="5">
        <v>0.28360000000000002</v>
      </c>
      <c r="N218" s="5">
        <v>0</v>
      </c>
      <c r="O218" s="5">
        <v>31</v>
      </c>
      <c r="P218" s="5">
        <v>31</v>
      </c>
    </row>
    <row r="219" spans="1:16" ht="13.15">
      <c r="A219" s="2">
        <v>217</v>
      </c>
      <c r="B219" s="3">
        <v>40553</v>
      </c>
      <c r="C219" s="2">
        <v>1</v>
      </c>
      <c r="D219" s="2">
        <v>0</v>
      </c>
      <c r="E219" s="2">
        <v>1</v>
      </c>
      <c r="F219" s="2">
        <v>7</v>
      </c>
      <c r="G219" s="4" t="b">
        <v>0</v>
      </c>
      <c r="H219" s="2">
        <v>1</v>
      </c>
      <c r="I219" s="2">
        <v>1</v>
      </c>
      <c r="J219" s="2">
        <v>0.12</v>
      </c>
      <c r="K219" s="5">
        <v>0.1212</v>
      </c>
      <c r="L219" s="5">
        <v>0.5</v>
      </c>
      <c r="M219" s="5">
        <v>0.22389999999999999</v>
      </c>
      <c r="N219" s="5">
        <v>2</v>
      </c>
      <c r="O219" s="5">
        <v>75</v>
      </c>
      <c r="P219" s="5">
        <v>77</v>
      </c>
    </row>
    <row r="220" spans="1:16" ht="13.15">
      <c r="A220" s="2">
        <v>218</v>
      </c>
      <c r="B220" s="3">
        <v>40553</v>
      </c>
      <c r="C220" s="2">
        <v>1</v>
      </c>
      <c r="D220" s="2">
        <v>0</v>
      </c>
      <c r="E220" s="2">
        <v>1</v>
      </c>
      <c r="F220" s="2">
        <v>8</v>
      </c>
      <c r="G220" s="4" t="b">
        <v>0</v>
      </c>
      <c r="H220" s="2">
        <v>1</v>
      </c>
      <c r="I220" s="2">
        <v>2</v>
      </c>
      <c r="J220" s="2">
        <v>0.12</v>
      </c>
      <c r="K220" s="5">
        <v>0.1212</v>
      </c>
      <c r="L220" s="5">
        <v>0.5</v>
      </c>
      <c r="M220" s="5">
        <v>0.28360000000000002</v>
      </c>
      <c r="N220" s="5">
        <v>4</v>
      </c>
      <c r="O220" s="5">
        <v>184</v>
      </c>
      <c r="P220" s="5">
        <v>188</v>
      </c>
    </row>
    <row r="221" spans="1:16" ht="13.15">
      <c r="A221" s="2">
        <v>219</v>
      </c>
      <c r="B221" s="3">
        <v>40553</v>
      </c>
      <c r="C221" s="2">
        <v>1</v>
      </c>
      <c r="D221" s="2">
        <v>0</v>
      </c>
      <c r="E221" s="2">
        <v>1</v>
      </c>
      <c r="F221" s="2">
        <v>9</v>
      </c>
      <c r="G221" s="4" t="b">
        <v>0</v>
      </c>
      <c r="H221" s="2">
        <v>1</v>
      </c>
      <c r="I221" s="2">
        <v>2</v>
      </c>
      <c r="J221" s="2">
        <v>0.14000000000000001</v>
      </c>
      <c r="K221" s="5">
        <v>0.1212</v>
      </c>
      <c r="L221" s="5">
        <v>0.5</v>
      </c>
      <c r="M221" s="5">
        <v>0.25369999999999998</v>
      </c>
      <c r="N221" s="5">
        <v>2</v>
      </c>
      <c r="O221" s="5">
        <v>92</v>
      </c>
      <c r="P221" s="5">
        <v>94</v>
      </c>
    </row>
    <row r="222" spans="1:16" ht="13.15">
      <c r="A222" s="2">
        <v>220</v>
      </c>
      <c r="B222" s="3">
        <v>40553</v>
      </c>
      <c r="C222" s="2">
        <v>1</v>
      </c>
      <c r="D222" s="2">
        <v>0</v>
      </c>
      <c r="E222" s="2">
        <v>1</v>
      </c>
      <c r="F222" s="2">
        <v>10</v>
      </c>
      <c r="G222" s="4" t="b">
        <v>0</v>
      </c>
      <c r="H222" s="2">
        <v>1</v>
      </c>
      <c r="I222" s="2">
        <v>2</v>
      </c>
      <c r="J222" s="2">
        <v>0.14000000000000001</v>
      </c>
      <c r="K222" s="5">
        <v>0.1212</v>
      </c>
      <c r="L222" s="5">
        <v>0.5</v>
      </c>
      <c r="M222" s="5">
        <v>0.29849999999999999</v>
      </c>
      <c r="N222" s="5">
        <v>0</v>
      </c>
      <c r="O222" s="5">
        <v>31</v>
      </c>
      <c r="P222" s="5">
        <v>31</v>
      </c>
    </row>
    <row r="223" spans="1:16" ht="13.15">
      <c r="A223" s="2">
        <v>221</v>
      </c>
      <c r="B223" s="3">
        <v>40553</v>
      </c>
      <c r="C223" s="2">
        <v>1</v>
      </c>
      <c r="D223" s="2">
        <v>0</v>
      </c>
      <c r="E223" s="2">
        <v>1</v>
      </c>
      <c r="F223" s="2">
        <v>11</v>
      </c>
      <c r="G223" s="4" t="b">
        <v>0</v>
      </c>
      <c r="H223" s="2">
        <v>1</v>
      </c>
      <c r="I223" s="2">
        <v>2</v>
      </c>
      <c r="J223" s="2">
        <v>0.16</v>
      </c>
      <c r="K223" s="5">
        <v>0.13639999999999999</v>
      </c>
      <c r="L223" s="5">
        <v>0.47</v>
      </c>
      <c r="M223" s="5">
        <v>0.28360000000000002</v>
      </c>
      <c r="N223" s="5">
        <v>2</v>
      </c>
      <c r="O223" s="5">
        <v>28</v>
      </c>
      <c r="P223" s="5">
        <v>30</v>
      </c>
    </row>
    <row r="224" spans="1:16" ht="13.15">
      <c r="A224" s="2">
        <v>222</v>
      </c>
      <c r="B224" s="3">
        <v>40553</v>
      </c>
      <c r="C224" s="2">
        <v>1</v>
      </c>
      <c r="D224" s="2">
        <v>0</v>
      </c>
      <c r="E224" s="2">
        <v>1</v>
      </c>
      <c r="F224" s="2">
        <v>12</v>
      </c>
      <c r="G224" s="4" t="b">
        <v>0</v>
      </c>
      <c r="H224" s="2">
        <v>1</v>
      </c>
      <c r="I224" s="2">
        <v>2</v>
      </c>
      <c r="J224" s="2">
        <v>0.2</v>
      </c>
      <c r="K224" s="5">
        <v>0.18179999999999999</v>
      </c>
      <c r="L224" s="5">
        <v>0.4</v>
      </c>
      <c r="M224" s="5">
        <v>0.28360000000000002</v>
      </c>
      <c r="N224" s="5">
        <v>5</v>
      </c>
      <c r="O224" s="5">
        <v>47</v>
      </c>
      <c r="P224" s="5">
        <v>52</v>
      </c>
    </row>
    <row r="225" spans="1:16" ht="13.15">
      <c r="A225" s="2">
        <v>223</v>
      </c>
      <c r="B225" s="3">
        <v>40553</v>
      </c>
      <c r="C225" s="2">
        <v>1</v>
      </c>
      <c r="D225" s="2">
        <v>0</v>
      </c>
      <c r="E225" s="2">
        <v>1</v>
      </c>
      <c r="F225" s="2">
        <v>13</v>
      </c>
      <c r="G225" s="4" t="b">
        <v>0</v>
      </c>
      <c r="H225" s="2">
        <v>1</v>
      </c>
      <c r="I225" s="2">
        <v>2</v>
      </c>
      <c r="J225" s="2">
        <v>0.2</v>
      </c>
      <c r="K225" s="5">
        <v>0.18179999999999999</v>
      </c>
      <c r="L225" s="5">
        <v>0.4</v>
      </c>
      <c r="M225" s="5">
        <v>0.28360000000000002</v>
      </c>
      <c r="N225" s="5">
        <v>4</v>
      </c>
      <c r="O225" s="5">
        <v>50</v>
      </c>
      <c r="P225" s="5">
        <v>54</v>
      </c>
    </row>
    <row r="226" spans="1:16" ht="13.15">
      <c r="A226" s="2">
        <v>224</v>
      </c>
      <c r="B226" s="3">
        <v>40553</v>
      </c>
      <c r="C226" s="2">
        <v>1</v>
      </c>
      <c r="D226" s="2">
        <v>0</v>
      </c>
      <c r="E226" s="2">
        <v>1</v>
      </c>
      <c r="F226" s="2">
        <v>14</v>
      </c>
      <c r="G226" s="4" t="b">
        <v>0</v>
      </c>
      <c r="H226" s="2">
        <v>1</v>
      </c>
      <c r="I226" s="2">
        <v>2</v>
      </c>
      <c r="J226" s="2">
        <v>0.2</v>
      </c>
      <c r="K226" s="5">
        <v>0.19700000000000001</v>
      </c>
      <c r="L226" s="5">
        <v>0.4</v>
      </c>
      <c r="M226" s="5">
        <v>0.22389999999999999</v>
      </c>
      <c r="N226" s="5">
        <v>0</v>
      </c>
      <c r="O226" s="5">
        <v>47</v>
      </c>
      <c r="P226" s="5">
        <v>47</v>
      </c>
    </row>
    <row r="227" spans="1:16" ht="13.15">
      <c r="A227" s="2">
        <v>225</v>
      </c>
      <c r="B227" s="3">
        <v>40553</v>
      </c>
      <c r="C227" s="2">
        <v>1</v>
      </c>
      <c r="D227" s="2">
        <v>0</v>
      </c>
      <c r="E227" s="2">
        <v>1</v>
      </c>
      <c r="F227" s="2">
        <v>15</v>
      </c>
      <c r="G227" s="4" t="b">
        <v>0</v>
      </c>
      <c r="H227" s="2">
        <v>1</v>
      </c>
      <c r="I227" s="2">
        <v>2</v>
      </c>
      <c r="J227" s="2">
        <v>0.2</v>
      </c>
      <c r="K227" s="5">
        <v>0.19700000000000001</v>
      </c>
      <c r="L227" s="5">
        <v>0.4</v>
      </c>
      <c r="M227" s="5">
        <v>0.22389999999999999</v>
      </c>
      <c r="N227" s="5">
        <v>2</v>
      </c>
      <c r="O227" s="5">
        <v>43</v>
      </c>
      <c r="P227" s="5">
        <v>45</v>
      </c>
    </row>
    <row r="228" spans="1:16" ht="13.15">
      <c r="A228" s="2">
        <v>226</v>
      </c>
      <c r="B228" s="3">
        <v>40553</v>
      </c>
      <c r="C228" s="2">
        <v>1</v>
      </c>
      <c r="D228" s="2">
        <v>0</v>
      </c>
      <c r="E228" s="2">
        <v>1</v>
      </c>
      <c r="F228" s="2">
        <v>16</v>
      </c>
      <c r="G228" s="4" t="b">
        <v>0</v>
      </c>
      <c r="H228" s="2">
        <v>1</v>
      </c>
      <c r="I228" s="2">
        <v>1</v>
      </c>
      <c r="J228" s="2">
        <v>0.2</v>
      </c>
      <c r="K228" s="5">
        <v>0.21210000000000001</v>
      </c>
      <c r="L228" s="5">
        <v>0.4</v>
      </c>
      <c r="M228" s="5">
        <v>0.1343</v>
      </c>
      <c r="N228" s="5">
        <v>4</v>
      </c>
      <c r="O228" s="5">
        <v>70</v>
      </c>
      <c r="P228" s="5">
        <v>74</v>
      </c>
    </row>
    <row r="229" spans="1:16" ht="13.15">
      <c r="A229" s="2">
        <v>227</v>
      </c>
      <c r="B229" s="3">
        <v>40553</v>
      </c>
      <c r="C229" s="2">
        <v>1</v>
      </c>
      <c r="D229" s="2">
        <v>0</v>
      </c>
      <c r="E229" s="2">
        <v>1</v>
      </c>
      <c r="F229" s="2">
        <v>17</v>
      </c>
      <c r="G229" s="4" t="b">
        <v>0</v>
      </c>
      <c r="H229" s="2">
        <v>1</v>
      </c>
      <c r="I229" s="2">
        <v>1</v>
      </c>
      <c r="J229" s="2">
        <v>0.2</v>
      </c>
      <c r="K229" s="5">
        <v>0.2273</v>
      </c>
      <c r="L229" s="5">
        <v>0.4</v>
      </c>
      <c r="M229" s="5">
        <v>0.1045</v>
      </c>
      <c r="N229" s="5">
        <v>4</v>
      </c>
      <c r="O229" s="5">
        <v>174</v>
      </c>
      <c r="P229" s="5">
        <v>178</v>
      </c>
    </row>
    <row r="230" spans="1:16" ht="13.15">
      <c r="A230" s="2">
        <v>228</v>
      </c>
      <c r="B230" s="3">
        <v>40553</v>
      </c>
      <c r="C230" s="2">
        <v>1</v>
      </c>
      <c r="D230" s="2">
        <v>0</v>
      </c>
      <c r="E230" s="2">
        <v>1</v>
      </c>
      <c r="F230" s="2">
        <v>18</v>
      </c>
      <c r="G230" s="4" t="b">
        <v>0</v>
      </c>
      <c r="H230" s="2">
        <v>1</v>
      </c>
      <c r="I230" s="2">
        <v>1</v>
      </c>
      <c r="J230" s="2">
        <v>0.2</v>
      </c>
      <c r="K230" s="5">
        <v>0.19700000000000001</v>
      </c>
      <c r="L230" s="5">
        <v>0.4</v>
      </c>
      <c r="M230" s="5">
        <v>0.22389999999999999</v>
      </c>
      <c r="N230" s="5">
        <v>1</v>
      </c>
      <c r="O230" s="5">
        <v>154</v>
      </c>
      <c r="P230" s="5">
        <v>155</v>
      </c>
    </row>
    <row r="231" spans="1:16" ht="13.15">
      <c r="A231" s="2">
        <v>229</v>
      </c>
      <c r="B231" s="3">
        <v>40553</v>
      </c>
      <c r="C231" s="2">
        <v>1</v>
      </c>
      <c r="D231" s="2">
        <v>0</v>
      </c>
      <c r="E231" s="2">
        <v>1</v>
      </c>
      <c r="F231" s="2">
        <v>19</v>
      </c>
      <c r="G231" s="4" t="b">
        <v>0</v>
      </c>
      <c r="H231" s="2">
        <v>1</v>
      </c>
      <c r="I231" s="2">
        <v>1</v>
      </c>
      <c r="J231" s="2">
        <v>0.16</v>
      </c>
      <c r="K231" s="5">
        <v>0.16669999999999999</v>
      </c>
      <c r="L231" s="5">
        <v>0.47</v>
      </c>
      <c r="M231" s="5">
        <v>0.16420000000000001</v>
      </c>
      <c r="N231" s="5">
        <v>3</v>
      </c>
      <c r="O231" s="5">
        <v>92</v>
      </c>
      <c r="P231" s="5">
        <v>95</v>
      </c>
    </row>
    <row r="232" spans="1:16" ht="13.15">
      <c r="A232" s="2">
        <v>230</v>
      </c>
      <c r="B232" s="3">
        <v>40553</v>
      </c>
      <c r="C232" s="2">
        <v>1</v>
      </c>
      <c r="D232" s="2">
        <v>0</v>
      </c>
      <c r="E232" s="2">
        <v>1</v>
      </c>
      <c r="F232" s="2">
        <v>20</v>
      </c>
      <c r="G232" s="4" t="b">
        <v>0</v>
      </c>
      <c r="H232" s="2">
        <v>1</v>
      </c>
      <c r="I232" s="2">
        <v>1</v>
      </c>
      <c r="J232" s="2">
        <v>0.16</v>
      </c>
      <c r="K232" s="5">
        <v>0.16669999999999999</v>
      </c>
      <c r="L232" s="5">
        <v>0.5</v>
      </c>
      <c r="M232" s="5">
        <v>0.16420000000000001</v>
      </c>
      <c r="N232" s="5">
        <v>1</v>
      </c>
      <c r="O232" s="5">
        <v>73</v>
      </c>
      <c r="P232" s="5">
        <v>74</v>
      </c>
    </row>
    <row r="233" spans="1:16" ht="13.15">
      <c r="A233" s="2">
        <v>231</v>
      </c>
      <c r="B233" s="3">
        <v>40553</v>
      </c>
      <c r="C233" s="2">
        <v>1</v>
      </c>
      <c r="D233" s="2">
        <v>0</v>
      </c>
      <c r="E233" s="2">
        <v>1</v>
      </c>
      <c r="F233" s="2">
        <v>21</v>
      </c>
      <c r="G233" s="4" t="b">
        <v>0</v>
      </c>
      <c r="H233" s="2">
        <v>1</v>
      </c>
      <c r="I233" s="2">
        <v>1</v>
      </c>
      <c r="J233" s="2">
        <v>0.14000000000000001</v>
      </c>
      <c r="K233" s="5">
        <v>0.13639999999999999</v>
      </c>
      <c r="L233" s="5">
        <v>0.59</v>
      </c>
      <c r="M233" s="5">
        <v>0.19400000000000001</v>
      </c>
      <c r="N233" s="5">
        <v>1</v>
      </c>
      <c r="O233" s="5">
        <v>37</v>
      </c>
      <c r="P233" s="5">
        <v>38</v>
      </c>
    </row>
    <row r="234" spans="1:16" ht="13.15">
      <c r="A234" s="2">
        <v>232</v>
      </c>
      <c r="B234" s="3">
        <v>40553</v>
      </c>
      <c r="C234" s="2">
        <v>1</v>
      </c>
      <c r="D234" s="2">
        <v>0</v>
      </c>
      <c r="E234" s="2">
        <v>1</v>
      </c>
      <c r="F234" s="2">
        <v>22</v>
      </c>
      <c r="G234" s="4" t="b">
        <v>0</v>
      </c>
      <c r="H234" s="2">
        <v>1</v>
      </c>
      <c r="I234" s="2">
        <v>1</v>
      </c>
      <c r="J234" s="2">
        <v>0.14000000000000001</v>
      </c>
      <c r="K234" s="5">
        <v>0.1515</v>
      </c>
      <c r="L234" s="5">
        <v>0.59</v>
      </c>
      <c r="M234" s="5">
        <v>0.16420000000000001</v>
      </c>
      <c r="N234" s="5">
        <v>2</v>
      </c>
      <c r="O234" s="5">
        <v>22</v>
      </c>
      <c r="P234" s="5">
        <v>24</v>
      </c>
    </row>
    <row r="235" spans="1:16" ht="13.15">
      <c r="A235" s="2">
        <v>233</v>
      </c>
      <c r="B235" s="3">
        <v>40553</v>
      </c>
      <c r="C235" s="2">
        <v>1</v>
      </c>
      <c r="D235" s="2">
        <v>0</v>
      </c>
      <c r="E235" s="2">
        <v>1</v>
      </c>
      <c r="F235" s="2">
        <v>23</v>
      </c>
      <c r="G235" s="4" t="b">
        <v>0</v>
      </c>
      <c r="H235" s="2">
        <v>1</v>
      </c>
      <c r="I235" s="2">
        <v>1</v>
      </c>
      <c r="J235" s="2">
        <v>0.14000000000000001</v>
      </c>
      <c r="K235" s="5">
        <v>0.1515</v>
      </c>
      <c r="L235" s="5">
        <v>0.59</v>
      </c>
      <c r="M235" s="5">
        <v>0.16420000000000001</v>
      </c>
      <c r="N235" s="5">
        <v>0</v>
      </c>
      <c r="O235" s="5">
        <v>18</v>
      </c>
      <c r="P235" s="5">
        <v>18</v>
      </c>
    </row>
    <row r="236" spans="1:16" ht="13.15">
      <c r="A236" s="2">
        <v>234</v>
      </c>
      <c r="B236" s="3">
        <v>40554</v>
      </c>
      <c r="C236" s="2">
        <v>1</v>
      </c>
      <c r="D236" s="2">
        <v>0</v>
      </c>
      <c r="E236" s="2">
        <v>1</v>
      </c>
      <c r="F236" s="2">
        <v>0</v>
      </c>
      <c r="G236" s="4" t="b">
        <v>0</v>
      </c>
      <c r="H236" s="2">
        <v>2</v>
      </c>
      <c r="I236" s="2">
        <v>1</v>
      </c>
      <c r="J236" s="2">
        <v>0.14000000000000001</v>
      </c>
      <c r="K236" s="5">
        <v>0.16669999999999999</v>
      </c>
      <c r="L236" s="5">
        <v>0.59</v>
      </c>
      <c r="M236" s="5">
        <v>0.1045</v>
      </c>
      <c r="N236" s="5">
        <v>2</v>
      </c>
      <c r="O236" s="5">
        <v>10</v>
      </c>
      <c r="P236" s="5">
        <v>12</v>
      </c>
    </row>
    <row r="237" spans="1:16" ht="13.15">
      <c r="A237" s="2">
        <v>235</v>
      </c>
      <c r="B237" s="3">
        <v>40554</v>
      </c>
      <c r="C237" s="2">
        <v>1</v>
      </c>
      <c r="D237" s="2">
        <v>0</v>
      </c>
      <c r="E237" s="2">
        <v>1</v>
      </c>
      <c r="F237" s="2">
        <v>1</v>
      </c>
      <c r="G237" s="4" t="b">
        <v>0</v>
      </c>
      <c r="H237" s="2">
        <v>2</v>
      </c>
      <c r="I237" s="2">
        <v>1</v>
      </c>
      <c r="J237" s="2">
        <v>0.14000000000000001</v>
      </c>
      <c r="K237" s="5">
        <v>0.1515</v>
      </c>
      <c r="L237" s="5">
        <v>0.59</v>
      </c>
      <c r="M237" s="5">
        <v>0.16420000000000001</v>
      </c>
      <c r="N237" s="5">
        <v>0</v>
      </c>
      <c r="O237" s="5">
        <v>3</v>
      </c>
      <c r="P237" s="5">
        <v>3</v>
      </c>
    </row>
    <row r="238" spans="1:16" ht="13.15">
      <c r="A238" s="2">
        <v>236</v>
      </c>
      <c r="B238" s="3">
        <v>40554</v>
      </c>
      <c r="C238" s="2">
        <v>1</v>
      </c>
      <c r="D238" s="2">
        <v>0</v>
      </c>
      <c r="E238" s="2">
        <v>1</v>
      </c>
      <c r="F238" s="2">
        <v>2</v>
      </c>
      <c r="G238" s="4" t="b">
        <v>0</v>
      </c>
      <c r="H238" s="2">
        <v>2</v>
      </c>
      <c r="I238" s="2">
        <v>2</v>
      </c>
      <c r="J238" s="2">
        <v>0.16</v>
      </c>
      <c r="K238" s="5">
        <v>0.1515</v>
      </c>
      <c r="L238" s="5">
        <v>0.55000000000000004</v>
      </c>
      <c r="M238" s="5">
        <v>0.19400000000000001</v>
      </c>
      <c r="N238" s="5">
        <v>0</v>
      </c>
      <c r="O238" s="5">
        <v>3</v>
      </c>
      <c r="P238" s="5">
        <v>3</v>
      </c>
    </row>
    <row r="239" spans="1:16" ht="13.15">
      <c r="A239" s="2">
        <v>237</v>
      </c>
      <c r="B239" s="3">
        <v>40554</v>
      </c>
      <c r="C239" s="2">
        <v>1</v>
      </c>
      <c r="D239" s="2">
        <v>0</v>
      </c>
      <c r="E239" s="2">
        <v>1</v>
      </c>
      <c r="F239" s="2">
        <v>5</v>
      </c>
      <c r="G239" s="4" t="b">
        <v>0</v>
      </c>
      <c r="H239" s="2">
        <v>2</v>
      </c>
      <c r="I239" s="2">
        <v>2</v>
      </c>
      <c r="J239" s="2">
        <v>0.16</v>
      </c>
      <c r="K239" s="5">
        <v>0.18179999999999999</v>
      </c>
      <c r="L239" s="5">
        <v>0.55000000000000004</v>
      </c>
      <c r="M239" s="5">
        <v>0.1343</v>
      </c>
      <c r="N239" s="5">
        <v>0</v>
      </c>
      <c r="O239" s="5">
        <v>6</v>
      </c>
      <c r="P239" s="5">
        <v>6</v>
      </c>
    </row>
    <row r="240" spans="1:16" ht="13.15">
      <c r="A240" s="2">
        <v>238</v>
      </c>
      <c r="B240" s="3">
        <v>40554</v>
      </c>
      <c r="C240" s="2">
        <v>1</v>
      </c>
      <c r="D240" s="2">
        <v>0</v>
      </c>
      <c r="E240" s="2">
        <v>1</v>
      </c>
      <c r="F240" s="2">
        <v>6</v>
      </c>
      <c r="G240" s="4" t="b">
        <v>0</v>
      </c>
      <c r="H240" s="2">
        <v>2</v>
      </c>
      <c r="I240" s="2">
        <v>2</v>
      </c>
      <c r="J240" s="2">
        <v>0.16</v>
      </c>
      <c r="K240" s="5">
        <v>0.18179999999999999</v>
      </c>
      <c r="L240" s="5">
        <v>0.55000000000000004</v>
      </c>
      <c r="M240" s="5">
        <v>0.1343</v>
      </c>
      <c r="N240" s="5">
        <v>0</v>
      </c>
      <c r="O240" s="5">
        <v>27</v>
      </c>
      <c r="P240" s="5">
        <v>27</v>
      </c>
    </row>
    <row r="241" spans="1:16" ht="13.15">
      <c r="A241" s="2">
        <v>239</v>
      </c>
      <c r="B241" s="3">
        <v>40554</v>
      </c>
      <c r="C241" s="2">
        <v>1</v>
      </c>
      <c r="D241" s="2">
        <v>0</v>
      </c>
      <c r="E241" s="2">
        <v>1</v>
      </c>
      <c r="F241" s="2">
        <v>7</v>
      </c>
      <c r="G241" s="4" t="b">
        <v>0</v>
      </c>
      <c r="H241" s="2">
        <v>2</v>
      </c>
      <c r="I241" s="2">
        <v>2</v>
      </c>
      <c r="J241" s="2">
        <v>0.16</v>
      </c>
      <c r="K241" s="5">
        <v>0.2273</v>
      </c>
      <c r="L241" s="5">
        <v>0.55000000000000004</v>
      </c>
      <c r="M241" s="5">
        <v>0</v>
      </c>
      <c r="N241" s="5">
        <v>2</v>
      </c>
      <c r="O241" s="5">
        <v>97</v>
      </c>
      <c r="P241" s="5">
        <v>99</v>
      </c>
    </row>
    <row r="242" spans="1:16" ht="13.15">
      <c r="A242" s="2">
        <v>240</v>
      </c>
      <c r="B242" s="3">
        <v>40554</v>
      </c>
      <c r="C242" s="2">
        <v>1</v>
      </c>
      <c r="D242" s="2">
        <v>0</v>
      </c>
      <c r="E242" s="2">
        <v>1</v>
      </c>
      <c r="F242" s="2">
        <v>8</v>
      </c>
      <c r="G242" s="4" t="b">
        <v>0</v>
      </c>
      <c r="H242" s="2">
        <v>2</v>
      </c>
      <c r="I242" s="2">
        <v>2</v>
      </c>
      <c r="J242" s="2">
        <v>0.18</v>
      </c>
      <c r="K242" s="5">
        <v>0.21210000000000001</v>
      </c>
      <c r="L242" s="5">
        <v>0.51</v>
      </c>
      <c r="M242" s="5">
        <v>8.9599999999999999E-2</v>
      </c>
      <c r="N242" s="5">
        <v>3</v>
      </c>
      <c r="O242" s="5">
        <v>214</v>
      </c>
      <c r="P242" s="5">
        <v>217</v>
      </c>
    </row>
    <row r="243" spans="1:16" ht="13.15">
      <c r="A243" s="2">
        <v>241</v>
      </c>
      <c r="B243" s="3">
        <v>40554</v>
      </c>
      <c r="C243" s="2">
        <v>1</v>
      </c>
      <c r="D243" s="2">
        <v>0</v>
      </c>
      <c r="E243" s="2">
        <v>1</v>
      </c>
      <c r="F243" s="2">
        <v>9</v>
      </c>
      <c r="G243" s="4" t="b">
        <v>0</v>
      </c>
      <c r="H243" s="2">
        <v>2</v>
      </c>
      <c r="I243" s="2">
        <v>2</v>
      </c>
      <c r="J243" s="2">
        <v>0.18</v>
      </c>
      <c r="K243" s="5">
        <v>0.19700000000000001</v>
      </c>
      <c r="L243" s="5">
        <v>0.51</v>
      </c>
      <c r="M243" s="5">
        <v>0.16420000000000001</v>
      </c>
      <c r="N243" s="5">
        <v>3</v>
      </c>
      <c r="O243" s="5">
        <v>127</v>
      </c>
      <c r="P243" s="5">
        <v>130</v>
      </c>
    </row>
    <row r="244" spans="1:16" ht="13.15">
      <c r="A244" s="2">
        <v>242</v>
      </c>
      <c r="B244" s="3">
        <v>40554</v>
      </c>
      <c r="C244" s="2">
        <v>1</v>
      </c>
      <c r="D244" s="2">
        <v>0</v>
      </c>
      <c r="E244" s="2">
        <v>1</v>
      </c>
      <c r="F244" s="2">
        <v>10</v>
      </c>
      <c r="G244" s="4" t="b">
        <v>0</v>
      </c>
      <c r="H244" s="2">
        <v>2</v>
      </c>
      <c r="I244" s="2">
        <v>2</v>
      </c>
      <c r="J244" s="2">
        <v>0.2</v>
      </c>
      <c r="K244" s="5">
        <v>0.21210000000000001</v>
      </c>
      <c r="L244" s="5">
        <v>0.51</v>
      </c>
      <c r="M244" s="5">
        <v>0.16420000000000001</v>
      </c>
      <c r="N244" s="5">
        <v>3</v>
      </c>
      <c r="O244" s="5">
        <v>51</v>
      </c>
      <c r="P244" s="5">
        <v>54</v>
      </c>
    </row>
    <row r="245" spans="1:16" ht="13.15">
      <c r="A245" s="2">
        <v>243</v>
      </c>
      <c r="B245" s="3">
        <v>40554</v>
      </c>
      <c r="C245" s="2">
        <v>1</v>
      </c>
      <c r="D245" s="2">
        <v>0</v>
      </c>
      <c r="E245" s="2">
        <v>1</v>
      </c>
      <c r="F245" s="2">
        <v>11</v>
      </c>
      <c r="G245" s="4" t="b">
        <v>0</v>
      </c>
      <c r="H245" s="2">
        <v>2</v>
      </c>
      <c r="I245" s="2">
        <v>2</v>
      </c>
      <c r="J245" s="2">
        <v>0.2</v>
      </c>
      <c r="K245" s="5">
        <v>0.21210000000000001</v>
      </c>
      <c r="L245" s="5">
        <v>0.47</v>
      </c>
      <c r="M245" s="5">
        <v>0.1343</v>
      </c>
      <c r="N245" s="5">
        <v>4</v>
      </c>
      <c r="O245" s="5">
        <v>31</v>
      </c>
      <c r="P245" s="5">
        <v>35</v>
      </c>
    </row>
    <row r="246" spans="1:16" ht="13.15">
      <c r="A246" s="2">
        <v>244</v>
      </c>
      <c r="B246" s="3">
        <v>40554</v>
      </c>
      <c r="C246" s="2">
        <v>1</v>
      </c>
      <c r="D246" s="2">
        <v>0</v>
      </c>
      <c r="E246" s="2">
        <v>1</v>
      </c>
      <c r="F246" s="2">
        <v>12</v>
      </c>
      <c r="G246" s="4" t="b">
        <v>0</v>
      </c>
      <c r="H246" s="2">
        <v>2</v>
      </c>
      <c r="I246" s="2">
        <v>2</v>
      </c>
      <c r="J246" s="2">
        <v>0.2</v>
      </c>
      <c r="K246" s="5">
        <v>0.2273</v>
      </c>
      <c r="L246" s="5">
        <v>0.51</v>
      </c>
      <c r="M246" s="5">
        <v>0.1045</v>
      </c>
      <c r="N246" s="5">
        <v>2</v>
      </c>
      <c r="O246" s="5">
        <v>55</v>
      </c>
      <c r="P246" s="5">
        <v>57</v>
      </c>
    </row>
    <row r="247" spans="1:16" ht="13.15">
      <c r="A247" s="2">
        <v>245</v>
      </c>
      <c r="B247" s="3">
        <v>40554</v>
      </c>
      <c r="C247" s="2">
        <v>1</v>
      </c>
      <c r="D247" s="2">
        <v>0</v>
      </c>
      <c r="E247" s="2">
        <v>1</v>
      </c>
      <c r="F247" s="2">
        <v>13</v>
      </c>
      <c r="G247" s="4" t="b">
        <v>0</v>
      </c>
      <c r="H247" s="2">
        <v>2</v>
      </c>
      <c r="I247" s="2">
        <v>2</v>
      </c>
      <c r="J247" s="2">
        <v>0.2</v>
      </c>
      <c r="K247" s="5">
        <v>0.2273</v>
      </c>
      <c r="L247" s="5">
        <v>0.59</v>
      </c>
      <c r="M247" s="5">
        <v>8.9599999999999999E-2</v>
      </c>
      <c r="N247" s="5">
        <v>6</v>
      </c>
      <c r="O247" s="5">
        <v>46</v>
      </c>
      <c r="P247" s="5">
        <v>52</v>
      </c>
    </row>
    <row r="248" spans="1:16" ht="13.15">
      <c r="A248" s="2">
        <v>246</v>
      </c>
      <c r="B248" s="3">
        <v>40554</v>
      </c>
      <c r="C248" s="2">
        <v>1</v>
      </c>
      <c r="D248" s="2">
        <v>0</v>
      </c>
      <c r="E248" s="2">
        <v>1</v>
      </c>
      <c r="F248" s="2">
        <v>14</v>
      </c>
      <c r="G248" s="4" t="b">
        <v>0</v>
      </c>
      <c r="H248" s="2">
        <v>2</v>
      </c>
      <c r="I248" s="2">
        <v>2</v>
      </c>
      <c r="J248" s="2">
        <v>0.2</v>
      </c>
      <c r="K248" s="5">
        <v>0.2273</v>
      </c>
      <c r="L248" s="5">
        <v>0.59</v>
      </c>
      <c r="M248" s="5">
        <v>8.9599999999999999E-2</v>
      </c>
      <c r="N248" s="5">
        <v>3</v>
      </c>
      <c r="O248" s="5">
        <v>60</v>
      </c>
      <c r="P248" s="5">
        <v>63</v>
      </c>
    </row>
    <row r="249" spans="1:16" ht="13.15">
      <c r="A249" s="2">
        <v>247</v>
      </c>
      <c r="B249" s="3">
        <v>40554</v>
      </c>
      <c r="C249" s="2">
        <v>1</v>
      </c>
      <c r="D249" s="2">
        <v>0</v>
      </c>
      <c r="E249" s="2">
        <v>1</v>
      </c>
      <c r="F249" s="2">
        <v>15</v>
      </c>
      <c r="G249" s="4" t="b">
        <v>0</v>
      </c>
      <c r="H249" s="2">
        <v>2</v>
      </c>
      <c r="I249" s="2">
        <v>2</v>
      </c>
      <c r="J249" s="2">
        <v>0.16</v>
      </c>
      <c r="K249" s="5">
        <v>0.19700000000000001</v>
      </c>
      <c r="L249" s="5">
        <v>0.8</v>
      </c>
      <c r="M249" s="5">
        <v>8.9599999999999999E-2</v>
      </c>
      <c r="N249" s="5">
        <v>2</v>
      </c>
      <c r="O249" s="5">
        <v>45</v>
      </c>
      <c r="P249" s="5">
        <v>47</v>
      </c>
    </row>
    <row r="250" spans="1:16" ht="13.15">
      <c r="A250" s="2">
        <v>248</v>
      </c>
      <c r="B250" s="3">
        <v>40554</v>
      </c>
      <c r="C250" s="2">
        <v>1</v>
      </c>
      <c r="D250" s="2">
        <v>0</v>
      </c>
      <c r="E250" s="2">
        <v>1</v>
      </c>
      <c r="F250" s="2">
        <v>16</v>
      </c>
      <c r="G250" s="4" t="b">
        <v>0</v>
      </c>
      <c r="H250" s="2">
        <v>2</v>
      </c>
      <c r="I250" s="2">
        <v>2</v>
      </c>
      <c r="J250" s="2">
        <v>0.16</v>
      </c>
      <c r="K250" s="5">
        <v>0.1515</v>
      </c>
      <c r="L250" s="5">
        <v>0.86</v>
      </c>
      <c r="M250" s="5">
        <v>0.22389999999999999</v>
      </c>
      <c r="N250" s="5">
        <v>4</v>
      </c>
      <c r="O250" s="5">
        <v>72</v>
      </c>
      <c r="P250" s="5">
        <v>76</v>
      </c>
    </row>
    <row r="251" spans="1:16" ht="13.15">
      <c r="A251" s="2">
        <v>249</v>
      </c>
      <c r="B251" s="3">
        <v>40554</v>
      </c>
      <c r="C251" s="2">
        <v>1</v>
      </c>
      <c r="D251" s="2">
        <v>0</v>
      </c>
      <c r="E251" s="2">
        <v>1</v>
      </c>
      <c r="F251" s="2">
        <v>17</v>
      </c>
      <c r="G251" s="4" t="b">
        <v>0</v>
      </c>
      <c r="H251" s="2">
        <v>2</v>
      </c>
      <c r="I251" s="2">
        <v>2</v>
      </c>
      <c r="J251" s="2">
        <v>0.16</v>
      </c>
      <c r="K251" s="5">
        <v>0.1515</v>
      </c>
      <c r="L251" s="5">
        <v>0.86</v>
      </c>
      <c r="M251" s="5">
        <v>0.22389999999999999</v>
      </c>
      <c r="N251" s="5">
        <v>6</v>
      </c>
      <c r="O251" s="5">
        <v>130</v>
      </c>
      <c r="P251" s="5">
        <v>136</v>
      </c>
    </row>
    <row r="252" spans="1:16" ht="13.15">
      <c r="A252" s="2">
        <v>250</v>
      </c>
      <c r="B252" s="3">
        <v>40554</v>
      </c>
      <c r="C252" s="2">
        <v>1</v>
      </c>
      <c r="D252" s="2">
        <v>0</v>
      </c>
      <c r="E252" s="2">
        <v>1</v>
      </c>
      <c r="F252" s="2">
        <v>18</v>
      </c>
      <c r="G252" s="4" t="b">
        <v>0</v>
      </c>
      <c r="H252" s="2">
        <v>2</v>
      </c>
      <c r="I252" s="2">
        <v>3</v>
      </c>
      <c r="J252" s="2">
        <v>0.16</v>
      </c>
      <c r="K252" s="5">
        <v>0.18179999999999999</v>
      </c>
      <c r="L252" s="5">
        <v>0.93</v>
      </c>
      <c r="M252" s="5">
        <v>0.1045</v>
      </c>
      <c r="N252" s="5">
        <v>1</v>
      </c>
      <c r="O252" s="5">
        <v>94</v>
      </c>
      <c r="P252" s="5">
        <v>95</v>
      </c>
    </row>
    <row r="253" spans="1:16" ht="13.15">
      <c r="A253" s="2">
        <v>251</v>
      </c>
      <c r="B253" s="3">
        <v>40554</v>
      </c>
      <c r="C253" s="2">
        <v>1</v>
      </c>
      <c r="D253" s="2">
        <v>0</v>
      </c>
      <c r="E253" s="2">
        <v>1</v>
      </c>
      <c r="F253" s="2">
        <v>19</v>
      </c>
      <c r="G253" s="4" t="b">
        <v>0</v>
      </c>
      <c r="H253" s="2">
        <v>2</v>
      </c>
      <c r="I253" s="2">
        <v>3</v>
      </c>
      <c r="J253" s="2">
        <v>0.16</v>
      </c>
      <c r="K253" s="5">
        <v>0.2273</v>
      </c>
      <c r="L253" s="5">
        <v>0.93</v>
      </c>
      <c r="M253" s="5">
        <v>0</v>
      </c>
      <c r="N253" s="5">
        <v>0</v>
      </c>
      <c r="O253" s="5">
        <v>51</v>
      </c>
      <c r="P253" s="5">
        <v>51</v>
      </c>
    </row>
    <row r="254" spans="1:16" ht="13.15">
      <c r="A254" s="2">
        <v>252</v>
      </c>
      <c r="B254" s="3">
        <v>40554</v>
      </c>
      <c r="C254" s="2">
        <v>1</v>
      </c>
      <c r="D254" s="2">
        <v>0</v>
      </c>
      <c r="E254" s="2">
        <v>1</v>
      </c>
      <c r="F254" s="2">
        <v>20</v>
      </c>
      <c r="G254" s="4" t="b">
        <v>0</v>
      </c>
      <c r="H254" s="2">
        <v>2</v>
      </c>
      <c r="I254" s="2">
        <v>3</v>
      </c>
      <c r="J254" s="2">
        <v>0.16</v>
      </c>
      <c r="K254" s="5">
        <v>0.1515</v>
      </c>
      <c r="L254" s="5">
        <v>0.93</v>
      </c>
      <c r="M254" s="5">
        <v>0.19400000000000001</v>
      </c>
      <c r="N254" s="5">
        <v>0</v>
      </c>
      <c r="O254" s="5">
        <v>32</v>
      </c>
      <c r="P254" s="5">
        <v>32</v>
      </c>
    </row>
    <row r="255" spans="1:16" ht="13.15">
      <c r="A255" s="2">
        <v>253</v>
      </c>
      <c r="B255" s="3">
        <v>40554</v>
      </c>
      <c r="C255" s="2">
        <v>1</v>
      </c>
      <c r="D255" s="2">
        <v>0</v>
      </c>
      <c r="E255" s="2">
        <v>1</v>
      </c>
      <c r="F255" s="2">
        <v>21</v>
      </c>
      <c r="G255" s="4" t="b">
        <v>0</v>
      </c>
      <c r="H255" s="2">
        <v>2</v>
      </c>
      <c r="I255" s="2">
        <v>3</v>
      </c>
      <c r="J255" s="2">
        <v>0.16</v>
      </c>
      <c r="K255" s="5">
        <v>0.19700000000000001</v>
      </c>
      <c r="L255" s="5">
        <v>0.86</v>
      </c>
      <c r="M255" s="5">
        <v>8.9599999999999999E-2</v>
      </c>
      <c r="N255" s="5">
        <v>0</v>
      </c>
      <c r="O255" s="5">
        <v>20</v>
      </c>
      <c r="P255" s="5">
        <v>20</v>
      </c>
    </row>
    <row r="256" spans="1:16" ht="13.15">
      <c r="A256" s="2">
        <v>254</v>
      </c>
      <c r="B256" s="3">
        <v>40554</v>
      </c>
      <c r="C256" s="2">
        <v>1</v>
      </c>
      <c r="D256" s="2">
        <v>0</v>
      </c>
      <c r="E256" s="2">
        <v>1</v>
      </c>
      <c r="F256" s="2">
        <v>22</v>
      </c>
      <c r="G256" s="4" t="b">
        <v>0</v>
      </c>
      <c r="H256" s="2">
        <v>2</v>
      </c>
      <c r="I256" s="2">
        <v>3</v>
      </c>
      <c r="J256" s="2">
        <v>0.16</v>
      </c>
      <c r="K256" s="5">
        <v>0.18179999999999999</v>
      </c>
      <c r="L256" s="5">
        <v>0.93</v>
      </c>
      <c r="M256" s="5">
        <v>0.1045</v>
      </c>
      <c r="N256" s="5">
        <v>1</v>
      </c>
      <c r="O256" s="5">
        <v>28</v>
      </c>
      <c r="P256" s="5">
        <v>29</v>
      </c>
    </row>
    <row r="257" spans="1:16" ht="13.15">
      <c r="A257" s="2">
        <v>255</v>
      </c>
      <c r="B257" s="3">
        <v>40554</v>
      </c>
      <c r="C257" s="2">
        <v>1</v>
      </c>
      <c r="D257" s="2">
        <v>0</v>
      </c>
      <c r="E257" s="2">
        <v>1</v>
      </c>
      <c r="F257" s="2">
        <v>23</v>
      </c>
      <c r="G257" s="4" t="b">
        <v>0</v>
      </c>
      <c r="H257" s="2">
        <v>2</v>
      </c>
      <c r="I257" s="2">
        <v>3</v>
      </c>
      <c r="J257" s="2">
        <v>0.16</v>
      </c>
      <c r="K257" s="5">
        <v>0.19700000000000001</v>
      </c>
      <c r="L257" s="5">
        <v>0.93</v>
      </c>
      <c r="M257" s="5">
        <v>8.9599999999999999E-2</v>
      </c>
      <c r="N257" s="5">
        <v>1</v>
      </c>
      <c r="O257" s="5">
        <v>18</v>
      </c>
      <c r="P257" s="5">
        <v>19</v>
      </c>
    </row>
    <row r="258" spans="1:16" ht="13.15">
      <c r="A258" s="2">
        <v>256</v>
      </c>
      <c r="B258" s="3">
        <v>40555</v>
      </c>
      <c r="C258" s="2">
        <v>1</v>
      </c>
      <c r="D258" s="2">
        <v>0</v>
      </c>
      <c r="E258" s="2">
        <v>1</v>
      </c>
      <c r="F258" s="2">
        <v>0</v>
      </c>
      <c r="G258" s="4" t="b">
        <v>0</v>
      </c>
      <c r="H258" s="2">
        <v>3</v>
      </c>
      <c r="I258" s="2">
        <v>2</v>
      </c>
      <c r="J258" s="2">
        <v>0.16</v>
      </c>
      <c r="K258" s="5">
        <v>0.19700000000000001</v>
      </c>
      <c r="L258" s="5">
        <v>0.86</v>
      </c>
      <c r="M258" s="5">
        <v>8.9599999999999999E-2</v>
      </c>
      <c r="N258" s="5">
        <v>0</v>
      </c>
      <c r="O258" s="5">
        <v>7</v>
      </c>
      <c r="P258" s="5">
        <v>7</v>
      </c>
    </row>
    <row r="259" spans="1:16" ht="13.15">
      <c r="A259" s="2">
        <v>257</v>
      </c>
      <c r="B259" s="3">
        <v>40555</v>
      </c>
      <c r="C259" s="2">
        <v>1</v>
      </c>
      <c r="D259" s="2">
        <v>0</v>
      </c>
      <c r="E259" s="2">
        <v>1</v>
      </c>
      <c r="F259" s="2">
        <v>1</v>
      </c>
      <c r="G259" s="4" t="b">
        <v>0</v>
      </c>
      <c r="H259" s="2">
        <v>3</v>
      </c>
      <c r="I259" s="2">
        <v>2</v>
      </c>
      <c r="J259" s="2">
        <v>0.16</v>
      </c>
      <c r="K259" s="5">
        <v>0.18179999999999999</v>
      </c>
      <c r="L259" s="5">
        <v>0.86</v>
      </c>
      <c r="M259" s="5">
        <v>0.1045</v>
      </c>
      <c r="N259" s="5">
        <v>0</v>
      </c>
      <c r="O259" s="5">
        <v>6</v>
      </c>
      <c r="P259" s="5">
        <v>6</v>
      </c>
    </row>
    <row r="260" spans="1:16" ht="13.15">
      <c r="A260" s="2">
        <v>258</v>
      </c>
      <c r="B260" s="3">
        <v>40555</v>
      </c>
      <c r="C260" s="2">
        <v>1</v>
      </c>
      <c r="D260" s="2">
        <v>0</v>
      </c>
      <c r="E260" s="2">
        <v>1</v>
      </c>
      <c r="F260" s="2">
        <v>2</v>
      </c>
      <c r="G260" s="4" t="b">
        <v>0</v>
      </c>
      <c r="H260" s="2">
        <v>3</v>
      </c>
      <c r="I260" s="2">
        <v>1</v>
      </c>
      <c r="J260" s="2">
        <v>0.14000000000000001</v>
      </c>
      <c r="K260" s="5">
        <v>0.1515</v>
      </c>
      <c r="L260" s="5">
        <v>0.86</v>
      </c>
      <c r="M260" s="5">
        <v>0.1343</v>
      </c>
      <c r="N260" s="5">
        <v>0</v>
      </c>
      <c r="O260" s="5">
        <v>1</v>
      </c>
      <c r="P260" s="5">
        <v>1</v>
      </c>
    </row>
    <row r="261" spans="1:16" ht="13.15">
      <c r="A261" s="2">
        <v>259</v>
      </c>
      <c r="B261" s="3">
        <v>40555</v>
      </c>
      <c r="C261" s="2">
        <v>1</v>
      </c>
      <c r="D261" s="2">
        <v>0</v>
      </c>
      <c r="E261" s="2">
        <v>1</v>
      </c>
      <c r="F261" s="2">
        <v>5</v>
      </c>
      <c r="G261" s="4" t="b">
        <v>0</v>
      </c>
      <c r="H261" s="2">
        <v>3</v>
      </c>
      <c r="I261" s="2">
        <v>1</v>
      </c>
      <c r="J261" s="2">
        <v>0.14000000000000001</v>
      </c>
      <c r="K261" s="5">
        <v>0.1515</v>
      </c>
      <c r="L261" s="5">
        <v>0.86</v>
      </c>
      <c r="M261" s="5">
        <v>0.16420000000000001</v>
      </c>
      <c r="N261" s="5">
        <v>0</v>
      </c>
      <c r="O261" s="5">
        <v>5</v>
      </c>
      <c r="P261" s="5">
        <v>5</v>
      </c>
    </row>
    <row r="262" spans="1:16" ht="13.15">
      <c r="A262" s="2">
        <v>260</v>
      </c>
      <c r="B262" s="3">
        <v>40555</v>
      </c>
      <c r="C262" s="2">
        <v>1</v>
      </c>
      <c r="D262" s="2">
        <v>0</v>
      </c>
      <c r="E262" s="2">
        <v>1</v>
      </c>
      <c r="F262" s="2">
        <v>6</v>
      </c>
      <c r="G262" s="4" t="b">
        <v>0</v>
      </c>
      <c r="H262" s="2">
        <v>3</v>
      </c>
      <c r="I262" s="2">
        <v>1</v>
      </c>
      <c r="J262" s="2">
        <v>0.12</v>
      </c>
      <c r="K262" s="5">
        <v>0.1515</v>
      </c>
      <c r="L262" s="5">
        <v>0.93</v>
      </c>
      <c r="M262" s="5">
        <v>0.1343</v>
      </c>
      <c r="N262" s="5">
        <v>0</v>
      </c>
      <c r="O262" s="5">
        <v>16</v>
      </c>
      <c r="P262" s="5">
        <v>16</v>
      </c>
    </row>
    <row r="263" spans="1:16" ht="13.15">
      <c r="A263" s="2">
        <v>261</v>
      </c>
      <c r="B263" s="3">
        <v>40555</v>
      </c>
      <c r="C263" s="2">
        <v>1</v>
      </c>
      <c r="D263" s="2">
        <v>0</v>
      </c>
      <c r="E263" s="2">
        <v>1</v>
      </c>
      <c r="F263" s="2">
        <v>7</v>
      </c>
      <c r="G263" s="4" t="b">
        <v>0</v>
      </c>
      <c r="H263" s="2">
        <v>3</v>
      </c>
      <c r="I263" s="2">
        <v>1</v>
      </c>
      <c r="J263" s="2">
        <v>0.14000000000000001</v>
      </c>
      <c r="K263" s="5">
        <v>0.1515</v>
      </c>
      <c r="L263" s="5">
        <v>0.69</v>
      </c>
      <c r="M263" s="5">
        <v>0.1343</v>
      </c>
      <c r="N263" s="5">
        <v>0</v>
      </c>
      <c r="O263" s="5">
        <v>54</v>
      </c>
      <c r="P263" s="5">
        <v>54</v>
      </c>
    </row>
    <row r="264" spans="1:16" ht="13.15">
      <c r="A264" s="2">
        <v>262</v>
      </c>
      <c r="B264" s="3">
        <v>40555</v>
      </c>
      <c r="C264" s="2">
        <v>1</v>
      </c>
      <c r="D264" s="2">
        <v>0</v>
      </c>
      <c r="E264" s="2">
        <v>1</v>
      </c>
      <c r="F264" s="2">
        <v>8</v>
      </c>
      <c r="G264" s="4" t="b">
        <v>0</v>
      </c>
      <c r="H264" s="2">
        <v>3</v>
      </c>
      <c r="I264" s="2">
        <v>1</v>
      </c>
      <c r="J264" s="2">
        <v>0.16</v>
      </c>
      <c r="K264" s="5">
        <v>0.16669999999999999</v>
      </c>
      <c r="L264" s="5">
        <v>0.59</v>
      </c>
      <c r="M264" s="5">
        <v>0.16420000000000001</v>
      </c>
      <c r="N264" s="5">
        <v>3</v>
      </c>
      <c r="O264" s="5">
        <v>125</v>
      </c>
      <c r="P264" s="5">
        <v>128</v>
      </c>
    </row>
    <row r="265" spans="1:16" ht="13.15">
      <c r="A265" s="2">
        <v>263</v>
      </c>
      <c r="B265" s="3">
        <v>40555</v>
      </c>
      <c r="C265" s="2">
        <v>1</v>
      </c>
      <c r="D265" s="2">
        <v>0</v>
      </c>
      <c r="E265" s="2">
        <v>1</v>
      </c>
      <c r="F265" s="2">
        <v>9</v>
      </c>
      <c r="G265" s="4" t="b">
        <v>0</v>
      </c>
      <c r="H265" s="2">
        <v>3</v>
      </c>
      <c r="I265" s="2">
        <v>1</v>
      </c>
      <c r="J265" s="2">
        <v>0.16</v>
      </c>
      <c r="K265" s="5">
        <v>0.13639999999999999</v>
      </c>
      <c r="L265" s="5">
        <v>0.59</v>
      </c>
      <c r="M265" s="5">
        <v>0.32840000000000003</v>
      </c>
      <c r="N265" s="5">
        <v>3</v>
      </c>
      <c r="O265" s="5">
        <v>78</v>
      </c>
      <c r="P265" s="5">
        <v>81</v>
      </c>
    </row>
    <row r="266" spans="1:16" ht="13.15">
      <c r="A266" s="2">
        <v>264</v>
      </c>
      <c r="B266" s="3">
        <v>40555</v>
      </c>
      <c r="C266" s="2">
        <v>1</v>
      </c>
      <c r="D266" s="2">
        <v>0</v>
      </c>
      <c r="E266" s="2">
        <v>1</v>
      </c>
      <c r="F266" s="2">
        <v>10</v>
      </c>
      <c r="G266" s="4" t="b">
        <v>0</v>
      </c>
      <c r="H266" s="2">
        <v>3</v>
      </c>
      <c r="I266" s="2">
        <v>1</v>
      </c>
      <c r="J266" s="2">
        <v>0.18</v>
      </c>
      <c r="K266" s="5">
        <v>0.18179999999999999</v>
      </c>
      <c r="L266" s="5">
        <v>0.55000000000000004</v>
      </c>
      <c r="M266" s="5">
        <v>0.22389999999999999</v>
      </c>
      <c r="N266" s="5">
        <v>0</v>
      </c>
      <c r="O266" s="5">
        <v>39</v>
      </c>
      <c r="P266" s="5">
        <v>39</v>
      </c>
    </row>
    <row r="267" spans="1:16" ht="13.15">
      <c r="A267" s="2">
        <v>265</v>
      </c>
      <c r="B267" s="3">
        <v>40555</v>
      </c>
      <c r="C267" s="2">
        <v>1</v>
      </c>
      <c r="D267" s="2">
        <v>0</v>
      </c>
      <c r="E267" s="2">
        <v>1</v>
      </c>
      <c r="F267" s="2">
        <v>11</v>
      </c>
      <c r="G267" s="4" t="b">
        <v>0</v>
      </c>
      <c r="H267" s="2">
        <v>3</v>
      </c>
      <c r="I267" s="2">
        <v>1</v>
      </c>
      <c r="J267" s="2">
        <v>0.2</v>
      </c>
      <c r="K267" s="5">
        <v>0.18179999999999999</v>
      </c>
      <c r="L267" s="5">
        <v>0.51</v>
      </c>
      <c r="M267" s="5">
        <v>0.3881</v>
      </c>
      <c r="N267" s="5">
        <v>3</v>
      </c>
      <c r="O267" s="5">
        <v>32</v>
      </c>
      <c r="P267" s="5">
        <v>35</v>
      </c>
    </row>
    <row r="268" spans="1:16" ht="13.15">
      <c r="A268" s="2">
        <v>266</v>
      </c>
      <c r="B268" s="3">
        <v>40555</v>
      </c>
      <c r="C268" s="2">
        <v>1</v>
      </c>
      <c r="D268" s="2">
        <v>0</v>
      </c>
      <c r="E268" s="2">
        <v>1</v>
      </c>
      <c r="F268" s="2">
        <v>12</v>
      </c>
      <c r="G268" s="4" t="b">
        <v>0</v>
      </c>
      <c r="H268" s="2">
        <v>3</v>
      </c>
      <c r="I268" s="2">
        <v>1</v>
      </c>
      <c r="J268" s="2">
        <v>0.2</v>
      </c>
      <c r="K268" s="5">
        <v>0.1515</v>
      </c>
      <c r="L268" s="5">
        <v>0.47</v>
      </c>
      <c r="M268" s="5">
        <v>0.58209999999999995</v>
      </c>
      <c r="N268" s="5">
        <v>3</v>
      </c>
      <c r="O268" s="5">
        <v>52</v>
      </c>
      <c r="P268" s="5">
        <v>55</v>
      </c>
    </row>
    <row r="269" spans="1:16" ht="13.15">
      <c r="A269" s="2">
        <v>267</v>
      </c>
      <c r="B269" s="3">
        <v>40555</v>
      </c>
      <c r="C269" s="2">
        <v>1</v>
      </c>
      <c r="D269" s="2">
        <v>0</v>
      </c>
      <c r="E269" s="2">
        <v>1</v>
      </c>
      <c r="F269" s="2">
        <v>13</v>
      </c>
      <c r="G269" s="4" t="b">
        <v>0</v>
      </c>
      <c r="H269" s="2">
        <v>3</v>
      </c>
      <c r="I269" s="2">
        <v>1</v>
      </c>
      <c r="J269" s="2">
        <v>0.22</v>
      </c>
      <c r="K269" s="5">
        <v>0.19700000000000001</v>
      </c>
      <c r="L269" s="5">
        <v>0.44</v>
      </c>
      <c r="M269" s="5">
        <v>0.35820000000000002</v>
      </c>
      <c r="N269" s="5">
        <v>0</v>
      </c>
      <c r="O269" s="5">
        <v>49</v>
      </c>
      <c r="P269" s="5">
        <v>49</v>
      </c>
    </row>
    <row r="270" spans="1:16" ht="13.15">
      <c r="A270" s="2">
        <v>268</v>
      </c>
      <c r="B270" s="3">
        <v>40555</v>
      </c>
      <c r="C270" s="2">
        <v>1</v>
      </c>
      <c r="D270" s="2">
        <v>0</v>
      </c>
      <c r="E270" s="2">
        <v>1</v>
      </c>
      <c r="F270" s="2">
        <v>14</v>
      </c>
      <c r="G270" s="4" t="b">
        <v>0</v>
      </c>
      <c r="H270" s="2">
        <v>3</v>
      </c>
      <c r="I270" s="2">
        <v>1</v>
      </c>
      <c r="J270" s="2">
        <v>0.2</v>
      </c>
      <c r="K270" s="5">
        <v>0.18179999999999999</v>
      </c>
      <c r="L270" s="5">
        <v>0.47</v>
      </c>
      <c r="M270" s="5">
        <v>0.32840000000000003</v>
      </c>
      <c r="N270" s="5">
        <v>0</v>
      </c>
      <c r="O270" s="5">
        <v>44</v>
      </c>
      <c r="P270" s="5">
        <v>44</v>
      </c>
    </row>
    <row r="271" spans="1:16" ht="13.15">
      <c r="A271" s="2">
        <v>269</v>
      </c>
      <c r="B271" s="3">
        <v>40555</v>
      </c>
      <c r="C271" s="2">
        <v>1</v>
      </c>
      <c r="D271" s="2">
        <v>0</v>
      </c>
      <c r="E271" s="2">
        <v>1</v>
      </c>
      <c r="F271" s="2">
        <v>15</v>
      </c>
      <c r="G271" s="4" t="b">
        <v>0</v>
      </c>
      <c r="H271" s="2">
        <v>3</v>
      </c>
      <c r="I271" s="2">
        <v>1</v>
      </c>
      <c r="J271" s="2">
        <v>0.2</v>
      </c>
      <c r="K271" s="5">
        <v>0.16669999999999999</v>
      </c>
      <c r="L271" s="5">
        <v>0.47</v>
      </c>
      <c r="M271" s="5">
        <v>0.41789999999999999</v>
      </c>
      <c r="N271" s="5">
        <v>1</v>
      </c>
      <c r="O271" s="5">
        <v>48</v>
      </c>
      <c r="P271" s="5">
        <v>49</v>
      </c>
    </row>
    <row r="272" spans="1:16" ht="13.15">
      <c r="A272" s="2">
        <v>270</v>
      </c>
      <c r="B272" s="3">
        <v>40555</v>
      </c>
      <c r="C272" s="2">
        <v>1</v>
      </c>
      <c r="D272" s="2">
        <v>0</v>
      </c>
      <c r="E272" s="2">
        <v>1</v>
      </c>
      <c r="F272" s="2">
        <v>16</v>
      </c>
      <c r="G272" s="4" t="b">
        <v>0</v>
      </c>
      <c r="H272" s="2">
        <v>3</v>
      </c>
      <c r="I272" s="2">
        <v>1</v>
      </c>
      <c r="J272" s="2">
        <v>0.22</v>
      </c>
      <c r="K272" s="5">
        <v>0.19700000000000001</v>
      </c>
      <c r="L272" s="5">
        <v>0.44</v>
      </c>
      <c r="M272" s="5">
        <v>0.32840000000000003</v>
      </c>
      <c r="N272" s="5">
        <v>5</v>
      </c>
      <c r="O272" s="5">
        <v>63</v>
      </c>
      <c r="P272" s="5">
        <v>68</v>
      </c>
    </row>
    <row r="273" spans="1:16" ht="13.15">
      <c r="A273" s="2">
        <v>271</v>
      </c>
      <c r="B273" s="3">
        <v>40555</v>
      </c>
      <c r="C273" s="2">
        <v>1</v>
      </c>
      <c r="D273" s="2">
        <v>0</v>
      </c>
      <c r="E273" s="2">
        <v>1</v>
      </c>
      <c r="F273" s="2">
        <v>17</v>
      </c>
      <c r="G273" s="4" t="b">
        <v>0</v>
      </c>
      <c r="H273" s="2">
        <v>3</v>
      </c>
      <c r="I273" s="2">
        <v>1</v>
      </c>
      <c r="J273" s="2">
        <v>0.2</v>
      </c>
      <c r="K273" s="5">
        <v>0.18179999999999999</v>
      </c>
      <c r="L273" s="5">
        <v>0.47</v>
      </c>
      <c r="M273" s="5">
        <v>0.35820000000000002</v>
      </c>
      <c r="N273" s="5">
        <v>0</v>
      </c>
      <c r="O273" s="5">
        <v>139</v>
      </c>
      <c r="P273" s="5">
        <v>139</v>
      </c>
    </row>
    <row r="274" spans="1:16" ht="13.15">
      <c r="A274" s="2">
        <v>272</v>
      </c>
      <c r="B274" s="3">
        <v>40555</v>
      </c>
      <c r="C274" s="2">
        <v>1</v>
      </c>
      <c r="D274" s="2">
        <v>0</v>
      </c>
      <c r="E274" s="2">
        <v>1</v>
      </c>
      <c r="F274" s="2">
        <v>18</v>
      </c>
      <c r="G274" s="4" t="b">
        <v>0</v>
      </c>
      <c r="H274" s="2">
        <v>3</v>
      </c>
      <c r="I274" s="2">
        <v>1</v>
      </c>
      <c r="J274" s="2">
        <v>0.2</v>
      </c>
      <c r="K274" s="5">
        <v>0.1515</v>
      </c>
      <c r="L274" s="5">
        <v>0.47</v>
      </c>
      <c r="M274" s="5">
        <v>0.52239999999999998</v>
      </c>
      <c r="N274" s="5">
        <v>2</v>
      </c>
      <c r="O274" s="5">
        <v>135</v>
      </c>
      <c r="P274" s="5">
        <v>137</v>
      </c>
    </row>
    <row r="275" spans="1:16" ht="13.15">
      <c r="A275" s="2">
        <v>273</v>
      </c>
      <c r="B275" s="3">
        <v>40555</v>
      </c>
      <c r="C275" s="2">
        <v>1</v>
      </c>
      <c r="D275" s="2">
        <v>0</v>
      </c>
      <c r="E275" s="2">
        <v>1</v>
      </c>
      <c r="F275" s="2">
        <v>19</v>
      </c>
      <c r="G275" s="4" t="b">
        <v>0</v>
      </c>
      <c r="H275" s="2">
        <v>3</v>
      </c>
      <c r="I275" s="2">
        <v>1</v>
      </c>
      <c r="J275" s="2">
        <v>0.18</v>
      </c>
      <c r="K275" s="5">
        <v>0.1515</v>
      </c>
      <c r="L275" s="5">
        <v>0.47</v>
      </c>
      <c r="M275" s="5">
        <v>0.41789999999999999</v>
      </c>
      <c r="N275" s="5">
        <v>1</v>
      </c>
      <c r="O275" s="5">
        <v>82</v>
      </c>
      <c r="P275" s="5">
        <v>83</v>
      </c>
    </row>
    <row r="276" spans="1:16" ht="13.15">
      <c r="A276" s="2">
        <v>274</v>
      </c>
      <c r="B276" s="3">
        <v>40555</v>
      </c>
      <c r="C276" s="2">
        <v>1</v>
      </c>
      <c r="D276" s="2">
        <v>0</v>
      </c>
      <c r="E276" s="2">
        <v>1</v>
      </c>
      <c r="F276" s="2">
        <v>20</v>
      </c>
      <c r="G276" s="4" t="b">
        <v>0</v>
      </c>
      <c r="H276" s="2">
        <v>3</v>
      </c>
      <c r="I276" s="2">
        <v>1</v>
      </c>
      <c r="J276" s="2">
        <v>0.16</v>
      </c>
      <c r="K276" s="5">
        <v>0.13639999999999999</v>
      </c>
      <c r="L276" s="5">
        <v>0.5</v>
      </c>
      <c r="M276" s="5">
        <v>0.32840000000000003</v>
      </c>
      <c r="N276" s="5">
        <v>2</v>
      </c>
      <c r="O276" s="5">
        <v>54</v>
      </c>
      <c r="P276" s="5">
        <v>56</v>
      </c>
    </row>
    <row r="277" spans="1:16" ht="13.15">
      <c r="A277" s="2">
        <v>275</v>
      </c>
      <c r="B277" s="3">
        <v>40555</v>
      </c>
      <c r="C277" s="2">
        <v>1</v>
      </c>
      <c r="D277" s="2">
        <v>0</v>
      </c>
      <c r="E277" s="2">
        <v>1</v>
      </c>
      <c r="F277" s="2">
        <v>21</v>
      </c>
      <c r="G277" s="4" t="b">
        <v>0</v>
      </c>
      <c r="H277" s="2">
        <v>3</v>
      </c>
      <c r="I277" s="2">
        <v>1</v>
      </c>
      <c r="J277" s="2">
        <v>0.16</v>
      </c>
      <c r="K277" s="5">
        <v>0.13639999999999999</v>
      </c>
      <c r="L277" s="5">
        <v>0.55000000000000004</v>
      </c>
      <c r="M277" s="5">
        <v>0.32840000000000003</v>
      </c>
      <c r="N277" s="5">
        <v>0</v>
      </c>
      <c r="O277" s="5">
        <v>57</v>
      </c>
      <c r="P277" s="5">
        <v>57</v>
      </c>
    </row>
    <row r="278" spans="1:16" ht="13.15">
      <c r="A278" s="2">
        <v>276</v>
      </c>
      <c r="B278" s="3">
        <v>40555</v>
      </c>
      <c r="C278" s="2">
        <v>1</v>
      </c>
      <c r="D278" s="2">
        <v>0</v>
      </c>
      <c r="E278" s="2">
        <v>1</v>
      </c>
      <c r="F278" s="2">
        <v>22</v>
      </c>
      <c r="G278" s="4" t="b">
        <v>0</v>
      </c>
      <c r="H278" s="2">
        <v>3</v>
      </c>
      <c r="I278" s="2">
        <v>1</v>
      </c>
      <c r="J278" s="2">
        <v>0.16</v>
      </c>
      <c r="K278" s="5">
        <v>0.1212</v>
      </c>
      <c r="L278" s="5">
        <v>0.55000000000000004</v>
      </c>
      <c r="M278" s="5">
        <v>0.44779999999999998</v>
      </c>
      <c r="N278" s="5">
        <v>1</v>
      </c>
      <c r="O278" s="5">
        <v>32</v>
      </c>
      <c r="P278" s="5">
        <v>33</v>
      </c>
    </row>
    <row r="279" spans="1:16" ht="13.15">
      <c r="A279" s="2">
        <v>277</v>
      </c>
      <c r="B279" s="3">
        <v>40555</v>
      </c>
      <c r="C279" s="2">
        <v>1</v>
      </c>
      <c r="D279" s="2">
        <v>0</v>
      </c>
      <c r="E279" s="2">
        <v>1</v>
      </c>
      <c r="F279" s="2">
        <v>23</v>
      </c>
      <c r="G279" s="4" t="b">
        <v>0</v>
      </c>
      <c r="H279" s="2">
        <v>3</v>
      </c>
      <c r="I279" s="2">
        <v>1</v>
      </c>
      <c r="J279" s="2">
        <v>0.14000000000000001</v>
      </c>
      <c r="K279" s="5">
        <v>0.1061</v>
      </c>
      <c r="L279" s="5">
        <v>0.59</v>
      </c>
      <c r="M279" s="5">
        <v>0.41789999999999999</v>
      </c>
      <c r="N279" s="5">
        <v>1</v>
      </c>
      <c r="O279" s="5">
        <v>19</v>
      </c>
      <c r="P279" s="5">
        <v>20</v>
      </c>
    </row>
    <row r="280" spans="1:16" ht="13.15">
      <c r="A280" s="2">
        <v>278</v>
      </c>
      <c r="B280" s="3">
        <v>40556</v>
      </c>
      <c r="C280" s="2">
        <v>1</v>
      </c>
      <c r="D280" s="2">
        <v>0</v>
      </c>
      <c r="E280" s="2">
        <v>1</v>
      </c>
      <c r="F280" s="2">
        <v>0</v>
      </c>
      <c r="G280" s="4" t="b">
        <v>0</v>
      </c>
      <c r="H280" s="2">
        <v>4</v>
      </c>
      <c r="I280" s="2">
        <v>1</v>
      </c>
      <c r="J280" s="2">
        <v>0.14000000000000001</v>
      </c>
      <c r="K280" s="5">
        <v>0.1212</v>
      </c>
      <c r="L280" s="5">
        <v>0.59</v>
      </c>
      <c r="M280" s="5">
        <v>0.28360000000000002</v>
      </c>
      <c r="N280" s="5">
        <v>1</v>
      </c>
      <c r="O280" s="5">
        <v>6</v>
      </c>
      <c r="P280" s="5">
        <v>7</v>
      </c>
    </row>
    <row r="281" spans="1:16" ht="13.15">
      <c r="A281" s="2">
        <v>279</v>
      </c>
      <c r="B281" s="3">
        <v>40556</v>
      </c>
      <c r="C281" s="2">
        <v>1</v>
      </c>
      <c r="D281" s="2">
        <v>0</v>
      </c>
      <c r="E281" s="2">
        <v>1</v>
      </c>
      <c r="F281" s="2">
        <v>1</v>
      </c>
      <c r="G281" s="4" t="b">
        <v>0</v>
      </c>
      <c r="H281" s="2">
        <v>4</v>
      </c>
      <c r="I281" s="2">
        <v>1</v>
      </c>
      <c r="J281" s="2">
        <v>0.14000000000000001</v>
      </c>
      <c r="K281" s="5">
        <v>0.1212</v>
      </c>
      <c r="L281" s="5">
        <v>0.5</v>
      </c>
      <c r="M281" s="5">
        <v>0.28360000000000002</v>
      </c>
      <c r="N281" s="5">
        <v>0</v>
      </c>
      <c r="O281" s="5">
        <v>2</v>
      </c>
      <c r="P281" s="5">
        <v>2</v>
      </c>
    </row>
    <row r="282" spans="1:16" ht="13.15">
      <c r="A282" s="2">
        <v>280</v>
      </c>
      <c r="B282" s="3">
        <v>40556</v>
      </c>
      <c r="C282" s="2">
        <v>1</v>
      </c>
      <c r="D282" s="2">
        <v>0</v>
      </c>
      <c r="E282" s="2">
        <v>1</v>
      </c>
      <c r="F282" s="2">
        <v>2</v>
      </c>
      <c r="G282" s="4" t="b">
        <v>0</v>
      </c>
      <c r="H282" s="2">
        <v>4</v>
      </c>
      <c r="I282" s="2">
        <v>1</v>
      </c>
      <c r="J282" s="2">
        <v>0.14000000000000001</v>
      </c>
      <c r="K282" s="5">
        <v>0.1212</v>
      </c>
      <c r="L282" s="5">
        <v>0.5</v>
      </c>
      <c r="M282" s="5">
        <v>0.35820000000000002</v>
      </c>
      <c r="N282" s="5">
        <v>0</v>
      </c>
      <c r="O282" s="5">
        <v>2</v>
      </c>
      <c r="P282" s="5">
        <v>2</v>
      </c>
    </row>
    <row r="283" spans="1:16" ht="13.15">
      <c r="A283" s="2">
        <v>281</v>
      </c>
      <c r="B283" s="3">
        <v>40556</v>
      </c>
      <c r="C283" s="2">
        <v>1</v>
      </c>
      <c r="D283" s="2">
        <v>0</v>
      </c>
      <c r="E283" s="2">
        <v>1</v>
      </c>
      <c r="F283" s="2">
        <v>3</v>
      </c>
      <c r="G283" s="4" t="b">
        <v>0</v>
      </c>
      <c r="H283" s="2">
        <v>4</v>
      </c>
      <c r="I283" s="2">
        <v>1</v>
      </c>
      <c r="J283" s="2">
        <v>0.14000000000000001</v>
      </c>
      <c r="K283" s="5">
        <v>0.1212</v>
      </c>
      <c r="L283" s="5">
        <v>0.5</v>
      </c>
      <c r="M283" s="5">
        <v>0.32840000000000003</v>
      </c>
      <c r="N283" s="5">
        <v>0</v>
      </c>
      <c r="O283" s="5">
        <v>3</v>
      </c>
      <c r="P283" s="5">
        <v>3</v>
      </c>
    </row>
    <row r="284" spans="1:16" ht="13.15">
      <c r="A284" s="2">
        <v>282</v>
      </c>
      <c r="B284" s="3">
        <v>40556</v>
      </c>
      <c r="C284" s="2">
        <v>1</v>
      </c>
      <c r="D284" s="2">
        <v>0</v>
      </c>
      <c r="E284" s="2">
        <v>1</v>
      </c>
      <c r="F284" s="2">
        <v>4</v>
      </c>
      <c r="G284" s="4" t="b">
        <v>0</v>
      </c>
      <c r="H284" s="2">
        <v>4</v>
      </c>
      <c r="I284" s="2">
        <v>1</v>
      </c>
      <c r="J284" s="2">
        <v>0.14000000000000001</v>
      </c>
      <c r="K284" s="5">
        <v>0.1212</v>
      </c>
      <c r="L284" s="5">
        <v>0.5</v>
      </c>
      <c r="M284" s="5">
        <v>0.25369999999999998</v>
      </c>
      <c r="N284" s="5">
        <v>0</v>
      </c>
      <c r="O284" s="5">
        <v>4</v>
      </c>
      <c r="P284" s="5">
        <v>4</v>
      </c>
    </row>
    <row r="285" spans="1:16" ht="13.15">
      <c r="A285" s="2">
        <v>283</v>
      </c>
      <c r="B285" s="3">
        <v>40556</v>
      </c>
      <c r="C285" s="2">
        <v>1</v>
      </c>
      <c r="D285" s="2">
        <v>0</v>
      </c>
      <c r="E285" s="2">
        <v>1</v>
      </c>
      <c r="F285" s="2">
        <v>5</v>
      </c>
      <c r="G285" s="4" t="b">
        <v>0</v>
      </c>
      <c r="H285" s="2">
        <v>4</v>
      </c>
      <c r="I285" s="2">
        <v>1</v>
      </c>
      <c r="J285" s="2">
        <v>0.14000000000000001</v>
      </c>
      <c r="K285" s="5">
        <v>0.1212</v>
      </c>
      <c r="L285" s="5">
        <v>0.5</v>
      </c>
      <c r="M285" s="5">
        <v>0.29849999999999999</v>
      </c>
      <c r="N285" s="5">
        <v>0</v>
      </c>
      <c r="O285" s="5">
        <v>3</v>
      </c>
      <c r="P285" s="5">
        <v>3</v>
      </c>
    </row>
    <row r="286" spans="1:16" ht="13.15">
      <c r="A286" s="2">
        <v>284</v>
      </c>
      <c r="B286" s="3">
        <v>40556</v>
      </c>
      <c r="C286" s="2">
        <v>1</v>
      </c>
      <c r="D286" s="2">
        <v>0</v>
      </c>
      <c r="E286" s="2">
        <v>1</v>
      </c>
      <c r="F286" s="2">
        <v>6</v>
      </c>
      <c r="G286" s="4" t="b">
        <v>0</v>
      </c>
      <c r="H286" s="2">
        <v>4</v>
      </c>
      <c r="I286" s="2">
        <v>1</v>
      </c>
      <c r="J286" s="2">
        <v>0.12</v>
      </c>
      <c r="K286" s="5">
        <v>0.1515</v>
      </c>
      <c r="L286" s="5">
        <v>0.54</v>
      </c>
      <c r="M286" s="5">
        <v>0.1343</v>
      </c>
      <c r="N286" s="5">
        <v>0</v>
      </c>
      <c r="O286" s="5">
        <v>28</v>
      </c>
      <c r="P286" s="5">
        <v>28</v>
      </c>
    </row>
    <row r="287" spans="1:16" ht="13.15">
      <c r="A287" s="2">
        <v>285</v>
      </c>
      <c r="B287" s="3">
        <v>40556</v>
      </c>
      <c r="C287" s="2">
        <v>1</v>
      </c>
      <c r="D287" s="2">
        <v>0</v>
      </c>
      <c r="E287" s="2">
        <v>1</v>
      </c>
      <c r="F287" s="2">
        <v>7</v>
      </c>
      <c r="G287" s="4" t="b">
        <v>0</v>
      </c>
      <c r="H287" s="2">
        <v>4</v>
      </c>
      <c r="I287" s="2">
        <v>1</v>
      </c>
      <c r="J287" s="2">
        <v>0.12</v>
      </c>
      <c r="K287" s="5">
        <v>0.1515</v>
      </c>
      <c r="L287" s="5">
        <v>0.54</v>
      </c>
      <c r="M287" s="5">
        <v>0.1343</v>
      </c>
      <c r="N287" s="5">
        <v>0</v>
      </c>
      <c r="O287" s="5">
        <v>72</v>
      </c>
      <c r="P287" s="5">
        <v>72</v>
      </c>
    </row>
    <row r="288" spans="1:16" ht="13.15">
      <c r="A288" s="2">
        <v>286</v>
      </c>
      <c r="B288" s="3">
        <v>40556</v>
      </c>
      <c r="C288" s="2">
        <v>1</v>
      </c>
      <c r="D288" s="2">
        <v>0</v>
      </c>
      <c r="E288" s="2">
        <v>1</v>
      </c>
      <c r="F288" s="2">
        <v>8</v>
      </c>
      <c r="G288" s="4" t="b">
        <v>0</v>
      </c>
      <c r="H288" s="2">
        <v>4</v>
      </c>
      <c r="I288" s="2">
        <v>1</v>
      </c>
      <c r="J288" s="2">
        <v>0.14000000000000001</v>
      </c>
      <c r="K288" s="5">
        <v>0.13639999999999999</v>
      </c>
      <c r="L288" s="5">
        <v>0.5</v>
      </c>
      <c r="M288" s="5">
        <v>0.19400000000000001</v>
      </c>
      <c r="N288" s="5">
        <v>5</v>
      </c>
      <c r="O288" s="5">
        <v>197</v>
      </c>
      <c r="P288" s="5">
        <v>202</v>
      </c>
    </row>
    <row r="289" spans="1:16" ht="13.15">
      <c r="A289" s="2">
        <v>287</v>
      </c>
      <c r="B289" s="3">
        <v>40556</v>
      </c>
      <c r="C289" s="2">
        <v>1</v>
      </c>
      <c r="D289" s="2">
        <v>0</v>
      </c>
      <c r="E289" s="2">
        <v>1</v>
      </c>
      <c r="F289" s="2">
        <v>9</v>
      </c>
      <c r="G289" s="4" t="b">
        <v>0</v>
      </c>
      <c r="H289" s="2">
        <v>4</v>
      </c>
      <c r="I289" s="2">
        <v>1</v>
      </c>
      <c r="J289" s="2">
        <v>0.14000000000000001</v>
      </c>
      <c r="K289" s="5">
        <v>0.1212</v>
      </c>
      <c r="L289" s="5">
        <v>0.5</v>
      </c>
      <c r="M289" s="5">
        <v>0.32840000000000003</v>
      </c>
      <c r="N289" s="5">
        <v>2</v>
      </c>
      <c r="O289" s="5">
        <v>137</v>
      </c>
      <c r="P289" s="5">
        <v>139</v>
      </c>
    </row>
    <row r="290" spans="1:16" ht="13.15">
      <c r="A290" s="2">
        <v>288</v>
      </c>
      <c r="B290" s="3">
        <v>40556</v>
      </c>
      <c r="C290" s="2">
        <v>1</v>
      </c>
      <c r="D290" s="2">
        <v>0</v>
      </c>
      <c r="E290" s="2">
        <v>1</v>
      </c>
      <c r="F290" s="2">
        <v>10</v>
      </c>
      <c r="G290" s="4" t="b">
        <v>0</v>
      </c>
      <c r="H290" s="2">
        <v>4</v>
      </c>
      <c r="I290" s="2">
        <v>2</v>
      </c>
      <c r="J290" s="2">
        <v>0.16</v>
      </c>
      <c r="K290" s="5">
        <v>0.13639999999999999</v>
      </c>
      <c r="L290" s="5">
        <v>0.5</v>
      </c>
      <c r="M290" s="5">
        <v>0.35820000000000002</v>
      </c>
      <c r="N290" s="5">
        <v>2</v>
      </c>
      <c r="O290" s="5">
        <v>36</v>
      </c>
      <c r="P290" s="5">
        <v>38</v>
      </c>
    </row>
    <row r="291" spans="1:16" ht="13.15">
      <c r="A291" s="2">
        <v>289</v>
      </c>
      <c r="B291" s="3">
        <v>40556</v>
      </c>
      <c r="C291" s="2">
        <v>1</v>
      </c>
      <c r="D291" s="2">
        <v>0</v>
      </c>
      <c r="E291" s="2">
        <v>1</v>
      </c>
      <c r="F291" s="2">
        <v>11</v>
      </c>
      <c r="G291" s="4" t="b">
        <v>0</v>
      </c>
      <c r="H291" s="2">
        <v>4</v>
      </c>
      <c r="I291" s="2">
        <v>2</v>
      </c>
      <c r="J291" s="2">
        <v>0.2</v>
      </c>
      <c r="K291" s="5">
        <v>0.16669999999999999</v>
      </c>
      <c r="L291" s="5">
        <v>0.44</v>
      </c>
      <c r="M291" s="5">
        <v>0.44779999999999998</v>
      </c>
      <c r="N291" s="5">
        <v>4</v>
      </c>
      <c r="O291" s="5">
        <v>33</v>
      </c>
      <c r="P291" s="5">
        <v>37</v>
      </c>
    </row>
    <row r="292" spans="1:16" ht="13.15">
      <c r="A292" s="2">
        <v>290</v>
      </c>
      <c r="B292" s="3">
        <v>40556</v>
      </c>
      <c r="C292" s="2">
        <v>1</v>
      </c>
      <c r="D292" s="2">
        <v>0</v>
      </c>
      <c r="E292" s="2">
        <v>1</v>
      </c>
      <c r="F292" s="2">
        <v>12</v>
      </c>
      <c r="G292" s="4" t="b">
        <v>0</v>
      </c>
      <c r="H292" s="2">
        <v>4</v>
      </c>
      <c r="I292" s="2">
        <v>1</v>
      </c>
      <c r="J292" s="2">
        <v>0.2</v>
      </c>
      <c r="K292" s="5">
        <v>0.16669999999999999</v>
      </c>
      <c r="L292" s="5">
        <v>0.44</v>
      </c>
      <c r="M292" s="5">
        <v>0.41789999999999999</v>
      </c>
      <c r="N292" s="5">
        <v>3</v>
      </c>
      <c r="O292" s="5">
        <v>49</v>
      </c>
      <c r="P292" s="5">
        <v>52</v>
      </c>
    </row>
    <row r="293" spans="1:16" ht="13.15">
      <c r="A293" s="2">
        <v>291</v>
      </c>
      <c r="B293" s="3">
        <v>40556</v>
      </c>
      <c r="C293" s="2">
        <v>1</v>
      </c>
      <c r="D293" s="2">
        <v>0</v>
      </c>
      <c r="E293" s="2">
        <v>1</v>
      </c>
      <c r="F293" s="2">
        <v>13</v>
      </c>
      <c r="G293" s="4" t="b">
        <v>0</v>
      </c>
      <c r="H293" s="2">
        <v>4</v>
      </c>
      <c r="I293" s="2">
        <v>1</v>
      </c>
      <c r="J293" s="2">
        <v>0.22</v>
      </c>
      <c r="K293" s="5">
        <v>0.19700000000000001</v>
      </c>
      <c r="L293" s="5">
        <v>0.41</v>
      </c>
      <c r="M293" s="5">
        <v>0.44779999999999998</v>
      </c>
      <c r="N293" s="5">
        <v>2</v>
      </c>
      <c r="O293" s="5">
        <v>81</v>
      </c>
      <c r="P293" s="5">
        <v>83</v>
      </c>
    </row>
    <row r="294" spans="1:16" ht="13.15">
      <c r="A294" s="2">
        <v>292</v>
      </c>
      <c r="B294" s="3">
        <v>40556</v>
      </c>
      <c r="C294" s="2">
        <v>1</v>
      </c>
      <c r="D294" s="2">
        <v>0</v>
      </c>
      <c r="E294" s="2">
        <v>1</v>
      </c>
      <c r="F294" s="2">
        <v>14</v>
      </c>
      <c r="G294" s="4" t="b">
        <v>0</v>
      </c>
      <c r="H294" s="2">
        <v>4</v>
      </c>
      <c r="I294" s="2">
        <v>1</v>
      </c>
      <c r="J294" s="2">
        <v>0.22</v>
      </c>
      <c r="K294" s="5">
        <v>0.19700000000000001</v>
      </c>
      <c r="L294" s="5">
        <v>0.41</v>
      </c>
      <c r="M294" s="5">
        <v>0.3881</v>
      </c>
      <c r="N294" s="5">
        <v>3</v>
      </c>
      <c r="O294" s="5">
        <v>39</v>
      </c>
      <c r="P294" s="5">
        <v>42</v>
      </c>
    </row>
    <row r="295" spans="1:16" ht="13.15">
      <c r="A295" s="2">
        <v>293</v>
      </c>
      <c r="B295" s="3">
        <v>40556</v>
      </c>
      <c r="C295" s="2">
        <v>1</v>
      </c>
      <c r="D295" s="2">
        <v>0</v>
      </c>
      <c r="E295" s="2">
        <v>1</v>
      </c>
      <c r="F295" s="2">
        <v>15</v>
      </c>
      <c r="G295" s="4" t="b">
        <v>0</v>
      </c>
      <c r="H295" s="2">
        <v>4</v>
      </c>
      <c r="I295" s="2">
        <v>1</v>
      </c>
      <c r="J295" s="2">
        <v>0.24</v>
      </c>
      <c r="K295" s="5">
        <v>0.21210000000000001</v>
      </c>
      <c r="L295" s="5">
        <v>0.38</v>
      </c>
      <c r="M295" s="5">
        <v>0.29849999999999999</v>
      </c>
      <c r="N295" s="5">
        <v>5</v>
      </c>
      <c r="O295" s="5">
        <v>55</v>
      </c>
      <c r="P295" s="5">
        <v>60</v>
      </c>
    </row>
    <row r="296" spans="1:16" ht="13.15">
      <c r="A296" s="2">
        <v>294</v>
      </c>
      <c r="B296" s="3">
        <v>40556</v>
      </c>
      <c r="C296" s="2">
        <v>1</v>
      </c>
      <c r="D296" s="2">
        <v>0</v>
      </c>
      <c r="E296" s="2">
        <v>1</v>
      </c>
      <c r="F296" s="2">
        <v>16</v>
      </c>
      <c r="G296" s="4" t="b">
        <v>0</v>
      </c>
      <c r="H296" s="2">
        <v>4</v>
      </c>
      <c r="I296" s="2">
        <v>1</v>
      </c>
      <c r="J296" s="2">
        <v>0.24</v>
      </c>
      <c r="K296" s="5">
        <v>0.21210000000000001</v>
      </c>
      <c r="L296" s="5">
        <v>0.38</v>
      </c>
      <c r="M296" s="5">
        <v>0.35820000000000002</v>
      </c>
      <c r="N296" s="5">
        <v>2</v>
      </c>
      <c r="O296" s="5">
        <v>76</v>
      </c>
      <c r="P296" s="5">
        <v>78</v>
      </c>
    </row>
    <row r="297" spans="1:16" ht="13.15">
      <c r="A297" s="2">
        <v>295</v>
      </c>
      <c r="B297" s="3">
        <v>40556</v>
      </c>
      <c r="C297" s="2">
        <v>1</v>
      </c>
      <c r="D297" s="2">
        <v>0</v>
      </c>
      <c r="E297" s="2">
        <v>1</v>
      </c>
      <c r="F297" s="2">
        <v>17</v>
      </c>
      <c r="G297" s="4" t="b">
        <v>0</v>
      </c>
      <c r="H297" s="2">
        <v>4</v>
      </c>
      <c r="I297" s="2">
        <v>1</v>
      </c>
      <c r="J297" s="2">
        <v>0.2</v>
      </c>
      <c r="K297" s="5">
        <v>0.18179999999999999</v>
      </c>
      <c r="L297" s="5">
        <v>0.4</v>
      </c>
      <c r="M297" s="5">
        <v>0.28360000000000002</v>
      </c>
      <c r="N297" s="5">
        <v>4</v>
      </c>
      <c r="O297" s="5">
        <v>158</v>
      </c>
      <c r="P297" s="5">
        <v>162</v>
      </c>
    </row>
    <row r="298" spans="1:16" ht="13.15">
      <c r="A298" s="2">
        <v>296</v>
      </c>
      <c r="B298" s="3">
        <v>40556</v>
      </c>
      <c r="C298" s="2">
        <v>1</v>
      </c>
      <c r="D298" s="2">
        <v>0</v>
      </c>
      <c r="E298" s="2">
        <v>1</v>
      </c>
      <c r="F298" s="2">
        <v>18</v>
      </c>
      <c r="G298" s="4" t="b">
        <v>0</v>
      </c>
      <c r="H298" s="2">
        <v>4</v>
      </c>
      <c r="I298" s="2">
        <v>1</v>
      </c>
      <c r="J298" s="2">
        <v>0.2</v>
      </c>
      <c r="K298" s="5">
        <v>0.18179999999999999</v>
      </c>
      <c r="L298" s="5">
        <v>0.4</v>
      </c>
      <c r="M298" s="5">
        <v>0.32840000000000003</v>
      </c>
      <c r="N298" s="5">
        <v>3</v>
      </c>
      <c r="O298" s="5">
        <v>141</v>
      </c>
      <c r="P298" s="5">
        <v>144</v>
      </c>
    </row>
    <row r="299" spans="1:16" ht="13.15">
      <c r="A299" s="2">
        <v>297</v>
      </c>
      <c r="B299" s="3">
        <v>40556</v>
      </c>
      <c r="C299" s="2">
        <v>1</v>
      </c>
      <c r="D299" s="2">
        <v>0</v>
      </c>
      <c r="E299" s="2">
        <v>1</v>
      </c>
      <c r="F299" s="2">
        <v>19</v>
      </c>
      <c r="G299" s="4" t="b">
        <v>0</v>
      </c>
      <c r="H299" s="2">
        <v>4</v>
      </c>
      <c r="I299" s="2">
        <v>1</v>
      </c>
      <c r="J299" s="2">
        <v>0.16</v>
      </c>
      <c r="K299" s="5">
        <v>0.1515</v>
      </c>
      <c r="L299" s="5">
        <v>0.47</v>
      </c>
      <c r="M299" s="5">
        <v>0.25369999999999998</v>
      </c>
      <c r="N299" s="5">
        <v>1</v>
      </c>
      <c r="O299" s="5">
        <v>98</v>
      </c>
      <c r="P299" s="5">
        <v>99</v>
      </c>
    </row>
    <row r="300" spans="1:16" ht="13.15">
      <c r="A300" s="2">
        <v>298</v>
      </c>
      <c r="B300" s="3">
        <v>40556</v>
      </c>
      <c r="C300" s="2">
        <v>1</v>
      </c>
      <c r="D300" s="2">
        <v>0</v>
      </c>
      <c r="E300" s="2">
        <v>1</v>
      </c>
      <c r="F300" s="2">
        <v>20</v>
      </c>
      <c r="G300" s="4" t="b">
        <v>0</v>
      </c>
      <c r="H300" s="2">
        <v>4</v>
      </c>
      <c r="I300" s="2">
        <v>1</v>
      </c>
      <c r="J300" s="2">
        <v>0.16</v>
      </c>
      <c r="K300" s="5">
        <v>0.1515</v>
      </c>
      <c r="L300" s="5">
        <v>0.47</v>
      </c>
      <c r="M300" s="5">
        <v>0.22389999999999999</v>
      </c>
      <c r="N300" s="5">
        <v>0</v>
      </c>
      <c r="O300" s="5">
        <v>64</v>
      </c>
      <c r="P300" s="5">
        <v>64</v>
      </c>
    </row>
    <row r="301" spans="1:16" ht="13.15">
      <c r="A301" s="2">
        <v>299</v>
      </c>
      <c r="B301" s="3">
        <v>40556</v>
      </c>
      <c r="C301" s="2">
        <v>1</v>
      </c>
      <c r="D301" s="2">
        <v>0</v>
      </c>
      <c r="E301" s="2">
        <v>1</v>
      </c>
      <c r="F301" s="2">
        <v>21</v>
      </c>
      <c r="G301" s="4" t="b">
        <v>0</v>
      </c>
      <c r="H301" s="2">
        <v>4</v>
      </c>
      <c r="I301" s="2">
        <v>1</v>
      </c>
      <c r="J301" s="2">
        <v>0.14000000000000001</v>
      </c>
      <c r="K301" s="5">
        <v>0.1212</v>
      </c>
      <c r="L301" s="5">
        <v>0.46</v>
      </c>
      <c r="M301" s="5">
        <v>0.29849999999999999</v>
      </c>
      <c r="N301" s="5">
        <v>0</v>
      </c>
      <c r="O301" s="5">
        <v>40</v>
      </c>
      <c r="P301" s="5">
        <v>40</v>
      </c>
    </row>
    <row r="302" spans="1:16" ht="13.15">
      <c r="A302" s="2">
        <v>300</v>
      </c>
      <c r="B302" s="3">
        <v>40556</v>
      </c>
      <c r="C302" s="2">
        <v>1</v>
      </c>
      <c r="D302" s="2">
        <v>0</v>
      </c>
      <c r="E302" s="2">
        <v>1</v>
      </c>
      <c r="F302" s="2">
        <v>22</v>
      </c>
      <c r="G302" s="4" t="b">
        <v>0</v>
      </c>
      <c r="H302" s="2">
        <v>4</v>
      </c>
      <c r="I302" s="2">
        <v>1</v>
      </c>
      <c r="J302" s="2">
        <v>0.14000000000000001</v>
      </c>
      <c r="K302" s="5">
        <v>0.1212</v>
      </c>
      <c r="L302" s="5">
        <v>0.46</v>
      </c>
      <c r="M302" s="5">
        <v>0.32840000000000003</v>
      </c>
      <c r="N302" s="5">
        <v>0</v>
      </c>
      <c r="O302" s="5">
        <v>30</v>
      </c>
      <c r="P302" s="5">
        <v>30</v>
      </c>
    </row>
    <row r="303" spans="1:16" ht="13.15">
      <c r="A303" s="2">
        <v>301</v>
      </c>
      <c r="B303" s="3">
        <v>40556</v>
      </c>
      <c r="C303" s="2">
        <v>1</v>
      </c>
      <c r="D303" s="2">
        <v>0</v>
      </c>
      <c r="E303" s="2">
        <v>1</v>
      </c>
      <c r="F303" s="2">
        <v>23</v>
      </c>
      <c r="G303" s="4" t="b">
        <v>0</v>
      </c>
      <c r="H303" s="2">
        <v>4</v>
      </c>
      <c r="I303" s="2">
        <v>1</v>
      </c>
      <c r="J303" s="2">
        <v>0.12</v>
      </c>
      <c r="K303" s="5">
        <v>0.13639999999999999</v>
      </c>
      <c r="L303" s="5">
        <v>0.5</v>
      </c>
      <c r="M303" s="5">
        <v>0.19400000000000001</v>
      </c>
      <c r="N303" s="5">
        <v>1</v>
      </c>
      <c r="O303" s="5">
        <v>14</v>
      </c>
      <c r="P303" s="5">
        <v>15</v>
      </c>
    </row>
    <row r="304" spans="1:16" ht="13.15">
      <c r="A304" s="2">
        <v>302</v>
      </c>
      <c r="B304" s="3">
        <v>40557</v>
      </c>
      <c r="C304" s="2">
        <v>1</v>
      </c>
      <c r="D304" s="2">
        <v>0</v>
      </c>
      <c r="E304" s="2">
        <v>1</v>
      </c>
      <c r="F304" s="2">
        <v>0</v>
      </c>
      <c r="G304" s="4" t="b">
        <v>0</v>
      </c>
      <c r="H304" s="2">
        <v>5</v>
      </c>
      <c r="I304" s="2">
        <v>1</v>
      </c>
      <c r="J304" s="2">
        <v>0.12</v>
      </c>
      <c r="K304" s="5">
        <v>0.13639999999999999</v>
      </c>
      <c r="L304" s="5">
        <v>0.5</v>
      </c>
      <c r="M304" s="5">
        <v>0.19400000000000001</v>
      </c>
      <c r="N304" s="5">
        <v>0</v>
      </c>
      <c r="O304" s="5">
        <v>14</v>
      </c>
      <c r="P304" s="5">
        <v>14</v>
      </c>
    </row>
    <row r="305" spans="1:16" ht="13.15">
      <c r="A305" s="2">
        <v>303</v>
      </c>
      <c r="B305" s="3">
        <v>40557</v>
      </c>
      <c r="C305" s="2">
        <v>1</v>
      </c>
      <c r="D305" s="2">
        <v>0</v>
      </c>
      <c r="E305" s="2">
        <v>1</v>
      </c>
      <c r="F305" s="2">
        <v>1</v>
      </c>
      <c r="G305" s="4" t="b">
        <v>0</v>
      </c>
      <c r="H305" s="2">
        <v>5</v>
      </c>
      <c r="I305" s="2">
        <v>1</v>
      </c>
      <c r="J305" s="2">
        <v>0.1</v>
      </c>
      <c r="K305" s="5">
        <v>0.1212</v>
      </c>
      <c r="L305" s="5">
        <v>0.54</v>
      </c>
      <c r="M305" s="5">
        <v>0.16420000000000001</v>
      </c>
      <c r="N305" s="5">
        <v>0</v>
      </c>
      <c r="O305" s="5">
        <v>5</v>
      </c>
      <c r="P305" s="5">
        <v>5</v>
      </c>
    </row>
    <row r="306" spans="1:16" ht="13.15">
      <c r="A306" s="2">
        <v>304</v>
      </c>
      <c r="B306" s="3">
        <v>40557</v>
      </c>
      <c r="C306" s="2">
        <v>1</v>
      </c>
      <c r="D306" s="2">
        <v>0</v>
      </c>
      <c r="E306" s="2">
        <v>1</v>
      </c>
      <c r="F306" s="2">
        <v>2</v>
      </c>
      <c r="G306" s="4" t="b">
        <v>0</v>
      </c>
      <c r="H306" s="2">
        <v>5</v>
      </c>
      <c r="I306" s="2">
        <v>1</v>
      </c>
      <c r="J306" s="2">
        <v>0.1</v>
      </c>
      <c r="K306" s="5">
        <v>0.1212</v>
      </c>
      <c r="L306" s="5">
        <v>0.54</v>
      </c>
      <c r="M306" s="5">
        <v>0.1343</v>
      </c>
      <c r="N306" s="5">
        <v>0</v>
      </c>
      <c r="O306" s="5">
        <v>1</v>
      </c>
      <c r="P306" s="5">
        <v>1</v>
      </c>
    </row>
    <row r="307" spans="1:16" ht="13.15">
      <c r="A307" s="2">
        <v>305</v>
      </c>
      <c r="B307" s="3">
        <v>40557</v>
      </c>
      <c r="C307" s="2">
        <v>1</v>
      </c>
      <c r="D307" s="2">
        <v>0</v>
      </c>
      <c r="E307" s="2">
        <v>1</v>
      </c>
      <c r="F307" s="2">
        <v>3</v>
      </c>
      <c r="G307" s="4" t="b">
        <v>0</v>
      </c>
      <c r="H307" s="2">
        <v>5</v>
      </c>
      <c r="I307" s="2">
        <v>1</v>
      </c>
      <c r="J307" s="2">
        <v>0.1</v>
      </c>
      <c r="K307" s="5">
        <v>0.13639999999999999</v>
      </c>
      <c r="L307" s="5">
        <v>0.54</v>
      </c>
      <c r="M307" s="5">
        <v>0.1045</v>
      </c>
      <c r="N307" s="5">
        <v>0</v>
      </c>
      <c r="O307" s="5">
        <v>1</v>
      </c>
      <c r="P307" s="5">
        <v>1</v>
      </c>
    </row>
    <row r="308" spans="1:16" ht="13.15">
      <c r="A308" s="2">
        <v>306</v>
      </c>
      <c r="B308" s="3">
        <v>40557</v>
      </c>
      <c r="C308" s="2">
        <v>1</v>
      </c>
      <c r="D308" s="2">
        <v>0</v>
      </c>
      <c r="E308" s="2">
        <v>1</v>
      </c>
      <c r="F308" s="2">
        <v>5</v>
      </c>
      <c r="G308" s="4" t="b">
        <v>0</v>
      </c>
      <c r="H308" s="2">
        <v>5</v>
      </c>
      <c r="I308" s="2">
        <v>1</v>
      </c>
      <c r="J308" s="2">
        <v>0.1</v>
      </c>
      <c r="K308" s="5">
        <v>0.13639999999999999</v>
      </c>
      <c r="L308" s="5">
        <v>0.54</v>
      </c>
      <c r="M308" s="5">
        <v>8.9599999999999999E-2</v>
      </c>
      <c r="N308" s="5">
        <v>0</v>
      </c>
      <c r="O308" s="5">
        <v>8</v>
      </c>
      <c r="P308" s="5">
        <v>8</v>
      </c>
    </row>
    <row r="309" spans="1:16" ht="13.15">
      <c r="A309" s="2">
        <v>307</v>
      </c>
      <c r="B309" s="3">
        <v>40557</v>
      </c>
      <c r="C309" s="2">
        <v>1</v>
      </c>
      <c r="D309" s="2">
        <v>0</v>
      </c>
      <c r="E309" s="2">
        <v>1</v>
      </c>
      <c r="F309" s="2">
        <v>6</v>
      </c>
      <c r="G309" s="4" t="b">
        <v>0</v>
      </c>
      <c r="H309" s="2">
        <v>5</v>
      </c>
      <c r="I309" s="2">
        <v>1</v>
      </c>
      <c r="J309" s="2">
        <v>0.1</v>
      </c>
      <c r="K309" s="5">
        <v>0.18179999999999999</v>
      </c>
      <c r="L309" s="5">
        <v>0.54</v>
      </c>
      <c r="M309" s="5">
        <v>0</v>
      </c>
      <c r="N309" s="5">
        <v>0</v>
      </c>
      <c r="O309" s="5">
        <v>17</v>
      </c>
      <c r="P309" s="5">
        <v>17</v>
      </c>
    </row>
    <row r="310" spans="1:16" ht="13.15">
      <c r="A310" s="2">
        <v>308</v>
      </c>
      <c r="B310" s="3">
        <v>40557</v>
      </c>
      <c r="C310" s="2">
        <v>1</v>
      </c>
      <c r="D310" s="2">
        <v>0</v>
      </c>
      <c r="E310" s="2">
        <v>1</v>
      </c>
      <c r="F310" s="2">
        <v>7</v>
      </c>
      <c r="G310" s="4" t="b">
        <v>0</v>
      </c>
      <c r="H310" s="2">
        <v>5</v>
      </c>
      <c r="I310" s="2">
        <v>1</v>
      </c>
      <c r="J310" s="2">
        <v>0.1</v>
      </c>
      <c r="K310" s="5">
        <v>0.1212</v>
      </c>
      <c r="L310" s="5">
        <v>0.74</v>
      </c>
      <c r="M310" s="5">
        <v>0.16420000000000001</v>
      </c>
      <c r="N310" s="5">
        <v>0</v>
      </c>
      <c r="O310" s="5">
        <v>70</v>
      </c>
      <c r="P310" s="5">
        <v>70</v>
      </c>
    </row>
    <row r="311" spans="1:16" ht="13.15">
      <c r="A311" s="2">
        <v>309</v>
      </c>
      <c r="B311" s="3">
        <v>40557</v>
      </c>
      <c r="C311" s="2">
        <v>1</v>
      </c>
      <c r="D311" s="2">
        <v>0</v>
      </c>
      <c r="E311" s="2">
        <v>1</v>
      </c>
      <c r="F311" s="2">
        <v>8</v>
      </c>
      <c r="G311" s="4" t="b">
        <v>0</v>
      </c>
      <c r="H311" s="2">
        <v>5</v>
      </c>
      <c r="I311" s="2">
        <v>1</v>
      </c>
      <c r="J311" s="2">
        <v>0.12</v>
      </c>
      <c r="K311" s="5">
        <v>0.16669999999999999</v>
      </c>
      <c r="L311" s="5">
        <v>0.68</v>
      </c>
      <c r="M311" s="5">
        <v>0</v>
      </c>
      <c r="N311" s="5">
        <v>2</v>
      </c>
      <c r="O311" s="5">
        <v>156</v>
      </c>
      <c r="P311" s="5">
        <v>158</v>
      </c>
    </row>
    <row r="312" spans="1:16" ht="13.15">
      <c r="A312" s="2">
        <v>310</v>
      </c>
      <c r="B312" s="3">
        <v>40557</v>
      </c>
      <c r="C312" s="2">
        <v>1</v>
      </c>
      <c r="D312" s="2">
        <v>0</v>
      </c>
      <c r="E312" s="2">
        <v>1</v>
      </c>
      <c r="F312" s="2">
        <v>9</v>
      </c>
      <c r="G312" s="4" t="b">
        <v>0</v>
      </c>
      <c r="H312" s="2">
        <v>5</v>
      </c>
      <c r="I312" s="2">
        <v>1</v>
      </c>
      <c r="J312" s="2">
        <v>0.14000000000000001</v>
      </c>
      <c r="K312" s="5">
        <v>0.1515</v>
      </c>
      <c r="L312" s="5">
        <v>0.69</v>
      </c>
      <c r="M312" s="5">
        <v>0.1343</v>
      </c>
      <c r="N312" s="5">
        <v>0</v>
      </c>
      <c r="O312" s="5">
        <v>117</v>
      </c>
      <c r="P312" s="5">
        <v>117</v>
      </c>
    </row>
    <row r="313" spans="1:16" ht="13.15">
      <c r="A313" s="2">
        <v>311</v>
      </c>
      <c r="B313" s="3">
        <v>40557</v>
      </c>
      <c r="C313" s="2">
        <v>1</v>
      </c>
      <c r="D313" s="2">
        <v>0</v>
      </c>
      <c r="E313" s="2">
        <v>1</v>
      </c>
      <c r="F313" s="2">
        <v>10</v>
      </c>
      <c r="G313" s="4" t="b">
        <v>0</v>
      </c>
      <c r="H313" s="2">
        <v>5</v>
      </c>
      <c r="I313" s="2">
        <v>1</v>
      </c>
      <c r="J313" s="2">
        <v>0.18</v>
      </c>
      <c r="K313" s="5">
        <v>0.18179999999999999</v>
      </c>
      <c r="L313" s="5">
        <v>0.55000000000000004</v>
      </c>
      <c r="M313" s="5">
        <v>0.19400000000000001</v>
      </c>
      <c r="N313" s="5">
        <v>4</v>
      </c>
      <c r="O313" s="5">
        <v>40</v>
      </c>
      <c r="P313" s="5">
        <v>44</v>
      </c>
    </row>
    <row r="314" spans="1:16" ht="13.15">
      <c r="A314" s="2">
        <v>312</v>
      </c>
      <c r="B314" s="3">
        <v>40557</v>
      </c>
      <c r="C314" s="2">
        <v>1</v>
      </c>
      <c r="D314" s="2">
        <v>0</v>
      </c>
      <c r="E314" s="2">
        <v>1</v>
      </c>
      <c r="F314" s="2">
        <v>11</v>
      </c>
      <c r="G314" s="4" t="b">
        <v>0</v>
      </c>
      <c r="H314" s="2">
        <v>5</v>
      </c>
      <c r="I314" s="2">
        <v>1</v>
      </c>
      <c r="J314" s="2">
        <v>0.18</v>
      </c>
      <c r="K314" s="5">
        <v>0.16669999999999999</v>
      </c>
      <c r="L314" s="5">
        <v>0.51</v>
      </c>
      <c r="M314" s="5">
        <v>0.28360000000000002</v>
      </c>
      <c r="N314" s="5">
        <v>6</v>
      </c>
      <c r="O314" s="5">
        <v>47</v>
      </c>
      <c r="P314" s="5">
        <v>53</v>
      </c>
    </row>
    <row r="315" spans="1:16" ht="13.15">
      <c r="A315" s="2">
        <v>313</v>
      </c>
      <c r="B315" s="3">
        <v>40557</v>
      </c>
      <c r="C315" s="2">
        <v>1</v>
      </c>
      <c r="D315" s="2">
        <v>0</v>
      </c>
      <c r="E315" s="2">
        <v>1</v>
      </c>
      <c r="F315" s="2">
        <v>12</v>
      </c>
      <c r="G315" s="4" t="b">
        <v>0</v>
      </c>
      <c r="H315" s="2">
        <v>5</v>
      </c>
      <c r="I315" s="2">
        <v>1</v>
      </c>
      <c r="J315" s="2">
        <v>0.2</v>
      </c>
      <c r="K315" s="5">
        <v>0.19700000000000001</v>
      </c>
      <c r="L315" s="5">
        <v>0.44</v>
      </c>
      <c r="M315" s="5">
        <v>0.25369999999999998</v>
      </c>
      <c r="N315" s="5">
        <v>2</v>
      </c>
      <c r="O315" s="5">
        <v>59</v>
      </c>
      <c r="P315" s="5">
        <v>61</v>
      </c>
    </row>
    <row r="316" spans="1:16" ht="13.15">
      <c r="A316" s="2">
        <v>314</v>
      </c>
      <c r="B316" s="3">
        <v>40557</v>
      </c>
      <c r="C316" s="2">
        <v>1</v>
      </c>
      <c r="D316" s="2">
        <v>0</v>
      </c>
      <c r="E316" s="2">
        <v>1</v>
      </c>
      <c r="F316" s="2">
        <v>13</v>
      </c>
      <c r="G316" s="4" t="b">
        <v>0</v>
      </c>
      <c r="H316" s="2">
        <v>5</v>
      </c>
      <c r="I316" s="2">
        <v>1</v>
      </c>
      <c r="J316" s="2">
        <v>0.22</v>
      </c>
      <c r="K316" s="5">
        <v>0.19700000000000001</v>
      </c>
      <c r="L316" s="5">
        <v>0.37</v>
      </c>
      <c r="M316" s="5">
        <v>0.3881</v>
      </c>
      <c r="N316" s="5">
        <v>4</v>
      </c>
      <c r="O316" s="5">
        <v>73</v>
      </c>
      <c r="P316" s="5">
        <v>77</v>
      </c>
    </row>
    <row r="317" spans="1:16" ht="13.15">
      <c r="A317" s="2">
        <v>315</v>
      </c>
      <c r="B317" s="3">
        <v>40557</v>
      </c>
      <c r="C317" s="2">
        <v>1</v>
      </c>
      <c r="D317" s="2">
        <v>0</v>
      </c>
      <c r="E317" s="2">
        <v>1</v>
      </c>
      <c r="F317" s="2">
        <v>14</v>
      </c>
      <c r="G317" s="4" t="b">
        <v>0</v>
      </c>
      <c r="H317" s="2">
        <v>5</v>
      </c>
      <c r="I317" s="2">
        <v>1</v>
      </c>
      <c r="J317" s="2">
        <v>0.22</v>
      </c>
      <c r="K317" s="5">
        <v>0.21210000000000001</v>
      </c>
      <c r="L317" s="5">
        <v>0.41</v>
      </c>
      <c r="M317" s="5">
        <v>0.28360000000000002</v>
      </c>
      <c r="N317" s="5">
        <v>5</v>
      </c>
      <c r="O317" s="5">
        <v>59</v>
      </c>
      <c r="P317" s="5">
        <v>64</v>
      </c>
    </row>
    <row r="318" spans="1:16" ht="13.15">
      <c r="A318" s="2">
        <v>316</v>
      </c>
      <c r="B318" s="3">
        <v>40557</v>
      </c>
      <c r="C318" s="2">
        <v>1</v>
      </c>
      <c r="D318" s="2">
        <v>0</v>
      </c>
      <c r="E318" s="2">
        <v>1</v>
      </c>
      <c r="F318" s="2">
        <v>15</v>
      </c>
      <c r="G318" s="4" t="b">
        <v>0</v>
      </c>
      <c r="H318" s="2">
        <v>5</v>
      </c>
      <c r="I318" s="2">
        <v>1</v>
      </c>
      <c r="J318" s="2">
        <v>0.24</v>
      </c>
      <c r="K318" s="5">
        <v>0.2424</v>
      </c>
      <c r="L318" s="5">
        <v>0.38</v>
      </c>
      <c r="M318" s="5">
        <v>0.16420000000000001</v>
      </c>
      <c r="N318" s="5">
        <v>9</v>
      </c>
      <c r="O318" s="5">
        <v>59</v>
      </c>
      <c r="P318" s="5">
        <v>68</v>
      </c>
    </row>
    <row r="319" spans="1:16" ht="13.15">
      <c r="A319" s="2">
        <v>317</v>
      </c>
      <c r="B319" s="3">
        <v>40557</v>
      </c>
      <c r="C319" s="2">
        <v>1</v>
      </c>
      <c r="D319" s="2">
        <v>0</v>
      </c>
      <c r="E319" s="2">
        <v>1</v>
      </c>
      <c r="F319" s="2">
        <v>16</v>
      </c>
      <c r="G319" s="4" t="b">
        <v>0</v>
      </c>
      <c r="H319" s="2">
        <v>5</v>
      </c>
      <c r="I319" s="2">
        <v>1</v>
      </c>
      <c r="J319" s="2">
        <v>0.22</v>
      </c>
      <c r="K319" s="5">
        <v>0.2424</v>
      </c>
      <c r="L319" s="5">
        <v>0.41</v>
      </c>
      <c r="M319" s="5">
        <v>0.1045</v>
      </c>
      <c r="N319" s="5">
        <v>3</v>
      </c>
      <c r="O319" s="5">
        <v>87</v>
      </c>
      <c r="P319" s="5">
        <v>90</v>
      </c>
    </row>
    <row r="320" spans="1:16" ht="13.15">
      <c r="A320" s="2">
        <v>318</v>
      </c>
      <c r="B320" s="3">
        <v>40557</v>
      </c>
      <c r="C320" s="2">
        <v>1</v>
      </c>
      <c r="D320" s="2">
        <v>0</v>
      </c>
      <c r="E320" s="2">
        <v>1</v>
      </c>
      <c r="F320" s="2">
        <v>17</v>
      </c>
      <c r="G320" s="4" t="b">
        <v>0</v>
      </c>
      <c r="H320" s="2">
        <v>5</v>
      </c>
      <c r="I320" s="2">
        <v>1</v>
      </c>
      <c r="J320" s="2">
        <v>0.22</v>
      </c>
      <c r="K320" s="5">
        <v>0.2273</v>
      </c>
      <c r="L320" s="5">
        <v>0.41</v>
      </c>
      <c r="M320" s="5">
        <v>0.16420000000000001</v>
      </c>
      <c r="N320" s="5">
        <v>4</v>
      </c>
      <c r="O320" s="5">
        <v>155</v>
      </c>
      <c r="P320" s="5">
        <v>159</v>
      </c>
    </row>
    <row r="321" spans="1:16" ht="13.15">
      <c r="A321" s="2">
        <v>319</v>
      </c>
      <c r="B321" s="3">
        <v>40557</v>
      </c>
      <c r="C321" s="2">
        <v>1</v>
      </c>
      <c r="D321" s="2">
        <v>0</v>
      </c>
      <c r="E321" s="2">
        <v>1</v>
      </c>
      <c r="F321" s="2">
        <v>18</v>
      </c>
      <c r="G321" s="4" t="b">
        <v>0</v>
      </c>
      <c r="H321" s="2">
        <v>5</v>
      </c>
      <c r="I321" s="2">
        <v>1</v>
      </c>
      <c r="J321" s="2">
        <v>0.2</v>
      </c>
      <c r="K321" s="5">
        <v>0.2576</v>
      </c>
      <c r="L321" s="5">
        <v>0.47</v>
      </c>
      <c r="M321" s="5">
        <v>0</v>
      </c>
      <c r="N321" s="5">
        <v>5</v>
      </c>
      <c r="O321" s="5">
        <v>134</v>
      </c>
      <c r="P321" s="5">
        <v>139</v>
      </c>
    </row>
    <row r="322" spans="1:16" ht="13.15">
      <c r="A322" s="2">
        <v>320</v>
      </c>
      <c r="B322" s="3">
        <v>40557</v>
      </c>
      <c r="C322" s="2">
        <v>1</v>
      </c>
      <c r="D322" s="2">
        <v>0</v>
      </c>
      <c r="E322" s="2">
        <v>1</v>
      </c>
      <c r="F322" s="2">
        <v>19</v>
      </c>
      <c r="G322" s="4" t="b">
        <v>0</v>
      </c>
      <c r="H322" s="2">
        <v>5</v>
      </c>
      <c r="I322" s="2">
        <v>1</v>
      </c>
      <c r="J322" s="2">
        <v>0.16</v>
      </c>
      <c r="K322" s="5">
        <v>0.19700000000000001</v>
      </c>
      <c r="L322" s="5">
        <v>0.59</v>
      </c>
      <c r="M322" s="5">
        <v>8.9599999999999999E-2</v>
      </c>
      <c r="N322" s="5">
        <v>3</v>
      </c>
      <c r="O322" s="5">
        <v>89</v>
      </c>
      <c r="P322" s="5">
        <v>92</v>
      </c>
    </row>
    <row r="323" spans="1:16" ht="13.15">
      <c r="A323" s="2">
        <v>321</v>
      </c>
      <c r="B323" s="3">
        <v>40557</v>
      </c>
      <c r="C323" s="2">
        <v>1</v>
      </c>
      <c r="D323" s="2">
        <v>0</v>
      </c>
      <c r="E323" s="2">
        <v>1</v>
      </c>
      <c r="F323" s="2">
        <v>20</v>
      </c>
      <c r="G323" s="4" t="b">
        <v>0</v>
      </c>
      <c r="H323" s="2">
        <v>5</v>
      </c>
      <c r="I323" s="2">
        <v>1</v>
      </c>
      <c r="J323" s="2">
        <v>0.18</v>
      </c>
      <c r="K323" s="5">
        <v>0.2424</v>
      </c>
      <c r="L323" s="5">
        <v>0.59</v>
      </c>
      <c r="M323" s="5">
        <v>0</v>
      </c>
      <c r="N323" s="5">
        <v>0</v>
      </c>
      <c r="O323" s="5">
        <v>68</v>
      </c>
      <c r="P323" s="5">
        <v>68</v>
      </c>
    </row>
    <row r="324" spans="1:16" ht="13.15">
      <c r="A324" s="2">
        <v>322</v>
      </c>
      <c r="B324" s="3">
        <v>40557</v>
      </c>
      <c r="C324" s="2">
        <v>1</v>
      </c>
      <c r="D324" s="2">
        <v>0</v>
      </c>
      <c r="E324" s="2">
        <v>1</v>
      </c>
      <c r="F324" s="2">
        <v>21</v>
      </c>
      <c r="G324" s="4" t="b">
        <v>0</v>
      </c>
      <c r="H324" s="2">
        <v>5</v>
      </c>
      <c r="I324" s="2">
        <v>1</v>
      </c>
      <c r="J324" s="2">
        <v>0.16</v>
      </c>
      <c r="K324" s="5">
        <v>0.2273</v>
      </c>
      <c r="L324" s="5">
        <v>0.69</v>
      </c>
      <c r="M324" s="5">
        <v>0</v>
      </c>
      <c r="N324" s="5">
        <v>4</v>
      </c>
      <c r="O324" s="5">
        <v>48</v>
      </c>
      <c r="P324" s="5">
        <v>52</v>
      </c>
    </row>
    <row r="325" spans="1:16" ht="13.15">
      <c r="A325" s="2">
        <v>323</v>
      </c>
      <c r="B325" s="3">
        <v>40557</v>
      </c>
      <c r="C325" s="2">
        <v>1</v>
      </c>
      <c r="D325" s="2">
        <v>0</v>
      </c>
      <c r="E325" s="2">
        <v>1</v>
      </c>
      <c r="F325" s="2">
        <v>22</v>
      </c>
      <c r="G325" s="4" t="b">
        <v>0</v>
      </c>
      <c r="H325" s="2">
        <v>5</v>
      </c>
      <c r="I325" s="2">
        <v>2</v>
      </c>
      <c r="J325" s="2">
        <v>0.16</v>
      </c>
      <c r="K325" s="5">
        <v>0.2273</v>
      </c>
      <c r="L325" s="5">
        <v>0.69</v>
      </c>
      <c r="M325" s="5">
        <v>0</v>
      </c>
      <c r="N325" s="5">
        <v>2</v>
      </c>
      <c r="O325" s="5">
        <v>34</v>
      </c>
      <c r="P325" s="5">
        <v>36</v>
      </c>
    </row>
    <row r="326" spans="1:16" ht="13.15">
      <c r="A326" s="2">
        <v>324</v>
      </c>
      <c r="B326" s="3">
        <v>40557</v>
      </c>
      <c r="C326" s="2">
        <v>1</v>
      </c>
      <c r="D326" s="2">
        <v>0</v>
      </c>
      <c r="E326" s="2">
        <v>1</v>
      </c>
      <c r="F326" s="2">
        <v>23</v>
      </c>
      <c r="G326" s="4" t="b">
        <v>0</v>
      </c>
      <c r="H326" s="2">
        <v>5</v>
      </c>
      <c r="I326" s="2">
        <v>2</v>
      </c>
      <c r="J326" s="2">
        <v>0.18</v>
      </c>
      <c r="K326" s="5">
        <v>0.2424</v>
      </c>
      <c r="L326" s="5">
        <v>0.55000000000000004</v>
      </c>
      <c r="M326" s="5">
        <v>0</v>
      </c>
      <c r="N326" s="5">
        <v>1</v>
      </c>
      <c r="O326" s="5">
        <v>26</v>
      </c>
      <c r="P326" s="5">
        <v>27</v>
      </c>
    </row>
    <row r="327" spans="1:16" ht="13.15">
      <c r="A327" s="2">
        <v>325</v>
      </c>
      <c r="B327" s="3">
        <v>40558</v>
      </c>
      <c r="C327" s="2">
        <v>1</v>
      </c>
      <c r="D327" s="2">
        <v>0</v>
      </c>
      <c r="E327" s="2">
        <v>1</v>
      </c>
      <c r="F327" s="2">
        <v>0</v>
      </c>
      <c r="G327" s="4" t="b">
        <v>0</v>
      </c>
      <c r="H327" s="2">
        <v>6</v>
      </c>
      <c r="I327" s="2">
        <v>1</v>
      </c>
      <c r="J327" s="2">
        <v>0.18</v>
      </c>
      <c r="K327" s="5">
        <v>0.2424</v>
      </c>
      <c r="L327" s="5">
        <v>0.55000000000000004</v>
      </c>
      <c r="M327" s="5">
        <v>0</v>
      </c>
      <c r="N327" s="5">
        <v>3</v>
      </c>
      <c r="O327" s="5">
        <v>25</v>
      </c>
      <c r="P327" s="5">
        <v>28</v>
      </c>
    </row>
    <row r="328" spans="1:16" ht="13.15">
      <c r="A328" s="2">
        <v>326</v>
      </c>
      <c r="B328" s="3">
        <v>40558</v>
      </c>
      <c r="C328" s="2">
        <v>1</v>
      </c>
      <c r="D328" s="2">
        <v>0</v>
      </c>
      <c r="E328" s="2">
        <v>1</v>
      </c>
      <c r="F328" s="2">
        <v>1</v>
      </c>
      <c r="G328" s="4" t="b">
        <v>0</v>
      </c>
      <c r="H328" s="2">
        <v>6</v>
      </c>
      <c r="I328" s="2">
        <v>2</v>
      </c>
      <c r="J328" s="2">
        <v>0.16</v>
      </c>
      <c r="K328" s="5">
        <v>0.19700000000000001</v>
      </c>
      <c r="L328" s="5">
        <v>0.59</v>
      </c>
      <c r="M328" s="5">
        <v>8.9599999999999999E-2</v>
      </c>
      <c r="N328" s="5">
        <v>2</v>
      </c>
      <c r="O328" s="5">
        <v>18</v>
      </c>
      <c r="P328" s="5">
        <v>20</v>
      </c>
    </row>
    <row r="329" spans="1:16" ht="13.15">
      <c r="A329" s="2">
        <v>327</v>
      </c>
      <c r="B329" s="3">
        <v>40558</v>
      </c>
      <c r="C329" s="2">
        <v>1</v>
      </c>
      <c r="D329" s="2">
        <v>0</v>
      </c>
      <c r="E329" s="2">
        <v>1</v>
      </c>
      <c r="F329" s="2">
        <v>2</v>
      </c>
      <c r="G329" s="4" t="b">
        <v>0</v>
      </c>
      <c r="H329" s="2">
        <v>6</v>
      </c>
      <c r="I329" s="2">
        <v>2</v>
      </c>
      <c r="J329" s="2">
        <v>0.16</v>
      </c>
      <c r="K329" s="5">
        <v>0.19700000000000001</v>
      </c>
      <c r="L329" s="5">
        <v>0.59</v>
      </c>
      <c r="M329" s="5">
        <v>8.9599999999999999E-2</v>
      </c>
      <c r="N329" s="5">
        <v>0</v>
      </c>
      <c r="O329" s="5">
        <v>12</v>
      </c>
      <c r="P329" s="5">
        <v>12</v>
      </c>
    </row>
    <row r="330" spans="1:16" ht="13.15">
      <c r="A330" s="2">
        <v>328</v>
      </c>
      <c r="B330" s="3">
        <v>40558</v>
      </c>
      <c r="C330" s="2">
        <v>1</v>
      </c>
      <c r="D330" s="2">
        <v>0</v>
      </c>
      <c r="E330" s="2">
        <v>1</v>
      </c>
      <c r="F330" s="2">
        <v>3</v>
      </c>
      <c r="G330" s="4" t="b">
        <v>0</v>
      </c>
      <c r="H330" s="2">
        <v>6</v>
      </c>
      <c r="I330" s="2">
        <v>2</v>
      </c>
      <c r="J330" s="2">
        <v>0.16</v>
      </c>
      <c r="K330" s="5">
        <v>0.2273</v>
      </c>
      <c r="L330" s="5">
        <v>0.59</v>
      </c>
      <c r="M330" s="5">
        <v>0</v>
      </c>
      <c r="N330" s="5">
        <v>1</v>
      </c>
      <c r="O330" s="5">
        <v>7</v>
      </c>
      <c r="P330" s="5">
        <v>8</v>
      </c>
    </row>
    <row r="331" spans="1:16" ht="13.15">
      <c r="A331" s="2">
        <v>329</v>
      </c>
      <c r="B331" s="3">
        <v>40558</v>
      </c>
      <c r="C331" s="2">
        <v>1</v>
      </c>
      <c r="D331" s="2">
        <v>0</v>
      </c>
      <c r="E331" s="2">
        <v>1</v>
      </c>
      <c r="F331" s="2">
        <v>4</v>
      </c>
      <c r="G331" s="4" t="b">
        <v>0</v>
      </c>
      <c r="H331" s="2">
        <v>6</v>
      </c>
      <c r="I331" s="2">
        <v>2</v>
      </c>
      <c r="J331" s="2">
        <v>0.16</v>
      </c>
      <c r="K331" s="5">
        <v>0.2273</v>
      </c>
      <c r="L331" s="5">
        <v>0.59</v>
      </c>
      <c r="M331" s="5">
        <v>0</v>
      </c>
      <c r="N331" s="5">
        <v>0</v>
      </c>
      <c r="O331" s="5">
        <v>5</v>
      </c>
      <c r="P331" s="5">
        <v>5</v>
      </c>
    </row>
    <row r="332" spans="1:16" ht="13.15">
      <c r="A332" s="2">
        <v>330</v>
      </c>
      <c r="B332" s="3">
        <v>40558</v>
      </c>
      <c r="C332" s="2">
        <v>1</v>
      </c>
      <c r="D332" s="2">
        <v>0</v>
      </c>
      <c r="E332" s="2">
        <v>1</v>
      </c>
      <c r="F332" s="2">
        <v>5</v>
      </c>
      <c r="G332" s="4" t="b">
        <v>0</v>
      </c>
      <c r="H332" s="2">
        <v>6</v>
      </c>
      <c r="I332" s="2">
        <v>1</v>
      </c>
      <c r="J332" s="2">
        <v>0.16</v>
      </c>
      <c r="K332" s="5">
        <v>0.2273</v>
      </c>
      <c r="L332" s="5">
        <v>0.59</v>
      </c>
      <c r="M332" s="5">
        <v>0</v>
      </c>
      <c r="N332" s="5">
        <v>0</v>
      </c>
      <c r="O332" s="5">
        <v>1</v>
      </c>
      <c r="P332" s="5">
        <v>1</v>
      </c>
    </row>
    <row r="333" spans="1:16" ht="13.15">
      <c r="A333" s="2">
        <v>331</v>
      </c>
      <c r="B333" s="3">
        <v>40558</v>
      </c>
      <c r="C333" s="2">
        <v>1</v>
      </c>
      <c r="D333" s="2">
        <v>0</v>
      </c>
      <c r="E333" s="2">
        <v>1</v>
      </c>
      <c r="F333" s="2">
        <v>6</v>
      </c>
      <c r="G333" s="4" t="b">
        <v>0</v>
      </c>
      <c r="H333" s="2">
        <v>6</v>
      </c>
      <c r="I333" s="2">
        <v>1</v>
      </c>
      <c r="J333" s="2">
        <v>0.14000000000000001</v>
      </c>
      <c r="K333" s="5">
        <v>0.16669999999999999</v>
      </c>
      <c r="L333" s="5">
        <v>0.63</v>
      </c>
      <c r="M333" s="5">
        <v>0.1045</v>
      </c>
      <c r="N333" s="5">
        <v>1</v>
      </c>
      <c r="O333" s="5">
        <v>2</v>
      </c>
      <c r="P333" s="5">
        <v>3</v>
      </c>
    </row>
    <row r="334" spans="1:16" ht="13.15">
      <c r="A334" s="2">
        <v>332</v>
      </c>
      <c r="B334" s="3">
        <v>40558</v>
      </c>
      <c r="C334" s="2">
        <v>1</v>
      </c>
      <c r="D334" s="2">
        <v>0</v>
      </c>
      <c r="E334" s="2">
        <v>1</v>
      </c>
      <c r="F334" s="2">
        <v>7</v>
      </c>
      <c r="G334" s="4" t="b">
        <v>0</v>
      </c>
      <c r="H334" s="2">
        <v>6</v>
      </c>
      <c r="I334" s="2">
        <v>1</v>
      </c>
      <c r="J334" s="2">
        <v>0.14000000000000001</v>
      </c>
      <c r="K334" s="5">
        <v>0.21210000000000001</v>
      </c>
      <c r="L334" s="5">
        <v>0.63</v>
      </c>
      <c r="M334" s="5">
        <v>0</v>
      </c>
      <c r="N334" s="5">
        <v>1</v>
      </c>
      <c r="O334" s="5">
        <v>9</v>
      </c>
      <c r="P334" s="5">
        <v>10</v>
      </c>
    </row>
    <row r="335" spans="1:16" ht="13.15">
      <c r="A335" s="2">
        <v>333</v>
      </c>
      <c r="B335" s="3">
        <v>40558</v>
      </c>
      <c r="C335" s="2">
        <v>1</v>
      </c>
      <c r="D335" s="2">
        <v>0</v>
      </c>
      <c r="E335" s="2">
        <v>1</v>
      </c>
      <c r="F335" s="2">
        <v>8</v>
      </c>
      <c r="G335" s="4" t="b">
        <v>0</v>
      </c>
      <c r="H335" s="2">
        <v>6</v>
      </c>
      <c r="I335" s="2">
        <v>1</v>
      </c>
      <c r="J335" s="2">
        <v>0.14000000000000001</v>
      </c>
      <c r="K335" s="5">
        <v>0.1515</v>
      </c>
      <c r="L335" s="5">
        <v>0.63</v>
      </c>
      <c r="M335" s="5">
        <v>0.1343</v>
      </c>
      <c r="N335" s="5">
        <v>1</v>
      </c>
      <c r="O335" s="5">
        <v>22</v>
      </c>
      <c r="P335" s="5">
        <v>23</v>
      </c>
    </row>
    <row r="336" spans="1:16" ht="13.15">
      <c r="A336" s="2">
        <v>334</v>
      </c>
      <c r="B336" s="3">
        <v>40558</v>
      </c>
      <c r="C336" s="2">
        <v>1</v>
      </c>
      <c r="D336" s="2">
        <v>0</v>
      </c>
      <c r="E336" s="2">
        <v>1</v>
      </c>
      <c r="F336" s="2">
        <v>9</v>
      </c>
      <c r="G336" s="4" t="b">
        <v>0</v>
      </c>
      <c r="H336" s="2">
        <v>6</v>
      </c>
      <c r="I336" s="2">
        <v>1</v>
      </c>
      <c r="J336" s="2">
        <v>0.16</v>
      </c>
      <c r="K336" s="5">
        <v>0.18179999999999999</v>
      </c>
      <c r="L336" s="5">
        <v>0.64</v>
      </c>
      <c r="M336" s="5">
        <v>0.1343</v>
      </c>
      <c r="N336" s="5">
        <v>2</v>
      </c>
      <c r="O336" s="5">
        <v>31</v>
      </c>
      <c r="P336" s="5">
        <v>33</v>
      </c>
    </row>
    <row r="337" spans="1:16" ht="13.15">
      <c r="A337" s="2">
        <v>335</v>
      </c>
      <c r="B337" s="3">
        <v>40558</v>
      </c>
      <c r="C337" s="2">
        <v>1</v>
      </c>
      <c r="D337" s="2">
        <v>0</v>
      </c>
      <c r="E337" s="2">
        <v>1</v>
      </c>
      <c r="F337" s="2">
        <v>10</v>
      </c>
      <c r="G337" s="4" t="b">
        <v>0</v>
      </c>
      <c r="H337" s="2">
        <v>6</v>
      </c>
      <c r="I337" s="2">
        <v>1</v>
      </c>
      <c r="J337" s="2">
        <v>0.18</v>
      </c>
      <c r="K337" s="5">
        <v>0.19700000000000001</v>
      </c>
      <c r="L337" s="5">
        <v>0.59</v>
      </c>
      <c r="M337" s="5">
        <v>0.16420000000000001</v>
      </c>
      <c r="N337" s="5">
        <v>2</v>
      </c>
      <c r="O337" s="5">
        <v>57</v>
      </c>
      <c r="P337" s="5">
        <v>59</v>
      </c>
    </row>
    <row r="338" spans="1:16" ht="13.15">
      <c r="A338" s="2">
        <v>336</v>
      </c>
      <c r="B338" s="3">
        <v>40558</v>
      </c>
      <c r="C338" s="2">
        <v>1</v>
      </c>
      <c r="D338" s="2">
        <v>0</v>
      </c>
      <c r="E338" s="2">
        <v>1</v>
      </c>
      <c r="F338" s="2">
        <v>11</v>
      </c>
      <c r="G338" s="4" t="b">
        <v>0</v>
      </c>
      <c r="H338" s="2">
        <v>6</v>
      </c>
      <c r="I338" s="2">
        <v>1</v>
      </c>
      <c r="J338" s="2">
        <v>0.2</v>
      </c>
      <c r="K338" s="5">
        <v>0.19700000000000001</v>
      </c>
      <c r="L338" s="5">
        <v>0.55000000000000004</v>
      </c>
      <c r="M338" s="5">
        <v>0.22389999999999999</v>
      </c>
      <c r="N338" s="5">
        <v>18</v>
      </c>
      <c r="O338" s="5">
        <v>54</v>
      </c>
      <c r="P338" s="5">
        <v>72</v>
      </c>
    </row>
    <row r="339" spans="1:16" ht="13.15">
      <c r="A339" s="2">
        <v>337</v>
      </c>
      <c r="B339" s="3">
        <v>40558</v>
      </c>
      <c r="C339" s="2">
        <v>1</v>
      </c>
      <c r="D339" s="2">
        <v>0</v>
      </c>
      <c r="E339" s="2">
        <v>1</v>
      </c>
      <c r="F339" s="2">
        <v>12</v>
      </c>
      <c r="G339" s="4" t="b">
        <v>0</v>
      </c>
      <c r="H339" s="2">
        <v>6</v>
      </c>
      <c r="I339" s="2">
        <v>1</v>
      </c>
      <c r="J339" s="2">
        <v>0.24</v>
      </c>
      <c r="K339" s="5">
        <v>0.2273</v>
      </c>
      <c r="L339" s="5">
        <v>0.48</v>
      </c>
      <c r="M339" s="5">
        <v>0.22389999999999999</v>
      </c>
      <c r="N339" s="5">
        <v>15</v>
      </c>
      <c r="O339" s="5">
        <v>74</v>
      </c>
      <c r="P339" s="5">
        <v>89</v>
      </c>
    </row>
    <row r="340" spans="1:16" ht="13.15">
      <c r="A340" s="2">
        <v>338</v>
      </c>
      <c r="B340" s="3">
        <v>40558</v>
      </c>
      <c r="C340" s="2">
        <v>1</v>
      </c>
      <c r="D340" s="2">
        <v>0</v>
      </c>
      <c r="E340" s="2">
        <v>1</v>
      </c>
      <c r="F340" s="2">
        <v>13</v>
      </c>
      <c r="G340" s="4" t="b">
        <v>0</v>
      </c>
      <c r="H340" s="2">
        <v>6</v>
      </c>
      <c r="I340" s="2">
        <v>1</v>
      </c>
      <c r="J340" s="2">
        <v>0.28000000000000003</v>
      </c>
      <c r="K340" s="5">
        <v>0.2576</v>
      </c>
      <c r="L340" s="5">
        <v>0.38</v>
      </c>
      <c r="M340" s="5">
        <v>0.29849999999999999</v>
      </c>
      <c r="N340" s="5">
        <v>21</v>
      </c>
      <c r="O340" s="5">
        <v>80</v>
      </c>
      <c r="P340" s="5">
        <v>101</v>
      </c>
    </row>
    <row r="341" spans="1:16" ht="13.15">
      <c r="A341" s="2">
        <v>339</v>
      </c>
      <c r="B341" s="3">
        <v>40558</v>
      </c>
      <c r="C341" s="2">
        <v>1</v>
      </c>
      <c r="D341" s="2">
        <v>0</v>
      </c>
      <c r="E341" s="2">
        <v>1</v>
      </c>
      <c r="F341" s="2">
        <v>14</v>
      </c>
      <c r="G341" s="4" t="b">
        <v>0</v>
      </c>
      <c r="H341" s="2">
        <v>6</v>
      </c>
      <c r="I341" s="2">
        <v>1</v>
      </c>
      <c r="J341" s="2">
        <v>0.3</v>
      </c>
      <c r="K341" s="5">
        <v>0.28789999999999999</v>
      </c>
      <c r="L341" s="5">
        <v>0.39</v>
      </c>
      <c r="M341" s="5">
        <v>0.28360000000000002</v>
      </c>
      <c r="N341" s="5">
        <v>26</v>
      </c>
      <c r="O341" s="5">
        <v>92</v>
      </c>
      <c r="P341" s="5">
        <v>118</v>
      </c>
    </row>
    <row r="342" spans="1:16" ht="13.15">
      <c r="A342" s="2">
        <v>340</v>
      </c>
      <c r="B342" s="3">
        <v>40558</v>
      </c>
      <c r="C342" s="2">
        <v>1</v>
      </c>
      <c r="D342" s="2">
        <v>0</v>
      </c>
      <c r="E342" s="2">
        <v>1</v>
      </c>
      <c r="F342" s="2">
        <v>15</v>
      </c>
      <c r="G342" s="4" t="b">
        <v>0</v>
      </c>
      <c r="H342" s="2">
        <v>6</v>
      </c>
      <c r="I342" s="2">
        <v>2</v>
      </c>
      <c r="J342" s="2">
        <v>0.32</v>
      </c>
      <c r="K342" s="5">
        <v>0.31819999999999998</v>
      </c>
      <c r="L342" s="5">
        <v>0.36</v>
      </c>
      <c r="M342" s="5">
        <v>0.19400000000000001</v>
      </c>
      <c r="N342" s="5">
        <v>21</v>
      </c>
      <c r="O342" s="5">
        <v>108</v>
      </c>
      <c r="P342" s="5">
        <v>129</v>
      </c>
    </row>
    <row r="343" spans="1:16" ht="13.15">
      <c r="A343" s="2">
        <v>341</v>
      </c>
      <c r="B343" s="3">
        <v>40558</v>
      </c>
      <c r="C343" s="2">
        <v>1</v>
      </c>
      <c r="D343" s="2">
        <v>0</v>
      </c>
      <c r="E343" s="2">
        <v>1</v>
      </c>
      <c r="F343" s="2">
        <v>16</v>
      </c>
      <c r="G343" s="4" t="b">
        <v>0</v>
      </c>
      <c r="H343" s="2">
        <v>6</v>
      </c>
      <c r="I343" s="2">
        <v>2</v>
      </c>
      <c r="J343" s="2">
        <v>0.34</v>
      </c>
      <c r="K343" s="5">
        <v>0.33329999999999999</v>
      </c>
      <c r="L343" s="5">
        <v>0.34</v>
      </c>
      <c r="M343" s="5">
        <v>0.19400000000000001</v>
      </c>
      <c r="N343" s="5">
        <v>33</v>
      </c>
      <c r="O343" s="5">
        <v>95</v>
      </c>
      <c r="P343" s="5">
        <v>128</v>
      </c>
    </row>
    <row r="344" spans="1:16" ht="13.15">
      <c r="A344" s="2">
        <v>342</v>
      </c>
      <c r="B344" s="3">
        <v>40558</v>
      </c>
      <c r="C344" s="2">
        <v>1</v>
      </c>
      <c r="D344" s="2">
        <v>0</v>
      </c>
      <c r="E344" s="2">
        <v>1</v>
      </c>
      <c r="F344" s="2">
        <v>17</v>
      </c>
      <c r="G344" s="4" t="b">
        <v>0</v>
      </c>
      <c r="H344" s="2">
        <v>6</v>
      </c>
      <c r="I344" s="2">
        <v>2</v>
      </c>
      <c r="J344" s="2">
        <v>0.32</v>
      </c>
      <c r="K344" s="5">
        <v>0.30299999999999999</v>
      </c>
      <c r="L344" s="5">
        <v>0.36</v>
      </c>
      <c r="M344" s="5">
        <v>0.28360000000000002</v>
      </c>
      <c r="N344" s="5">
        <v>29</v>
      </c>
      <c r="O344" s="5">
        <v>54</v>
      </c>
      <c r="P344" s="5">
        <v>83</v>
      </c>
    </row>
    <row r="345" spans="1:16" ht="13.15">
      <c r="A345" s="2">
        <v>343</v>
      </c>
      <c r="B345" s="3">
        <v>40558</v>
      </c>
      <c r="C345" s="2">
        <v>1</v>
      </c>
      <c r="D345" s="2">
        <v>0</v>
      </c>
      <c r="E345" s="2">
        <v>1</v>
      </c>
      <c r="F345" s="2">
        <v>18</v>
      </c>
      <c r="G345" s="4" t="b">
        <v>0</v>
      </c>
      <c r="H345" s="2">
        <v>6</v>
      </c>
      <c r="I345" s="2">
        <v>2</v>
      </c>
      <c r="J345" s="2">
        <v>0.3</v>
      </c>
      <c r="K345" s="5">
        <v>0.28789999999999999</v>
      </c>
      <c r="L345" s="5">
        <v>0.45</v>
      </c>
      <c r="M345" s="5">
        <v>0.25369999999999998</v>
      </c>
      <c r="N345" s="5">
        <v>15</v>
      </c>
      <c r="O345" s="5">
        <v>69</v>
      </c>
      <c r="P345" s="5">
        <v>84</v>
      </c>
    </row>
    <row r="346" spans="1:16" ht="13.15">
      <c r="A346" s="2">
        <v>344</v>
      </c>
      <c r="B346" s="3">
        <v>40558</v>
      </c>
      <c r="C346" s="2">
        <v>1</v>
      </c>
      <c r="D346" s="2">
        <v>0</v>
      </c>
      <c r="E346" s="2">
        <v>1</v>
      </c>
      <c r="F346" s="2">
        <v>19</v>
      </c>
      <c r="G346" s="4" t="b">
        <v>0</v>
      </c>
      <c r="H346" s="2">
        <v>6</v>
      </c>
      <c r="I346" s="2">
        <v>2</v>
      </c>
      <c r="J346" s="2">
        <v>0.32</v>
      </c>
      <c r="K346" s="5">
        <v>0.30299999999999999</v>
      </c>
      <c r="L346" s="5">
        <v>0.39</v>
      </c>
      <c r="M346" s="5">
        <v>0.25369999999999998</v>
      </c>
      <c r="N346" s="5">
        <v>14</v>
      </c>
      <c r="O346" s="5">
        <v>60</v>
      </c>
      <c r="P346" s="5">
        <v>74</v>
      </c>
    </row>
    <row r="347" spans="1:16" ht="13.15">
      <c r="A347" s="2">
        <v>345</v>
      </c>
      <c r="B347" s="3">
        <v>40558</v>
      </c>
      <c r="C347" s="2">
        <v>1</v>
      </c>
      <c r="D347" s="2">
        <v>0</v>
      </c>
      <c r="E347" s="2">
        <v>1</v>
      </c>
      <c r="F347" s="2">
        <v>20</v>
      </c>
      <c r="G347" s="4" t="b">
        <v>0</v>
      </c>
      <c r="H347" s="2">
        <v>6</v>
      </c>
      <c r="I347" s="2">
        <v>2</v>
      </c>
      <c r="J347" s="2">
        <v>0.32</v>
      </c>
      <c r="K347" s="5">
        <v>0.30299999999999999</v>
      </c>
      <c r="L347" s="5">
        <v>0.39</v>
      </c>
      <c r="M347" s="5">
        <v>0.25369999999999998</v>
      </c>
      <c r="N347" s="5">
        <v>6</v>
      </c>
      <c r="O347" s="5">
        <v>35</v>
      </c>
      <c r="P347" s="5">
        <v>41</v>
      </c>
    </row>
    <row r="348" spans="1:16" ht="13.15">
      <c r="A348" s="2">
        <v>346</v>
      </c>
      <c r="B348" s="3">
        <v>40558</v>
      </c>
      <c r="C348" s="2">
        <v>1</v>
      </c>
      <c r="D348" s="2">
        <v>0</v>
      </c>
      <c r="E348" s="2">
        <v>1</v>
      </c>
      <c r="F348" s="2">
        <v>21</v>
      </c>
      <c r="G348" s="4" t="b">
        <v>0</v>
      </c>
      <c r="H348" s="2">
        <v>6</v>
      </c>
      <c r="I348" s="2">
        <v>2</v>
      </c>
      <c r="J348" s="2">
        <v>0.32</v>
      </c>
      <c r="K348" s="5">
        <v>0.30299999999999999</v>
      </c>
      <c r="L348" s="5">
        <v>0.39</v>
      </c>
      <c r="M348" s="5">
        <v>0.22389999999999999</v>
      </c>
      <c r="N348" s="5">
        <v>6</v>
      </c>
      <c r="O348" s="5">
        <v>51</v>
      </c>
      <c r="P348" s="5">
        <v>57</v>
      </c>
    </row>
    <row r="349" spans="1:16" ht="13.15">
      <c r="A349" s="2">
        <v>347</v>
      </c>
      <c r="B349" s="3">
        <v>40558</v>
      </c>
      <c r="C349" s="2">
        <v>1</v>
      </c>
      <c r="D349" s="2">
        <v>0</v>
      </c>
      <c r="E349" s="2">
        <v>1</v>
      </c>
      <c r="F349" s="2">
        <v>22</v>
      </c>
      <c r="G349" s="4" t="b">
        <v>0</v>
      </c>
      <c r="H349" s="2">
        <v>6</v>
      </c>
      <c r="I349" s="2">
        <v>2</v>
      </c>
      <c r="J349" s="2">
        <v>0.3</v>
      </c>
      <c r="K349" s="5">
        <v>0.31819999999999998</v>
      </c>
      <c r="L349" s="5">
        <v>0.42</v>
      </c>
      <c r="M349" s="5">
        <v>0.1045</v>
      </c>
      <c r="N349" s="5">
        <v>0</v>
      </c>
      <c r="O349" s="5">
        <v>26</v>
      </c>
      <c r="P349" s="5">
        <v>26</v>
      </c>
    </row>
    <row r="350" spans="1:16" ht="13.15">
      <c r="A350" s="2">
        <v>348</v>
      </c>
      <c r="B350" s="3">
        <v>40558</v>
      </c>
      <c r="C350" s="2">
        <v>1</v>
      </c>
      <c r="D350" s="2">
        <v>0</v>
      </c>
      <c r="E350" s="2">
        <v>1</v>
      </c>
      <c r="F350" s="2">
        <v>23</v>
      </c>
      <c r="G350" s="4" t="b">
        <v>0</v>
      </c>
      <c r="H350" s="2">
        <v>6</v>
      </c>
      <c r="I350" s="2">
        <v>1</v>
      </c>
      <c r="J350" s="2">
        <v>0.3</v>
      </c>
      <c r="K350" s="5">
        <v>0.28789999999999999</v>
      </c>
      <c r="L350" s="5">
        <v>0.45</v>
      </c>
      <c r="M350" s="5">
        <v>0.28360000000000002</v>
      </c>
      <c r="N350" s="5">
        <v>5</v>
      </c>
      <c r="O350" s="5">
        <v>39</v>
      </c>
      <c r="P350" s="5">
        <v>44</v>
      </c>
    </row>
    <row r="351" spans="1:16" ht="13.15">
      <c r="A351" s="2">
        <v>349</v>
      </c>
      <c r="B351" s="3">
        <v>40559</v>
      </c>
      <c r="C351" s="2">
        <v>1</v>
      </c>
      <c r="D351" s="2">
        <v>0</v>
      </c>
      <c r="E351" s="2">
        <v>1</v>
      </c>
      <c r="F351" s="2">
        <v>0</v>
      </c>
      <c r="G351" s="4" t="b">
        <v>0</v>
      </c>
      <c r="H351" s="2">
        <v>0</v>
      </c>
      <c r="I351" s="2">
        <v>1</v>
      </c>
      <c r="J351" s="2">
        <v>0.26</v>
      </c>
      <c r="K351" s="5">
        <v>0.30299999999999999</v>
      </c>
      <c r="L351" s="5">
        <v>0.56000000000000005</v>
      </c>
      <c r="M351" s="5">
        <v>0</v>
      </c>
      <c r="N351" s="5">
        <v>6</v>
      </c>
      <c r="O351" s="5">
        <v>33</v>
      </c>
      <c r="P351" s="5">
        <v>39</v>
      </c>
    </row>
    <row r="352" spans="1:16" ht="13.15">
      <c r="A352" s="2">
        <v>350</v>
      </c>
      <c r="B352" s="3">
        <v>40559</v>
      </c>
      <c r="C352" s="2">
        <v>1</v>
      </c>
      <c r="D352" s="2">
        <v>0</v>
      </c>
      <c r="E352" s="2">
        <v>1</v>
      </c>
      <c r="F352" s="2">
        <v>1</v>
      </c>
      <c r="G352" s="4" t="b">
        <v>0</v>
      </c>
      <c r="H352" s="2">
        <v>0</v>
      </c>
      <c r="I352" s="2">
        <v>1</v>
      </c>
      <c r="J352" s="2">
        <v>0.26</v>
      </c>
      <c r="K352" s="5">
        <v>0.2727</v>
      </c>
      <c r="L352" s="5">
        <v>0.56000000000000005</v>
      </c>
      <c r="M352" s="5">
        <v>0.1343</v>
      </c>
      <c r="N352" s="5">
        <v>4</v>
      </c>
      <c r="O352" s="5">
        <v>19</v>
      </c>
      <c r="P352" s="5">
        <v>23</v>
      </c>
    </row>
    <row r="353" spans="1:16" ht="13.15">
      <c r="A353" s="2">
        <v>351</v>
      </c>
      <c r="B353" s="3">
        <v>40559</v>
      </c>
      <c r="C353" s="2">
        <v>1</v>
      </c>
      <c r="D353" s="2">
        <v>0</v>
      </c>
      <c r="E353" s="2">
        <v>1</v>
      </c>
      <c r="F353" s="2">
        <v>2</v>
      </c>
      <c r="G353" s="4" t="b">
        <v>0</v>
      </c>
      <c r="H353" s="2">
        <v>0</v>
      </c>
      <c r="I353" s="2">
        <v>1</v>
      </c>
      <c r="J353" s="2">
        <v>0.26</v>
      </c>
      <c r="K353" s="5">
        <v>0.28789999999999999</v>
      </c>
      <c r="L353" s="5">
        <v>0.56000000000000005</v>
      </c>
      <c r="M353" s="5">
        <v>8.9599999999999999E-2</v>
      </c>
      <c r="N353" s="5">
        <v>3</v>
      </c>
      <c r="O353" s="5">
        <v>13</v>
      </c>
      <c r="P353" s="5">
        <v>16</v>
      </c>
    </row>
    <row r="354" spans="1:16" ht="13.15">
      <c r="A354" s="2">
        <v>352</v>
      </c>
      <c r="B354" s="3">
        <v>40559</v>
      </c>
      <c r="C354" s="2">
        <v>1</v>
      </c>
      <c r="D354" s="2">
        <v>0</v>
      </c>
      <c r="E354" s="2">
        <v>1</v>
      </c>
      <c r="F354" s="2">
        <v>3</v>
      </c>
      <c r="G354" s="4" t="b">
        <v>0</v>
      </c>
      <c r="H354" s="2">
        <v>0</v>
      </c>
      <c r="I354" s="2">
        <v>1</v>
      </c>
      <c r="J354" s="2">
        <v>0.22</v>
      </c>
      <c r="K354" s="5">
        <v>0.2727</v>
      </c>
      <c r="L354" s="5">
        <v>0.69</v>
      </c>
      <c r="M354" s="5">
        <v>0</v>
      </c>
      <c r="N354" s="5">
        <v>9</v>
      </c>
      <c r="O354" s="5">
        <v>6</v>
      </c>
      <c r="P354" s="5">
        <v>15</v>
      </c>
    </row>
    <row r="355" spans="1:16" ht="13.15">
      <c r="A355" s="2">
        <v>353</v>
      </c>
      <c r="B355" s="3">
        <v>40559</v>
      </c>
      <c r="C355" s="2">
        <v>1</v>
      </c>
      <c r="D355" s="2">
        <v>0</v>
      </c>
      <c r="E355" s="2">
        <v>1</v>
      </c>
      <c r="F355" s="2">
        <v>4</v>
      </c>
      <c r="G355" s="4" t="b">
        <v>0</v>
      </c>
      <c r="H355" s="2">
        <v>0</v>
      </c>
      <c r="I355" s="2">
        <v>1</v>
      </c>
      <c r="J355" s="2">
        <v>0.26</v>
      </c>
      <c r="K355" s="5">
        <v>0.2576</v>
      </c>
      <c r="L355" s="5">
        <v>0.56000000000000005</v>
      </c>
      <c r="M355" s="5">
        <v>0.16420000000000001</v>
      </c>
      <c r="N355" s="5">
        <v>0</v>
      </c>
      <c r="O355" s="5">
        <v>1</v>
      </c>
      <c r="P355" s="5">
        <v>1</v>
      </c>
    </row>
    <row r="356" spans="1:16" ht="13.15">
      <c r="A356" s="2">
        <v>354</v>
      </c>
      <c r="B356" s="3">
        <v>40559</v>
      </c>
      <c r="C356" s="2">
        <v>1</v>
      </c>
      <c r="D356" s="2">
        <v>0</v>
      </c>
      <c r="E356" s="2">
        <v>1</v>
      </c>
      <c r="F356" s="2">
        <v>5</v>
      </c>
      <c r="G356" s="4" t="b">
        <v>0</v>
      </c>
      <c r="H356" s="2">
        <v>0</v>
      </c>
      <c r="I356" s="2">
        <v>2</v>
      </c>
      <c r="J356" s="2">
        <v>0.26</v>
      </c>
      <c r="K356" s="5">
        <v>0.2576</v>
      </c>
      <c r="L356" s="5">
        <v>0.56000000000000005</v>
      </c>
      <c r="M356" s="5">
        <v>0.16420000000000001</v>
      </c>
      <c r="N356" s="5">
        <v>1</v>
      </c>
      <c r="O356" s="5">
        <v>1</v>
      </c>
      <c r="P356" s="5">
        <v>2</v>
      </c>
    </row>
    <row r="357" spans="1:16" ht="13.15">
      <c r="A357" s="2">
        <v>355</v>
      </c>
      <c r="B357" s="3">
        <v>40559</v>
      </c>
      <c r="C357" s="2">
        <v>1</v>
      </c>
      <c r="D357" s="2">
        <v>0</v>
      </c>
      <c r="E357" s="2">
        <v>1</v>
      </c>
      <c r="F357" s="2">
        <v>6</v>
      </c>
      <c r="G357" s="4" t="b">
        <v>0</v>
      </c>
      <c r="H357" s="2">
        <v>0</v>
      </c>
      <c r="I357" s="2">
        <v>2</v>
      </c>
      <c r="J357" s="2">
        <v>0.26</v>
      </c>
      <c r="K357" s="5">
        <v>0.2576</v>
      </c>
      <c r="L357" s="5">
        <v>0.56000000000000005</v>
      </c>
      <c r="M357" s="5">
        <v>0.16420000000000001</v>
      </c>
      <c r="N357" s="5">
        <v>0</v>
      </c>
      <c r="O357" s="5">
        <v>1</v>
      </c>
      <c r="P357" s="5">
        <v>1</v>
      </c>
    </row>
    <row r="358" spans="1:16" ht="13.15">
      <c r="A358" s="2">
        <v>356</v>
      </c>
      <c r="B358" s="3">
        <v>40559</v>
      </c>
      <c r="C358" s="2">
        <v>1</v>
      </c>
      <c r="D358" s="2">
        <v>0</v>
      </c>
      <c r="E358" s="2">
        <v>1</v>
      </c>
      <c r="F358" s="2">
        <v>7</v>
      </c>
      <c r="G358" s="4" t="b">
        <v>0</v>
      </c>
      <c r="H358" s="2">
        <v>0</v>
      </c>
      <c r="I358" s="2">
        <v>2</v>
      </c>
      <c r="J358" s="2">
        <v>0.24</v>
      </c>
      <c r="K358" s="5">
        <v>0.21210000000000001</v>
      </c>
      <c r="L358" s="5">
        <v>0.56000000000000005</v>
      </c>
      <c r="M358" s="5">
        <v>0.29849999999999999</v>
      </c>
      <c r="N358" s="5">
        <v>0</v>
      </c>
      <c r="O358" s="5">
        <v>3</v>
      </c>
      <c r="P358" s="5">
        <v>3</v>
      </c>
    </row>
    <row r="359" spans="1:16" ht="13.15">
      <c r="A359" s="2">
        <v>357</v>
      </c>
      <c r="B359" s="3">
        <v>40559</v>
      </c>
      <c r="C359" s="2">
        <v>1</v>
      </c>
      <c r="D359" s="2">
        <v>0</v>
      </c>
      <c r="E359" s="2">
        <v>1</v>
      </c>
      <c r="F359" s="2">
        <v>8</v>
      </c>
      <c r="G359" s="4" t="b">
        <v>0</v>
      </c>
      <c r="H359" s="2">
        <v>0</v>
      </c>
      <c r="I359" s="2">
        <v>1</v>
      </c>
      <c r="J359" s="2">
        <v>0.22</v>
      </c>
      <c r="K359" s="5">
        <v>0.21210000000000001</v>
      </c>
      <c r="L359" s="5">
        <v>0.55000000000000004</v>
      </c>
      <c r="M359" s="5">
        <v>0.28360000000000002</v>
      </c>
      <c r="N359" s="5">
        <v>0</v>
      </c>
      <c r="O359" s="5">
        <v>18</v>
      </c>
      <c r="P359" s="5">
        <v>18</v>
      </c>
    </row>
    <row r="360" spans="1:16" ht="13.15">
      <c r="A360" s="2">
        <v>358</v>
      </c>
      <c r="B360" s="3">
        <v>40559</v>
      </c>
      <c r="C360" s="2">
        <v>1</v>
      </c>
      <c r="D360" s="2">
        <v>0</v>
      </c>
      <c r="E360" s="2">
        <v>1</v>
      </c>
      <c r="F360" s="2">
        <v>9</v>
      </c>
      <c r="G360" s="4" t="b">
        <v>0</v>
      </c>
      <c r="H360" s="2">
        <v>0</v>
      </c>
      <c r="I360" s="2">
        <v>1</v>
      </c>
      <c r="J360" s="2">
        <v>0.22</v>
      </c>
      <c r="K360" s="5">
        <v>0.21210000000000001</v>
      </c>
      <c r="L360" s="5">
        <v>0.51</v>
      </c>
      <c r="M360" s="5">
        <v>0.25369999999999998</v>
      </c>
      <c r="N360" s="5">
        <v>3</v>
      </c>
      <c r="O360" s="5">
        <v>29</v>
      </c>
      <c r="P360" s="5">
        <v>32</v>
      </c>
    </row>
    <row r="361" spans="1:16" ht="13.15">
      <c r="A361" s="2">
        <v>359</v>
      </c>
      <c r="B361" s="3">
        <v>40559</v>
      </c>
      <c r="C361" s="2">
        <v>1</v>
      </c>
      <c r="D361" s="2">
        <v>0</v>
      </c>
      <c r="E361" s="2">
        <v>1</v>
      </c>
      <c r="F361" s="2">
        <v>10</v>
      </c>
      <c r="G361" s="4" t="b">
        <v>0</v>
      </c>
      <c r="H361" s="2">
        <v>0</v>
      </c>
      <c r="I361" s="2">
        <v>1</v>
      </c>
      <c r="J361" s="2">
        <v>0.22</v>
      </c>
      <c r="K361" s="5">
        <v>0.21210000000000001</v>
      </c>
      <c r="L361" s="5">
        <v>0.51</v>
      </c>
      <c r="M361" s="5">
        <v>0.28360000000000002</v>
      </c>
      <c r="N361" s="5">
        <v>8</v>
      </c>
      <c r="O361" s="5">
        <v>71</v>
      </c>
      <c r="P361" s="5">
        <v>79</v>
      </c>
    </row>
    <row r="362" spans="1:16" ht="13.15">
      <c r="A362" s="2">
        <v>360</v>
      </c>
      <c r="B362" s="3">
        <v>40559</v>
      </c>
      <c r="C362" s="2">
        <v>1</v>
      </c>
      <c r="D362" s="2">
        <v>0</v>
      </c>
      <c r="E362" s="2">
        <v>1</v>
      </c>
      <c r="F362" s="2">
        <v>11</v>
      </c>
      <c r="G362" s="4" t="b">
        <v>0</v>
      </c>
      <c r="H362" s="2">
        <v>0</v>
      </c>
      <c r="I362" s="2">
        <v>1</v>
      </c>
      <c r="J362" s="2">
        <v>0.24</v>
      </c>
      <c r="K362" s="5">
        <v>0.2273</v>
      </c>
      <c r="L362" s="5">
        <v>0.44</v>
      </c>
      <c r="M362" s="5">
        <v>0.25369999999999998</v>
      </c>
      <c r="N362" s="5">
        <v>23</v>
      </c>
      <c r="O362" s="5">
        <v>70</v>
      </c>
      <c r="P362" s="5">
        <v>93</v>
      </c>
    </row>
    <row r="363" spans="1:16" ht="13.15">
      <c r="A363" s="2">
        <v>361</v>
      </c>
      <c r="B363" s="3">
        <v>40559</v>
      </c>
      <c r="C363" s="2">
        <v>1</v>
      </c>
      <c r="D363" s="2">
        <v>0</v>
      </c>
      <c r="E363" s="2">
        <v>1</v>
      </c>
      <c r="F363" s="2">
        <v>12</v>
      </c>
      <c r="G363" s="4" t="b">
        <v>0</v>
      </c>
      <c r="H363" s="2">
        <v>0</v>
      </c>
      <c r="I363" s="2">
        <v>1</v>
      </c>
      <c r="J363" s="2">
        <v>0.24</v>
      </c>
      <c r="K363" s="5">
        <v>0.21210000000000001</v>
      </c>
      <c r="L363" s="5">
        <v>0.41</v>
      </c>
      <c r="M363" s="5">
        <v>0.28360000000000002</v>
      </c>
      <c r="N363" s="5">
        <v>29</v>
      </c>
      <c r="O363" s="5">
        <v>75</v>
      </c>
      <c r="P363" s="5">
        <v>104</v>
      </c>
    </row>
    <row r="364" spans="1:16" ht="13.15">
      <c r="A364" s="2">
        <v>362</v>
      </c>
      <c r="B364" s="3">
        <v>40559</v>
      </c>
      <c r="C364" s="2">
        <v>1</v>
      </c>
      <c r="D364" s="2">
        <v>0</v>
      </c>
      <c r="E364" s="2">
        <v>1</v>
      </c>
      <c r="F364" s="2">
        <v>13</v>
      </c>
      <c r="G364" s="4" t="b">
        <v>0</v>
      </c>
      <c r="H364" s="2">
        <v>0</v>
      </c>
      <c r="I364" s="2">
        <v>1</v>
      </c>
      <c r="J364" s="2">
        <v>0.26</v>
      </c>
      <c r="K364" s="5">
        <v>0.2273</v>
      </c>
      <c r="L364" s="5">
        <v>0.35</v>
      </c>
      <c r="M364" s="5">
        <v>0.29849999999999999</v>
      </c>
      <c r="N364" s="5">
        <v>23</v>
      </c>
      <c r="O364" s="5">
        <v>95</v>
      </c>
      <c r="P364" s="5">
        <v>118</v>
      </c>
    </row>
    <row r="365" spans="1:16" ht="13.15">
      <c r="A365" s="2">
        <v>363</v>
      </c>
      <c r="B365" s="3">
        <v>40559</v>
      </c>
      <c r="C365" s="2">
        <v>1</v>
      </c>
      <c r="D365" s="2">
        <v>0</v>
      </c>
      <c r="E365" s="2">
        <v>1</v>
      </c>
      <c r="F365" s="2">
        <v>14</v>
      </c>
      <c r="G365" s="4" t="b">
        <v>0</v>
      </c>
      <c r="H365" s="2">
        <v>0</v>
      </c>
      <c r="I365" s="2">
        <v>1</v>
      </c>
      <c r="J365" s="2">
        <v>0.28000000000000003</v>
      </c>
      <c r="K365" s="5">
        <v>0.2727</v>
      </c>
      <c r="L365" s="5">
        <v>0.36</v>
      </c>
      <c r="M365" s="5">
        <v>0.25369999999999998</v>
      </c>
      <c r="N365" s="5">
        <v>22</v>
      </c>
      <c r="O365" s="5">
        <v>69</v>
      </c>
      <c r="P365" s="5">
        <v>91</v>
      </c>
    </row>
    <row r="366" spans="1:16" ht="13.15">
      <c r="A366" s="2">
        <v>364</v>
      </c>
      <c r="B366" s="3">
        <v>40559</v>
      </c>
      <c r="C366" s="2">
        <v>1</v>
      </c>
      <c r="D366" s="2">
        <v>0</v>
      </c>
      <c r="E366" s="2">
        <v>1</v>
      </c>
      <c r="F366" s="2">
        <v>15</v>
      </c>
      <c r="G366" s="4" t="b">
        <v>0</v>
      </c>
      <c r="H366" s="2">
        <v>0</v>
      </c>
      <c r="I366" s="2">
        <v>1</v>
      </c>
      <c r="J366" s="2">
        <v>0.26</v>
      </c>
      <c r="K366" s="5">
        <v>0.2424</v>
      </c>
      <c r="L366" s="5">
        <v>0.38</v>
      </c>
      <c r="M366" s="5">
        <v>0.25369999999999998</v>
      </c>
      <c r="N366" s="5">
        <v>35</v>
      </c>
      <c r="O366" s="5">
        <v>78</v>
      </c>
      <c r="P366" s="5">
        <v>113</v>
      </c>
    </row>
    <row r="367" spans="1:16" ht="13.15">
      <c r="A367" s="2">
        <v>365</v>
      </c>
      <c r="B367" s="3">
        <v>40559</v>
      </c>
      <c r="C367" s="2">
        <v>1</v>
      </c>
      <c r="D367" s="2">
        <v>0</v>
      </c>
      <c r="E367" s="2">
        <v>1</v>
      </c>
      <c r="F367" s="2">
        <v>16</v>
      </c>
      <c r="G367" s="4" t="b">
        <v>0</v>
      </c>
      <c r="H367" s="2">
        <v>0</v>
      </c>
      <c r="I367" s="2">
        <v>1</v>
      </c>
      <c r="J367" s="2">
        <v>0.24</v>
      </c>
      <c r="K367" s="5">
        <v>0.2273</v>
      </c>
      <c r="L367" s="5">
        <v>0.38</v>
      </c>
      <c r="M367" s="5">
        <v>0.22389999999999999</v>
      </c>
      <c r="N367" s="5">
        <v>22</v>
      </c>
      <c r="O367" s="5">
        <v>77</v>
      </c>
      <c r="P367" s="5">
        <v>99</v>
      </c>
    </row>
    <row r="368" spans="1:16" ht="13.15">
      <c r="A368" s="2">
        <v>366</v>
      </c>
      <c r="B368" s="3">
        <v>40559</v>
      </c>
      <c r="C368" s="2">
        <v>1</v>
      </c>
      <c r="D368" s="2">
        <v>0</v>
      </c>
      <c r="E368" s="2">
        <v>1</v>
      </c>
      <c r="F368" s="2">
        <v>17</v>
      </c>
      <c r="G368" s="4" t="b">
        <v>0</v>
      </c>
      <c r="H368" s="2">
        <v>0</v>
      </c>
      <c r="I368" s="2">
        <v>1</v>
      </c>
      <c r="J368" s="2">
        <v>0.22</v>
      </c>
      <c r="K368" s="5">
        <v>0.21210000000000001</v>
      </c>
      <c r="L368" s="5">
        <v>0.37</v>
      </c>
      <c r="M368" s="5">
        <v>0.25369999999999998</v>
      </c>
      <c r="N368" s="5">
        <v>23</v>
      </c>
      <c r="O368" s="5">
        <v>82</v>
      </c>
      <c r="P368" s="5">
        <v>105</v>
      </c>
    </row>
    <row r="369" spans="1:16" ht="13.15">
      <c r="A369" s="2">
        <v>367</v>
      </c>
      <c r="B369" s="3">
        <v>40559</v>
      </c>
      <c r="C369" s="2">
        <v>1</v>
      </c>
      <c r="D369" s="2">
        <v>0</v>
      </c>
      <c r="E369" s="2">
        <v>1</v>
      </c>
      <c r="F369" s="2">
        <v>18</v>
      </c>
      <c r="G369" s="4" t="b">
        <v>0</v>
      </c>
      <c r="H369" s="2">
        <v>0</v>
      </c>
      <c r="I369" s="2">
        <v>1</v>
      </c>
      <c r="J369" s="2">
        <v>0.2</v>
      </c>
      <c r="K369" s="5">
        <v>0.21210000000000001</v>
      </c>
      <c r="L369" s="5">
        <v>0.4</v>
      </c>
      <c r="M369" s="5">
        <v>0.16420000000000001</v>
      </c>
      <c r="N369" s="5">
        <v>11</v>
      </c>
      <c r="O369" s="5">
        <v>56</v>
      </c>
      <c r="P369" s="5">
        <v>67</v>
      </c>
    </row>
    <row r="370" spans="1:16" ht="13.15">
      <c r="A370" s="2">
        <v>368</v>
      </c>
      <c r="B370" s="3">
        <v>40559</v>
      </c>
      <c r="C370" s="2">
        <v>1</v>
      </c>
      <c r="D370" s="2">
        <v>0</v>
      </c>
      <c r="E370" s="2">
        <v>1</v>
      </c>
      <c r="F370" s="2">
        <v>19</v>
      </c>
      <c r="G370" s="4" t="b">
        <v>0</v>
      </c>
      <c r="H370" s="2">
        <v>0</v>
      </c>
      <c r="I370" s="2">
        <v>1</v>
      </c>
      <c r="J370" s="2">
        <v>0.18</v>
      </c>
      <c r="K370" s="5">
        <v>0.19700000000000001</v>
      </c>
      <c r="L370" s="5">
        <v>0.47</v>
      </c>
      <c r="M370" s="5">
        <v>0.1343</v>
      </c>
      <c r="N370" s="5">
        <v>14</v>
      </c>
      <c r="O370" s="5">
        <v>47</v>
      </c>
      <c r="P370" s="5">
        <v>61</v>
      </c>
    </row>
    <row r="371" spans="1:16" ht="13.15">
      <c r="A371" s="2">
        <v>369</v>
      </c>
      <c r="B371" s="3">
        <v>40559</v>
      </c>
      <c r="C371" s="2">
        <v>1</v>
      </c>
      <c r="D371" s="2">
        <v>0</v>
      </c>
      <c r="E371" s="2">
        <v>1</v>
      </c>
      <c r="F371" s="2">
        <v>20</v>
      </c>
      <c r="G371" s="4" t="b">
        <v>0</v>
      </c>
      <c r="H371" s="2">
        <v>0</v>
      </c>
      <c r="I371" s="2">
        <v>1</v>
      </c>
      <c r="J371" s="2">
        <v>0.18</v>
      </c>
      <c r="K371" s="5">
        <v>0.19700000000000001</v>
      </c>
      <c r="L371" s="5">
        <v>0.47</v>
      </c>
      <c r="M371" s="5">
        <v>0.16420000000000001</v>
      </c>
      <c r="N371" s="5">
        <v>7</v>
      </c>
      <c r="O371" s="5">
        <v>50</v>
      </c>
      <c r="P371" s="5">
        <v>57</v>
      </c>
    </row>
    <row r="372" spans="1:16" ht="13.15">
      <c r="A372" s="2">
        <v>370</v>
      </c>
      <c r="B372" s="3">
        <v>40559</v>
      </c>
      <c r="C372" s="2">
        <v>1</v>
      </c>
      <c r="D372" s="2">
        <v>0</v>
      </c>
      <c r="E372" s="2">
        <v>1</v>
      </c>
      <c r="F372" s="2">
        <v>21</v>
      </c>
      <c r="G372" s="4" t="b">
        <v>0</v>
      </c>
      <c r="H372" s="2">
        <v>0</v>
      </c>
      <c r="I372" s="2">
        <v>1</v>
      </c>
      <c r="J372" s="2">
        <v>0.18</v>
      </c>
      <c r="K372" s="5">
        <v>0.19700000000000001</v>
      </c>
      <c r="L372" s="5">
        <v>0.51</v>
      </c>
      <c r="M372" s="5">
        <v>0.16420000000000001</v>
      </c>
      <c r="N372" s="5">
        <v>6</v>
      </c>
      <c r="O372" s="5">
        <v>22</v>
      </c>
      <c r="P372" s="5">
        <v>28</v>
      </c>
    </row>
    <row r="373" spans="1:16" ht="13.15">
      <c r="A373" s="2">
        <v>371</v>
      </c>
      <c r="B373" s="3">
        <v>40559</v>
      </c>
      <c r="C373" s="2">
        <v>1</v>
      </c>
      <c r="D373" s="2">
        <v>0</v>
      </c>
      <c r="E373" s="2">
        <v>1</v>
      </c>
      <c r="F373" s="2">
        <v>22</v>
      </c>
      <c r="G373" s="4" t="b">
        <v>0</v>
      </c>
      <c r="H373" s="2">
        <v>0</v>
      </c>
      <c r="I373" s="2">
        <v>2</v>
      </c>
      <c r="J373" s="2">
        <v>0.2</v>
      </c>
      <c r="K373" s="5">
        <v>0.21210000000000001</v>
      </c>
      <c r="L373" s="5">
        <v>0.49</v>
      </c>
      <c r="M373" s="5">
        <v>0.1343</v>
      </c>
      <c r="N373" s="5">
        <v>2</v>
      </c>
      <c r="O373" s="5">
        <v>19</v>
      </c>
      <c r="P373" s="5">
        <v>21</v>
      </c>
    </row>
    <row r="374" spans="1:16" ht="13.15">
      <c r="A374" s="2">
        <v>372</v>
      </c>
      <c r="B374" s="3">
        <v>40559</v>
      </c>
      <c r="C374" s="2">
        <v>1</v>
      </c>
      <c r="D374" s="2">
        <v>0</v>
      </c>
      <c r="E374" s="2">
        <v>1</v>
      </c>
      <c r="F374" s="2">
        <v>23</v>
      </c>
      <c r="G374" s="4" t="b">
        <v>0</v>
      </c>
      <c r="H374" s="2">
        <v>0</v>
      </c>
      <c r="I374" s="2">
        <v>2</v>
      </c>
      <c r="J374" s="2">
        <v>0.2</v>
      </c>
      <c r="K374" s="5">
        <v>0.2273</v>
      </c>
      <c r="L374" s="5">
        <v>0.4</v>
      </c>
      <c r="M374" s="5">
        <v>0.1045</v>
      </c>
      <c r="N374" s="5">
        <v>0</v>
      </c>
      <c r="O374" s="5">
        <v>18</v>
      </c>
      <c r="P374" s="5">
        <v>18</v>
      </c>
    </row>
    <row r="375" spans="1:16" ht="13.15">
      <c r="A375" s="2">
        <v>373</v>
      </c>
      <c r="B375" s="3">
        <v>40560</v>
      </c>
      <c r="C375" s="2">
        <v>1</v>
      </c>
      <c r="D375" s="2">
        <v>0</v>
      </c>
      <c r="E375" s="2">
        <v>1</v>
      </c>
      <c r="F375" s="2">
        <v>0</v>
      </c>
      <c r="G375" s="4" t="b">
        <v>1</v>
      </c>
      <c r="H375" s="2">
        <v>1</v>
      </c>
      <c r="I375" s="2">
        <v>2</v>
      </c>
      <c r="J375" s="2">
        <v>0.2</v>
      </c>
      <c r="K375" s="5">
        <v>0.19700000000000001</v>
      </c>
      <c r="L375" s="5">
        <v>0.47</v>
      </c>
      <c r="M375" s="5">
        <v>0.22389999999999999</v>
      </c>
      <c r="N375" s="5">
        <v>1</v>
      </c>
      <c r="O375" s="5">
        <v>16</v>
      </c>
      <c r="P375" s="5">
        <v>17</v>
      </c>
    </row>
    <row r="376" spans="1:16" ht="13.15">
      <c r="A376" s="2">
        <v>374</v>
      </c>
      <c r="B376" s="3">
        <v>40560</v>
      </c>
      <c r="C376" s="2">
        <v>1</v>
      </c>
      <c r="D376" s="2">
        <v>0</v>
      </c>
      <c r="E376" s="2">
        <v>1</v>
      </c>
      <c r="F376" s="2">
        <v>1</v>
      </c>
      <c r="G376" s="4" t="b">
        <v>1</v>
      </c>
      <c r="H376" s="2">
        <v>1</v>
      </c>
      <c r="I376" s="2">
        <v>2</v>
      </c>
      <c r="J376" s="2">
        <v>0.2</v>
      </c>
      <c r="K376" s="5">
        <v>0.19700000000000001</v>
      </c>
      <c r="L376" s="5">
        <v>0.44</v>
      </c>
      <c r="M376" s="5">
        <v>0.19400000000000001</v>
      </c>
      <c r="N376" s="5">
        <v>1</v>
      </c>
      <c r="O376" s="5">
        <v>15</v>
      </c>
      <c r="P376" s="5">
        <v>16</v>
      </c>
    </row>
    <row r="377" spans="1:16" ht="13.15">
      <c r="A377" s="2">
        <v>375</v>
      </c>
      <c r="B377" s="3">
        <v>40560</v>
      </c>
      <c r="C377" s="2">
        <v>1</v>
      </c>
      <c r="D377" s="2">
        <v>0</v>
      </c>
      <c r="E377" s="2">
        <v>1</v>
      </c>
      <c r="F377" s="2">
        <v>2</v>
      </c>
      <c r="G377" s="4" t="b">
        <v>1</v>
      </c>
      <c r="H377" s="2">
        <v>1</v>
      </c>
      <c r="I377" s="2">
        <v>2</v>
      </c>
      <c r="J377" s="2">
        <v>0.18</v>
      </c>
      <c r="K377" s="5">
        <v>0.16669999999999999</v>
      </c>
      <c r="L377" s="5">
        <v>0.43</v>
      </c>
      <c r="M377" s="5">
        <v>0.25369999999999998</v>
      </c>
      <c r="N377" s="5">
        <v>0</v>
      </c>
      <c r="O377" s="5">
        <v>8</v>
      </c>
      <c r="P377" s="5">
        <v>8</v>
      </c>
    </row>
    <row r="378" spans="1:16" ht="13.15">
      <c r="A378" s="2">
        <v>376</v>
      </c>
      <c r="B378" s="3">
        <v>40560</v>
      </c>
      <c r="C378" s="2">
        <v>1</v>
      </c>
      <c r="D378" s="2">
        <v>0</v>
      </c>
      <c r="E378" s="2">
        <v>1</v>
      </c>
      <c r="F378" s="2">
        <v>3</v>
      </c>
      <c r="G378" s="4" t="b">
        <v>1</v>
      </c>
      <c r="H378" s="2">
        <v>1</v>
      </c>
      <c r="I378" s="2">
        <v>2</v>
      </c>
      <c r="J378" s="2">
        <v>0.18</v>
      </c>
      <c r="K378" s="5">
        <v>0.18179999999999999</v>
      </c>
      <c r="L378" s="5">
        <v>0.43</v>
      </c>
      <c r="M378" s="5">
        <v>0.19400000000000001</v>
      </c>
      <c r="N378" s="5">
        <v>0</v>
      </c>
      <c r="O378" s="5">
        <v>2</v>
      </c>
      <c r="P378" s="5">
        <v>2</v>
      </c>
    </row>
    <row r="379" spans="1:16" ht="13.15">
      <c r="A379" s="2">
        <v>377</v>
      </c>
      <c r="B379" s="3">
        <v>40560</v>
      </c>
      <c r="C379" s="2">
        <v>1</v>
      </c>
      <c r="D379" s="2">
        <v>0</v>
      </c>
      <c r="E379" s="2">
        <v>1</v>
      </c>
      <c r="F379" s="2">
        <v>4</v>
      </c>
      <c r="G379" s="4" t="b">
        <v>1</v>
      </c>
      <c r="H379" s="2">
        <v>1</v>
      </c>
      <c r="I379" s="2">
        <v>2</v>
      </c>
      <c r="J379" s="2">
        <v>0.18</v>
      </c>
      <c r="K379" s="5">
        <v>0.19700000000000001</v>
      </c>
      <c r="L379" s="5">
        <v>0.43</v>
      </c>
      <c r="M379" s="5">
        <v>0.1343</v>
      </c>
      <c r="N379" s="5">
        <v>1</v>
      </c>
      <c r="O379" s="5">
        <v>2</v>
      </c>
      <c r="P379" s="5">
        <v>3</v>
      </c>
    </row>
    <row r="380" spans="1:16" ht="13.15">
      <c r="A380" s="2">
        <v>378</v>
      </c>
      <c r="B380" s="3">
        <v>40560</v>
      </c>
      <c r="C380" s="2">
        <v>1</v>
      </c>
      <c r="D380" s="2">
        <v>0</v>
      </c>
      <c r="E380" s="2">
        <v>1</v>
      </c>
      <c r="F380" s="2">
        <v>5</v>
      </c>
      <c r="G380" s="4" t="b">
        <v>1</v>
      </c>
      <c r="H380" s="2">
        <v>1</v>
      </c>
      <c r="I380" s="2">
        <v>2</v>
      </c>
      <c r="J380" s="2">
        <v>0.18</v>
      </c>
      <c r="K380" s="5">
        <v>0.19700000000000001</v>
      </c>
      <c r="L380" s="5">
        <v>0.43</v>
      </c>
      <c r="M380" s="5">
        <v>0.16420000000000001</v>
      </c>
      <c r="N380" s="5">
        <v>0</v>
      </c>
      <c r="O380" s="5">
        <v>1</v>
      </c>
      <c r="P380" s="5">
        <v>1</v>
      </c>
    </row>
    <row r="381" spans="1:16" ht="13.15">
      <c r="A381" s="2">
        <v>379</v>
      </c>
      <c r="B381" s="3">
        <v>40560</v>
      </c>
      <c r="C381" s="2">
        <v>1</v>
      </c>
      <c r="D381" s="2">
        <v>0</v>
      </c>
      <c r="E381" s="2">
        <v>1</v>
      </c>
      <c r="F381" s="2">
        <v>6</v>
      </c>
      <c r="G381" s="4" t="b">
        <v>1</v>
      </c>
      <c r="H381" s="2">
        <v>1</v>
      </c>
      <c r="I381" s="2">
        <v>2</v>
      </c>
      <c r="J381" s="2">
        <v>0.18</v>
      </c>
      <c r="K381" s="5">
        <v>0.18179999999999999</v>
      </c>
      <c r="L381" s="5">
        <v>0.43</v>
      </c>
      <c r="M381" s="5">
        <v>0.19400000000000001</v>
      </c>
      <c r="N381" s="5">
        <v>0</v>
      </c>
      <c r="O381" s="5">
        <v>5</v>
      </c>
      <c r="P381" s="5">
        <v>5</v>
      </c>
    </row>
    <row r="382" spans="1:16" ht="13.15">
      <c r="A382" s="2">
        <v>380</v>
      </c>
      <c r="B382" s="3">
        <v>40560</v>
      </c>
      <c r="C382" s="2">
        <v>1</v>
      </c>
      <c r="D382" s="2">
        <v>0</v>
      </c>
      <c r="E382" s="2">
        <v>1</v>
      </c>
      <c r="F382" s="2">
        <v>7</v>
      </c>
      <c r="G382" s="4" t="b">
        <v>1</v>
      </c>
      <c r="H382" s="2">
        <v>1</v>
      </c>
      <c r="I382" s="2">
        <v>2</v>
      </c>
      <c r="J382" s="2">
        <v>0.16</v>
      </c>
      <c r="K382" s="5">
        <v>0.18179999999999999</v>
      </c>
      <c r="L382" s="5">
        <v>0.5</v>
      </c>
      <c r="M382" s="5">
        <v>0.1343</v>
      </c>
      <c r="N382" s="5">
        <v>4</v>
      </c>
      <c r="O382" s="5">
        <v>9</v>
      </c>
      <c r="P382" s="5">
        <v>13</v>
      </c>
    </row>
    <row r="383" spans="1:16" ht="13.15">
      <c r="A383" s="2">
        <v>381</v>
      </c>
      <c r="B383" s="3">
        <v>40560</v>
      </c>
      <c r="C383" s="2">
        <v>1</v>
      </c>
      <c r="D383" s="2">
        <v>0</v>
      </c>
      <c r="E383" s="2">
        <v>1</v>
      </c>
      <c r="F383" s="2">
        <v>8</v>
      </c>
      <c r="G383" s="4" t="b">
        <v>1</v>
      </c>
      <c r="H383" s="2">
        <v>1</v>
      </c>
      <c r="I383" s="2">
        <v>2</v>
      </c>
      <c r="J383" s="2">
        <v>0.16</v>
      </c>
      <c r="K383" s="5">
        <v>0.1515</v>
      </c>
      <c r="L383" s="5">
        <v>0.47</v>
      </c>
      <c r="M383" s="5">
        <v>0.22389999999999999</v>
      </c>
      <c r="N383" s="5">
        <v>3</v>
      </c>
      <c r="O383" s="5">
        <v>30</v>
      </c>
      <c r="P383" s="5">
        <v>33</v>
      </c>
    </row>
    <row r="384" spans="1:16" ht="13.15">
      <c r="A384" s="2">
        <v>382</v>
      </c>
      <c r="B384" s="3">
        <v>40560</v>
      </c>
      <c r="C384" s="2">
        <v>1</v>
      </c>
      <c r="D384" s="2">
        <v>0</v>
      </c>
      <c r="E384" s="2">
        <v>1</v>
      </c>
      <c r="F384" s="2">
        <v>9</v>
      </c>
      <c r="G384" s="4" t="b">
        <v>1</v>
      </c>
      <c r="H384" s="2">
        <v>1</v>
      </c>
      <c r="I384" s="2">
        <v>2</v>
      </c>
      <c r="J384" s="2">
        <v>0.16</v>
      </c>
      <c r="K384" s="5">
        <v>0.1515</v>
      </c>
      <c r="L384" s="5">
        <v>0.47</v>
      </c>
      <c r="M384" s="5">
        <v>0.22389999999999999</v>
      </c>
      <c r="N384" s="5">
        <v>8</v>
      </c>
      <c r="O384" s="5">
        <v>39</v>
      </c>
      <c r="P384" s="5">
        <v>47</v>
      </c>
    </row>
    <row r="385" spans="1:16" ht="13.15">
      <c r="A385" s="2">
        <v>383</v>
      </c>
      <c r="B385" s="3">
        <v>40560</v>
      </c>
      <c r="C385" s="2">
        <v>1</v>
      </c>
      <c r="D385" s="2">
        <v>0</v>
      </c>
      <c r="E385" s="2">
        <v>1</v>
      </c>
      <c r="F385" s="2">
        <v>10</v>
      </c>
      <c r="G385" s="4" t="b">
        <v>1</v>
      </c>
      <c r="H385" s="2">
        <v>1</v>
      </c>
      <c r="I385" s="2">
        <v>2</v>
      </c>
      <c r="J385" s="2">
        <v>0.16</v>
      </c>
      <c r="K385" s="5">
        <v>0.1515</v>
      </c>
      <c r="L385" s="5">
        <v>0.5</v>
      </c>
      <c r="M385" s="5">
        <v>0.25369999999999998</v>
      </c>
      <c r="N385" s="5">
        <v>7</v>
      </c>
      <c r="O385" s="5">
        <v>50</v>
      </c>
      <c r="P385" s="5">
        <v>57</v>
      </c>
    </row>
    <row r="386" spans="1:16" ht="13.15">
      <c r="A386" s="2">
        <v>384</v>
      </c>
      <c r="B386" s="3">
        <v>40560</v>
      </c>
      <c r="C386" s="2">
        <v>1</v>
      </c>
      <c r="D386" s="2">
        <v>0</v>
      </c>
      <c r="E386" s="2">
        <v>1</v>
      </c>
      <c r="F386" s="2">
        <v>11</v>
      </c>
      <c r="G386" s="4" t="b">
        <v>1</v>
      </c>
      <c r="H386" s="2">
        <v>1</v>
      </c>
      <c r="I386" s="2">
        <v>2</v>
      </c>
      <c r="J386" s="2">
        <v>0.16</v>
      </c>
      <c r="K386" s="5">
        <v>0.1515</v>
      </c>
      <c r="L386" s="5">
        <v>0.55000000000000004</v>
      </c>
      <c r="M386" s="5">
        <v>0.19400000000000001</v>
      </c>
      <c r="N386" s="5">
        <v>9</v>
      </c>
      <c r="O386" s="5">
        <v>55</v>
      </c>
      <c r="P386" s="5">
        <v>64</v>
      </c>
    </row>
    <row r="387" spans="1:16" ht="13.15">
      <c r="A387" s="2">
        <v>385</v>
      </c>
      <c r="B387" s="3">
        <v>40560</v>
      </c>
      <c r="C387" s="2">
        <v>1</v>
      </c>
      <c r="D387" s="2">
        <v>0</v>
      </c>
      <c r="E387" s="2">
        <v>1</v>
      </c>
      <c r="F387" s="2">
        <v>12</v>
      </c>
      <c r="G387" s="4" t="b">
        <v>1</v>
      </c>
      <c r="H387" s="2">
        <v>1</v>
      </c>
      <c r="I387" s="2">
        <v>2</v>
      </c>
      <c r="J387" s="2">
        <v>0.18</v>
      </c>
      <c r="K387" s="5">
        <v>0.19700000000000001</v>
      </c>
      <c r="L387" s="5">
        <v>0.47</v>
      </c>
      <c r="M387" s="5">
        <v>0.1343</v>
      </c>
      <c r="N387" s="5">
        <v>10</v>
      </c>
      <c r="O387" s="5">
        <v>70</v>
      </c>
      <c r="P387" s="5">
        <v>80</v>
      </c>
    </row>
    <row r="388" spans="1:16" ht="13.15">
      <c r="A388" s="2">
        <v>386</v>
      </c>
      <c r="B388" s="3">
        <v>40560</v>
      </c>
      <c r="C388" s="2">
        <v>1</v>
      </c>
      <c r="D388" s="2">
        <v>0</v>
      </c>
      <c r="E388" s="2">
        <v>1</v>
      </c>
      <c r="F388" s="2">
        <v>13</v>
      </c>
      <c r="G388" s="4" t="b">
        <v>1</v>
      </c>
      <c r="H388" s="2">
        <v>1</v>
      </c>
      <c r="I388" s="2">
        <v>2</v>
      </c>
      <c r="J388" s="2">
        <v>0.18</v>
      </c>
      <c r="K388" s="5">
        <v>0.19700000000000001</v>
      </c>
      <c r="L388" s="5">
        <v>0.47</v>
      </c>
      <c r="M388" s="5">
        <v>0.1343</v>
      </c>
      <c r="N388" s="5">
        <v>13</v>
      </c>
      <c r="O388" s="5">
        <v>80</v>
      </c>
      <c r="P388" s="5">
        <v>93</v>
      </c>
    </row>
    <row r="389" spans="1:16" ht="13.15">
      <c r="A389" s="2">
        <v>387</v>
      </c>
      <c r="B389" s="3">
        <v>40560</v>
      </c>
      <c r="C389" s="2">
        <v>1</v>
      </c>
      <c r="D389" s="2">
        <v>0</v>
      </c>
      <c r="E389" s="2">
        <v>1</v>
      </c>
      <c r="F389" s="2">
        <v>14</v>
      </c>
      <c r="G389" s="4" t="b">
        <v>1</v>
      </c>
      <c r="H389" s="2">
        <v>1</v>
      </c>
      <c r="I389" s="2">
        <v>2</v>
      </c>
      <c r="J389" s="2">
        <v>0.18</v>
      </c>
      <c r="K389" s="5">
        <v>0.21210000000000001</v>
      </c>
      <c r="L389" s="5">
        <v>0.43</v>
      </c>
      <c r="M389" s="5">
        <v>0.1045</v>
      </c>
      <c r="N389" s="5">
        <v>12</v>
      </c>
      <c r="O389" s="5">
        <v>74</v>
      </c>
      <c r="P389" s="5">
        <v>86</v>
      </c>
    </row>
    <row r="390" spans="1:16" ht="13.15">
      <c r="A390" s="2">
        <v>388</v>
      </c>
      <c r="B390" s="3">
        <v>40560</v>
      </c>
      <c r="C390" s="2">
        <v>1</v>
      </c>
      <c r="D390" s="2">
        <v>0</v>
      </c>
      <c r="E390" s="2">
        <v>1</v>
      </c>
      <c r="F390" s="2">
        <v>15</v>
      </c>
      <c r="G390" s="4" t="b">
        <v>1</v>
      </c>
      <c r="H390" s="2">
        <v>1</v>
      </c>
      <c r="I390" s="2">
        <v>2</v>
      </c>
      <c r="J390" s="2">
        <v>0.2</v>
      </c>
      <c r="K390" s="5">
        <v>0.21210000000000001</v>
      </c>
      <c r="L390" s="5">
        <v>0.47</v>
      </c>
      <c r="M390" s="5">
        <v>0.16420000000000001</v>
      </c>
      <c r="N390" s="5">
        <v>21</v>
      </c>
      <c r="O390" s="5">
        <v>72</v>
      </c>
      <c r="P390" s="5">
        <v>93</v>
      </c>
    </row>
    <row r="391" spans="1:16" ht="13.15">
      <c r="A391" s="2">
        <v>389</v>
      </c>
      <c r="B391" s="3">
        <v>40560</v>
      </c>
      <c r="C391" s="2">
        <v>1</v>
      </c>
      <c r="D391" s="2">
        <v>0</v>
      </c>
      <c r="E391" s="2">
        <v>1</v>
      </c>
      <c r="F391" s="2">
        <v>16</v>
      </c>
      <c r="G391" s="4" t="b">
        <v>1</v>
      </c>
      <c r="H391" s="2">
        <v>1</v>
      </c>
      <c r="I391" s="2">
        <v>2</v>
      </c>
      <c r="J391" s="2">
        <v>0.2</v>
      </c>
      <c r="K391" s="5">
        <v>0.21210000000000001</v>
      </c>
      <c r="L391" s="5">
        <v>0.47</v>
      </c>
      <c r="M391" s="5">
        <v>0.16420000000000001</v>
      </c>
      <c r="N391" s="5">
        <v>6</v>
      </c>
      <c r="O391" s="5">
        <v>76</v>
      </c>
      <c r="P391" s="5">
        <v>82</v>
      </c>
    </row>
    <row r="392" spans="1:16" ht="13.15">
      <c r="A392" s="2">
        <v>390</v>
      </c>
      <c r="B392" s="3">
        <v>40560</v>
      </c>
      <c r="C392" s="2">
        <v>1</v>
      </c>
      <c r="D392" s="2">
        <v>0</v>
      </c>
      <c r="E392" s="2">
        <v>1</v>
      </c>
      <c r="F392" s="2">
        <v>17</v>
      </c>
      <c r="G392" s="4" t="b">
        <v>1</v>
      </c>
      <c r="H392" s="2">
        <v>1</v>
      </c>
      <c r="I392" s="2">
        <v>1</v>
      </c>
      <c r="J392" s="2">
        <v>0.2</v>
      </c>
      <c r="K392" s="5">
        <v>0.19700000000000001</v>
      </c>
      <c r="L392" s="5">
        <v>0.51</v>
      </c>
      <c r="M392" s="5">
        <v>0.19400000000000001</v>
      </c>
      <c r="N392" s="5">
        <v>4</v>
      </c>
      <c r="O392" s="5">
        <v>67</v>
      </c>
      <c r="P392" s="5">
        <v>71</v>
      </c>
    </row>
    <row r="393" spans="1:16" ht="13.15">
      <c r="A393" s="2">
        <v>391</v>
      </c>
      <c r="B393" s="3">
        <v>40560</v>
      </c>
      <c r="C393" s="2">
        <v>1</v>
      </c>
      <c r="D393" s="2">
        <v>0</v>
      </c>
      <c r="E393" s="2">
        <v>1</v>
      </c>
      <c r="F393" s="2">
        <v>18</v>
      </c>
      <c r="G393" s="4" t="b">
        <v>1</v>
      </c>
      <c r="H393" s="2">
        <v>1</v>
      </c>
      <c r="I393" s="2">
        <v>2</v>
      </c>
      <c r="J393" s="2">
        <v>0.18</v>
      </c>
      <c r="K393" s="5">
        <v>0.16669999999999999</v>
      </c>
      <c r="L393" s="5">
        <v>0.55000000000000004</v>
      </c>
      <c r="M393" s="5">
        <v>0.25369999999999998</v>
      </c>
      <c r="N393" s="5">
        <v>7</v>
      </c>
      <c r="O393" s="5">
        <v>85</v>
      </c>
      <c r="P393" s="5">
        <v>92</v>
      </c>
    </row>
    <row r="394" spans="1:16" ht="13.15">
      <c r="A394" s="2">
        <v>392</v>
      </c>
      <c r="B394" s="3">
        <v>40560</v>
      </c>
      <c r="C394" s="2">
        <v>1</v>
      </c>
      <c r="D394" s="2">
        <v>0</v>
      </c>
      <c r="E394" s="2">
        <v>1</v>
      </c>
      <c r="F394" s="2">
        <v>19</v>
      </c>
      <c r="G394" s="4" t="b">
        <v>1</v>
      </c>
      <c r="H394" s="2">
        <v>1</v>
      </c>
      <c r="I394" s="2">
        <v>3</v>
      </c>
      <c r="J394" s="2">
        <v>0.18</v>
      </c>
      <c r="K394" s="5">
        <v>0.18179999999999999</v>
      </c>
      <c r="L394" s="5">
        <v>0.59</v>
      </c>
      <c r="M394" s="5">
        <v>0.19400000000000001</v>
      </c>
      <c r="N394" s="5">
        <v>2</v>
      </c>
      <c r="O394" s="5">
        <v>58</v>
      </c>
      <c r="P394" s="5">
        <v>60</v>
      </c>
    </row>
    <row r="395" spans="1:16" ht="13.15">
      <c r="A395" s="2">
        <v>393</v>
      </c>
      <c r="B395" s="3">
        <v>40560</v>
      </c>
      <c r="C395" s="2">
        <v>1</v>
      </c>
      <c r="D395" s="2">
        <v>0</v>
      </c>
      <c r="E395" s="2">
        <v>1</v>
      </c>
      <c r="F395" s="2">
        <v>20</v>
      </c>
      <c r="G395" s="4" t="b">
        <v>1</v>
      </c>
      <c r="H395" s="2">
        <v>1</v>
      </c>
      <c r="I395" s="2">
        <v>3</v>
      </c>
      <c r="J395" s="2">
        <v>0.16</v>
      </c>
      <c r="K395" s="5">
        <v>0.1515</v>
      </c>
      <c r="L395" s="5">
        <v>0.8</v>
      </c>
      <c r="M395" s="5">
        <v>0.19400000000000001</v>
      </c>
      <c r="N395" s="5">
        <v>4</v>
      </c>
      <c r="O395" s="5">
        <v>29</v>
      </c>
      <c r="P395" s="5">
        <v>33</v>
      </c>
    </row>
    <row r="396" spans="1:16" ht="13.15">
      <c r="A396" s="2">
        <v>394</v>
      </c>
      <c r="B396" s="3">
        <v>40560</v>
      </c>
      <c r="C396" s="2">
        <v>1</v>
      </c>
      <c r="D396" s="2">
        <v>0</v>
      </c>
      <c r="E396" s="2">
        <v>1</v>
      </c>
      <c r="F396" s="2">
        <v>21</v>
      </c>
      <c r="G396" s="4" t="b">
        <v>1</v>
      </c>
      <c r="H396" s="2">
        <v>1</v>
      </c>
      <c r="I396" s="2">
        <v>3</v>
      </c>
      <c r="J396" s="2">
        <v>0.16</v>
      </c>
      <c r="K396" s="5">
        <v>0.1515</v>
      </c>
      <c r="L396" s="5">
        <v>0.8</v>
      </c>
      <c r="M396" s="5">
        <v>0.19400000000000001</v>
      </c>
      <c r="N396" s="5">
        <v>3</v>
      </c>
      <c r="O396" s="5">
        <v>24</v>
      </c>
      <c r="P396" s="5">
        <v>27</v>
      </c>
    </row>
    <row r="397" spans="1:16" ht="13.15">
      <c r="A397" s="2">
        <v>395</v>
      </c>
      <c r="B397" s="3">
        <v>40560</v>
      </c>
      <c r="C397" s="2">
        <v>1</v>
      </c>
      <c r="D397" s="2">
        <v>0</v>
      </c>
      <c r="E397" s="2">
        <v>1</v>
      </c>
      <c r="F397" s="2">
        <v>22</v>
      </c>
      <c r="G397" s="4" t="b">
        <v>1</v>
      </c>
      <c r="H397" s="2">
        <v>1</v>
      </c>
      <c r="I397" s="2">
        <v>3</v>
      </c>
      <c r="J397" s="2">
        <v>0.14000000000000001</v>
      </c>
      <c r="K397" s="5">
        <v>0.1212</v>
      </c>
      <c r="L397" s="5">
        <v>0.93</v>
      </c>
      <c r="M397" s="5">
        <v>0.25369999999999998</v>
      </c>
      <c r="N397" s="5">
        <v>0</v>
      </c>
      <c r="O397" s="5">
        <v>13</v>
      </c>
      <c r="P397" s="5">
        <v>13</v>
      </c>
    </row>
    <row r="398" spans="1:16" ht="13.15">
      <c r="A398" s="2">
        <v>396</v>
      </c>
      <c r="B398" s="3">
        <v>40560</v>
      </c>
      <c r="C398" s="2">
        <v>1</v>
      </c>
      <c r="D398" s="2">
        <v>0</v>
      </c>
      <c r="E398" s="2">
        <v>1</v>
      </c>
      <c r="F398" s="2">
        <v>23</v>
      </c>
      <c r="G398" s="4" t="b">
        <v>1</v>
      </c>
      <c r="H398" s="2">
        <v>1</v>
      </c>
      <c r="I398" s="2">
        <v>3</v>
      </c>
      <c r="J398" s="2">
        <v>0.16</v>
      </c>
      <c r="K398" s="5">
        <v>0.13639999999999999</v>
      </c>
      <c r="L398" s="5">
        <v>0.86</v>
      </c>
      <c r="M398" s="5">
        <v>0.28360000000000002</v>
      </c>
      <c r="N398" s="5">
        <v>1</v>
      </c>
      <c r="O398" s="5">
        <v>3</v>
      </c>
      <c r="P398" s="5">
        <v>4</v>
      </c>
    </row>
    <row r="399" spans="1:16" ht="13.15">
      <c r="A399" s="2">
        <v>397</v>
      </c>
      <c r="B399" s="3">
        <v>40561</v>
      </c>
      <c r="C399" s="2">
        <v>1</v>
      </c>
      <c r="D399" s="2">
        <v>0</v>
      </c>
      <c r="E399" s="2">
        <v>1</v>
      </c>
      <c r="F399" s="2">
        <v>12</v>
      </c>
      <c r="G399" s="4" t="b">
        <v>0</v>
      </c>
      <c r="H399" s="2">
        <v>2</v>
      </c>
      <c r="I399" s="2">
        <v>2</v>
      </c>
      <c r="J399" s="2">
        <v>0.2</v>
      </c>
      <c r="K399" s="5">
        <v>0.18179999999999999</v>
      </c>
      <c r="L399" s="5">
        <v>0.86</v>
      </c>
      <c r="M399" s="5">
        <v>0.32840000000000003</v>
      </c>
      <c r="N399" s="5">
        <v>0</v>
      </c>
      <c r="O399" s="5">
        <v>3</v>
      </c>
      <c r="P399" s="5">
        <v>3</v>
      </c>
    </row>
    <row r="400" spans="1:16" ht="13.15">
      <c r="A400" s="2">
        <v>398</v>
      </c>
      <c r="B400" s="3">
        <v>40561</v>
      </c>
      <c r="C400" s="2">
        <v>1</v>
      </c>
      <c r="D400" s="2">
        <v>0</v>
      </c>
      <c r="E400" s="2">
        <v>1</v>
      </c>
      <c r="F400" s="2">
        <v>13</v>
      </c>
      <c r="G400" s="4" t="b">
        <v>0</v>
      </c>
      <c r="H400" s="2">
        <v>2</v>
      </c>
      <c r="I400" s="2">
        <v>2</v>
      </c>
      <c r="J400" s="2">
        <v>0.2</v>
      </c>
      <c r="K400" s="5">
        <v>0.19700000000000001</v>
      </c>
      <c r="L400" s="5">
        <v>0.86</v>
      </c>
      <c r="M400" s="5">
        <v>0.22389999999999999</v>
      </c>
      <c r="N400" s="5">
        <v>0</v>
      </c>
      <c r="O400" s="5">
        <v>22</v>
      </c>
      <c r="P400" s="5">
        <v>22</v>
      </c>
    </row>
    <row r="401" spans="1:16" ht="13.15">
      <c r="A401" s="2">
        <v>399</v>
      </c>
      <c r="B401" s="3">
        <v>40561</v>
      </c>
      <c r="C401" s="2">
        <v>1</v>
      </c>
      <c r="D401" s="2">
        <v>0</v>
      </c>
      <c r="E401" s="2">
        <v>1</v>
      </c>
      <c r="F401" s="2">
        <v>14</v>
      </c>
      <c r="G401" s="4" t="b">
        <v>0</v>
      </c>
      <c r="H401" s="2">
        <v>2</v>
      </c>
      <c r="I401" s="2">
        <v>2</v>
      </c>
      <c r="J401" s="2">
        <v>0.22</v>
      </c>
      <c r="K401" s="5">
        <v>0.2273</v>
      </c>
      <c r="L401" s="5">
        <v>0.8</v>
      </c>
      <c r="M401" s="5">
        <v>0.16420000000000001</v>
      </c>
      <c r="N401" s="5">
        <v>2</v>
      </c>
      <c r="O401" s="5">
        <v>26</v>
      </c>
      <c r="P401" s="5">
        <v>28</v>
      </c>
    </row>
    <row r="402" spans="1:16" ht="13.15">
      <c r="A402" s="2">
        <v>400</v>
      </c>
      <c r="B402" s="3">
        <v>40561</v>
      </c>
      <c r="C402" s="2">
        <v>1</v>
      </c>
      <c r="D402" s="2">
        <v>0</v>
      </c>
      <c r="E402" s="2">
        <v>1</v>
      </c>
      <c r="F402" s="2">
        <v>15</v>
      </c>
      <c r="G402" s="4" t="b">
        <v>0</v>
      </c>
      <c r="H402" s="2">
        <v>2</v>
      </c>
      <c r="I402" s="2">
        <v>2</v>
      </c>
      <c r="J402" s="2">
        <v>0.22</v>
      </c>
      <c r="K402" s="5">
        <v>0.2273</v>
      </c>
      <c r="L402" s="5">
        <v>0.87</v>
      </c>
      <c r="M402" s="5">
        <v>0.16420000000000001</v>
      </c>
      <c r="N402" s="5">
        <v>3</v>
      </c>
      <c r="O402" s="5">
        <v>32</v>
      </c>
      <c r="P402" s="5">
        <v>35</v>
      </c>
    </row>
    <row r="403" spans="1:16" ht="13.15">
      <c r="A403" s="2">
        <v>401</v>
      </c>
      <c r="B403" s="3">
        <v>40561</v>
      </c>
      <c r="C403" s="2">
        <v>1</v>
      </c>
      <c r="D403" s="2">
        <v>0</v>
      </c>
      <c r="E403" s="2">
        <v>1</v>
      </c>
      <c r="F403" s="2">
        <v>16</v>
      </c>
      <c r="G403" s="4" t="b">
        <v>0</v>
      </c>
      <c r="H403" s="2">
        <v>2</v>
      </c>
      <c r="I403" s="2">
        <v>2</v>
      </c>
      <c r="J403" s="2">
        <v>0.22</v>
      </c>
      <c r="K403" s="5">
        <v>0.2273</v>
      </c>
      <c r="L403" s="5">
        <v>0.87</v>
      </c>
      <c r="M403" s="5">
        <v>0.19400000000000001</v>
      </c>
      <c r="N403" s="5">
        <v>0</v>
      </c>
      <c r="O403" s="5">
        <v>61</v>
      </c>
      <c r="P403" s="5">
        <v>61</v>
      </c>
    </row>
    <row r="404" spans="1:16" ht="13.15">
      <c r="A404" s="2">
        <v>402</v>
      </c>
      <c r="B404" s="3">
        <v>40561</v>
      </c>
      <c r="C404" s="2">
        <v>1</v>
      </c>
      <c r="D404" s="2">
        <v>0</v>
      </c>
      <c r="E404" s="2">
        <v>1</v>
      </c>
      <c r="F404" s="2">
        <v>17</v>
      </c>
      <c r="G404" s="4" t="b">
        <v>0</v>
      </c>
      <c r="H404" s="2">
        <v>2</v>
      </c>
      <c r="I404" s="2">
        <v>2</v>
      </c>
      <c r="J404" s="2">
        <v>0.22</v>
      </c>
      <c r="K404" s="5">
        <v>0.2273</v>
      </c>
      <c r="L404" s="5">
        <v>0.82</v>
      </c>
      <c r="M404" s="5">
        <v>0.19400000000000001</v>
      </c>
      <c r="N404" s="5">
        <v>1</v>
      </c>
      <c r="O404" s="5">
        <v>124</v>
      </c>
      <c r="P404" s="5">
        <v>125</v>
      </c>
    </row>
    <row r="405" spans="1:16" ht="13.15">
      <c r="A405" s="2">
        <v>403</v>
      </c>
      <c r="B405" s="3">
        <v>40561</v>
      </c>
      <c r="C405" s="2">
        <v>1</v>
      </c>
      <c r="D405" s="2">
        <v>0</v>
      </c>
      <c r="E405" s="2">
        <v>1</v>
      </c>
      <c r="F405" s="2">
        <v>18</v>
      </c>
      <c r="G405" s="4" t="b">
        <v>0</v>
      </c>
      <c r="H405" s="2">
        <v>2</v>
      </c>
      <c r="I405" s="2">
        <v>2</v>
      </c>
      <c r="J405" s="2">
        <v>0.22</v>
      </c>
      <c r="K405" s="5">
        <v>0.2273</v>
      </c>
      <c r="L405" s="5">
        <v>0.8</v>
      </c>
      <c r="M405" s="5">
        <v>0.16420000000000001</v>
      </c>
      <c r="N405" s="5">
        <v>1</v>
      </c>
      <c r="O405" s="5">
        <v>132</v>
      </c>
      <c r="P405" s="5">
        <v>133</v>
      </c>
    </row>
    <row r="406" spans="1:16" ht="13.15">
      <c r="A406" s="2">
        <v>404</v>
      </c>
      <c r="B406" s="3">
        <v>40561</v>
      </c>
      <c r="C406" s="2">
        <v>1</v>
      </c>
      <c r="D406" s="2">
        <v>0</v>
      </c>
      <c r="E406" s="2">
        <v>1</v>
      </c>
      <c r="F406" s="2">
        <v>19</v>
      </c>
      <c r="G406" s="4" t="b">
        <v>0</v>
      </c>
      <c r="H406" s="2">
        <v>2</v>
      </c>
      <c r="I406" s="2">
        <v>2</v>
      </c>
      <c r="J406" s="2">
        <v>0.22</v>
      </c>
      <c r="K406" s="5">
        <v>0.2273</v>
      </c>
      <c r="L406" s="5">
        <v>0.8</v>
      </c>
      <c r="M406" s="5">
        <v>0.1343</v>
      </c>
      <c r="N406" s="5">
        <v>1</v>
      </c>
      <c r="O406" s="5">
        <v>98</v>
      </c>
      <c r="P406" s="5">
        <v>99</v>
      </c>
    </row>
    <row r="407" spans="1:16" ht="13.15">
      <c r="A407" s="2">
        <v>405</v>
      </c>
      <c r="B407" s="3">
        <v>40561</v>
      </c>
      <c r="C407" s="2">
        <v>1</v>
      </c>
      <c r="D407" s="2">
        <v>0</v>
      </c>
      <c r="E407" s="2">
        <v>1</v>
      </c>
      <c r="F407" s="2">
        <v>20</v>
      </c>
      <c r="G407" s="4" t="b">
        <v>0</v>
      </c>
      <c r="H407" s="2">
        <v>2</v>
      </c>
      <c r="I407" s="2">
        <v>2</v>
      </c>
      <c r="J407" s="2">
        <v>0.22</v>
      </c>
      <c r="K407" s="5">
        <v>0.2727</v>
      </c>
      <c r="L407" s="5">
        <v>0.87</v>
      </c>
      <c r="M407" s="5">
        <v>0</v>
      </c>
      <c r="N407" s="5">
        <v>0</v>
      </c>
      <c r="O407" s="5">
        <v>83</v>
      </c>
      <c r="P407" s="5">
        <v>83</v>
      </c>
    </row>
    <row r="408" spans="1:16" ht="13.15">
      <c r="A408" s="2">
        <v>406</v>
      </c>
      <c r="B408" s="3">
        <v>40561</v>
      </c>
      <c r="C408" s="2">
        <v>1</v>
      </c>
      <c r="D408" s="2">
        <v>0</v>
      </c>
      <c r="E408" s="2">
        <v>1</v>
      </c>
      <c r="F408" s="2">
        <v>21</v>
      </c>
      <c r="G408" s="4" t="b">
        <v>0</v>
      </c>
      <c r="H408" s="2">
        <v>2</v>
      </c>
      <c r="I408" s="2">
        <v>2</v>
      </c>
      <c r="J408" s="2">
        <v>0.22</v>
      </c>
      <c r="K408" s="5">
        <v>0.2424</v>
      </c>
      <c r="L408" s="5">
        <v>0.93</v>
      </c>
      <c r="M408" s="5">
        <v>0.1045</v>
      </c>
      <c r="N408" s="5">
        <v>0</v>
      </c>
      <c r="O408" s="5">
        <v>41</v>
      </c>
      <c r="P408" s="5">
        <v>41</v>
      </c>
    </row>
    <row r="409" spans="1:16" ht="13.15">
      <c r="A409" s="2">
        <v>407</v>
      </c>
      <c r="B409" s="3">
        <v>40561</v>
      </c>
      <c r="C409" s="2">
        <v>1</v>
      </c>
      <c r="D409" s="2">
        <v>0</v>
      </c>
      <c r="E409" s="2">
        <v>1</v>
      </c>
      <c r="F409" s="2">
        <v>22</v>
      </c>
      <c r="G409" s="4" t="b">
        <v>0</v>
      </c>
      <c r="H409" s="2">
        <v>2</v>
      </c>
      <c r="I409" s="2">
        <v>2</v>
      </c>
      <c r="J409" s="2">
        <v>0.22</v>
      </c>
      <c r="K409" s="5">
        <v>0.2576</v>
      </c>
      <c r="L409" s="5">
        <v>0.93</v>
      </c>
      <c r="M409" s="5">
        <v>8.9599999999999999E-2</v>
      </c>
      <c r="N409" s="5">
        <v>0</v>
      </c>
      <c r="O409" s="5">
        <v>33</v>
      </c>
      <c r="P409" s="5">
        <v>33</v>
      </c>
    </row>
    <row r="410" spans="1:16" ht="13.15">
      <c r="A410" s="2">
        <v>408</v>
      </c>
      <c r="B410" s="3">
        <v>40561</v>
      </c>
      <c r="C410" s="2">
        <v>1</v>
      </c>
      <c r="D410" s="2">
        <v>0</v>
      </c>
      <c r="E410" s="2">
        <v>1</v>
      </c>
      <c r="F410" s="2">
        <v>23</v>
      </c>
      <c r="G410" s="4" t="b">
        <v>0</v>
      </c>
      <c r="H410" s="2">
        <v>2</v>
      </c>
      <c r="I410" s="2">
        <v>2</v>
      </c>
      <c r="J410" s="2">
        <v>0.22</v>
      </c>
      <c r="K410" s="5">
        <v>0.2727</v>
      </c>
      <c r="L410" s="5">
        <v>0.93</v>
      </c>
      <c r="M410" s="5">
        <v>0</v>
      </c>
      <c r="N410" s="5">
        <v>1</v>
      </c>
      <c r="O410" s="5">
        <v>19</v>
      </c>
      <c r="P410" s="5">
        <v>20</v>
      </c>
    </row>
    <row r="411" spans="1:16" ht="13.15">
      <c r="A411" s="2">
        <v>409</v>
      </c>
      <c r="B411" s="3">
        <v>40562</v>
      </c>
      <c r="C411" s="2">
        <v>1</v>
      </c>
      <c r="D411" s="2">
        <v>0</v>
      </c>
      <c r="E411" s="2">
        <v>1</v>
      </c>
      <c r="F411" s="2">
        <v>0</v>
      </c>
      <c r="G411" s="4" t="b">
        <v>0</v>
      </c>
      <c r="H411" s="2">
        <v>3</v>
      </c>
      <c r="I411" s="2">
        <v>2</v>
      </c>
      <c r="J411" s="2">
        <v>0.22</v>
      </c>
      <c r="K411" s="5">
        <v>0.2727</v>
      </c>
      <c r="L411" s="5">
        <v>0.93</v>
      </c>
      <c r="M411" s="5">
        <v>0</v>
      </c>
      <c r="N411" s="5">
        <v>0</v>
      </c>
      <c r="O411" s="5">
        <v>3</v>
      </c>
      <c r="P411" s="5">
        <v>3</v>
      </c>
    </row>
    <row r="412" spans="1:16" ht="13.15">
      <c r="A412" s="2">
        <v>410</v>
      </c>
      <c r="B412" s="3">
        <v>40562</v>
      </c>
      <c r="C412" s="2">
        <v>1</v>
      </c>
      <c r="D412" s="2">
        <v>0</v>
      </c>
      <c r="E412" s="2">
        <v>1</v>
      </c>
      <c r="F412" s="2">
        <v>1</v>
      </c>
      <c r="G412" s="4" t="b">
        <v>0</v>
      </c>
      <c r="H412" s="2">
        <v>3</v>
      </c>
      <c r="I412" s="2">
        <v>3</v>
      </c>
      <c r="J412" s="2">
        <v>0.22</v>
      </c>
      <c r="K412" s="5">
        <v>0.2273</v>
      </c>
      <c r="L412" s="5">
        <v>0.93</v>
      </c>
      <c r="M412" s="5">
        <v>0.1343</v>
      </c>
      <c r="N412" s="5">
        <v>1</v>
      </c>
      <c r="O412" s="5">
        <v>6</v>
      </c>
      <c r="P412" s="5">
        <v>7</v>
      </c>
    </row>
    <row r="413" spans="1:16" ht="13.15">
      <c r="A413" s="2">
        <v>411</v>
      </c>
      <c r="B413" s="3">
        <v>40562</v>
      </c>
      <c r="C413" s="2">
        <v>1</v>
      </c>
      <c r="D413" s="2">
        <v>0</v>
      </c>
      <c r="E413" s="2">
        <v>1</v>
      </c>
      <c r="F413" s="2">
        <v>2</v>
      </c>
      <c r="G413" s="4" t="b">
        <v>0</v>
      </c>
      <c r="H413" s="2">
        <v>3</v>
      </c>
      <c r="I413" s="2">
        <v>3</v>
      </c>
      <c r="J413" s="2">
        <v>0.22</v>
      </c>
      <c r="K413" s="5">
        <v>0.2273</v>
      </c>
      <c r="L413" s="5">
        <v>0.93</v>
      </c>
      <c r="M413" s="5">
        <v>0.1343</v>
      </c>
      <c r="N413" s="5">
        <v>0</v>
      </c>
      <c r="O413" s="5">
        <v>3</v>
      </c>
      <c r="P413" s="5">
        <v>3</v>
      </c>
    </row>
    <row r="414" spans="1:16" ht="13.15">
      <c r="A414" s="2">
        <v>412</v>
      </c>
      <c r="B414" s="3">
        <v>40562</v>
      </c>
      <c r="C414" s="2">
        <v>1</v>
      </c>
      <c r="D414" s="2">
        <v>0</v>
      </c>
      <c r="E414" s="2">
        <v>1</v>
      </c>
      <c r="F414" s="2">
        <v>4</v>
      </c>
      <c r="G414" s="4" t="b">
        <v>0</v>
      </c>
      <c r="H414" s="2">
        <v>3</v>
      </c>
      <c r="I414" s="2">
        <v>3</v>
      </c>
      <c r="J414" s="2">
        <v>0.22</v>
      </c>
      <c r="K414" s="5">
        <v>0.2273</v>
      </c>
      <c r="L414" s="5">
        <v>0.93</v>
      </c>
      <c r="M414" s="5">
        <v>0.1343</v>
      </c>
      <c r="N414" s="5">
        <v>1</v>
      </c>
      <c r="O414" s="5">
        <v>1</v>
      </c>
      <c r="P414" s="5">
        <v>2</v>
      </c>
    </row>
    <row r="415" spans="1:16" ht="13.15">
      <c r="A415" s="2">
        <v>413</v>
      </c>
      <c r="B415" s="3">
        <v>40562</v>
      </c>
      <c r="C415" s="2">
        <v>1</v>
      </c>
      <c r="D415" s="2">
        <v>0</v>
      </c>
      <c r="E415" s="2">
        <v>1</v>
      </c>
      <c r="F415" s="2">
        <v>5</v>
      </c>
      <c r="G415" s="4" t="b">
        <v>0</v>
      </c>
      <c r="H415" s="2">
        <v>3</v>
      </c>
      <c r="I415" s="2">
        <v>2</v>
      </c>
      <c r="J415" s="2">
        <v>0.22</v>
      </c>
      <c r="K415" s="5">
        <v>0.2576</v>
      </c>
      <c r="L415" s="5">
        <v>0.93</v>
      </c>
      <c r="M415" s="5">
        <v>8.9599999999999999E-2</v>
      </c>
      <c r="N415" s="5">
        <v>0</v>
      </c>
      <c r="O415" s="5">
        <v>7</v>
      </c>
      <c r="P415" s="5">
        <v>7</v>
      </c>
    </row>
    <row r="416" spans="1:16" ht="13.15">
      <c r="A416" s="2">
        <v>414</v>
      </c>
      <c r="B416" s="3">
        <v>40562</v>
      </c>
      <c r="C416" s="2">
        <v>1</v>
      </c>
      <c r="D416" s="2">
        <v>0</v>
      </c>
      <c r="E416" s="2">
        <v>1</v>
      </c>
      <c r="F416" s="2">
        <v>6</v>
      </c>
      <c r="G416" s="4" t="b">
        <v>0</v>
      </c>
      <c r="H416" s="2">
        <v>3</v>
      </c>
      <c r="I416" s="2">
        <v>2</v>
      </c>
      <c r="J416" s="2">
        <v>0.22</v>
      </c>
      <c r="K416" s="5">
        <v>0.2576</v>
      </c>
      <c r="L416" s="5">
        <v>0.93</v>
      </c>
      <c r="M416" s="5">
        <v>8.9599999999999999E-2</v>
      </c>
      <c r="N416" s="5">
        <v>0</v>
      </c>
      <c r="O416" s="5">
        <v>32</v>
      </c>
      <c r="P416" s="5">
        <v>32</v>
      </c>
    </row>
    <row r="417" spans="1:16" ht="13.15">
      <c r="A417" s="2">
        <v>415</v>
      </c>
      <c r="B417" s="3">
        <v>40562</v>
      </c>
      <c r="C417" s="2">
        <v>1</v>
      </c>
      <c r="D417" s="2">
        <v>0</v>
      </c>
      <c r="E417" s="2">
        <v>1</v>
      </c>
      <c r="F417" s="2">
        <v>7</v>
      </c>
      <c r="G417" s="4" t="b">
        <v>0</v>
      </c>
      <c r="H417" s="2">
        <v>3</v>
      </c>
      <c r="I417" s="2">
        <v>2</v>
      </c>
      <c r="J417" s="2">
        <v>0.24</v>
      </c>
      <c r="K417" s="5">
        <v>0.2576</v>
      </c>
      <c r="L417" s="5">
        <v>0.92</v>
      </c>
      <c r="M417" s="5">
        <v>0.1045</v>
      </c>
      <c r="N417" s="5">
        <v>1</v>
      </c>
      <c r="O417" s="5">
        <v>89</v>
      </c>
      <c r="P417" s="5">
        <v>90</v>
      </c>
    </row>
    <row r="418" spans="1:16" ht="13.15">
      <c r="A418" s="2">
        <v>416</v>
      </c>
      <c r="B418" s="3">
        <v>40562</v>
      </c>
      <c r="C418" s="2">
        <v>1</v>
      </c>
      <c r="D418" s="2">
        <v>0</v>
      </c>
      <c r="E418" s="2">
        <v>1</v>
      </c>
      <c r="F418" s="2">
        <v>8</v>
      </c>
      <c r="G418" s="4" t="b">
        <v>0</v>
      </c>
      <c r="H418" s="2">
        <v>3</v>
      </c>
      <c r="I418" s="2">
        <v>2</v>
      </c>
      <c r="J418" s="2">
        <v>0.24</v>
      </c>
      <c r="K418" s="5">
        <v>0.2576</v>
      </c>
      <c r="L418" s="5">
        <v>0.93</v>
      </c>
      <c r="M418" s="5">
        <v>0.1045</v>
      </c>
      <c r="N418" s="5">
        <v>1</v>
      </c>
      <c r="O418" s="5">
        <v>196</v>
      </c>
      <c r="P418" s="5">
        <v>197</v>
      </c>
    </row>
    <row r="419" spans="1:16" ht="13.15">
      <c r="A419" s="2">
        <v>417</v>
      </c>
      <c r="B419" s="3">
        <v>40562</v>
      </c>
      <c r="C419" s="2">
        <v>1</v>
      </c>
      <c r="D419" s="2">
        <v>0</v>
      </c>
      <c r="E419" s="2">
        <v>1</v>
      </c>
      <c r="F419" s="2">
        <v>9</v>
      </c>
      <c r="G419" s="4" t="b">
        <v>0</v>
      </c>
      <c r="H419" s="2">
        <v>3</v>
      </c>
      <c r="I419" s="2">
        <v>2</v>
      </c>
      <c r="J419" s="2">
        <v>0.24</v>
      </c>
      <c r="K419" s="5">
        <v>0.2576</v>
      </c>
      <c r="L419" s="5">
        <v>0.93</v>
      </c>
      <c r="M419" s="5">
        <v>0.1045</v>
      </c>
      <c r="N419" s="5">
        <v>2</v>
      </c>
      <c r="O419" s="5">
        <v>107</v>
      </c>
      <c r="P419" s="5">
        <v>109</v>
      </c>
    </row>
    <row r="420" spans="1:16" ht="13.15">
      <c r="A420" s="2">
        <v>418</v>
      </c>
      <c r="B420" s="3">
        <v>40562</v>
      </c>
      <c r="C420" s="2">
        <v>1</v>
      </c>
      <c r="D420" s="2">
        <v>0</v>
      </c>
      <c r="E420" s="2">
        <v>1</v>
      </c>
      <c r="F420" s="2">
        <v>10</v>
      </c>
      <c r="G420" s="4" t="b">
        <v>0</v>
      </c>
      <c r="H420" s="2">
        <v>3</v>
      </c>
      <c r="I420" s="2">
        <v>2</v>
      </c>
      <c r="J420" s="2">
        <v>0.26</v>
      </c>
      <c r="K420" s="5">
        <v>0.2727</v>
      </c>
      <c r="L420" s="5">
        <v>0.93</v>
      </c>
      <c r="M420" s="5">
        <v>0.1343</v>
      </c>
      <c r="N420" s="5">
        <v>1</v>
      </c>
      <c r="O420" s="5">
        <v>46</v>
      </c>
      <c r="P420" s="5">
        <v>47</v>
      </c>
    </row>
    <row r="421" spans="1:16" ht="13.15">
      <c r="A421" s="2">
        <v>419</v>
      </c>
      <c r="B421" s="3">
        <v>40562</v>
      </c>
      <c r="C421" s="2">
        <v>1</v>
      </c>
      <c r="D421" s="2">
        <v>0</v>
      </c>
      <c r="E421" s="2">
        <v>1</v>
      </c>
      <c r="F421" s="2">
        <v>11</v>
      </c>
      <c r="G421" s="4" t="b">
        <v>0</v>
      </c>
      <c r="H421" s="2">
        <v>3</v>
      </c>
      <c r="I421" s="2">
        <v>2</v>
      </c>
      <c r="J421" s="2">
        <v>0.28000000000000003</v>
      </c>
      <c r="K421" s="5">
        <v>0.30299999999999999</v>
      </c>
      <c r="L421" s="5">
        <v>0.87</v>
      </c>
      <c r="M421" s="5">
        <v>8.9599999999999999E-2</v>
      </c>
      <c r="N421" s="5">
        <v>5</v>
      </c>
      <c r="O421" s="5">
        <v>47</v>
      </c>
      <c r="P421" s="5">
        <v>52</v>
      </c>
    </row>
    <row r="422" spans="1:16" ht="13.15">
      <c r="A422" s="2">
        <v>420</v>
      </c>
      <c r="B422" s="3">
        <v>40562</v>
      </c>
      <c r="C422" s="2">
        <v>1</v>
      </c>
      <c r="D422" s="2">
        <v>0</v>
      </c>
      <c r="E422" s="2">
        <v>1</v>
      </c>
      <c r="F422" s="2">
        <v>12</v>
      </c>
      <c r="G422" s="4" t="b">
        <v>0</v>
      </c>
      <c r="H422" s="2">
        <v>3</v>
      </c>
      <c r="I422" s="2">
        <v>2</v>
      </c>
      <c r="J422" s="2">
        <v>0.3</v>
      </c>
      <c r="K422" s="5">
        <v>0.31819999999999998</v>
      </c>
      <c r="L422" s="5">
        <v>0.81</v>
      </c>
      <c r="M422" s="5">
        <v>8.9599999999999999E-2</v>
      </c>
      <c r="N422" s="5">
        <v>5</v>
      </c>
      <c r="O422" s="5">
        <v>65</v>
      </c>
      <c r="P422" s="5">
        <v>70</v>
      </c>
    </row>
    <row r="423" spans="1:16" ht="13.15">
      <c r="A423" s="2">
        <v>421</v>
      </c>
      <c r="B423" s="3">
        <v>40562</v>
      </c>
      <c r="C423" s="2">
        <v>1</v>
      </c>
      <c r="D423" s="2">
        <v>0</v>
      </c>
      <c r="E423" s="2">
        <v>1</v>
      </c>
      <c r="F423" s="2">
        <v>13</v>
      </c>
      <c r="G423" s="4" t="b">
        <v>0</v>
      </c>
      <c r="H423" s="2">
        <v>3</v>
      </c>
      <c r="I423" s="2">
        <v>1</v>
      </c>
      <c r="J423" s="2">
        <v>0.4</v>
      </c>
      <c r="K423" s="5">
        <v>0.40910000000000002</v>
      </c>
      <c r="L423" s="5">
        <v>0.62</v>
      </c>
      <c r="M423" s="5">
        <v>0.28360000000000002</v>
      </c>
      <c r="N423" s="5">
        <v>11</v>
      </c>
      <c r="O423" s="5">
        <v>67</v>
      </c>
      <c r="P423" s="5">
        <v>78</v>
      </c>
    </row>
    <row r="424" spans="1:16" ht="13.15">
      <c r="A424" s="2">
        <v>422</v>
      </c>
      <c r="B424" s="3">
        <v>40562</v>
      </c>
      <c r="C424" s="2">
        <v>1</v>
      </c>
      <c r="D424" s="2">
        <v>0</v>
      </c>
      <c r="E424" s="2">
        <v>1</v>
      </c>
      <c r="F424" s="2">
        <v>14</v>
      </c>
      <c r="G424" s="4" t="b">
        <v>0</v>
      </c>
      <c r="H424" s="2">
        <v>3</v>
      </c>
      <c r="I424" s="2">
        <v>1</v>
      </c>
      <c r="J424" s="2">
        <v>0.4</v>
      </c>
      <c r="K424" s="5">
        <v>0.40910000000000002</v>
      </c>
      <c r="L424" s="5">
        <v>0.57999999999999996</v>
      </c>
      <c r="M424" s="5">
        <v>0.25369999999999998</v>
      </c>
      <c r="N424" s="5">
        <v>7</v>
      </c>
      <c r="O424" s="5">
        <v>68</v>
      </c>
      <c r="P424" s="5">
        <v>75</v>
      </c>
    </row>
    <row r="425" spans="1:16" ht="13.15">
      <c r="A425" s="2">
        <v>423</v>
      </c>
      <c r="B425" s="3">
        <v>40562</v>
      </c>
      <c r="C425" s="2">
        <v>1</v>
      </c>
      <c r="D425" s="2">
        <v>0</v>
      </c>
      <c r="E425" s="2">
        <v>1</v>
      </c>
      <c r="F425" s="2">
        <v>15</v>
      </c>
      <c r="G425" s="4" t="b">
        <v>0</v>
      </c>
      <c r="H425" s="2">
        <v>3</v>
      </c>
      <c r="I425" s="2">
        <v>1</v>
      </c>
      <c r="J425" s="2">
        <v>0.4</v>
      </c>
      <c r="K425" s="5">
        <v>0.40910000000000002</v>
      </c>
      <c r="L425" s="5">
        <v>0.54</v>
      </c>
      <c r="M425" s="5">
        <v>0.28360000000000002</v>
      </c>
      <c r="N425" s="5">
        <v>4</v>
      </c>
      <c r="O425" s="5">
        <v>78</v>
      </c>
      <c r="P425" s="5">
        <v>82</v>
      </c>
    </row>
    <row r="426" spans="1:16" ht="13.15">
      <c r="A426" s="2">
        <v>424</v>
      </c>
      <c r="B426" s="3">
        <v>40562</v>
      </c>
      <c r="C426" s="2">
        <v>1</v>
      </c>
      <c r="D426" s="2">
        <v>0</v>
      </c>
      <c r="E426" s="2">
        <v>1</v>
      </c>
      <c r="F426" s="2">
        <v>16</v>
      </c>
      <c r="G426" s="4" t="b">
        <v>0</v>
      </c>
      <c r="H426" s="2">
        <v>3</v>
      </c>
      <c r="I426" s="2">
        <v>1</v>
      </c>
      <c r="J426" s="2">
        <v>0.38</v>
      </c>
      <c r="K426" s="5">
        <v>0.39389999999999997</v>
      </c>
      <c r="L426" s="5">
        <v>0.57999999999999996</v>
      </c>
      <c r="M426" s="5">
        <v>0.3881</v>
      </c>
      <c r="N426" s="5">
        <v>10</v>
      </c>
      <c r="O426" s="5">
        <v>94</v>
      </c>
      <c r="P426" s="5">
        <v>104</v>
      </c>
    </row>
    <row r="427" spans="1:16" ht="13.15">
      <c r="A427" s="2">
        <v>425</v>
      </c>
      <c r="B427" s="3">
        <v>40562</v>
      </c>
      <c r="C427" s="2">
        <v>1</v>
      </c>
      <c r="D427" s="2">
        <v>0</v>
      </c>
      <c r="E427" s="2">
        <v>1</v>
      </c>
      <c r="F427" s="2">
        <v>17</v>
      </c>
      <c r="G427" s="4" t="b">
        <v>0</v>
      </c>
      <c r="H427" s="2">
        <v>3</v>
      </c>
      <c r="I427" s="2">
        <v>1</v>
      </c>
      <c r="J427" s="2">
        <v>0.36</v>
      </c>
      <c r="K427" s="5">
        <v>0.33329999999999999</v>
      </c>
      <c r="L427" s="5">
        <v>0.56999999999999995</v>
      </c>
      <c r="M427" s="5">
        <v>0.32840000000000003</v>
      </c>
      <c r="N427" s="5">
        <v>7</v>
      </c>
      <c r="O427" s="5">
        <v>190</v>
      </c>
      <c r="P427" s="5">
        <v>197</v>
      </c>
    </row>
    <row r="428" spans="1:16" ht="13.15">
      <c r="A428" s="2">
        <v>426</v>
      </c>
      <c r="B428" s="3">
        <v>40562</v>
      </c>
      <c r="C428" s="2">
        <v>1</v>
      </c>
      <c r="D428" s="2">
        <v>0</v>
      </c>
      <c r="E428" s="2">
        <v>1</v>
      </c>
      <c r="F428" s="2">
        <v>18</v>
      </c>
      <c r="G428" s="4" t="b">
        <v>0</v>
      </c>
      <c r="H428" s="2">
        <v>3</v>
      </c>
      <c r="I428" s="2">
        <v>1</v>
      </c>
      <c r="J428" s="2">
        <v>0.34</v>
      </c>
      <c r="K428" s="5">
        <v>0.31819999999999998</v>
      </c>
      <c r="L428" s="5">
        <v>0.61</v>
      </c>
      <c r="M428" s="5">
        <v>0.28360000000000002</v>
      </c>
      <c r="N428" s="5">
        <v>5</v>
      </c>
      <c r="O428" s="5">
        <v>156</v>
      </c>
      <c r="P428" s="5">
        <v>161</v>
      </c>
    </row>
    <row r="429" spans="1:16" ht="13.15">
      <c r="A429" s="2">
        <v>427</v>
      </c>
      <c r="B429" s="3">
        <v>40562</v>
      </c>
      <c r="C429" s="2">
        <v>1</v>
      </c>
      <c r="D429" s="2">
        <v>0</v>
      </c>
      <c r="E429" s="2">
        <v>1</v>
      </c>
      <c r="F429" s="2">
        <v>19</v>
      </c>
      <c r="G429" s="4" t="b">
        <v>0</v>
      </c>
      <c r="H429" s="2">
        <v>3</v>
      </c>
      <c r="I429" s="2">
        <v>1</v>
      </c>
      <c r="J429" s="2">
        <v>0.32</v>
      </c>
      <c r="K429" s="5">
        <v>0.28789999999999999</v>
      </c>
      <c r="L429" s="5">
        <v>0.56999999999999995</v>
      </c>
      <c r="M429" s="5">
        <v>0.41789999999999999</v>
      </c>
      <c r="N429" s="5">
        <v>4</v>
      </c>
      <c r="O429" s="5">
        <v>108</v>
      </c>
      <c r="P429" s="5">
        <v>112</v>
      </c>
    </row>
    <row r="430" spans="1:16" ht="13.15">
      <c r="A430" s="2">
        <v>428</v>
      </c>
      <c r="B430" s="3">
        <v>40562</v>
      </c>
      <c r="C430" s="2">
        <v>1</v>
      </c>
      <c r="D430" s="2">
        <v>0</v>
      </c>
      <c r="E430" s="2">
        <v>1</v>
      </c>
      <c r="F430" s="2">
        <v>20</v>
      </c>
      <c r="G430" s="4" t="b">
        <v>0</v>
      </c>
      <c r="H430" s="2">
        <v>3</v>
      </c>
      <c r="I430" s="2">
        <v>1</v>
      </c>
      <c r="J430" s="2">
        <v>0.32</v>
      </c>
      <c r="K430" s="5">
        <v>0.30299999999999999</v>
      </c>
      <c r="L430" s="5">
        <v>0.49</v>
      </c>
      <c r="M430" s="5">
        <v>0.29849999999999999</v>
      </c>
      <c r="N430" s="5">
        <v>2</v>
      </c>
      <c r="O430" s="5">
        <v>74</v>
      </c>
      <c r="P430" s="5">
        <v>76</v>
      </c>
    </row>
    <row r="431" spans="1:16" ht="13.15">
      <c r="A431" s="2">
        <v>429</v>
      </c>
      <c r="B431" s="3">
        <v>40562</v>
      </c>
      <c r="C431" s="2">
        <v>1</v>
      </c>
      <c r="D431" s="2">
        <v>0</v>
      </c>
      <c r="E431" s="2">
        <v>1</v>
      </c>
      <c r="F431" s="2">
        <v>21</v>
      </c>
      <c r="G431" s="4" t="b">
        <v>0</v>
      </c>
      <c r="H431" s="2">
        <v>3</v>
      </c>
      <c r="I431" s="2">
        <v>1</v>
      </c>
      <c r="J431" s="2">
        <v>0.32</v>
      </c>
      <c r="K431" s="5">
        <v>0.28789999999999999</v>
      </c>
      <c r="L431" s="5">
        <v>0.49</v>
      </c>
      <c r="M431" s="5">
        <v>0.41789999999999999</v>
      </c>
      <c r="N431" s="5">
        <v>4</v>
      </c>
      <c r="O431" s="5">
        <v>55</v>
      </c>
      <c r="P431" s="5">
        <v>59</v>
      </c>
    </row>
    <row r="432" spans="1:16" ht="13.15">
      <c r="A432" s="2">
        <v>430</v>
      </c>
      <c r="B432" s="3">
        <v>40562</v>
      </c>
      <c r="C432" s="2">
        <v>1</v>
      </c>
      <c r="D432" s="2">
        <v>0</v>
      </c>
      <c r="E432" s="2">
        <v>1</v>
      </c>
      <c r="F432" s="2">
        <v>22</v>
      </c>
      <c r="G432" s="4" t="b">
        <v>0</v>
      </c>
      <c r="H432" s="2">
        <v>3</v>
      </c>
      <c r="I432" s="2">
        <v>1</v>
      </c>
      <c r="J432" s="2">
        <v>0.3</v>
      </c>
      <c r="K432" s="5">
        <v>0.30299999999999999</v>
      </c>
      <c r="L432" s="5">
        <v>0.52</v>
      </c>
      <c r="M432" s="5">
        <v>0.16420000000000001</v>
      </c>
      <c r="N432" s="5">
        <v>6</v>
      </c>
      <c r="O432" s="5">
        <v>53</v>
      </c>
      <c r="P432" s="5">
        <v>59</v>
      </c>
    </row>
    <row r="433" spans="1:16" ht="13.15">
      <c r="A433" s="2">
        <v>431</v>
      </c>
      <c r="B433" s="3">
        <v>40562</v>
      </c>
      <c r="C433" s="2">
        <v>1</v>
      </c>
      <c r="D433" s="2">
        <v>0</v>
      </c>
      <c r="E433" s="2">
        <v>1</v>
      </c>
      <c r="F433" s="2">
        <v>23</v>
      </c>
      <c r="G433" s="4" t="b">
        <v>0</v>
      </c>
      <c r="H433" s="2">
        <v>3</v>
      </c>
      <c r="I433" s="2">
        <v>1</v>
      </c>
      <c r="J433" s="2">
        <v>0.3</v>
      </c>
      <c r="K433" s="5">
        <v>0.2727</v>
      </c>
      <c r="L433" s="5">
        <v>0.52</v>
      </c>
      <c r="M433" s="5">
        <v>0.4627</v>
      </c>
      <c r="N433" s="5">
        <v>1</v>
      </c>
      <c r="O433" s="5">
        <v>27</v>
      </c>
      <c r="P433" s="5">
        <v>28</v>
      </c>
    </row>
    <row r="434" spans="1:16" ht="13.15">
      <c r="A434" s="2">
        <v>432</v>
      </c>
      <c r="B434" s="3">
        <v>40563</v>
      </c>
      <c r="C434" s="2">
        <v>1</v>
      </c>
      <c r="D434" s="2">
        <v>0</v>
      </c>
      <c r="E434" s="2">
        <v>1</v>
      </c>
      <c r="F434" s="2">
        <v>0</v>
      </c>
      <c r="G434" s="4" t="b">
        <v>0</v>
      </c>
      <c r="H434" s="2">
        <v>4</v>
      </c>
      <c r="I434" s="2">
        <v>1</v>
      </c>
      <c r="J434" s="2">
        <v>0.26</v>
      </c>
      <c r="K434" s="5">
        <v>0.2273</v>
      </c>
      <c r="L434" s="5">
        <v>0.56000000000000005</v>
      </c>
      <c r="M434" s="5">
        <v>0.3881</v>
      </c>
      <c r="N434" s="5">
        <v>5</v>
      </c>
      <c r="O434" s="5">
        <v>8</v>
      </c>
      <c r="P434" s="5">
        <v>13</v>
      </c>
    </row>
    <row r="435" spans="1:16" ht="13.15">
      <c r="A435" s="2">
        <v>433</v>
      </c>
      <c r="B435" s="3">
        <v>40563</v>
      </c>
      <c r="C435" s="2">
        <v>1</v>
      </c>
      <c r="D435" s="2">
        <v>0</v>
      </c>
      <c r="E435" s="2">
        <v>1</v>
      </c>
      <c r="F435" s="2">
        <v>1</v>
      </c>
      <c r="G435" s="4" t="b">
        <v>0</v>
      </c>
      <c r="H435" s="2">
        <v>4</v>
      </c>
      <c r="I435" s="2">
        <v>1</v>
      </c>
      <c r="J435" s="2">
        <v>0.26</v>
      </c>
      <c r="K435" s="5">
        <v>0.2727</v>
      </c>
      <c r="L435" s="5">
        <v>0.56000000000000005</v>
      </c>
      <c r="M435" s="5">
        <v>0</v>
      </c>
      <c r="N435" s="5">
        <v>2</v>
      </c>
      <c r="O435" s="5">
        <v>3</v>
      </c>
      <c r="P435" s="5">
        <v>5</v>
      </c>
    </row>
    <row r="436" spans="1:16" ht="13.15">
      <c r="A436" s="2">
        <v>434</v>
      </c>
      <c r="B436" s="3">
        <v>40563</v>
      </c>
      <c r="C436" s="2">
        <v>1</v>
      </c>
      <c r="D436" s="2">
        <v>0</v>
      </c>
      <c r="E436" s="2">
        <v>1</v>
      </c>
      <c r="F436" s="2">
        <v>2</v>
      </c>
      <c r="G436" s="4" t="b">
        <v>0</v>
      </c>
      <c r="H436" s="2">
        <v>4</v>
      </c>
      <c r="I436" s="2">
        <v>1</v>
      </c>
      <c r="J436" s="2">
        <v>0.26</v>
      </c>
      <c r="K436" s="5">
        <v>0.2727</v>
      </c>
      <c r="L436" s="5">
        <v>0.56000000000000005</v>
      </c>
      <c r="M436" s="5">
        <v>0</v>
      </c>
      <c r="N436" s="5">
        <v>0</v>
      </c>
      <c r="O436" s="5">
        <v>2</v>
      </c>
      <c r="P436" s="5">
        <v>2</v>
      </c>
    </row>
    <row r="437" spans="1:16" ht="13.15">
      <c r="A437" s="2">
        <v>435</v>
      </c>
      <c r="B437" s="3">
        <v>40563</v>
      </c>
      <c r="C437" s="2">
        <v>1</v>
      </c>
      <c r="D437" s="2">
        <v>0</v>
      </c>
      <c r="E437" s="2">
        <v>1</v>
      </c>
      <c r="F437" s="2">
        <v>3</v>
      </c>
      <c r="G437" s="4" t="b">
        <v>0</v>
      </c>
      <c r="H437" s="2">
        <v>4</v>
      </c>
      <c r="I437" s="2">
        <v>1</v>
      </c>
      <c r="J437" s="2">
        <v>0.26</v>
      </c>
      <c r="K437" s="5">
        <v>0.2576</v>
      </c>
      <c r="L437" s="5">
        <v>0.56000000000000005</v>
      </c>
      <c r="M437" s="5">
        <v>0.16420000000000001</v>
      </c>
      <c r="N437" s="5">
        <v>0</v>
      </c>
      <c r="O437" s="5">
        <v>1</v>
      </c>
      <c r="P437" s="5">
        <v>1</v>
      </c>
    </row>
    <row r="438" spans="1:16" ht="13.15">
      <c r="A438" s="2">
        <v>436</v>
      </c>
      <c r="B438" s="3">
        <v>40563</v>
      </c>
      <c r="C438" s="2">
        <v>1</v>
      </c>
      <c r="D438" s="2">
        <v>0</v>
      </c>
      <c r="E438" s="2">
        <v>1</v>
      </c>
      <c r="F438" s="2">
        <v>4</v>
      </c>
      <c r="G438" s="4" t="b">
        <v>0</v>
      </c>
      <c r="H438" s="2">
        <v>4</v>
      </c>
      <c r="I438" s="2">
        <v>1</v>
      </c>
      <c r="J438" s="2">
        <v>0.26</v>
      </c>
      <c r="K438" s="5">
        <v>0.2576</v>
      </c>
      <c r="L438" s="5">
        <v>0.56000000000000005</v>
      </c>
      <c r="M438" s="5">
        <v>0.16420000000000001</v>
      </c>
      <c r="N438" s="5">
        <v>0</v>
      </c>
      <c r="O438" s="5">
        <v>1</v>
      </c>
      <c r="P438" s="5">
        <v>1</v>
      </c>
    </row>
    <row r="439" spans="1:16" ht="13.15">
      <c r="A439" s="2">
        <v>437</v>
      </c>
      <c r="B439" s="3">
        <v>40563</v>
      </c>
      <c r="C439" s="2">
        <v>1</v>
      </c>
      <c r="D439" s="2">
        <v>0</v>
      </c>
      <c r="E439" s="2">
        <v>1</v>
      </c>
      <c r="F439" s="2">
        <v>5</v>
      </c>
      <c r="G439" s="4" t="b">
        <v>0</v>
      </c>
      <c r="H439" s="2">
        <v>4</v>
      </c>
      <c r="I439" s="2">
        <v>1</v>
      </c>
      <c r="J439" s="2">
        <v>0.24</v>
      </c>
      <c r="K439" s="5">
        <v>0.2273</v>
      </c>
      <c r="L439" s="5">
        <v>0.6</v>
      </c>
      <c r="M439" s="5">
        <v>0.22389999999999999</v>
      </c>
      <c r="N439" s="5">
        <v>0</v>
      </c>
      <c r="O439" s="5">
        <v>6</v>
      </c>
      <c r="P439" s="5">
        <v>6</v>
      </c>
    </row>
    <row r="440" spans="1:16" ht="13.15">
      <c r="A440" s="2">
        <v>438</v>
      </c>
      <c r="B440" s="3">
        <v>40563</v>
      </c>
      <c r="C440" s="2">
        <v>1</v>
      </c>
      <c r="D440" s="2">
        <v>0</v>
      </c>
      <c r="E440" s="2">
        <v>1</v>
      </c>
      <c r="F440" s="2">
        <v>6</v>
      </c>
      <c r="G440" s="4" t="b">
        <v>0</v>
      </c>
      <c r="H440" s="2">
        <v>4</v>
      </c>
      <c r="I440" s="2">
        <v>1</v>
      </c>
      <c r="J440" s="2">
        <v>0.22</v>
      </c>
      <c r="K440" s="5">
        <v>0.21210000000000001</v>
      </c>
      <c r="L440" s="5">
        <v>0.6</v>
      </c>
      <c r="M440" s="5">
        <v>0.22389999999999999</v>
      </c>
      <c r="N440" s="5">
        <v>0</v>
      </c>
      <c r="O440" s="5">
        <v>35</v>
      </c>
      <c r="P440" s="5">
        <v>35</v>
      </c>
    </row>
    <row r="441" spans="1:16" ht="13.15">
      <c r="A441" s="2">
        <v>439</v>
      </c>
      <c r="B441" s="3">
        <v>40563</v>
      </c>
      <c r="C441" s="2">
        <v>1</v>
      </c>
      <c r="D441" s="2">
        <v>0</v>
      </c>
      <c r="E441" s="2">
        <v>1</v>
      </c>
      <c r="F441" s="2">
        <v>7</v>
      </c>
      <c r="G441" s="4" t="b">
        <v>0</v>
      </c>
      <c r="H441" s="2">
        <v>4</v>
      </c>
      <c r="I441" s="2">
        <v>1</v>
      </c>
      <c r="J441" s="2">
        <v>0.22</v>
      </c>
      <c r="K441" s="5">
        <v>0.21210000000000001</v>
      </c>
      <c r="L441" s="5">
        <v>0.55000000000000004</v>
      </c>
      <c r="M441" s="5">
        <v>0.22389999999999999</v>
      </c>
      <c r="N441" s="5">
        <v>1</v>
      </c>
      <c r="O441" s="5">
        <v>100</v>
      </c>
      <c r="P441" s="5">
        <v>101</v>
      </c>
    </row>
    <row r="442" spans="1:16" ht="13.15">
      <c r="A442" s="2">
        <v>440</v>
      </c>
      <c r="B442" s="3">
        <v>40563</v>
      </c>
      <c r="C442" s="2">
        <v>1</v>
      </c>
      <c r="D442" s="2">
        <v>0</v>
      </c>
      <c r="E442" s="2">
        <v>1</v>
      </c>
      <c r="F442" s="2">
        <v>8</v>
      </c>
      <c r="G442" s="4" t="b">
        <v>0</v>
      </c>
      <c r="H442" s="2">
        <v>4</v>
      </c>
      <c r="I442" s="2">
        <v>1</v>
      </c>
      <c r="J442" s="2">
        <v>0.22</v>
      </c>
      <c r="K442" s="5">
        <v>0.21210000000000001</v>
      </c>
      <c r="L442" s="5">
        <v>0.55000000000000004</v>
      </c>
      <c r="M442" s="5">
        <v>0.28360000000000002</v>
      </c>
      <c r="N442" s="5">
        <v>2</v>
      </c>
      <c r="O442" s="5">
        <v>247</v>
      </c>
      <c r="P442" s="5">
        <v>249</v>
      </c>
    </row>
    <row r="443" spans="1:16" ht="13.15">
      <c r="A443" s="2">
        <v>441</v>
      </c>
      <c r="B443" s="3">
        <v>40563</v>
      </c>
      <c r="C443" s="2">
        <v>1</v>
      </c>
      <c r="D443" s="2">
        <v>0</v>
      </c>
      <c r="E443" s="2">
        <v>1</v>
      </c>
      <c r="F443" s="2">
        <v>9</v>
      </c>
      <c r="G443" s="4" t="b">
        <v>0</v>
      </c>
      <c r="H443" s="2">
        <v>4</v>
      </c>
      <c r="I443" s="2">
        <v>2</v>
      </c>
      <c r="J443" s="2">
        <v>0.24</v>
      </c>
      <c r="K443" s="5">
        <v>0.2273</v>
      </c>
      <c r="L443" s="5">
        <v>0.52</v>
      </c>
      <c r="M443" s="5">
        <v>0.22389999999999999</v>
      </c>
      <c r="N443" s="5">
        <v>3</v>
      </c>
      <c r="O443" s="5">
        <v>140</v>
      </c>
      <c r="P443" s="5">
        <v>143</v>
      </c>
    </row>
    <row r="444" spans="1:16" ht="13.15">
      <c r="A444" s="2">
        <v>442</v>
      </c>
      <c r="B444" s="3">
        <v>40563</v>
      </c>
      <c r="C444" s="2">
        <v>1</v>
      </c>
      <c r="D444" s="2">
        <v>0</v>
      </c>
      <c r="E444" s="2">
        <v>1</v>
      </c>
      <c r="F444" s="2">
        <v>10</v>
      </c>
      <c r="G444" s="4" t="b">
        <v>0</v>
      </c>
      <c r="H444" s="2">
        <v>4</v>
      </c>
      <c r="I444" s="2">
        <v>1</v>
      </c>
      <c r="J444" s="2">
        <v>0.26</v>
      </c>
      <c r="K444" s="5">
        <v>0.2273</v>
      </c>
      <c r="L444" s="5">
        <v>0.48</v>
      </c>
      <c r="M444" s="5">
        <v>0.29849999999999999</v>
      </c>
      <c r="N444" s="5">
        <v>1</v>
      </c>
      <c r="O444" s="5">
        <v>56</v>
      </c>
      <c r="P444" s="5">
        <v>57</v>
      </c>
    </row>
    <row r="445" spans="1:16" ht="13.15">
      <c r="A445" s="2">
        <v>443</v>
      </c>
      <c r="B445" s="3">
        <v>40563</v>
      </c>
      <c r="C445" s="2">
        <v>1</v>
      </c>
      <c r="D445" s="2">
        <v>0</v>
      </c>
      <c r="E445" s="2">
        <v>1</v>
      </c>
      <c r="F445" s="2">
        <v>11</v>
      </c>
      <c r="G445" s="4" t="b">
        <v>0</v>
      </c>
      <c r="H445" s="2">
        <v>4</v>
      </c>
      <c r="I445" s="2">
        <v>2</v>
      </c>
      <c r="J445" s="2">
        <v>0.28000000000000003</v>
      </c>
      <c r="K445" s="5">
        <v>0.2727</v>
      </c>
      <c r="L445" s="5">
        <v>0.45</v>
      </c>
      <c r="M445" s="5">
        <v>0.16420000000000001</v>
      </c>
      <c r="N445" s="5">
        <v>5</v>
      </c>
      <c r="O445" s="5">
        <v>63</v>
      </c>
      <c r="P445" s="5">
        <v>68</v>
      </c>
    </row>
    <row r="446" spans="1:16" ht="13.15">
      <c r="A446" s="2">
        <v>444</v>
      </c>
      <c r="B446" s="3">
        <v>40563</v>
      </c>
      <c r="C446" s="2">
        <v>1</v>
      </c>
      <c r="D446" s="2">
        <v>0</v>
      </c>
      <c r="E446" s="2">
        <v>1</v>
      </c>
      <c r="F446" s="2">
        <v>12</v>
      </c>
      <c r="G446" s="4" t="b">
        <v>0</v>
      </c>
      <c r="H446" s="2">
        <v>4</v>
      </c>
      <c r="I446" s="2">
        <v>2</v>
      </c>
      <c r="J446" s="2">
        <v>0.3</v>
      </c>
      <c r="K446" s="5">
        <v>0.33329999999999999</v>
      </c>
      <c r="L446" s="5">
        <v>0.42</v>
      </c>
      <c r="M446" s="5">
        <v>0</v>
      </c>
      <c r="N446" s="5">
        <v>7</v>
      </c>
      <c r="O446" s="5">
        <v>77</v>
      </c>
      <c r="P446" s="5">
        <v>84</v>
      </c>
    </row>
    <row r="447" spans="1:16" ht="13.15">
      <c r="A447" s="2">
        <v>445</v>
      </c>
      <c r="B447" s="3">
        <v>40563</v>
      </c>
      <c r="C447" s="2">
        <v>1</v>
      </c>
      <c r="D447" s="2">
        <v>0</v>
      </c>
      <c r="E447" s="2">
        <v>1</v>
      </c>
      <c r="F447" s="2">
        <v>13</v>
      </c>
      <c r="G447" s="4" t="b">
        <v>0</v>
      </c>
      <c r="H447" s="2">
        <v>4</v>
      </c>
      <c r="I447" s="2">
        <v>2</v>
      </c>
      <c r="J447" s="2">
        <v>0.28000000000000003</v>
      </c>
      <c r="K447" s="5">
        <v>0.28789999999999999</v>
      </c>
      <c r="L447" s="5">
        <v>0.45</v>
      </c>
      <c r="M447" s="5">
        <v>0.1045</v>
      </c>
      <c r="N447" s="5">
        <v>12</v>
      </c>
      <c r="O447" s="5">
        <v>86</v>
      </c>
      <c r="P447" s="5">
        <v>98</v>
      </c>
    </row>
    <row r="448" spans="1:16" ht="13.15">
      <c r="A448" s="2">
        <v>446</v>
      </c>
      <c r="B448" s="3">
        <v>40563</v>
      </c>
      <c r="C448" s="2">
        <v>1</v>
      </c>
      <c r="D448" s="2">
        <v>0</v>
      </c>
      <c r="E448" s="2">
        <v>1</v>
      </c>
      <c r="F448" s="2">
        <v>14</v>
      </c>
      <c r="G448" s="4" t="b">
        <v>0</v>
      </c>
      <c r="H448" s="2">
        <v>4</v>
      </c>
      <c r="I448" s="2">
        <v>2</v>
      </c>
      <c r="J448" s="2">
        <v>0.3</v>
      </c>
      <c r="K448" s="5">
        <v>0.30299999999999999</v>
      </c>
      <c r="L448" s="5">
        <v>0.45</v>
      </c>
      <c r="M448" s="5">
        <v>0.1343</v>
      </c>
      <c r="N448" s="5">
        <v>6</v>
      </c>
      <c r="O448" s="5">
        <v>75</v>
      </c>
      <c r="P448" s="5">
        <v>81</v>
      </c>
    </row>
    <row r="449" spans="1:16" ht="13.15">
      <c r="A449" s="2">
        <v>447</v>
      </c>
      <c r="B449" s="3">
        <v>40563</v>
      </c>
      <c r="C449" s="2">
        <v>1</v>
      </c>
      <c r="D449" s="2">
        <v>0</v>
      </c>
      <c r="E449" s="2">
        <v>1</v>
      </c>
      <c r="F449" s="2">
        <v>15</v>
      </c>
      <c r="G449" s="4" t="b">
        <v>0</v>
      </c>
      <c r="H449" s="2">
        <v>4</v>
      </c>
      <c r="I449" s="2">
        <v>2</v>
      </c>
      <c r="J449" s="2">
        <v>0.32</v>
      </c>
      <c r="K449" s="5">
        <v>0.31819999999999998</v>
      </c>
      <c r="L449" s="5">
        <v>0.45</v>
      </c>
      <c r="M449" s="5">
        <v>0.19400000000000001</v>
      </c>
      <c r="N449" s="5">
        <v>8</v>
      </c>
      <c r="O449" s="5">
        <v>62</v>
      </c>
      <c r="P449" s="5">
        <v>70</v>
      </c>
    </row>
    <row r="450" spans="1:16" ht="13.15">
      <c r="A450" s="2">
        <v>448</v>
      </c>
      <c r="B450" s="3">
        <v>40563</v>
      </c>
      <c r="C450" s="2">
        <v>1</v>
      </c>
      <c r="D450" s="2">
        <v>0</v>
      </c>
      <c r="E450" s="2">
        <v>1</v>
      </c>
      <c r="F450" s="2">
        <v>16</v>
      </c>
      <c r="G450" s="4" t="b">
        <v>0</v>
      </c>
      <c r="H450" s="2">
        <v>4</v>
      </c>
      <c r="I450" s="2">
        <v>2</v>
      </c>
      <c r="J450" s="2">
        <v>0.3</v>
      </c>
      <c r="K450" s="5">
        <v>0.30299999999999999</v>
      </c>
      <c r="L450" s="5">
        <v>0.49</v>
      </c>
      <c r="M450" s="5">
        <v>0.1343</v>
      </c>
      <c r="N450" s="5">
        <v>8</v>
      </c>
      <c r="O450" s="5">
        <v>83</v>
      </c>
      <c r="P450" s="5">
        <v>91</v>
      </c>
    </row>
    <row r="451" spans="1:16" ht="13.15">
      <c r="A451" s="2">
        <v>449</v>
      </c>
      <c r="B451" s="3">
        <v>40563</v>
      </c>
      <c r="C451" s="2">
        <v>1</v>
      </c>
      <c r="D451" s="2">
        <v>0</v>
      </c>
      <c r="E451" s="2">
        <v>1</v>
      </c>
      <c r="F451" s="2">
        <v>17</v>
      </c>
      <c r="G451" s="4" t="b">
        <v>0</v>
      </c>
      <c r="H451" s="2">
        <v>4</v>
      </c>
      <c r="I451" s="2">
        <v>2</v>
      </c>
      <c r="J451" s="2">
        <v>0.3</v>
      </c>
      <c r="K451" s="5">
        <v>0.31819999999999998</v>
      </c>
      <c r="L451" s="5">
        <v>0.49</v>
      </c>
      <c r="M451" s="5">
        <v>0.1045</v>
      </c>
      <c r="N451" s="5">
        <v>8</v>
      </c>
      <c r="O451" s="5">
        <v>207</v>
      </c>
      <c r="P451" s="5">
        <v>215</v>
      </c>
    </row>
    <row r="452" spans="1:16" ht="13.15">
      <c r="A452" s="2">
        <v>450</v>
      </c>
      <c r="B452" s="3">
        <v>40563</v>
      </c>
      <c r="C452" s="2">
        <v>1</v>
      </c>
      <c r="D452" s="2">
        <v>0</v>
      </c>
      <c r="E452" s="2">
        <v>1</v>
      </c>
      <c r="F452" s="2">
        <v>18</v>
      </c>
      <c r="G452" s="4" t="b">
        <v>0</v>
      </c>
      <c r="H452" s="2">
        <v>4</v>
      </c>
      <c r="I452" s="2">
        <v>2</v>
      </c>
      <c r="J452" s="2">
        <v>0.26</v>
      </c>
      <c r="K452" s="5">
        <v>0.2576</v>
      </c>
      <c r="L452" s="5">
        <v>0.56000000000000005</v>
      </c>
      <c r="M452" s="5">
        <v>0.19400000000000001</v>
      </c>
      <c r="N452" s="5">
        <v>1</v>
      </c>
      <c r="O452" s="5">
        <v>184</v>
      </c>
      <c r="P452" s="5">
        <v>185</v>
      </c>
    </row>
    <row r="453" spans="1:16" ht="13.15">
      <c r="A453" s="2">
        <v>451</v>
      </c>
      <c r="B453" s="3">
        <v>40563</v>
      </c>
      <c r="C453" s="2">
        <v>1</v>
      </c>
      <c r="D453" s="2">
        <v>0</v>
      </c>
      <c r="E453" s="2">
        <v>1</v>
      </c>
      <c r="F453" s="2">
        <v>19</v>
      </c>
      <c r="G453" s="4" t="b">
        <v>0</v>
      </c>
      <c r="H453" s="2">
        <v>4</v>
      </c>
      <c r="I453" s="2">
        <v>1</v>
      </c>
      <c r="J453" s="2">
        <v>0.26</v>
      </c>
      <c r="K453" s="5">
        <v>0.2273</v>
      </c>
      <c r="L453" s="5">
        <v>0.56000000000000005</v>
      </c>
      <c r="M453" s="5">
        <v>0.32840000000000003</v>
      </c>
      <c r="N453" s="5">
        <v>6</v>
      </c>
      <c r="O453" s="5">
        <v>146</v>
      </c>
      <c r="P453" s="5">
        <v>152</v>
      </c>
    </row>
    <row r="454" spans="1:16" ht="13.15">
      <c r="A454" s="2">
        <v>452</v>
      </c>
      <c r="B454" s="3">
        <v>40563</v>
      </c>
      <c r="C454" s="2">
        <v>1</v>
      </c>
      <c r="D454" s="2">
        <v>0</v>
      </c>
      <c r="E454" s="2">
        <v>1</v>
      </c>
      <c r="F454" s="2">
        <v>20</v>
      </c>
      <c r="G454" s="4" t="b">
        <v>0</v>
      </c>
      <c r="H454" s="2">
        <v>4</v>
      </c>
      <c r="I454" s="2">
        <v>2</v>
      </c>
      <c r="J454" s="2">
        <v>0.26</v>
      </c>
      <c r="K454" s="5">
        <v>0.2424</v>
      </c>
      <c r="L454" s="5">
        <v>0.6</v>
      </c>
      <c r="M454" s="5">
        <v>0.28360000000000002</v>
      </c>
      <c r="N454" s="5">
        <v>2</v>
      </c>
      <c r="O454" s="5">
        <v>124</v>
      </c>
      <c r="P454" s="5">
        <v>126</v>
      </c>
    </row>
    <row r="455" spans="1:16" ht="13.15">
      <c r="A455" s="2">
        <v>453</v>
      </c>
      <c r="B455" s="3">
        <v>40563</v>
      </c>
      <c r="C455" s="2">
        <v>1</v>
      </c>
      <c r="D455" s="2">
        <v>0</v>
      </c>
      <c r="E455" s="2">
        <v>1</v>
      </c>
      <c r="F455" s="2">
        <v>21</v>
      </c>
      <c r="G455" s="4" t="b">
        <v>0</v>
      </c>
      <c r="H455" s="2">
        <v>4</v>
      </c>
      <c r="I455" s="2">
        <v>2</v>
      </c>
      <c r="J455" s="2">
        <v>0.24</v>
      </c>
      <c r="K455" s="5">
        <v>0.2273</v>
      </c>
      <c r="L455" s="5">
        <v>0.6</v>
      </c>
      <c r="M455" s="5">
        <v>0.25369999999999998</v>
      </c>
      <c r="N455" s="5">
        <v>3</v>
      </c>
      <c r="O455" s="5">
        <v>54</v>
      </c>
      <c r="P455" s="5">
        <v>57</v>
      </c>
    </row>
    <row r="456" spans="1:16" ht="13.15">
      <c r="A456" s="2">
        <v>454</v>
      </c>
      <c r="B456" s="3">
        <v>40563</v>
      </c>
      <c r="C456" s="2">
        <v>1</v>
      </c>
      <c r="D456" s="2">
        <v>0</v>
      </c>
      <c r="E456" s="2">
        <v>1</v>
      </c>
      <c r="F456" s="2">
        <v>22</v>
      </c>
      <c r="G456" s="4" t="b">
        <v>0</v>
      </c>
      <c r="H456" s="2">
        <v>4</v>
      </c>
      <c r="I456" s="2">
        <v>2</v>
      </c>
      <c r="J456" s="2">
        <v>0.24</v>
      </c>
      <c r="K456" s="5">
        <v>0.21210000000000001</v>
      </c>
      <c r="L456" s="5">
        <v>0.65</v>
      </c>
      <c r="M456" s="5">
        <v>0.28360000000000002</v>
      </c>
      <c r="N456" s="5">
        <v>0</v>
      </c>
      <c r="O456" s="5">
        <v>56</v>
      </c>
      <c r="P456" s="5">
        <v>56</v>
      </c>
    </row>
    <row r="457" spans="1:16" ht="13.15">
      <c r="A457" s="2">
        <v>455</v>
      </c>
      <c r="B457" s="3">
        <v>40563</v>
      </c>
      <c r="C457" s="2">
        <v>1</v>
      </c>
      <c r="D457" s="2">
        <v>0</v>
      </c>
      <c r="E457" s="2">
        <v>1</v>
      </c>
      <c r="F457" s="2">
        <v>23</v>
      </c>
      <c r="G457" s="4" t="b">
        <v>0</v>
      </c>
      <c r="H457" s="2">
        <v>4</v>
      </c>
      <c r="I457" s="2">
        <v>2</v>
      </c>
      <c r="J457" s="2">
        <v>0.24</v>
      </c>
      <c r="K457" s="5">
        <v>0.21210000000000001</v>
      </c>
      <c r="L457" s="5">
        <v>0.65</v>
      </c>
      <c r="M457" s="5">
        <v>0.32840000000000003</v>
      </c>
      <c r="N457" s="5">
        <v>3</v>
      </c>
      <c r="O457" s="5">
        <v>28</v>
      </c>
      <c r="P457" s="5">
        <v>31</v>
      </c>
    </row>
    <row r="458" spans="1:16" ht="13.15">
      <c r="A458" s="2">
        <v>456</v>
      </c>
      <c r="B458" s="3">
        <v>40564</v>
      </c>
      <c r="C458" s="2">
        <v>1</v>
      </c>
      <c r="D458" s="2">
        <v>0</v>
      </c>
      <c r="E458" s="2">
        <v>1</v>
      </c>
      <c r="F458" s="2">
        <v>0</v>
      </c>
      <c r="G458" s="4" t="b">
        <v>0</v>
      </c>
      <c r="H458" s="2">
        <v>5</v>
      </c>
      <c r="I458" s="2">
        <v>2</v>
      </c>
      <c r="J458" s="2">
        <v>0.24</v>
      </c>
      <c r="K458" s="5">
        <v>0.2273</v>
      </c>
      <c r="L458" s="5">
        <v>0.7</v>
      </c>
      <c r="M458" s="5">
        <v>0.25369999999999998</v>
      </c>
      <c r="N458" s="5">
        <v>1</v>
      </c>
      <c r="O458" s="5">
        <v>20</v>
      </c>
      <c r="P458" s="5">
        <v>21</v>
      </c>
    </row>
    <row r="459" spans="1:16" ht="13.15">
      <c r="A459" s="2">
        <v>457</v>
      </c>
      <c r="B459" s="3">
        <v>40564</v>
      </c>
      <c r="C459" s="2">
        <v>1</v>
      </c>
      <c r="D459" s="2">
        <v>0</v>
      </c>
      <c r="E459" s="2">
        <v>1</v>
      </c>
      <c r="F459" s="2">
        <v>1</v>
      </c>
      <c r="G459" s="4" t="b">
        <v>0</v>
      </c>
      <c r="H459" s="2">
        <v>5</v>
      </c>
      <c r="I459" s="2">
        <v>2</v>
      </c>
      <c r="J459" s="2">
        <v>0.24</v>
      </c>
      <c r="K459" s="5">
        <v>0.2273</v>
      </c>
      <c r="L459" s="5">
        <v>0.7</v>
      </c>
      <c r="M459" s="5">
        <v>0.25369999999999998</v>
      </c>
      <c r="N459" s="5">
        <v>0</v>
      </c>
      <c r="O459" s="5">
        <v>6</v>
      </c>
      <c r="P459" s="5">
        <v>6</v>
      </c>
    </row>
    <row r="460" spans="1:16" ht="13.15">
      <c r="A460" s="2">
        <v>458</v>
      </c>
      <c r="B460" s="3">
        <v>40564</v>
      </c>
      <c r="C460" s="2">
        <v>1</v>
      </c>
      <c r="D460" s="2">
        <v>0</v>
      </c>
      <c r="E460" s="2">
        <v>1</v>
      </c>
      <c r="F460" s="2">
        <v>2</v>
      </c>
      <c r="G460" s="4" t="b">
        <v>0</v>
      </c>
      <c r="H460" s="2">
        <v>5</v>
      </c>
      <c r="I460" s="2">
        <v>3</v>
      </c>
      <c r="J460" s="2">
        <v>0.24</v>
      </c>
      <c r="K460" s="5">
        <v>0.2424</v>
      </c>
      <c r="L460" s="5">
        <v>0.75</v>
      </c>
      <c r="M460" s="5">
        <v>0.16420000000000001</v>
      </c>
      <c r="N460" s="5">
        <v>0</v>
      </c>
      <c r="O460" s="5">
        <v>2</v>
      </c>
      <c r="P460" s="5">
        <v>2</v>
      </c>
    </row>
    <row r="461" spans="1:16" ht="13.15">
      <c r="A461" s="2">
        <v>459</v>
      </c>
      <c r="B461" s="3">
        <v>40564</v>
      </c>
      <c r="C461" s="2">
        <v>1</v>
      </c>
      <c r="D461" s="2">
        <v>0</v>
      </c>
      <c r="E461" s="2">
        <v>1</v>
      </c>
      <c r="F461" s="2">
        <v>3</v>
      </c>
      <c r="G461" s="4" t="b">
        <v>0</v>
      </c>
      <c r="H461" s="2">
        <v>5</v>
      </c>
      <c r="I461" s="2">
        <v>3</v>
      </c>
      <c r="J461" s="2">
        <v>0.22</v>
      </c>
      <c r="K461" s="5">
        <v>0.21210000000000001</v>
      </c>
      <c r="L461" s="5">
        <v>0.8</v>
      </c>
      <c r="M461" s="5">
        <v>0.29849999999999999</v>
      </c>
      <c r="N461" s="5">
        <v>0</v>
      </c>
      <c r="O461" s="5">
        <v>1</v>
      </c>
      <c r="P461" s="5">
        <v>1</v>
      </c>
    </row>
    <row r="462" spans="1:16" ht="13.15">
      <c r="A462" s="2">
        <v>460</v>
      </c>
      <c r="B462" s="3">
        <v>40564</v>
      </c>
      <c r="C462" s="2">
        <v>1</v>
      </c>
      <c r="D462" s="2">
        <v>0</v>
      </c>
      <c r="E462" s="2">
        <v>1</v>
      </c>
      <c r="F462" s="2">
        <v>4</v>
      </c>
      <c r="G462" s="4" t="b">
        <v>0</v>
      </c>
      <c r="H462" s="2">
        <v>5</v>
      </c>
      <c r="I462" s="2">
        <v>2</v>
      </c>
      <c r="J462" s="2">
        <v>0.22</v>
      </c>
      <c r="K462" s="5">
        <v>0.2576</v>
      </c>
      <c r="L462" s="5">
        <v>0.87</v>
      </c>
      <c r="M462" s="5">
        <v>8.9599999999999999E-2</v>
      </c>
      <c r="N462" s="5">
        <v>0</v>
      </c>
      <c r="O462" s="5">
        <v>1</v>
      </c>
      <c r="P462" s="5">
        <v>1</v>
      </c>
    </row>
    <row r="463" spans="1:16" ht="13.15">
      <c r="A463" s="2">
        <v>461</v>
      </c>
      <c r="B463" s="3">
        <v>40564</v>
      </c>
      <c r="C463" s="2">
        <v>1</v>
      </c>
      <c r="D463" s="2">
        <v>0</v>
      </c>
      <c r="E463" s="2">
        <v>1</v>
      </c>
      <c r="F463" s="2">
        <v>5</v>
      </c>
      <c r="G463" s="4" t="b">
        <v>0</v>
      </c>
      <c r="H463" s="2">
        <v>5</v>
      </c>
      <c r="I463" s="2">
        <v>1</v>
      </c>
      <c r="J463" s="2">
        <v>0.24</v>
      </c>
      <c r="K463" s="5">
        <v>0.19700000000000001</v>
      </c>
      <c r="L463" s="5">
        <v>0.6</v>
      </c>
      <c r="M463" s="5">
        <v>0.41789999999999999</v>
      </c>
      <c r="N463" s="5">
        <v>1</v>
      </c>
      <c r="O463" s="5">
        <v>4</v>
      </c>
      <c r="P463" s="5">
        <v>5</v>
      </c>
    </row>
    <row r="464" spans="1:16" ht="13.15">
      <c r="A464" s="2">
        <v>462</v>
      </c>
      <c r="B464" s="3">
        <v>40564</v>
      </c>
      <c r="C464" s="2">
        <v>1</v>
      </c>
      <c r="D464" s="2">
        <v>0</v>
      </c>
      <c r="E464" s="2">
        <v>1</v>
      </c>
      <c r="F464" s="2">
        <v>6</v>
      </c>
      <c r="G464" s="4" t="b">
        <v>0</v>
      </c>
      <c r="H464" s="2">
        <v>5</v>
      </c>
      <c r="I464" s="2">
        <v>1</v>
      </c>
      <c r="J464" s="2">
        <v>0.22</v>
      </c>
      <c r="K464" s="5">
        <v>0.21210000000000001</v>
      </c>
      <c r="L464" s="5">
        <v>0.55000000000000004</v>
      </c>
      <c r="M464" s="5">
        <v>0.25369999999999998</v>
      </c>
      <c r="N464" s="5">
        <v>0</v>
      </c>
      <c r="O464" s="5">
        <v>27</v>
      </c>
      <c r="P464" s="5">
        <v>27</v>
      </c>
    </row>
    <row r="465" spans="1:16" ht="13.15">
      <c r="A465" s="2">
        <v>463</v>
      </c>
      <c r="B465" s="3">
        <v>40564</v>
      </c>
      <c r="C465" s="2">
        <v>1</v>
      </c>
      <c r="D465" s="2">
        <v>0</v>
      </c>
      <c r="E465" s="2">
        <v>1</v>
      </c>
      <c r="F465" s="2">
        <v>7</v>
      </c>
      <c r="G465" s="4" t="b">
        <v>0</v>
      </c>
      <c r="H465" s="2">
        <v>5</v>
      </c>
      <c r="I465" s="2">
        <v>1</v>
      </c>
      <c r="J465" s="2">
        <v>0.2</v>
      </c>
      <c r="K465" s="5">
        <v>0.18179999999999999</v>
      </c>
      <c r="L465" s="5">
        <v>0.51</v>
      </c>
      <c r="M465" s="5">
        <v>0.28360000000000002</v>
      </c>
      <c r="N465" s="5">
        <v>2</v>
      </c>
      <c r="O465" s="5">
        <v>66</v>
      </c>
      <c r="P465" s="5">
        <v>68</v>
      </c>
    </row>
    <row r="466" spans="1:16" ht="13.15">
      <c r="A466" s="2">
        <v>464</v>
      </c>
      <c r="B466" s="3">
        <v>40564</v>
      </c>
      <c r="C466" s="2">
        <v>1</v>
      </c>
      <c r="D466" s="2">
        <v>0</v>
      </c>
      <c r="E466" s="2">
        <v>1</v>
      </c>
      <c r="F466" s="2">
        <v>8</v>
      </c>
      <c r="G466" s="4" t="b">
        <v>0</v>
      </c>
      <c r="H466" s="2">
        <v>5</v>
      </c>
      <c r="I466" s="2">
        <v>1</v>
      </c>
      <c r="J466" s="2">
        <v>0.2</v>
      </c>
      <c r="K466" s="5">
        <v>0.18179999999999999</v>
      </c>
      <c r="L466" s="5">
        <v>0.47</v>
      </c>
      <c r="M466" s="5">
        <v>0.32840000000000003</v>
      </c>
      <c r="N466" s="5">
        <v>7</v>
      </c>
      <c r="O466" s="5">
        <v>210</v>
      </c>
      <c r="P466" s="5">
        <v>217</v>
      </c>
    </row>
    <row r="467" spans="1:16" ht="13.15">
      <c r="A467" s="2">
        <v>465</v>
      </c>
      <c r="B467" s="3">
        <v>40564</v>
      </c>
      <c r="C467" s="2">
        <v>1</v>
      </c>
      <c r="D467" s="2">
        <v>0</v>
      </c>
      <c r="E467" s="2">
        <v>1</v>
      </c>
      <c r="F467" s="2">
        <v>9</v>
      </c>
      <c r="G467" s="4" t="b">
        <v>0</v>
      </c>
      <c r="H467" s="2">
        <v>5</v>
      </c>
      <c r="I467" s="2">
        <v>1</v>
      </c>
      <c r="J467" s="2">
        <v>0.2</v>
      </c>
      <c r="K467" s="5">
        <v>0.18179999999999999</v>
      </c>
      <c r="L467" s="5">
        <v>0.51</v>
      </c>
      <c r="M467" s="5">
        <v>0.35820000000000002</v>
      </c>
      <c r="N467" s="5">
        <v>7</v>
      </c>
      <c r="O467" s="5">
        <v>159</v>
      </c>
      <c r="P467" s="5">
        <v>166</v>
      </c>
    </row>
    <row r="468" spans="1:16" ht="13.15">
      <c r="A468" s="2">
        <v>466</v>
      </c>
      <c r="B468" s="3">
        <v>40564</v>
      </c>
      <c r="C468" s="2">
        <v>1</v>
      </c>
      <c r="D468" s="2">
        <v>0</v>
      </c>
      <c r="E468" s="2">
        <v>1</v>
      </c>
      <c r="F468" s="2">
        <v>10</v>
      </c>
      <c r="G468" s="4" t="b">
        <v>0</v>
      </c>
      <c r="H468" s="2">
        <v>5</v>
      </c>
      <c r="I468" s="2">
        <v>1</v>
      </c>
      <c r="J468" s="2">
        <v>0.2</v>
      </c>
      <c r="K468" s="5">
        <v>0.16669999999999999</v>
      </c>
      <c r="L468" s="5">
        <v>0.47</v>
      </c>
      <c r="M468" s="5">
        <v>0.4627</v>
      </c>
      <c r="N468" s="5">
        <v>6</v>
      </c>
      <c r="O468" s="5">
        <v>57</v>
      </c>
      <c r="P468" s="5">
        <v>63</v>
      </c>
    </row>
    <row r="469" spans="1:16" ht="13.15">
      <c r="A469" s="2">
        <v>467</v>
      </c>
      <c r="B469" s="3">
        <v>40564</v>
      </c>
      <c r="C469" s="2">
        <v>1</v>
      </c>
      <c r="D469" s="2">
        <v>0</v>
      </c>
      <c r="E469" s="2">
        <v>1</v>
      </c>
      <c r="F469" s="2">
        <v>11</v>
      </c>
      <c r="G469" s="4" t="b">
        <v>0</v>
      </c>
      <c r="H469" s="2">
        <v>5</v>
      </c>
      <c r="I469" s="2">
        <v>1</v>
      </c>
      <c r="J469" s="2">
        <v>0.22</v>
      </c>
      <c r="K469" s="5">
        <v>0.18179999999999999</v>
      </c>
      <c r="L469" s="5">
        <v>0.41</v>
      </c>
      <c r="M469" s="5">
        <v>0.4627</v>
      </c>
      <c r="N469" s="5">
        <v>6</v>
      </c>
      <c r="O469" s="5">
        <v>53</v>
      </c>
      <c r="P469" s="5">
        <v>59</v>
      </c>
    </row>
    <row r="470" spans="1:16" ht="13.15">
      <c r="A470" s="2">
        <v>468</v>
      </c>
      <c r="B470" s="3">
        <v>40564</v>
      </c>
      <c r="C470" s="2">
        <v>1</v>
      </c>
      <c r="D470" s="2">
        <v>0</v>
      </c>
      <c r="E470" s="2">
        <v>1</v>
      </c>
      <c r="F470" s="2">
        <v>12</v>
      </c>
      <c r="G470" s="4" t="b">
        <v>0</v>
      </c>
      <c r="H470" s="2">
        <v>5</v>
      </c>
      <c r="I470" s="2">
        <v>1</v>
      </c>
      <c r="J470" s="2">
        <v>0.22</v>
      </c>
      <c r="K470" s="5">
        <v>0.18179999999999999</v>
      </c>
      <c r="L470" s="5">
        <v>0.27</v>
      </c>
      <c r="M470" s="5">
        <v>0.58209999999999995</v>
      </c>
      <c r="N470" s="5">
        <v>11</v>
      </c>
      <c r="O470" s="5">
        <v>67</v>
      </c>
      <c r="P470" s="5">
        <v>78</v>
      </c>
    </row>
    <row r="471" spans="1:16" ht="13.15">
      <c r="A471" s="2">
        <v>469</v>
      </c>
      <c r="B471" s="3">
        <v>40564</v>
      </c>
      <c r="C471" s="2">
        <v>1</v>
      </c>
      <c r="D471" s="2">
        <v>0</v>
      </c>
      <c r="E471" s="2">
        <v>1</v>
      </c>
      <c r="F471" s="2">
        <v>13</v>
      </c>
      <c r="G471" s="4" t="b">
        <v>0</v>
      </c>
      <c r="H471" s="2">
        <v>5</v>
      </c>
      <c r="I471" s="2">
        <v>1</v>
      </c>
      <c r="J471" s="2">
        <v>0.2</v>
      </c>
      <c r="K471" s="5">
        <v>0.1515</v>
      </c>
      <c r="L471" s="5">
        <v>0.21</v>
      </c>
      <c r="M471" s="5">
        <v>0.58209999999999995</v>
      </c>
      <c r="N471" s="5">
        <v>8</v>
      </c>
      <c r="O471" s="5">
        <v>65</v>
      </c>
      <c r="P471" s="5">
        <v>73</v>
      </c>
    </row>
    <row r="472" spans="1:16" ht="13.15">
      <c r="A472" s="2">
        <v>470</v>
      </c>
      <c r="B472" s="3">
        <v>40564</v>
      </c>
      <c r="C472" s="2">
        <v>1</v>
      </c>
      <c r="D472" s="2">
        <v>0</v>
      </c>
      <c r="E472" s="2">
        <v>1</v>
      </c>
      <c r="F472" s="2">
        <v>14</v>
      </c>
      <c r="G472" s="4" t="b">
        <v>0</v>
      </c>
      <c r="H472" s="2">
        <v>5</v>
      </c>
      <c r="I472" s="2">
        <v>1</v>
      </c>
      <c r="J472" s="2">
        <v>0.2</v>
      </c>
      <c r="K472" s="5">
        <v>0.1515</v>
      </c>
      <c r="L472" s="5">
        <v>0.25</v>
      </c>
      <c r="M472" s="5">
        <v>0.52239999999999998</v>
      </c>
      <c r="N472" s="5">
        <v>6</v>
      </c>
      <c r="O472" s="5">
        <v>56</v>
      </c>
      <c r="P472" s="5">
        <v>62</v>
      </c>
    </row>
    <row r="473" spans="1:16" ht="13.15">
      <c r="A473" s="2">
        <v>471</v>
      </c>
      <c r="B473" s="3">
        <v>40564</v>
      </c>
      <c r="C473" s="2">
        <v>1</v>
      </c>
      <c r="D473" s="2">
        <v>0</v>
      </c>
      <c r="E473" s="2">
        <v>1</v>
      </c>
      <c r="F473" s="2">
        <v>15</v>
      </c>
      <c r="G473" s="4" t="b">
        <v>0</v>
      </c>
      <c r="H473" s="2">
        <v>5</v>
      </c>
      <c r="I473" s="2">
        <v>1</v>
      </c>
      <c r="J473" s="2">
        <v>0.16</v>
      </c>
      <c r="K473" s="5">
        <v>0.1212</v>
      </c>
      <c r="L473" s="5">
        <v>0.26</v>
      </c>
      <c r="M473" s="5">
        <v>0.44779999999999998</v>
      </c>
      <c r="N473" s="5">
        <v>4</v>
      </c>
      <c r="O473" s="5">
        <v>61</v>
      </c>
      <c r="P473" s="5">
        <v>65</v>
      </c>
    </row>
    <row r="474" spans="1:16" ht="13.15">
      <c r="A474" s="2">
        <v>472</v>
      </c>
      <c r="B474" s="3">
        <v>40564</v>
      </c>
      <c r="C474" s="2">
        <v>1</v>
      </c>
      <c r="D474" s="2">
        <v>0</v>
      </c>
      <c r="E474" s="2">
        <v>1</v>
      </c>
      <c r="F474" s="2">
        <v>16</v>
      </c>
      <c r="G474" s="4" t="b">
        <v>0</v>
      </c>
      <c r="H474" s="2">
        <v>5</v>
      </c>
      <c r="I474" s="2">
        <v>1</v>
      </c>
      <c r="J474" s="2">
        <v>0.16</v>
      </c>
      <c r="K474" s="5">
        <v>0.13639999999999999</v>
      </c>
      <c r="L474" s="5">
        <v>0.26</v>
      </c>
      <c r="M474" s="5">
        <v>0.35820000000000002</v>
      </c>
      <c r="N474" s="5">
        <v>0</v>
      </c>
      <c r="O474" s="5">
        <v>97</v>
      </c>
      <c r="P474" s="5">
        <v>97</v>
      </c>
    </row>
    <row r="475" spans="1:16" ht="13.15">
      <c r="A475" s="2">
        <v>473</v>
      </c>
      <c r="B475" s="3">
        <v>40564</v>
      </c>
      <c r="C475" s="2">
        <v>1</v>
      </c>
      <c r="D475" s="2">
        <v>0</v>
      </c>
      <c r="E475" s="2">
        <v>1</v>
      </c>
      <c r="F475" s="2">
        <v>17</v>
      </c>
      <c r="G475" s="4" t="b">
        <v>0</v>
      </c>
      <c r="H475" s="2">
        <v>5</v>
      </c>
      <c r="I475" s="2">
        <v>1</v>
      </c>
      <c r="J475" s="2">
        <v>0.14000000000000001</v>
      </c>
      <c r="K475" s="5">
        <v>0.1212</v>
      </c>
      <c r="L475" s="5">
        <v>0.28000000000000003</v>
      </c>
      <c r="M475" s="5">
        <v>0.35820000000000002</v>
      </c>
      <c r="N475" s="5">
        <v>10</v>
      </c>
      <c r="O475" s="5">
        <v>151</v>
      </c>
      <c r="P475" s="5">
        <v>161</v>
      </c>
    </row>
    <row r="476" spans="1:16" ht="13.15">
      <c r="A476" s="2">
        <v>474</v>
      </c>
      <c r="B476" s="3">
        <v>40564</v>
      </c>
      <c r="C476" s="2">
        <v>1</v>
      </c>
      <c r="D476" s="2">
        <v>0</v>
      </c>
      <c r="E476" s="2">
        <v>1</v>
      </c>
      <c r="F476" s="2">
        <v>18</v>
      </c>
      <c r="G476" s="4" t="b">
        <v>0</v>
      </c>
      <c r="H476" s="2">
        <v>5</v>
      </c>
      <c r="I476" s="2">
        <v>1</v>
      </c>
      <c r="J476" s="2">
        <v>0.12</v>
      </c>
      <c r="K476" s="5">
        <v>0.1212</v>
      </c>
      <c r="L476" s="5">
        <v>0.3</v>
      </c>
      <c r="M476" s="5">
        <v>0.25369999999999998</v>
      </c>
      <c r="N476" s="5">
        <v>1</v>
      </c>
      <c r="O476" s="5">
        <v>119</v>
      </c>
      <c r="P476" s="5">
        <v>120</v>
      </c>
    </row>
    <row r="477" spans="1:16" ht="13.15">
      <c r="A477" s="2">
        <v>475</v>
      </c>
      <c r="B477" s="3">
        <v>40564</v>
      </c>
      <c r="C477" s="2">
        <v>1</v>
      </c>
      <c r="D477" s="2">
        <v>0</v>
      </c>
      <c r="E477" s="2">
        <v>1</v>
      </c>
      <c r="F477" s="2">
        <v>19</v>
      </c>
      <c r="G477" s="4" t="b">
        <v>0</v>
      </c>
      <c r="H477" s="2">
        <v>5</v>
      </c>
      <c r="I477" s="2">
        <v>1</v>
      </c>
      <c r="J477" s="2">
        <v>0.12</v>
      </c>
      <c r="K477" s="5">
        <v>0.1061</v>
      </c>
      <c r="L477" s="5">
        <v>0.3</v>
      </c>
      <c r="M477" s="5">
        <v>0.32840000000000003</v>
      </c>
      <c r="N477" s="5">
        <v>3</v>
      </c>
      <c r="O477" s="5">
        <v>93</v>
      </c>
      <c r="P477" s="5">
        <v>96</v>
      </c>
    </row>
    <row r="478" spans="1:16" ht="13.15">
      <c r="A478" s="2">
        <v>476</v>
      </c>
      <c r="B478" s="3">
        <v>40564</v>
      </c>
      <c r="C478" s="2">
        <v>1</v>
      </c>
      <c r="D478" s="2">
        <v>0</v>
      </c>
      <c r="E478" s="2">
        <v>1</v>
      </c>
      <c r="F478" s="2">
        <v>20</v>
      </c>
      <c r="G478" s="4" t="b">
        <v>0</v>
      </c>
      <c r="H478" s="2">
        <v>5</v>
      </c>
      <c r="I478" s="2">
        <v>1</v>
      </c>
      <c r="J478" s="2">
        <v>0.1</v>
      </c>
      <c r="K478" s="5">
        <v>7.5800000000000006E-2</v>
      </c>
      <c r="L478" s="5">
        <v>0.33</v>
      </c>
      <c r="M478" s="5">
        <v>0.41789999999999999</v>
      </c>
      <c r="N478" s="5">
        <v>1</v>
      </c>
      <c r="O478" s="5">
        <v>52</v>
      </c>
      <c r="P478" s="5">
        <v>53</v>
      </c>
    </row>
    <row r="479" spans="1:16" ht="13.15">
      <c r="A479" s="2">
        <v>477</v>
      </c>
      <c r="B479" s="3">
        <v>40564</v>
      </c>
      <c r="C479" s="2">
        <v>1</v>
      </c>
      <c r="D479" s="2">
        <v>0</v>
      </c>
      <c r="E479" s="2">
        <v>1</v>
      </c>
      <c r="F479" s="2">
        <v>21</v>
      </c>
      <c r="G479" s="4" t="b">
        <v>0</v>
      </c>
      <c r="H479" s="2">
        <v>5</v>
      </c>
      <c r="I479" s="2">
        <v>1</v>
      </c>
      <c r="J479" s="2">
        <v>0.08</v>
      </c>
      <c r="K479" s="5">
        <v>7.5800000000000006E-2</v>
      </c>
      <c r="L479" s="5">
        <v>0.38</v>
      </c>
      <c r="M479" s="5">
        <v>0.28360000000000002</v>
      </c>
      <c r="N479" s="5">
        <v>0</v>
      </c>
      <c r="O479" s="5">
        <v>41</v>
      </c>
      <c r="P479" s="5">
        <v>41</v>
      </c>
    </row>
    <row r="480" spans="1:16" ht="13.15">
      <c r="A480" s="2">
        <v>478</v>
      </c>
      <c r="B480" s="3">
        <v>40564</v>
      </c>
      <c r="C480" s="2">
        <v>1</v>
      </c>
      <c r="D480" s="2">
        <v>0</v>
      </c>
      <c r="E480" s="2">
        <v>1</v>
      </c>
      <c r="F480" s="2">
        <v>22</v>
      </c>
      <c r="G480" s="4" t="b">
        <v>0</v>
      </c>
      <c r="H480" s="2">
        <v>5</v>
      </c>
      <c r="I480" s="2">
        <v>1</v>
      </c>
      <c r="J480" s="2">
        <v>0.06</v>
      </c>
      <c r="K480" s="5">
        <v>3.0300000000000001E-2</v>
      </c>
      <c r="L480" s="5">
        <v>0.41</v>
      </c>
      <c r="M480" s="5">
        <v>0.3881</v>
      </c>
      <c r="N480" s="5">
        <v>1</v>
      </c>
      <c r="O480" s="5">
        <v>33</v>
      </c>
      <c r="P480" s="5">
        <v>34</v>
      </c>
    </row>
    <row r="481" spans="1:16" ht="13.15">
      <c r="A481" s="2">
        <v>479</v>
      </c>
      <c r="B481" s="3">
        <v>40564</v>
      </c>
      <c r="C481" s="2">
        <v>1</v>
      </c>
      <c r="D481" s="2">
        <v>0</v>
      </c>
      <c r="E481" s="2">
        <v>1</v>
      </c>
      <c r="F481" s="2">
        <v>23</v>
      </c>
      <c r="G481" s="4" t="b">
        <v>0</v>
      </c>
      <c r="H481" s="2">
        <v>5</v>
      </c>
      <c r="I481" s="2">
        <v>1</v>
      </c>
      <c r="J481" s="2">
        <v>0.06</v>
      </c>
      <c r="K481" s="5">
        <v>4.5499999999999999E-2</v>
      </c>
      <c r="L481" s="5">
        <v>0.38</v>
      </c>
      <c r="M481" s="5">
        <v>0.32840000000000003</v>
      </c>
      <c r="N481" s="5">
        <v>0</v>
      </c>
      <c r="O481" s="5">
        <v>27</v>
      </c>
      <c r="P481" s="5">
        <v>27</v>
      </c>
    </row>
    <row r="482" spans="1:16" ht="13.15">
      <c r="A482" s="2">
        <v>480</v>
      </c>
      <c r="B482" s="3">
        <v>40565</v>
      </c>
      <c r="C482" s="2">
        <v>1</v>
      </c>
      <c r="D482" s="2">
        <v>0</v>
      </c>
      <c r="E482" s="2">
        <v>1</v>
      </c>
      <c r="F482" s="2">
        <v>0</v>
      </c>
      <c r="G482" s="4" t="b">
        <v>0</v>
      </c>
      <c r="H482" s="2">
        <v>6</v>
      </c>
      <c r="I482" s="2">
        <v>1</v>
      </c>
      <c r="J482" s="2">
        <v>0.04</v>
      </c>
      <c r="K482" s="5">
        <v>3.0300000000000001E-2</v>
      </c>
      <c r="L482" s="5">
        <v>0.45</v>
      </c>
      <c r="M482" s="5">
        <v>0.25369999999999998</v>
      </c>
      <c r="N482" s="5">
        <v>0</v>
      </c>
      <c r="O482" s="5">
        <v>13</v>
      </c>
      <c r="P482" s="5">
        <v>13</v>
      </c>
    </row>
    <row r="483" spans="1:16" ht="13.15">
      <c r="A483" s="2">
        <v>481</v>
      </c>
      <c r="B483" s="3">
        <v>40565</v>
      </c>
      <c r="C483" s="2">
        <v>1</v>
      </c>
      <c r="D483" s="2">
        <v>0</v>
      </c>
      <c r="E483" s="2">
        <v>1</v>
      </c>
      <c r="F483" s="2">
        <v>1</v>
      </c>
      <c r="G483" s="4" t="b">
        <v>0</v>
      </c>
      <c r="H483" s="2">
        <v>6</v>
      </c>
      <c r="I483" s="2">
        <v>2</v>
      </c>
      <c r="J483" s="2">
        <v>0.04</v>
      </c>
      <c r="K483" s="5">
        <v>0</v>
      </c>
      <c r="L483" s="5">
        <v>0.41</v>
      </c>
      <c r="M483" s="5">
        <v>0.3881</v>
      </c>
      <c r="N483" s="5">
        <v>3</v>
      </c>
      <c r="O483" s="5">
        <v>9</v>
      </c>
      <c r="P483" s="5">
        <v>12</v>
      </c>
    </row>
    <row r="484" spans="1:16" ht="13.15">
      <c r="A484" s="2">
        <v>482</v>
      </c>
      <c r="B484" s="3">
        <v>40565</v>
      </c>
      <c r="C484" s="2">
        <v>1</v>
      </c>
      <c r="D484" s="2">
        <v>0</v>
      </c>
      <c r="E484" s="2">
        <v>1</v>
      </c>
      <c r="F484" s="2">
        <v>2</v>
      </c>
      <c r="G484" s="4" t="b">
        <v>0</v>
      </c>
      <c r="H484" s="2">
        <v>6</v>
      </c>
      <c r="I484" s="2">
        <v>2</v>
      </c>
      <c r="J484" s="2">
        <v>0.04</v>
      </c>
      <c r="K484" s="5">
        <v>3.0300000000000001E-2</v>
      </c>
      <c r="L484" s="5">
        <v>0.41</v>
      </c>
      <c r="M484" s="5">
        <v>0.25369999999999998</v>
      </c>
      <c r="N484" s="5">
        <v>0</v>
      </c>
      <c r="O484" s="5">
        <v>11</v>
      </c>
      <c r="P484" s="5">
        <v>11</v>
      </c>
    </row>
    <row r="485" spans="1:16" ht="13.15">
      <c r="A485" s="2">
        <v>483</v>
      </c>
      <c r="B485" s="3">
        <v>40565</v>
      </c>
      <c r="C485" s="2">
        <v>1</v>
      </c>
      <c r="D485" s="2">
        <v>0</v>
      </c>
      <c r="E485" s="2">
        <v>1</v>
      </c>
      <c r="F485" s="2">
        <v>3</v>
      </c>
      <c r="G485" s="4" t="b">
        <v>0</v>
      </c>
      <c r="H485" s="2">
        <v>6</v>
      </c>
      <c r="I485" s="2">
        <v>2</v>
      </c>
      <c r="J485" s="2">
        <v>0.04</v>
      </c>
      <c r="K485" s="5">
        <v>3.0300000000000001E-2</v>
      </c>
      <c r="L485" s="5">
        <v>0.41</v>
      </c>
      <c r="M485" s="5">
        <v>0.28360000000000002</v>
      </c>
      <c r="N485" s="5">
        <v>1</v>
      </c>
      <c r="O485" s="5">
        <v>6</v>
      </c>
      <c r="P485" s="5">
        <v>7</v>
      </c>
    </row>
    <row r="486" spans="1:16" ht="13.15">
      <c r="A486" s="2">
        <v>484</v>
      </c>
      <c r="B486" s="3">
        <v>40565</v>
      </c>
      <c r="C486" s="2">
        <v>1</v>
      </c>
      <c r="D486" s="2">
        <v>0</v>
      </c>
      <c r="E486" s="2">
        <v>1</v>
      </c>
      <c r="F486" s="2">
        <v>4</v>
      </c>
      <c r="G486" s="4" t="b">
        <v>0</v>
      </c>
      <c r="H486" s="2">
        <v>6</v>
      </c>
      <c r="I486" s="2">
        <v>2</v>
      </c>
      <c r="J486" s="2">
        <v>0.02</v>
      </c>
      <c r="K486" s="5">
        <v>1.52E-2</v>
      </c>
      <c r="L486" s="5">
        <v>0.48</v>
      </c>
      <c r="M486" s="5">
        <v>0.29849999999999999</v>
      </c>
      <c r="N486" s="5">
        <v>0</v>
      </c>
      <c r="O486" s="5">
        <v>3</v>
      </c>
      <c r="P486" s="5">
        <v>3</v>
      </c>
    </row>
    <row r="487" spans="1:16" ht="13.15">
      <c r="A487" s="2">
        <v>485</v>
      </c>
      <c r="B487" s="3">
        <v>40565</v>
      </c>
      <c r="C487" s="2">
        <v>1</v>
      </c>
      <c r="D487" s="2">
        <v>0</v>
      </c>
      <c r="E487" s="2">
        <v>1</v>
      </c>
      <c r="F487" s="2">
        <v>6</v>
      </c>
      <c r="G487" s="4" t="b">
        <v>0</v>
      </c>
      <c r="H487" s="2">
        <v>6</v>
      </c>
      <c r="I487" s="2">
        <v>2</v>
      </c>
      <c r="J487" s="2">
        <v>0.02</v>
      </c>
      <c r="K487" s="5">
        <v>3.0300000000000001E-2</v>
      </c>
      <c r="L487" s="5">
        <v>0.44</v>
      </c>
      <c r="M487" s="5">
        <v>0.22389999999999999</v>
      </c>
      <c r="N487" s="5">
        <v>0</v>
      </c>
      <c r="O487" s="5">
        <v>2</v>
      </c>
      <c r="P487" s="5">
        <v>2</v>
      </c>
    </row>
    <row r="488" spans="1:16" ht="13.15">
      <c r="A488" s="2">
        <v>486</v>
      </c>
      <c r="B488" s="3">
        <v>40565</v>
      </c>
      <c r="C488" s="2">
        <v>1</v>
      </c>
      <c r="D488" s="2">
        <v>0</v>
      </c>
      <c r="E488" s="2">
        <v>1</v>
      </c>
      <c r="F488" s="2">
        <v>7</v>
      </c>
      <c r="G488" s="4" t="b">
        <v>0</v>
      </c>
      <c r="H488" s="2">
        <v>6</v>
      </c>
      <c r="I488" s="2">
        <v>1</v>
      </c>
      <c r="J488" s="2">
        <v>0.02</v>
      </c>
      <c r="K488" s="5">
        <v>1.52E-2</v>
      </c>
      <c r="L488" s="5">
        <v>0.44</v>
      </c>
      <c r="M488" s="5">
        <v>0.28360000000000002</v>
      </c>
      <c r="N488" s="5">
        <v>0</v>
      </c>
      <c r="O488" s="5">
        <v>8</v>
      </c>
      <c r="P488" s="5">
        <v>8</v>
      </c>
    </row>
    <row r="489" spans="1:16" ht="13.15">
      <c r="A489" s="2">
        <v>487</v>
      </c>
      <c r="B489" s="3">
        <v>40565</v>
      </c>
      <c r="C489" s="2">
        <v>1</v>
      </c>
      <c r="D489" s="2">
        <v>0</v>
      </c>
      <c r="E489" s="2">
        <v>1</v>
      </c>
      <c r="F489" s="2">
        <v>8</v>
      </c>
      <c r="G489" s="4" t="b">
        <v>0</v>
      </c>
      <c r="H489" s="2">
        <v>6</v>
      </c>
      <c r="I489" s="2">
        <v>1</v>
      </c>
      <c r="J489" s="2">
        <v>0.02</v>
      </c>
      <c r="K489" s="5">
        <v>0</v>
      </c>
      <c r="L489" s="5">
        <v>0.44</v>
      </c>
      <c r="M489" s="5">
        <v>0.32840000000000003</v>
      </c>
      <c r="N489" s="5">
        <v>1</v>
      </c>
      <c r="O489" s="5">
        <v>26</v>
      </c>
      <c r="P489" s="5">
        <v>27</v>
      </c>
    </row>
    <row r="490" spans="1:16" ht="13.15">
      <c r="A490" s="2">
        <v>488</v>
      </c>
      <c r="B490" s="3">
        <v>40565</v>
      </c>
      <c r="C490" s="2">
        <v>1</v>
      </c>
      <c r="D490" s="2">
        <v>0</v>
      </c>
      <c r="E490" s="2">
        <v>1</v>
      </c>
      <c r="F490" s="2">
        <v>9</v>
      </c>
      <c r="G490" s="4" t="b">
        <v>0</v>
      </c>
      <c r="H490" s="2">
        <v>6</v>
      </c>
      <c r="I490" s="2">
        <v>1</v>
      </c>
      <c r="J490" s="2">
        <v>0.04</v>
      </c>
      <c r="K490" s="5">
        <v>3.0300000000000001E-2</v>
      </c>
      <c r="L490" s="5">
        <v>0.41</v>
      </c>
      <c r="M490" s="5">
        <v>0.25369999999999998</v>
      </c>
      <c r="N490" s="5">
        <v>3</v>
      </c>
      <c r="O490" s="5">
        <v>37</v>
      </c>
      <c r="P490" s="5">
        <v>40</v>
      </c>
    </row>
    <row r="491" spans="1:16" ht="13.15">
      <c r="A491" s="2">
        <v>489</v>
      </c>
      <c r="B491" s="3">
        <v>40565</v>
      </c>
      <c r="C491" s="2">
        <v>1</v>
      </c>
      <c r="D491" s="2">
        <v>0</v>
      </c>
      <c r="E491" s="2">
        <v>1</v>
      </c>
      <c r="F491" s="2">
        <v>10</v>
      </c>
      <c r="G491" s="4" t="b">
        <v>0</v>
      </c>
      <c r="H491" s="2">
        <v>6</v>
      </c>
      <c r="I491" s="2">
        <v>2</v>
      </c>
      <c r="J491" s="2">
        <v>0.04</v>
      </c>
      <c r="K491" s="5">
        <v>6.0600000000000001E-2</v>
      </c>
      <c r="L491" s="5">
        <v>0.41</v>
      </c>
      <c r="M491" s="5">
        <v>0.16420000000000001</v>
      </c>
      <c r="N491" s="5">
        <v>3</v>
      </c>
      <c r="O491" s="5">
        <v>50</v>
      </c>
      <c r="P491" s="5">
        <v>53</v>
      </c>
    </row>
    <row r="492" spans="1:16" ht="13.15">
      <c r="A492" s="2">
        <v>490</v>
      </c>
      <c r="B492" s="3">
        <v>40565</v>
      </c>
      <c r="C492" s="2">
        <v>1</v>
      </c>
      <c r="D492" s="2">
        <v>0</v>
      </c>
      <c r="E492" s="2">
        <v>1</v>
      </c>
      <c r="F492" s="2">
        <v>11</v>
      </c>
      <c r="G492" s="4" t="b">
        <v>0</v>
      </c>
      <c r="H492" s="2">
        <v>6</v>
      </c>
      <c r="I492" s="2">
        <v>2</v>
      </c>
      <c r="J492" s="2">
        <v>0.06</v>
      </c>
      <c r="K492" s="5">
        <v>7.5800000000000006E-2</v>
      </c>
      <c r="L492" s="5">
        <v>0.38</v>
      </c>
      <c r="M492" s="5">
        <v>0.1343</v>
      </c>
      <c r="N492" s="5">
        <v>4</v>
      </c>
      <c r="O492" s="5">
        <v>59</v>
      </c>
      <c r="P492" s="5">
        <v>63</v>
      </c>
    </row>
    <row r="493" spans="1:16" ht="13.15">
      <c r="A493" s="2">
        <v>491</v>
      </c>
      <c r="B493" s="3">
        <v>40565</v>
      </c>
      <c r="C493" s="2">
        <v>1</v>
      </c>
      <c r="D493" s="2">
        <v>0</v>
      </c>
      <c r="E493" s="2">
        <v>1</v>
      </c>
      <c r="F493" s="2">
        <v>12</v>
      </c>
      <c r="G493" s="4" t="b">
        <v>0</v>
      </c>
      <c r="H493" s="2">
        <v>6</v>
      </c>
      <c r="I493" s="2">
        <v>2</v>
      </c>
      <c r="J493" s="2">
        <v>0.06</v>
      </c>
      <c r="K493" s="5">
        <v>0.1061</v>
      </c>
      <c r="L493" s="5">
        <v>0.38</v>
      </c>
      <c r="M493" s="5">
        <v>0.1045</v>
      </c>
      <c r="N493" s="5">
        <v>10</v>
      </c>
      <c r="O493" s="5">
        <v>60</v>
      </c>
      <c r="P493" s="5">
        <v>70</v>
      </c>
    </row>
    <row r="494" spans="1:16" ht="13.15">
      <c r="A494" s="2">
        <v>492</v>
      </c>
      <c r="B494" s="3">
        <v>40565</v>
      </c>
      <c r="C494" s="2">
        <v>1</v>
      </c>
      <c r="D494" s="2">
        <v>0</v>
      </c>
      <c r="E494" s="2">
        <v>1</v>
      </c>
      <c r="F494" s="2">
        <v>13</v>
      </c>
      <c r="G494" s="4" t="b">
        <v>0</v>
      </c>
      <c r="H494" s="2">
        <v>6</v>
      </c>
      <c r="I494" s="2">
        <v>1</v>
      </c>
      <c r="J494" s="2">
        <v>0.08</v>
      </c>
      <c r="K494" s="5">
        <v>0.16669999999999999</v>
      </c>
      <c r="L494" s="5">
        <v>0.35</v>
      </c>
      <c r="M494" s="5">
        <v>0</v>
      </c>
      <c r="N494" s="5">
        <v>12</v>
      </c>
      <c r="O494" s="5">
        <v>72</v>
      </c>
      <c r="P494" s="5">
        <v>84</v>
      </c>
    </row>
    <row r="495" spans="1:16" ht="13.15">
      <c r="A495" s="2">
        <v>493</v>
      </c>
      <c r="B495" s="3">
        <v>40565</v>
      </c>
      <c r="C495" s="2">
        <v>1</v>
      </c>
      <c r="D495" s="2">
        <v>0</v>
      </c>
      <c r="E495" s="2">
        <v>1</v>
      </c>
      <c r="F495" s="2">
        <v>14</v>
      </c>
      <c r="G495" s="4" t="b">
        <v>0</v>
      </c>
      <c r="H495" s="2">
        <v>6</v>
      </c>
      <c r="I495" s="2">
        <v>1</v>
      </c>
      <c r="J495" s="2">
        <v>0.1</v>
      </c>
      <c r="K495" s="5">
        <v>0.13639999999999999</v>
      </c>
      <c r="L495" s="5">
        <v>0.33</v>
      </c>
      <c r="M495" s="5">
        <v>0.1045</v>
      </c>
      <c r="N495" s="5">
        <v>11</v>
      </c>
      <c r="O495" s="5">
        <v>64</v>
      </c>
      <c r="P495" s="5">
        <v>75</v>
      </c>
    </row>
    <row r="496" spans="1:16" ht="13.15">
      <c r="A496" s="2">
        <v>494</v>
      </c>
      <c r="B496" s="3">
        <v>40565</v>
      </c>
      <c r="C496" s="2">
        <v>1</v>
      </c>
      <c r="D496" s="2">
        <v>0</v>
      </c>
      <c r="E496" s="2">
        <v>1</v>
      </c>
      <c r="F496" s="2">
        <v>15</v>
      </c>
      <c r="G496" s="4" t="b">
        <v>0</v>
      </c>
      <c r="H496" s="2">
        <v>6</v>
      </c>
      <c r="I496" s="2">
        <v>1</v>
      </c>
      <c r="J496" s="2">
        <v>0.12</v>
      </c>
      <c r="K496" s="5">
        <v>0.1515</v>
      </c>
      <c r="L496" s="5">
        <v>0.28000000000000003</v>
      </c>
      <c r="M496" s="5">
        <v>0</v>
      </c>
      <c r="N496" s="5">
        <v>10</v>
      </c>
      <c r="O496" s="5">
        <v>93</v>
      </c>
      <c r="P496" s="5">
        <v>103</v>
      </c>
    </row>
    <row r="497" spans="1:16" ht="13.15">
      <c r="A497" s="2">
        <v>495</v>
      </c>
      <c r="B497" s="3">
        <v>40565</v>
      </c>
      <c r="C497" s="2">
        <v>1</v>
      </c>
      <c r="D497" s="2">
        <v>0</v>
      </c>
      <c r="E497" s="2">
        <v>1</v>
      </c>
      <c r="F497" s="2">
        <v>16</v>
      </c>
      <c r="G497" s="4" t="b">
        <v>0</v>
      </c>
      <c r="H497" s="2">
        <v>6</v>
      </c>
      <c r="I497" s="2">
        <v>1</v>
      </c>
      <c r="J497" s="2">
        <v>0.12</v>
      </c>
      <c r="K497" s="5">
        <v>0.13639999999999999</v>
      </c>
      <c r="L497" s="5">
        <v>0.28000000000000003</v>
      </c>
      <c r="M497" s="5">
        <v>0.19400000000000001</v>
      </c>
      <c r="N497" s="5">
        <v>11</v>
      </c>
      <c r="O497" s="5">
        <v>72</v>
      </c>
      <c r="P497" s="5">
        <v>83</v>
      </c>
    </row>
    <row r="498" spans="1:16" ht="13.15">
      <c r="A498" s="2">
        <v>496</v>
      </c>
      <c r="B498" s="3">
        <v>40565</v>
      </c>
      <c r="C498" s="2">
        <v>1</v>
      </c>
      <c r="D498" s="2">
        <v>0</v>
      </c>
      <c r="E498" s="2">
        <v>1</v>
      </c>
      <c r="F498" s="2">
        <v>17</v>
      </c>
      <c r="G498" s="4" t="b">
        <v>0</v>
      </c>
      <c r="H498" s="2">
        <v>6</v>
      </c>
      <c r="I498" s="2">
        <v>1</v>
      </c>
      <c r="J498" s="2">
        <v>0.12</v>
      </c>
      <c r="K498" s="5">
        <v>0.19700000000000001</v>
      </c>
      <c r="L498" s="5">
        <v>0.28000000000000003</v>
      </c>
      <c r="M498" s="5">
        <v>0</v>
      </c>
      <c r="N498" s="5">
        <v>8</v>
      </c>
      <c r="O498" s="5">
        <v>59</v>
      </c>
      <c r="P498" s="5">
        <v>67</v>
      </c>
    </row>
    <row r="499" spans="1:16" ht="13.15">
      <c r="A499" s="2">
        <v>497</v>
      </c>
      <c r="B499" s="3">
        <v>40565</v>
      </c>
      <c r="C499" s="2">
        <v>1</v>
      </c>
      <c r="D499" s="2">
        <v>0</v>
      </c>
      <c r="E499" s="2">
        <v>1</v>
      </c>
      <c r="F499" s="2">
        <v>18</v>
      </c>
      <c r="G499" s="4" t="b">
        <v>0</v>
      </c>
      <c r="H499" s="2">
        <v>6</v>
      </c>
      <c r="I499" s="2">
        <v>1</v>
      </c>
      <c r="J499" s="2">
        <v>0.08</v>
      </c>
      <c r="K499" s="5">
        <v>9.0899999999999995E-2</v>
      </c>
      <c r="L499" s="5">
        <v>0.35</v>
      </c>
      <c r="M499" s="5">
        <v>0.19400000000000001</v>
      </c>
      <c r="N499" s="5">
        <v>0</v>
      </c>
      <c r="O499" s="5">
        <v>54</v>
      </c>
      <c r="P499" s="5">
        <v>54</v>
      </c>
    </row>
    <row r="500" spans="1:16" ht="13.15">
      <c r="A500" s="2">
        <v>498</v>
      </c>
      <c r="B500" s="3">
        <v>40565</v>
      </c>
      <c r="C500" s="2">
        <v>1</v>
      </c>
      <c r="D500" s="2">
        <v>0</v>
      </c>
      <c r="E500" s="2">
        <v>1</v>
      </c>
      <c r="F500" s="2">
        <v>19</v>
      </c>
      <c r="G500" s="4" t="b">
        <v>0</v>
      </c>
      <c r="H500" s="2">
        <v>6</v>
      </c>
      <c r="I500" s="2">
        <v>1</v>
      </c>
      <c r="J500" s="2">
        <v>0.08</v>
      </c>
      <c r="K500" s="5">
        <v>0.1061</v>
      </c>
      <c r="L500" s="5">
        <v>0.35</v>
      </c>
      <c r="M500" s="5">
        <v>0.1343</v>
      </c>
      <c r="N500" s="5">
        <v>6</v>
      </c>
      <c r="O500" s="5">
        <v>53</v>
      </c>
      <c r="P500" s="5">
        <v>59</v>
      </c>
    </row>
    <row r="501" spans="1:16" ht="13.15">
      <c r="A501" s="2">
        <v>499</v>
      </c>
      <c r="B501" s="3">
        <v>40565</v>
      </c>
      <c r="C501" s="2">
        <v>1</v>
      </c>
      <c r="D501" s="2">
        <v>0</v>
      </c>
      <c r="E501" s="2">
        <v>1</v>
      </c>
      <c r="F501" s="2">
        <v>20</v>
      </c>
      <c r="G501" s="4" t="b">
        <v>0</v>
      </c>
      <c r="H501" s="2">
        <v>6</v>
      </c>
      <c r="I501" s="2">
        <v>1</v>
      </c>
      <c r="J501" s="2">
        <v>0.06</v>
      </c>
      <c r="K501" s="5">
        <v>7.5800000000000006E-2</v>
      </c>
      <c r="L501" s="5">
        <v>0.45</v>
      </c>
      <c r="M501" s="5">
        <v>0.16420000000000001</v>
      </c>
      <c r="N501" s="5">
        <v>1</v>
      </c>
      <c r="O501" s="5">
        <v>44</v>
      </c>
      <c r="P501" s="5">
        <v>45</v>
      </c>
    </row>
    <row r="502" spans="1:16" ht="13.15">
      <c r="A502" s="2">
        <v>500</v>
      </c>
      <c r="B502" s="3">
        <v>40565</v>
      </c>
      <c r="C502" s="2">
        <v>1</v>
      </c>
      <c r="D502" s="2">
        <v>0</v>
      </c>
      <c r="E502" s="2">
        <v>1</v>
      </c>
      <c r="F502" s="2">
        <v>21</v>
      </c>
      <c r="G502" s="4" t="b">
        <v>0</v>
      </c>
      <c r="H502" s="2">
        <v>6</v>
      </c>
      <c r="I502" s="2">
        <v>1</v>
      </c>
      <c r="J502" s="2">
        <v>0.06</v>
      </c>
      <c r="K502" s="5">
        <v>0.1061</v>
      </c>
      <c r="L502" s="5">
        <v>0.41</v>
      </c>
      <c r="M502" s="5">
        <v>8.9599999999999999E-2</v>
      </c>
      <c r="N502" s="5">
        <v>0</v>
      </c>
      <c r="O502" s="5">
        <v>39</v>
      </c>
      <c r="P502" s="5">
        <v>39</v>
      </c>
    </row>
    <row r="503" spans="1:16" ht="13.15">
      <c r="A503" s="2">
        <v>501</v>
      </c>
      <c r="B503" s="3">
        <v>40565</v>
      </c>
      <c r="C503" s="2">
        <v>1</v>
      </c>
      <c r="D503" s="2">
        <v>0</v>
      </c>
      <c r="E503" s="2">
        <v>1</v>
      </c>
      <c r="F503" s="2">
        <v>22</v>
      </c>
      <c r="G503" s="4" t="b">
        <v>0</v>
      </c>
      <c r="H503" s="2">
        <v>6</v>
      </c>
      <c r="I503" s="2">
        <v>1</v>
      </c>
      <c r="J503" s="2">
        <v>0.06</v>
      </c>
      <c r="K503" s="5">
        <v>0.1515</v>
      </c>
      <c r="L503" s="5">
        <v>0.49</v>
      </c>
      <c r="M503" s="5">
        <v>0</v>
      </c>
      <c r="N503" s="5">
        <v>7</v>
      </c>
      <c r="O503" s="5">
        <v>23</v>
      </c>
      <c r="P503" s="5">
        <v>30</v>
      </c>
    </row>
    <row r="504" spans="1:16" ht="13.15">
      <c r="A504" s="2">
        <v>502</v>
      </c>
      <c r="B504" s="3">
        <v>40565</v>
      </c>
      <c r="C504" s="2">
        <v>1</v>
      </c>
      <c r="D504" s="2">
        <v>0</v>
      </c>
      <c r="E504" s="2">
        <v>1</v>
      </c>
      <c r="F504" s="2">
        <v>23</v>
      </c>
      <c r="G504" s="4" t="b">
        <v>0</v>
      </c>
      <c r="H504" s="2">
        <v>6</v>
      </c>
      <c r="I504" s="2">
        <v>1</v>
      </c>
      <c r="J504" s="2">
        <v>0.04</v>
      </c>
      <c r="K504" s="5">
        <v>7.5800000000000006E-2</v>
      </c>
      <c r="L504" s="5">
        <v>0.56999999999999995</v>
      </c>
      <c r="M504" s="5">
        <v>0.1045</v>
      </c>
      <c r="N504" s="5">
        <v>2</v>
      </c>
      <c r="O504" s="5">
        <v>31</v>
      </c>
      <c r="P504" s="5">
        <v>33</v>
      </c>
    </row>
    <row r="505" spans="1:16" ht="13.15">
      <c r="A505" s="2">
        <v>503</v>
      </c>
      <c r="B505" s="3">
        <v>40566</v>
      </c>
      <c r="C505" s="2">
        <v>1</v>
      </c>
      <c r="D505" s="2">
        <v>0</v>
      </c>
      <c r="E505" s="2">
        <v>1</v>
      </c>
      <c r="F505" s="2">
        <v>0</v>
      </c>
      <c r="G505" s="4" t="b">
        <v>0</v>
      </c>
      <c r="H505" s="2">
        <v>0</v>
      </c>
      <c r="I505" s="2">
        <v>1</v>
      </c>
      <c r="J505" s="2">
        <v>0.04</v>
      </c>
      <c r="K505" s="5">
        <v>7.5800000000000006E-2</v>
      </c>
      <c r="L505" s="5">
        <v>0.56999999999999995</v>
      </c>
      <c r="M505" s="5">
        <v>0.1045</v>
      </c>
      <c r="N505" s="5">
        <v>2</v>
      </c>
      <c r="O505" s="5">
        <v>20</v>
      </c>
      <c r="P505" s="5">
        <v>22</v>
      </c>
    </row>
    <row r="506" spans="1:16" ht="13.15">
      <c r="A506" s="2">
        <v>504</v>
      </c>
      <c r="B506" s="3">
        <v>40566</v>
      </c>
      <c r="C506" s="2">
        <v>1</v>
      </c>
      <c r="D506" s="2">
        <v>0</v>
      </c>
      <c r="E506" s="2">
        <v>1</v>
      </c>
      <c r="F506" s="2">
        <v>1</v>
      </c>
      <c r="G506" s="4" t="b">
        <v>0</v>
      </c>
      <c r="H506" s="2">
        <v>0</v>
      </c>
      <c r="I506" s="2">
        <v>1</v>
      </c>
      <c r="J506" s="2">
        <v>0.04</v>
      </c>
      <c r="K506" s="5">
        <v>7.5800000000000006E-2</v>
      </c>
      <c r="L506" s="5">
        <v>0.56999999999999995</v>
      </c>
      <c r="M506" s="5">
        <v>0.1045</v>
      </c>
      <c r="N506" s="5">
        <v>1</v>
      </c>
      <c r="O506" s="5">
        <v>12</v>
      </c>
      <c r="P506" s="5">
        <v>13</v>
      </c>
    </row>
    <row r="507" spans="1:16" ht="13.15">
      <c r="A507" s="2">
        <v>505</v>
      </c>
      <c r="B507" s="3">
        <v>40566</v>
      </c>
      <c r="C507" s="2">
        <v>1</v>
      </c>
      <c r="D507" s="2">
        <v>0</v>
      </c>
      <c r="E507" s="2">
        <v>1</v>
      </c>
      <c r="F507" s="2">
        <v>2</v>
      </c>
      <c r="G507" s="4" t="b">
        <v>0</v>
      </c>
      <c r="H507" s="2">
        <v>0</v>
      </c>
      <c r="I507" s="2">
        <v>1</v>
      </c>
      <c r="J507" s="2">
        <v>0.02</v>
      </c>
      <c r="K507" s="5">
        <v>6.0600000000000001E-2</v>
      </c>
      <c r="L507" s="5">
        <v>0.62</v>
      </c>
      <c r="M507" s="5">
        <v>0.1343</v>
      </c>
      <c r="N507" s="5">
        <v>3</v>
      </c>
      <c r="O507" s="5">
        <v>15</v>
      </c>
      <c r="P507" s="5">
        <v>18</v>
      </c>
    </row>
    <row r="508" spans="1:16" ht="13.15">
      <c r="A508" s="2">
        <v>506</v>
      </c>
      <c r="B508" s="3">
        <v>40566</v>
      </c>
      <c r="C508" s="2">
        <v>1</v>
      </c>
      <c r="D508" s="2">
        <v>0</v>
      </c>
      <c r="E508" s="2">
        <v>1</v>
      </c>
      <c r="F508" s="2">
        <v>3</v>
      </c>
      <c r="G508" s="4" t="b">
        <v>0</v>
      </c>
      <c r="H508" s="2">
        <v>0</v>
      </c>
      <c r="I508" s="2">
        <v>1</v>
      </c>
      <c r="J508" s="2">
        <v>0.02</v>
      </c>
      <c r="K508" s="5">
        <v>6.0600000000000001E-2</v>
      </c>
      <c r="L508" s="5">
        <v>0.62</v>
      </c>
      <c r="M508" s="5">
        <v>0.1343</v>
      </c>
      <c r="N508" s="5">
        <v>1</v>
      </c>
      <c r="O508" s="5">
        <v>4</v>
      </c>
      <c r="P508" s="5">
        <v>5</v>
      </c>
    </row>
    <row r="509" spans="1:16" ht="13.15">
      <c r="A509" s="2">
        <v>507</v>
      </c>
      <c r="B509" s="3">
        <v>40566</v>
      </c>
      <c r="C509" s="2">
        <v>1</v>
      </c>
      <c r="D509" s="2">
        <v>0</v>
      </c>
      <c r="E509" s="2">
        <v>1</v>
      </c>
      <c r="F509" s="2">
        <v>5</v>
      </c>
      <c r="G509" s="4" t="b">
        <v>0</v>
      </c>
      <c r="H509" s="2">
        <v>0</v>
      </c>
      <c r="I509" s="2">
        <v>2</v>
      </c>
      <c r="J509" s="2">
        <v>0.04</v>
      </c>
      <c r="K509" s="5">
        <v>7.5800000000000006E-2</v>
      </c>
      <c r="L509" s="5">
        <v>0.56999999999999995</v>
      </c>
      <c r="M509" s="5">
        <v>0.1045</v>
      </c>
      <c r="N509" s="5">
        <v>0</v>
      </c>
      <c r="O509" s="5">
        <v>3</v>
      </c>
      <c r="P509" s="5">
        <v>3</v>
      </c>
    </row>
    <row r="510" spans="1:16" ht="13.15">
      <c r="A510" s="2">
        <v>508</v>
      </c>
      <c r="B510" s="3">
        <v>40566</v>
      </c>
      <c r="C510" s="2">
        <v>1</v>
      </c>
      <c r="D510" s="2">
        <v>0</v>
      </c>
      <c r="E510" s="2">
        <v>1</v>
      </c>
      <c r="F510" s="2">
        <v>6</v>
      </c>
      <c r="G510" s="4" t="b">
        <v>0</v>
      </c>
      <c r="H510" s="2">
        <v>0</v>
      </c>
      <c r="I510" s="2">
        <v>2</v>
      </c>
      <c r="J510" s="2">
        <v>0.04</v>
      </c>
      <c r="K510" s="5">
        <v>7.5800000000000006E-2</v>
      </c>
      <c r="L510" s="5">
        <v>0.56999999999999995</v>
      </c>
      <c r="M510" s="5">
        <v>0.1045</v>
      </c>
      <c r="N510" s="5">
        <v>0</v>
      </c>
      <c r="O510" s="5">
        <v>1</v>
      </c>
      <c r="P510" s="5">
        <v>1</v>
      </c>
    </row>
    <row r="511" spans="1:16" ht="13.15">
      <c r="A511" s="2">
        <v>509</v>
      </c>
      <c r="B511" s="3">
        <v>40566</v>
      </c>
      <c r="C511" s="2">
        <v>1</v>
      </c>
      <c r="D511" s="2">
        <v>0</v>
      </c>
      <c r="E511" s="2">
        <v>1</v>
      </c>
      <c r="F511" s="2">
        <v>7</v>
      </c>
      <c r="G511" s="4" t="b">
        <v>0</v>
      </c>
      <c r="H511" s="2">
        <v>0</v>
      </c>
      <c r="I511" s="2">
        <v>1</v>
      </c>
      <c r="J511" s="2">
        <v>0.08</v>
      </c>
      <c r="K511" s="5">
        <v>0.1061</v>
      </c>
      <c r="L511" s="5">
        <v>0.57999999999999996</v>
      </c>
      <c r="M511" s="5">
        <v>0.16420000000000001</v>
      </c>
      <c r="N511" s="5">
        <v>1</v>
      </c>
      <c r="O511" s="5">
        <v>1</v>
      </c>
      <c r="P511" s="5">
        <v>2</v>
      </c>
    </row>
    <row r="512" spans="1:16" ht="13.15">
      <c r="A512" s="2">
        <v>510</v>
      </c>
      <c r="B512" s="3">
        <v>40566</v>
      </c>
      <c r="C512" s="2">
        <v>1</v>
      </c>
      <c r="D512" s="2">
        <v>0</v>
      </c>
      <c r="E512" s="2">
        <v>1</v>
      </c>
      <c r="F512" s="2">
        <v>8</v>
      </c>
      <c r="G512" s="4" t="b">
        <v>0</v>
      </c>
      <c r="H512" s="2">
        <v>0</v>
      </c>
      <c r="I512" s="2">
        <v>1</v>
      </c>
      <c r="J512" s="2">
        <v>0.06</v>
      </c>
      <c r="K512" s="5">
        <v>7.5800000000000006E-2</v>
      </c>
      <c r="L512" s="5">
        <v>0.62</v>
      </c>
      <c r="M512" s="5">
        <v>0.16420000000000001</v>
      </c>
      <c r="N512" s="5">
        <v>2</v>
      </c>
      <c r="O512" s="5">
        <v>17</v>
      </c>
      <c r="P512" s="5">
        <v>19</v>
      </c>
    </row>
    <row r="513" spans="1:16" ht="13.15">
      <c r="A513" s="2">
        <v>511</v>
      </c>
      <c r="B513" s="3">
        <v>40566</v>
      </c>
      <c r="C513" s="2">
        <v>1</v>
      </c>
      <c r="D513" s="2">
        <v>0</v>
      </c>
      <c r="E513" s="2">
        <v>1</v>
      </c>
      <c r="F513" s="2">
        <v>9</v>
      </c>
      <c r="G513" s="4" t="b">
        <v>0</v>
      </c>
      <c r="H513" s="2">
        <v>0</v>
      </c>
      <c r="I513" s="2">
        <v>1</v>
      </c>
      <c r="J513" s="2">
        <v>0.1</v>
      </c>
      <c r="K513" s="5">
        <v>7.5800000000000006E-2</v>
      </c>
      <c r="L513" s="5">
        <v>0.54</v>
      </c>
      <c r="M513" s="5">
        <v>0.35820000000000002</v>
      </c>
      <c r="N513" s="5">
        <v>3</v>
      </c>
      <c r="O513" s="5">
        <v>25</v>
      </c>
      <c r="P513" s="5">
        <v>28</v>
      </c>
    </row>
    <row r="514" spans="1:16" ht="13.15">
      <c r="A514" s="2">
        <v>512</v>
      </c>
      <c r="B514" s="3">
        <v>40566</v>
      </c>
      <c r="C514" s="2">
        <v>1</v>
      </c>
      <c r="D514" s="2">
        <v>0</v>
      </c>
      <c r="E514" s="2">
        <v>1</v>
      </c>
      <c r="F514" s="2">
        <v>10</v>
      </c>
      <c r="G514" s="4" t="b">
        <v>0</v>
      </c>
      <c r="H514" s="2">
        <v>0</v>
      </c>
      <c r="I514" s="2">
        <v>1</v>
      </c>
      <c r="J514" s="2">
        <v>0.14000000000000001</v>
      </c>
      <c r="K514" s="5">
        <v>0.1061</v>
      </c>
      <c r="L514" s="5">
        <v>0.46</v>
      </c>
      <c r="M514" s="5">
        <v>0.3881</v>
      </c>
      <c r="N514" s="5">
        <v>7</v>
      </c>
      <c r="O514" s="5">
        <v>51</v>
      </c>
      <c r="P514" s="5">
        <v>58</v>
      </c>
    </row>
    <row r="515" spans="1:16" ht="13.15">
      <c r="A515" s="2">
        <v>513</v>
      </c>
      <c r="B515" s="3">
        <v>40566</v>
      </c>
      <c r="C515" s="2">
        <v>1</v>
      </c>
      <c r="D515" s="2">
        <v>0</v>
      </c>
      <c r="E515" s="2">
        <v>1</v>
      </c>
      <c r="F515" s="2">
        <v>11</v>
      </c>
      <c r="G515" s="4" t="b">
        <v>0</v>
      </c>
      <c r="H515" s="2">
        <v>0</v>
      </c>
      <c r="I515" s="2">
        <v>1</v>
      </c>
      <c r="J515" s="2">
        <v>0.14000000000000001</v>
      </c>
      <c r="K515" s="5">
        <v>0.13639999999999999</v>
      </c>
      <c r="L515" s="5">
        <v>0.43</v>
      </c>
      <c r="M515" s="5">
        <v>0.22389999999999999</v>
      </c>
      <c r="N515" s="5">
        <v>22</v>
      </c>
      <c r="O515" s="5">
        <v>77</v>
      </c>
      <c r="P515" s="5">
        <v>99</v>
      </c>
    </row>
    <row r="516" spans="1:16" ht="13.15">
      <c r="A516" s="2">
        <v>514</v>
      </c>
      <c r="B516" s="3">
        <v>40566</v>
      </c>
      <c r="C516" s="2">
        <v>1</v>
      </c>
      <c r="D516" s="2">
        <v>0</v>
      </c>
      <c r="E516" s="2">
        <v>1</v>
      </c>
      <c r="F516" s="2">
        <v>12</v>
      </c>
      <c r="G516" s="4" t="b">
        <v>0</v>
      </c>
      <c r="H516" s="2">
        <v>0</v>
      </c>
      <c r="I516" s="2">
        <v>1</v>
      </c>
      <c r="J516" s="2">
        <v>0.16</v>
      </c>
      <c r="K516" s="5">
        <v>0.1212</v>
      </c>
      <c r="L516" s="5">
        <v>0.37</v>
      </c>
      <c r="M516" s="5">
        <v>0.4627</v>
      </c>
      <c r="N516" s="5">
        <v>24</v>
      </c>
      <c r="O516" s="5">
        <v>92</v>
      </c>
      <c r="P516" s="5">
        <v>116</v>
      </c>
    </row>
    <row r="517" spans="1:16" ht="13.15">
      <c r="A517" s="2">
        <v>515</v>
      </c>
      <c r="B517" s="3">
        <v>40566</v>
      </c>
      <c r="C517" s="2">
        <v>1</v>
      </c>
      <c r="D517" s="2">
        <v>0</v>
      </c>
      <c r="E517" s="2">
        <v>1</v>
      </c>
      <c r="F517" s="2">
        <v>13</v>
      </c>
      <c r="G517" s="4" t="b">
        <v>0</v>
      </c>
      <c r="H517" s="2">
        <v>0</v>
      </c>
      <c r="I517" s="2">
        <v>1</v>
      </c>
      <c r="J517" s="2">
        <v>0.14000000000000001</v>
      </c>
      <c r="K517" s="5">
        <v>0.1061</v>
      </c>
      <c r="L517" s="5">
        <v>0.33</v>
      </c>
      <c r="M517" s="5">
        <v>0.3881</v>
      </c>
      <c r="N517" s="5">
        <v>12</v>
      </c>
      <c r="O517" s="5">
        <v>75</v>
      </c>
      <c r="P517" s="5">
        <v>87</v>
      </c>
    </row>
    <row r="518" spans="1:16" ht="13.15">
      <c r="A518" s="2">
        <v>516</v>
      </c>
      <c r="B518" s="3">
        <v>40566</v>
      </c>
      <c r="C518" s="2">
        <v>1</v>
      </c>
      <c r="D518" s="2">
        <v>0</v>
      </c>
      <c r="E518" s="2">
        <v>1</v>
      </c>
      <c r="F518" s="2">
        <v>14</v>
      </c>
      <c r="G518" s="4" t="b">
        <v>0</v>
      </c>
      <c r="H518" s="2">
        <v>0</v>
      </c>
      <c r="I518" s="2">
        <v>1</v>
      </c>
      <c r="J518" s="2">
        <v>0.16</v>
      </c>
      <c r="K518" s="5">
        <v>0.13639999999999999</v>
      </c>
      <c r="L518" s="5">
        <v>0.28000000000000003</v>
      </c>
      <c r="M518" s="5">
        <v>0.35820000000000002</v>
      </c>
      <c r="N518" s="5">
        <v>17</v>
      </c>
      <c r="O518" s="5">
        <v>93</v>
      </c>
      <c r="P518" s="5">
        <v>110</v>
      </c>
    </row>
    <row r="519" spans="1:16" ht="13.15">
      <c r="A519" s="2">
        <v>517</v>
      </c>
      <c r="B519" s="3">
        <v>40566</v>
      </c>
      <c r="C519" s="2">
        <v>1</v>
      </c>
      <c r="D519" s="2">
        <v>0</v>
      </c>
      <c r="E519" s="2">
        <v>1</v>
      </c>
      <c r="F519" s="2">
        <v>15</v>
      </c>
      <c r="G519" s="4" t="b">
        <v>0</v>
      </c>
      <c r="H519" s="2">
        <v>0</v>
      </c>
      <c r="I519" s="2">
        <v>1</v>
      </c>
      <c r="J519" s="2">
        <v>0.16</v>
      </c>
      <c r="K519" s="5">
        <v>0.13639999999999999</v>
      </c>
      <c r="L519" s="5">
        <v>0.28000000000000003</v>
      </c>
      <c r="M519" s="5">
        <v>0.35820000000000002</v>
      </c>
      <c r="N519" s="5">
        <v>13</v>
      </c>
      <c r="O519" s="5">
        <v>64</v>
      </c>
      <c r="P519" s="5">
        <v>77</v>
      </c>
    </row>
    <row r="520" spans="1:16" ht="13.15">
      <c r="A520" s="2">
        <v>518</v>
      </c>
      <c r="B520" s="3">
        <v>40566</v>
      </c>
      <c r="C520" s="2">
        <v>1</v>
      </c>
      <c r="D520" s="2">
        <v>0</v>
      </c>
      <c r="E520" s="2">
        <v>1</v>
      </c>
      <c r="F520" s="2">
        <v>16</v>
      </c>
      <c r="G520" s="4" t="b">
        <v>0</v>
      </c>
      <c r="H520" s="2">
        <v>0</v>
      </c>
      <c r="I520" s="2">
        <v>1</v>
      </c>
      <c r="J520" s="2">
        <v>0.16</v>
      </c>
      <c r="K520" s="5">
        <v>0.13639999999999999</v>
      </c>
      <c r="L520" s="5">
        <v>0.26</v>
      </c>
      <c r="M520" s="5">
        <v>0.32840000000000003</v>
      </c>
      <c r="N520" s="5">
        <v>9</v>
      </c>
      <c r="O520" s="5">
        <v>56</v>
      </c>
      <c r="P520" s="5">
        <v>65</v>
      </c>
    </row>
    <row r="521" spans="1:16" ht="13.15">
      <c r="A521" s="2">
        <v>519</v>
      </c>
      <c r="B521" s="3">
        <v>40566</v>
      </c>
      <c r="C521" s="2">
        <v>1</v>
      </c>
      <c r="D521" s="2">
        <v>0</v>
      </c>
      <c r="E521" s="2">
        <v>1</v>
      </c>
      <c r="F521" s="2">
        <v>17</v>
      </c>
      <c r="G521" s="4" t="b">
        <v>0</v>
      </c>
      <c r="H521" s="2">
        <v>0</v>
      </c>
      <c r="I521" s="2">
        <v>1</v>
      </c>
      <c r="J521" s="2">
        <v>0.14000000000000001</v>
      </c>
      <c r="K521" s="5">
        <v>0.1061</v>
      </c>
      <c r="L521" s="5">
        <v>0.26</v>
      </c>
      <c r="M521" s="5">
        <v>0.3881</v>
      </c>
      <c r="N521" s="5">
        <v>5</v>
      </c>
      <c r="O521" s="5">
        <v>50</v>
      </c>
      <c r="P521" s="5">
        <v>55</v>
      </c>
    </row>
    <row r="522" spans="1:16" ht="13.15">
      <c r="A522" s="2">
        <v>520</v>
      </c>
      <c r="B522" s="3">
        <v>40566</v>
      </c>
      <c r="C522" s="2">
        <v>1</v>
      </c>
      <c r="D522" s="2">
        <v>0</v>
      </c>
      <c r="E522" s="2">
        <v>1</v>
      </c>
      <c r="F522" s="2">
        <v>18</v>
      </c>
      <c r="G522" s="4" t="b">
        <v>0</v>
      </c>
      <c r="H522" s="2">
        <v>0</v>
      </c>
      <c r="I522" s="2">
        <v>1</v>
      </c>
      <c r="J522" s="2">
        <v>0.12</v>
      </c>
      <c r="K522" s="5">
        <v>0.1212</v>
      </c>
      <c r="L522" s="5">
        <v>0.3</v>
      </c>
      <c r="M522" s="5">
        <v>0.25369999999999998</v>
      </c>
      <c r="N522" s="5">
        <v>5</v>
      </c>
      <c r="O522" s="5">
        <v>44</v>
      </c>
      <c r="P522" s="5">
        <v>49</v>
      </c>
    </row>
    <row r="523" spans="1:16" ht="13.15">
      <c r="A523" s="2">
        <v>521</v>
      </c>
      <c r="B523" s="3">
        <v>40566</v>
      </c>
      <c r="C523" s="2">
        <v>1</v>
      </c>
      <c r="D523" s="2">
        <v>0</v>
      </c>
      <c r="E523" s="2">
        <v>1</v>
      </c>
      <c r="F523" s="2">
        <v>19</v>
      </c>
      <c r="G523" s="4" t="b">
        <v>0</v>
      </c>
      <c r="H523" s="2">
        <v>0</v>
      </c>
      <c r="I523" s="2">
        <v>1</v>
      </c>
      <c r="J523" s="2">
        <v>0.12</v>
      </c>
      <c r="K523" s="5">
        <v>0.1212</v>
      </c>
      <c r="L523" s="5">
        <v>0.3</v>
      </c>
      <c r="M523" s="5">
        <v>0.28360000000000002</v>
      </c>
      <c r="N523" s="5">
        <v>5</v>
      </c>
      <c r="O523" s="5">
        <v>45</v>
      </c>
      <c r="P523" s="5">
        <v>50</v>
      </c>
    </row>
    <row r="524" spans="1:16" ht="13.15">
      <c r="A524" s="2">
        <v>522</v>
      </c>
      <c r="B524" s="3">
        <v>40566</v>
      </c>
      <c r="C524" s="2">
        <v>1</v>
      </c>
      <c r="D524" s="2">
        <v>0</v>
      </c>
      <c r="E524" s="2">
        <v>1</v>
      </c>
      <c r="F524" s="2">
        <v>20</v>
      </c>
      <c r="G524" s="4" t="b">
        <v>0</v>
      </c>
      <c r="H524" s="2">
        <v>0</v>
      </c>
      <c r="I524" s="2">
        <v>1</v>
      </c>
      <c r="J524" s="2">
        <v>0.1</v>
      </c>
      <c r="K524" s="5">
        <v>0.1061</v>
      </c>
      <c r="L524" s="5">
        <v>0.36</v>
      </c>
      <c r="M524" s="5">
        <v>0.25369999999999998</v>
      </c>
      <c r="N524" s="5">
        <v>4</v>
      </c>
      <c r="O524" s="5">
        <v>31</v>
      </c>
      <c r="P524" s="5">
        <v>35</v>
      </c>
    </row>
    <row r="525" spans="1:16" ht="13.15">
      <c r="A525" s="2">
        <v>523</v>
      </c>
      <c r="B525" s="3">
        <v>40566</v>
      </c>
      <c r="C525" s="2">
        <v>1</v>
      </c>
      <c r="D525" s="2">
        <v>0</v>
      </c>
      <c r="E525" s="2">
        <v>1</v>
      </c>
      <c r="F525" s="2">
        <v>21</v>
      </c>
      <c r="G525" s="4" t="b">
        <v>0</v>
      </c>
      <c r="H525" s="2">
        <v>0</v>
      </c>
      <c r="I525" s="2">
        <v>1</v>
      </c>
      <c r="J525" s="2">
        <v>0.1</v>
      </c>
      <c r="K525" s="5">
        <v>0.1061</v>
      </c>
      <c r="L525" s="5">
        <v>0.36</v>
      </c>
      <c r="M525" s="5">
        <v>0.19400000000000001</v>
      </c>
      <c r="N525" s="5">
        <v>5</v>
      </c>
      <c r="O525" s="5">
        <v>20</v>
      </c>
      <c r="P525" s="5">
        <v>25</v>
      </c>
    </row>
    <row r="526" spans="1:16" ht="13.15">
      <c r="A526" s="2">
        <v>524</v>
      </c>
      <c r="B526" s="3">
        <v>40566</v>
      </c>
      <c r="C526" s="2">
        <v>1</v>
      </c>
      <c r="D526" s="2">
        <v>0</v>
      </c>
      <c r="E526" s="2">
        <v>1</v>
      </c>
      <c r="F526" s="2">
        <v>22</v>
      </c>
      <c r="G526" s="4" t="b">
        <v>0</v>
      </c>
      <c r="H526" s="2">
        <v>0</v>
      </c>
      <c r="I526" s="2">
        <v>1</v>
      </c>
      <c r="J526" s="2">
        <v>0.08</v>
      </c>
      <c r="K526" s="5">
        <v>9.0899999999999995E-2</v>
      </c>
      <c r="L526" s="5">
        <v>0.38</v>
      </c>
      <c r="M526" s="5">
        <v>0.19400000000000001</v>
      </c>
      <c r="N526" s="5">
        <v>5</v>
      </c>
      <c r="O526" s="5">
        <v>23</v>
      </c>
      <c r="P526" s="5">
        <v>28</v>
      </c>
    </row>
    <row r="527" spans="1:16" ht="13.15">
      <c r="A527" s="2">
        <v>525</v>
      </c>
      <c r="B527" s="3">
        <v>40566</v>
      </c>
      <c r="C527" s="2">
        <v>1</v>
      </c>
      <c r="D527" s="2">
        <v>0</v>
      </c>
      <c r="E527" s="2">
        <v>1</v>
      </c>
      <c r="F527" s="2">
        <v>23</v>
      </c>
      <c r="G527" s="4" t="b">
        <v>0</v>
      </c>
      <c r="H527" s="2">
        <v>0</v>
      </c>
      <c r="I527" s="2">
        <v>1</v>
      </c>
      <c r="J527" s="2">
        <v>0.06</v>
      </c>
      <c r="K527" s="5">
        <v>6.0600000000000001E-2</v>
      </c>
      <c r="L527" s="5">
        <v>0.41</v>
      </c>
      <c r="M527" s="5">
        <v>0.22389999999999999</v>
      </c>
      <c r="N527" s="5">
        <v>4</v>
      </c>
      <c r="O527" s="5">
        <v>17</v>
      </c>
      <c r="P527" s="5">
        <v>21</v>
      </c>
    </row>
    <row r="528" spans="1:16" ht="13.15">
      <c r="A528" s="2">
        <v>526</v>
      </c>
      <c r="B528" s="3">
        <v>40567</v>
      </c>
      <c r="C528" s="2">
        <v>1</v>
      </c>
      <c r="D528" s="2">
        <v>0</v>
      </c>
      <c r="E528" s="2">
        <v>1</v>
      </c>
      <c r="F528" s="2">
        <v>0</v>
      </c>
      <c r="G528" s="4" t="b">
        <v>0</v>
      </c>
      <c r="H528" s="2">
        <v>1</v>
      </c>
      <c r="I528" s="2">
        <v>1</v>
      </c>
      <c r="J528" s="2">
        <v>0.06</v>
      </c>
      <c r="K528" s="5">
        <v>6.0600000000000001E-2</v>
      </c>
      <c r="L528" s="5">
        <v>0.41</v>
      </c>
      <c r="M528" s="5">
        <v>0.19400000000000001</v>
      </c>
      <c r="N528" s="5">
        <v>0</v>
      </c>
      <c r="O528" s="5">
        <v>7</v>
      </c>
      <c r="P528" s="5">
        <v>7</v>
      </c>
    </row>
    <row r="529" spans="1:16" ht="13.15">
      <c r="A529" s="2">
        <v>527</v>
      </c>
      <c r="B529" s="3">
        <v>40567</v>
      </c>
      <c r="C529" s="2">
        <v>1</v>
      </c>
      <c r="D529" s="2">
        <v>0</v>
      </c>
      <c r="E529" s="2">
        <v>1</v>
      </c>
      <c r="F529" s="2">
        <v>1</v>
      </c>
      <c r="G529" s="4" t="b">
        <v>0</v>
      </c>
      <c r="H529" s="2">
        <v>1</v>
      </c>
      <c r="I529" s="2">
        <v>1</v>
      </c>
      <c r="J529" s="2">
        <v>0.04</v>
      </c>
      <c r="K529" s="5">
        <v>4.5499999999999999E-2</v>
      </c>
      <c r="L529" s="5">
        <v>0.45</v>
      </c>
      <c r="M529" s="5">
        <v>0.19400000000000001</v>
      </c>
      <c r="N529" s="5">
        <v>0</v>
      </c>
      <c r="O529" s="5">
        <v>1</v>
      </c>
      <c r="P529" s="5">
        <v>1</v>
      </c>
    </row>
    <row r="530" spans="1:16" ht="13.15">
      <c r="A530" s="2">
        <v>528</v>
      </c>
      <c r="B530" s="3">
        <v>40567</v>
      </c>
      <c r="C530" s="2">
        <v>1</v>
      </c>
      <c r="D530" s="2">
        <v>0</v>
      </c>
      <c r="E530" s="2">
        <v>1</v>
      </c>
      <c r="F530" s="2">
        <v>3</v>
      </c>
      <c r="G530" s="4" t="b">
        <v>0</v>
      </c>
      <c r="H530" s="2">
        <v>1</v>
      </c>
      <c r="I530" s="2">
        <v>1</v>
      </c>
      <c r="J530" s="2">
        <v>0.04</v>
      </c>
      <c r="K530" s="5">
        <v>3.0300000000000001E-2</v>
      </c>
      <c r="L530" s="5">
        <v>0.45</v>
      </c>
      <c r="M530" s="5">
        <v>0.25369999999999998</v>
      </c>
      <c r="N530" s="5">
        <v>0</v>
      </c>
      <c r="O530" s="5">
        <v>1</v>
      </c>
      <c r="P530" s="5">
        <v>1</v>
      </c>
    </row>
    <row r="531" spans="1:16" ht="13.15">
      <c r="A531" s="2">
        <v>529</v>
      </c>
      <c r="B531" s="3">
        <v>40567</v>
      </c>
      <c r="C531" s="2">
        <v>1</v>
      </c>
      <c r="D531" s="2">
        <v>0</v>
      </c>
      <c r="E531" s="2">
        <v>1</v>
      </c>
      <c r="F531" s="2">
        <v>4</v>
      </c>
      <c r="G531" s="4" t="b">
        <v>0</v>
      </c>
      <c r="H531" s="2">
        <v>1</v>
      </c>
      <c r="I531" s="2">
        <v>1</v>
      </c>
      <c r="J531" s="2">
        <v>0.02</v>
      </c>
      <c r="K531" s="5">
        <v>6.0600000000000001E-2</v>
      </c>
      <c r="L531" s="5">
        <v>0.48</v>
      </c>
      <c r="M531" s="5">
        <v>0.1343</v>
      </c>
      <c r="N531" s="5">
        <v>0</v>
      </c>
      <c r="O531" s="5">
        <v>1</v>
      </c>
      <c r="P531" s="5">
        <v>1</v>
      </c>
    </row>
    <row r="532" spans="1:16" ht="13.15">
      <c r="A532" s="2">
        <v>530</v>
      </c>
      <c r="B532" s="3">
        <v>40567</v>
      </c>
      <c r="C532" s="2">
        <v>1</v>
      </c>
      <c r="D532" s="2">
        <v>0</v>
      </c>
      <c r="E532" s="2">
        <v>1</v>
      </c>
      <c r="F532" s="2">
        <v>5</v>
      </c>
      <c r="G532" s="4" t="b">
        <v>0</v>
      </c>
      <c r="H532" s="2">
        <v>1</v>
      </c>
      <c r="I532" s="2">
        <v>1</v>
      </c>
      <c r="J532" s="2">
        <v>0.02</v>
      </c>
      <c r="K532" s="5">
        <v>6.0600000000000001E-2</v>
      </c>
      <c r="L532" s="5">
        <v>0.48</v>
      </c>
      <c r="M532" s="5">
        <v>0.1343</v>
      </c>
      <c r="N532" s="5">
        <v>0</v>
      </c>
      <c r="O532" s="5">
        <v>5</v>
      </c>
      <c r="P532" s="5">
        <v>5</v>
      </c>
    </row>
    <row r="533" spans="1:16" ht="13.15">
      <c r="A533" s="2">
        <v>531</v>
      </c>
      <c r="B533" s="3">
        <v>40567</v>
      </c>
      <c r="C533" s="2">
        <v>1</v>
      </c>
      <c r="D533" s="2">
        <v>0</v>
      </c>
      <c r="E533" s="2">
        <v>1</v>
      </c>
      <c r="F533" s="2">
        <v>6</v>
      </c>
      <c r="G533" s="4" t="b">
        <v>0</v>
      </c>
      <c r="H533" s="2">
        <v>1</v>
      </c>
      <c r="I533" s="2">
        <v>1</v>
      </c>
      <c r="J533" s="2">
        <v>0.02</v>
      </c>
      <c r="K533" s="5">
        <v>7.5800000000000006E-2</v>
      </c>
      <c r="L533" s="5">
        <v>0.48</v>
      </c>
      <c r="M533" s="5">
        <v>8.9599999999999999E-2</v>
      </c>
      <c r="N533" s="5">
        <v>0</v>
      </c>
      <c r="O533" s="5">
        <v>15</v>
      </c>
      <c r="P533" s="5">
        <v>15</v>
      </c>
    </row>
    <row r="534" spans="1:16" ht="13.15">
      <c r="A534" s="2">
        <v>532</v>
      </c>
      <c r="B534" s="3">
        <v>40567</v>
      </c>
      <c r="C534" s="2">
        <v>1</v>
      </c>
      <c r="D534" s="2">
        <v>0</v>
      </c>
      <c r="E534" s="2">
        <v>1</v>
      </c>
      <c r="F534" s="2">
        <v>7</v>
      </c>
      <c r="G534" s="4" t="b">
        <v>0</v>
      </c>
      <c r="H534" s="2">
        <v>1</v>
      </c>
      <c r="I534" s="2">
        <v>1</v>
      </c>
      <c r="J534" s="2">
        <v>0.02</v>
      </c>
      <c r="K534" s="5">
        <v>0.1212</v>
      </c>
      <c r="L534" s="5">
        <v>0.48</v>
      </c>
      <c r="M534" s="5">
        <v>0</v>
      </c>
      <c r="N534" s="5">
        <v>5</v>
      </c>
      <c r="O534" s="5">
        <v>79</v>
      </c>
      <c r="P534" s="5">
        <v>84</v>
      </c>
    </row>
    <row r="535" spans="1:16" ht="13.15">
      <c r="A535" s="2">
        <v>533</v>
      </c>
      <c r="B535" s="3">
        <v>40567</v>
      </c>
      <c r="C535" s="2">
        <v>1</v>
      </c>
      <c r="D535" s="2">
        <v>0</v>
      </c>
      <c r="E535" s="2">
        <v>1</v>
      </c>
      <c r="F535" s="2">
        <v>8</v>
      </c>
      <c r="G535" s="4" t="b">
        <v>0</v>
      </c>
      <c r="H535" s="2">
        <v>1</v>
      </c>
      <c r="I535" s="2">
        <v>1</v>
      </c>
      <c r="J535" s="2">
        <v>0.04</v>
      </c>
      <c r="K535" s="5">
        <v>0.13639999999999999</v>
      </c>
      <c r="L535" s="5">
        <v>0.49</v>
      </c>
      <c r="M535" s="5">
        <v>0</v>
      </c>
      <c r="N535" s="5">
        <v>6</v>
      </c>
      <c r="O535" s="5">
        <v>171</v>
      </c>
      <c r="P535" s="5">
        <v>177</v>
      </c>
    </row>
    <row r="536" spans="1:16" ht="13.15">
      <c r="A536" s="2">
        <v>534</v>
      </c>
      <c r="B536" s="3">
        <v>40567</v>
      </c>
      <c r="C536" s="2">
        <v>1</v>
      </c>
      <c r="D536" s="2">
        <v>0</v>
      </c>
      <c r="E536" s="2">
        <v>1</v>
      </c>
      <c r="F536" s="2">
        <v>9</v>
      </c>
      <c r="G536" s="4" t="b">
        <v>0</v>
      </c>
      <c r="H536" s="2">
        <v>1</v>
      </c>
      <c r="I536" s="2">
        <v>1</v>
      </c>
      <c r="J536" s="2">
        <v>0.06</v>
      </c>
      <c r="K536" s="5">
        <v>0.1515</v>
      </c>
      <c r="L536" s="5">
        <v>0.41</v>
      </c>
      <c r="M536" s="5">
        <v>0</v>
      </c>
      <c r="N536" s="5">
        <v>4</v>
      </c>
      <c r="O536" s="5">
        <v>98</v>
      </c>
      <c r="P536" s="5">
        <v>102</v>
      </c>
    </row>
    <row r="537" spans="1:16" ht="13.15">
      <c r="A537" s="2">
        <v>535</v>
      </c>
      <c r="B537" s="3">
        <v>40567</v>
      </c>
      <c r="C537" s="2">
        <v>1</v>
      </c>
      <c r="D537" s="2">
        <v>0</v>
      </c>
      <c r="E537" s="2">
        <v>1</v>
      </c>
      <c r="F537" s="2">
        <v>10</v>
      </c>
      <c r="G537" s="4" t="b">
        <v>0</v>
      </c>
      <c r="H537" s="2">
        <v>1</v>
      </c>
      <c r="I537" s="2">
        <v>1</v>
      </c>
      <c r="J537" s="2">
        <v>0.1</v>
      </c>
      <c r="K537" s="5">
        <v>0.13639999999999999</v>
      </c>
      <c r="L537" s="5">
        <v>0.42</v>
      </c>
      <c r="M537" s="5">
        <v>0</v>
      </c>
      <c r="N537" s="5">
        <v>6</v>
      </c>
      <c r="O537" s="5">
        <v>34</v>
      </c>
      <c r="P537" s="5">
        <v>40</v>
      </c>
    </row>
    <row r="538" spans="1:16" ht="13.15">
      <c r="A538" s="2">
        <v>536</v>
      </c>
      <c r="B538" s="3">
        <v>40567</v>
      </c>
      <c r="C538" s="2">
        <v>1</v>
      </c>
      <c r="D538" s="2">
        <v>0</v>
      </c>
      <c r="E538" s="2">
        <v>1</v>
      </c>
      <c r="F538" s="2">
        <v>11</v>
      </c>
      <c r="G538" s="4" t="b">
        <v>0</v>
      </c>
      <c r="H538" s="2">
        <v>1</v>
      </c>
      <c r="I538" s="2">
        <v>1</v>
      </c>
      <c r="J538" s="2">
        <v>0.1</v>
      </c>
      <c r="K538" s="5">
        <v>0.1212</v>
      </c>
      <c r="L538" s="5">
        <v>0.46</v>
      </c>
      <c r="M538" s="5">
        <v>0.1343</v>
      </c>
      <c r="N538" s="5">
        <v>3</v>
      </c>
      <c r="O538" s="5">
        <v>43</v>
      </c>
      <c r="P538" s="5">
        <v>46</v>
      </c>
    </row>
    <row r="539" spans="1:16" ht="13.15">
      <c r="A539" s="2">
        <v>537</v>
      </c>
      <c r="B539" s="3">
        <v>40567</v>
      </c>
      <c r="C539" s="2">
        <v>1</v>
      </c>
      <c r="D539" s="2">
        <v>0</v>
      </c>
      <c r="E539" s="2">
        <v>1</v>
      </c>
      <c r="F539" s="2">
        <v>12</v>
      </c>
      <c r="G539" s="4" t="b">
        <v>0</v>
      </c>
      <c r="H539" s="2">
        <v>1</v>
      </c>
      <c r="I539" s="2">
        <v>2</v>
      </c>
      <c r="J539" s="2">
        <v>0.12</v>
      </c>
      <c r="K539" s="5">
        <v>0.13639999999999999</v>
      </c>
      <c r="L539" s="5">
        <v>0.42</v>
      </c>
      <c r="M539" s="5">
        <v>0.19400000000000001</v>
      </c>
      <c r="N539" s="5">
        <v>11</v>
      </c>
      <c r="O539" s="5">
        <v>52</v>
      </c>
      <c r="P539" s="5">
        <v>63</v>
      </c>
    </row>
    <row r="540" spans="1:16" ht="13.15">
      <c r="A540" s="2">
        <v>538</v>
      </c>
      <c r="B540" s="3">
        <v>40567</v>
      </c>
      <c r="C540" s="2">
        <v>1</v>
      </c>
      <c r="D540" s="2">
        <v>0</v>
      </c>
      <c r="E540" s="2">
        <v>1</v>
      </c>
      <c r="F540" s="2">
        <v>13</v>
      </c>
      <c r="G540" s="4" t="b">
        <v>0</v>
      </c>
      <c r="H540" s="2">
        <v>1</v>
      </c>
      <c r="I540" s="2">
        <v>2</v>
      </c>
      <c r="J540" s="2">
        <v>0.14000000000000001</v>
      </c>
      <c r="K540" s="5">
        <v>0.13639999999999999</v>
      </c>
      <c r="L540" s="5">
        <v>0.43</v>
      </c>
      <c r="M540" s="5">
        <v>0.22389999999999999</v>
      </c>
      <c r="N540" s="5">
        <v>6</v>
      </c>
      <c r="O540" s="5">
        <v>54</v>
      </c>
      <c r="P540" s="5">
        <v>60</v>
      </c>
    </row>
    <row r="541" spans="1:16" ht="13.15">
      <c r="A541" s="2">
        <v>539</v>
      </c>
      <c r="B541" s="3">
        <v>40567</v>
      </c>
      <c r="C541" s="2">
        <v>1</v>
      </c>
      <c r="D541" s="2">
        <v>0</v>
      </c>
      <c r="E541" s="2">
        <v>1</v>
      </c>
      <c r="F541" s="2">
        <v>14</v>
      </c>
      <c r="G541" s="4" t="b">
        <v>0</v>
      </c>
      <c r="H541" s="2">
        <v>1</v>
      </c>
      <c r="I541" s="2">
        <v>2</v>
      </c>
      <c r="J541" s="2">
        <v>0.14000000000000001</v>
      </c>
      <c r="K541" s="5">
        <v>0.13639999999999999</v>
      </c>
      <c r="L541" s="5">
        <v>0.46</v>
      </c>
      <c r="M541" s="5">
        <v>0.22389999999999999</v>
      </c>
      <c r="N541" s="5">
        <v>2</v>
      </c>
      <c r="O541" s="5">
        <v>43</v>
      </c>
      <c r="P541" s="5">
        <v>45</v>
      </c>
    </row>
    <row r="542" spans="1:16" ht="13.15">
      <c r="A542" s="2">
        <v>540</v>
      </c>
      <c r="B542" s="3">
        <v>40567</v>
      </c>
      <c r="C542" s="2">
        <v>1</v>
      </c>
      <c r="D542" s="2">
        <v>0</v>
      </c>
      <c r="E542" s="2">
        <v>1</v>
      </c>
      <c r="F542" s="2">
        <v>15</v>
      </c>
      <c r="G542" s="4" t="b">
        <v>0</v>
      </c>
      <c r="H542" s="2">
        <v>1</v>
      </c>
      <c r="I542" s="2">
        <v>1</v>
      </c>
      <c r="J542" s="2">
        <v>0.16</v>
      </c>
      <c r="K542" s="5">
        <v>0.16669999999999999</v>
      </c>
      <c r="L542" s="5">
        <v>0.4</v>
      </c>
      <c r="M542" s="5">
        <v>0.16420000000000001</v>
      </c>
      <c r="N542" s="5">
        <v>7</v>
      </c>
      <c r="O542" s="5">
        <v>50</v>
      </c>
      <c r="P542" s="5">
        <v>57</v>
      </c>
    </row>
    <row r="543" spans="1:16" ht="13.15">
      <c r="A543" s="2">
        <v>541</v>
      </c>
      <c r="B543" s="3">
        <v>40567</v>
      </c>
      <c r="C543" s="2">
        <v>1</v>
      </c>
      <c r="D543" s="2">
        <v>0</v>
      </c>
      <c r="E543" s="2">
        <v>1</v>
      </c>
      <c r="F543" s="2">
        <v>16</v>
      </c>
      <c r="G543" s="4" t="b">
        <v>0</v>
      </c>
      <c r="H543" s="2">
        <v>1</v>
      </c>
      <c r="I543" s="2">
        <v>1</v>
      </c>
      <c r="J543" s="2">
        <v>0.16</v>
      </c>
      <c r="K543" s="5">
        <v>0.1515</v>
      </c>
      <c r="L543" s="5">
        <v>0.47</v>
      </c>
      <c r="M543" s="5">
        <v>0.25369999999999998</v>
      </c>
      <c r="N543" s="5">
        <v>4</v>
      </c>
      <c r="O543" s="5">
        <v>66</v>
      </c>
      <c r="P543" s="5">
        <v>70</v>
      </c>
    </row>
    <row r="544" spans="1:16" ht="13.15">
      <c r="A544" s="2">
        <v>542</v>
      </c>
      <c r="B544" s="3">
        <v>40567</v>
      </c>
      <c r="C544" s="2">
        <v>1</v>
      </c>
      <c r="D544" s="2">
        <v>0</v>
      </c>
      <c r="E544" s="2">
        <v>1</v>
      </c>
      <c r="F544" s="2">
        <v>17</v>
      </c>
      <c r="G544" s="4" t="b">
        <v>0</v>
      </c>
      <c r="H544" s="2">
        <v>1</v>
      </c>
      <c r="I544" s="2">
        <v>1</v>
      </c>
      <c r="J544" s="2">
        <v>0.14000000000000001</v>
      </c>
      <c r="K544" s="5">
        <v>0.1212</v>
      </c>
      <c r="L544" s="5">
        <v>0.5</v>
      </c>
      <c r="M544" s="5">
        <v>0.25369999999999998</v>
      </c>
      <c r="N544" s="5">
        <v>6</v>
      </c>
      <c r="O544" s="5">
        <v>178</v>
      </c>
      <c r="P544" s="5">
        <v>184</v>
      </c>
    </row>
    <row r="545" spans="1:16" ht="13.15">
      <c r="A545" s="2">
        <v>543</v>
      </c>
      <c r="B545" s="3">
        <v>40567</v>
      </c>
      <c r="C545" s="2">
        <v>1</v>
      </c>
      <c r="D545" s="2">
        <v>0</v>
      </c>
      <c r="E545" s="2">
        <v>1</v>
      </c>
      <c r="F545" s="2">
        <v>18</v>
      </c>
      <c r="G545" s="4" t="b">
        <v>0</v>
      </c>
      <c r="H545" s="2">
        <v>1</v>
      </c>
      <c r="I545" s="2">
        <v>1</v>
      </c>
      <c r="J545" s="2">
        <v>0.14000000000000001</v>
      </c>
      <c r="K545" s="5">
        <v>0.13639999999999999</v>
      </c>
      <c r="L545" s="5">
        <v>0.59</v>
      </c>
      <c r="M545" s="5">
        <v>0.19400000000000001</v>
      </c>
      <c r="N545" s="5">
        <v>8</v>
      </c>
      <c r="O545" s="5">
        <v>145</v>
      </c>
      <c r="P545" s="5">
        <v>153</v>
      </c>
    </row>
    <row r="546" spans="1:16" ht="13.15">
      <c r="A546" s="2">
        <v>544</v>
      </c>
      <c r="B546" s="3">
        <v>40567</v>
      </c>
      <c r="C546" s="2">
        <v>1</v>
      </c>
      <c r="D546" s="2">
        <v>0</v>
      </c>
      <c r="E546" s="2">
        <v>1</v>
      </c>
      <c r="F546" s="2">
        <v>19</v>
      </c>
      <c r="G546" s="4" t="b">
        <v>0</v>
      </c>
      <c r="H546" s="2">
        <v>1</v>
      </c>
      <c r="I546" s="2">
        <v>1</v>
      </c>
      <c r="J546" s="2">
        <v>0.14000000000000001</v>
      </c>
      <c r="K546" s="5">
        <v>0.1515</v>
      </c>
      <c r="L546" s="5">
        <v>0.54</v>
      </c>
      <c r="M546" s="5">
        <v>0.16420000000000001</v>
      </c>
      <c r="N546" s="5">
        <v>5</v>
      </c>
      <c r="O546" s="5">
        <v>101</v>
      </c>
      <c r="P546" s="5">
        <v>106</v>
      </c>
    </row>
    <row r="547" spans="1:16" ht="13.15">
      <c r="A547" s="2">
        <v>545</v>
      </c>
      <c r="B547" s="3">
        <v>40567</v>
      </c>
      <c r="C547" s="2">
        <v>1</v>
      </c>
      <c r="D547" s="2">
        <v>0</v>
      </c>
      <c r="E547" s="2">
        <v>1</v>
      </c>
      <c r="F547" s="2">
        <v>20</v>
      </c>
      <c r="G547" s="4" t="b">
        <v>0</v>
      </c>
      <c r="H547" s="2">
        <v>1</v>
      </c>
      <c r="I547" s="2">
        <v>1</v>
      </c>
      <c r="J547" s="2">
        <v>0.14000000000000001</v>
      </c>
      <c r="K547" s="5">
        <v>0.13639999999999999</v>
      </c>
      <c r="L547" s="5">
        <v>0.59</v>
      </c>
      <c r="M547" s="5">
        <v>0.19400000000000001</v>
      </c>
      <c r="N547" s="5">
        <v>1</v>
      </c>
      <c r="O547" s="5">
        <v>80</v>
      </c>
      <c r="P547" s="5">
        <v>81</v>
      </c>
    </row>
    <row r="548" spans="1:16" ht="13.15">
      <c r="A548" s="2">
        <v>546</v>
      </c>
      <c r="B548" s="3">
        <v>40567</v>
      </c>
      <c r="C548" s="2">
        <v>1</v>
      </c>
      <c r="D548" s="2">
        <v>0</v>
      </c>
      <c r="E548" s="2">
        <v>1</v>
      </c>
      <c r="F548" s="2">
        <v>21</v>
      </c>
      <c r="G548" s="4" t="b">
        <v>0</v>
      </c>
      <c r="H548" s="2">
        <v>1</v>
      </c>
      <c r="I548" s="2">
        <v>1</v>
      </c>
      <c r="J548" s="2">
        <v>0.14000000000000001</v>
      </c>
      <c r="K548" s="5">
        <v>0.1515</v>
      </c>
      <c r="L548" s="5">
        <v>0.63</v>
      </c>
      <c r="M548" s="5">
        <v>0.16420000000000001</v>
      </c>
      <c r="N548" s="5">
        <v>6</v>
      </c>
      <c r="O548" s="5">
        <v>53</v>
      </c>
      <c r="P548" s="5">
        <v>59</v>
      </c>
    </row>
    <row r="549" spans="1:16" ht="13.15">
      <c r="A549" s="2">
        <v>547</v>
      </c>
      <c r="B549" s="3">
        <v>40567</v>
      </c>
      <c r="C549" s="2">
        <v>1</v>
      </c>
      <c r="D549" s="2">
        <v>0</v>
      </c>
      <c r="E549" s="2">
        <v>1</v>
      </c>
      <c r="F549" s="2">
        <v>22</v>
      </c>
      <c r="G549" s="4" t="b">
        <v>0</v>
      </c>
      <c r="H549" s="2">
        <v>1</v>
      </c>
      <c r="I549" s="2">
        <v>2</v>
      </c>
      <c r="J549" s="2">
        <v>0.14000000000000001</v>
      </c>
      <c r="K549" s="5">
        <v>0.13639999999999999</v>
      </c>
      <c r="L549" s="5">
        <v>0.63</v>
      </c>
      <c r="M549" s="5">
        <v>0.22389999999999999</v>
      </c>
      <c r="N549" s="5">
        <v>3</v>
      </c>
      <c r="O549" s="5">
        <v>32</v>
      </c>
      <c r="P549" s="5">
        <v>35</v>
      </c>
    </row>
    <row r="550" spans="1:16" ht="13.15">
      <c r="A550" s="2">
        <v>548</v>
      </c>
      <c r="B550" s="3">
        <v>40567</v>
      </c>
      <c r="C550" s="2">
        <v>1</v>
      </c>
      <c r="D550" s="2">
        <v>0</v>
      </c>
      <c r="E550" s="2">
        <v>1</v>
      </c>
      <c r="F550" s="2">
        <v>23</v>
      </c>
      <c r="G550" s="4" t="b">
        <v>0</v>
      </c>
      <c r="H550" s="2">
        <v>1</v>
      </c>
      <c r="I550" s="2">
        <v>2</v>
      </c>
      <c r="J550" s="2">
        <v>0.16</v>
      </c>
      <c r="K550" s="5">
        <v>0.1515</v>
      </c>
      <c r="L550" s="5">
        <v>0.64</v>
      </c>
      <c r="M550" s="5">
        <v>0.25369999999999998</v>
      </c>
      <c r="N550" s="5">
        <v>3</v>
      </c>
      <c r="O550" s="5">
        <v>21</v>
      </c>
      <c r="P550" s="5">
        <v>24</v>
      </c>
    </row>
    <row r="551" spans="1:16" ht="13.15">
      <c r="A551" s="2">
        <v>549</v>
      </c>
      <c r="B551" s="3">
        <v>40568</v>
      </c>
      <c r="C551" s="2">
        <v>1</v>
      </c>
      <c r="D551" s="2">
        <v>0</v>
      </c>
      <c r="E551" s="2">
        <v>1</v>
      </c>
      <c r="F551" s="2">
        <v>0</v>
      </c>
      <c r="G551" s="4" t="b">
        <v>0</v>
      </c>
      <c r="H551" s="2">
        <v>2</v>
      </c>
      <c r="I551" s="2">
        <v>2</v>
      </c>
      <c r="J551" s="2">
        <v>0.16</v>
      </c>
      <c r="K551" s="5">
        <v>0.13639999999999999</v>
      </c>
      <c r="L551" s="5">
        <v>0.69</v>
      </c>
      <c r="M551" s="5">
        <v>0.28360000000000002</v>
      </c>
      <c r="N551" s="5">
        <v>3</v>
      </c>
      <c r="O551" s="5">
        <v>6</v>
      </c>
      <c r="P551" s="5">
        <v>9</v>
      </c>
    </row>
    <row r="552" spans="1:16" ht="13.15">
      <c r="A552" s="2">
        <v>550</v>
      </c>
      <c r="B552" s="3">
        <v>40568</v>
      </c>
      <c r="C552" s="2">
        <v>1</v>
      </c>
      <c r="D552" s="2">
        <v>0</v>
      </c>
      <c r="E552" s="2">
        <v>1</v>
      </c>
      <c r="F552" s="2">
        <v>1</v>
      </c>
      <c r="G552" s="4" t="b">
        <v>0</v>
      </c>
      <c r="H552" s="2">
        <v>2</v>
      </c>
      <c r="I552" s="2">
        <v>2</v>
      </c>
      <c r="J552" s="2">
        <v>0.16</v>
      </c>
      <c r="K552" s="5">
        <v>0.16669999999999999</v>
      </c>
      <c r="L552" s="5">
        <v>0.69</v>
      </c>
      <c r="M552" s="5">
        <v>0.16420000000000001</v>
      </c>
      <c r="N552" s="5">
        <v>0</v>
      </c>
      <c r="O552" s="5">
        <v>5</v>
      </c>
      <c r="P552" s="5">
        <v>5</v>
      </c>
    </row>
    <row r="553" spans="1:16" ht="13.15">
      <c r="A553" s="2">
        <v>551</v>
      </c>
      <c r="B553" s="3">
        <v>40568</v>
      </c>
      <c r="C553" s="2">
        <v>1</v>
      </c>
      <c r="D553" s="2">
        <v>0</v>
      </c>
      <c r="E553" s="2">
        <v>1</v>
      </c>
      <c r="F553" s="2">
        <v>2</v>
      </c>
      <c r="G553" s="4" t="b">
        <v>0</v>
      </c>
      <c r="H553" s="2">
        <v>2</v>
      </c>
      <c r="I553" s="2">
        <v>1</v>
      </c>
      <c r="J553" s="2">
        <v>0.16</v>
      </c>
      <c r="K553" s="5">
        <v>0.1515</v>
      </c>
      <c r="L553" s="5">
        <v>0.69</v>
      </c>
      <c r="M553" s="5">
        <v>0.22389999999999999</v>
      </c>
      <c r="N553" s="5">
        <v>0</v>
      </c>
      <c r="O553" s="5">
        <v>2</v>
      </c>
      <c r="P553" s="5">
        <v>2</v>
      </c>
    </row>
    <row r="554" spans="1:16" ht="13.15">
      <c r="A554" s="2">
        <v>552</v>
      </c>
      <c r="B554" s="3">
        <v>40568</v>
      </c>
      <c r="C554" s="2">
        <v>1</v>
      </c>
      <c r="D554" s="2">
        <v>0</v>
      </c>
      <c r="E554" s="2">
        <v>1</v>
      </c>
      <c r="F554" s="2">
        <v>4</v>
      </c>
      <c r="G554" s="4" t="b">
        <v>0</v>
      </c>
      <c r="H554" s="2">
        <v>2</v>
      </c>
      <c r="I554" s="2">
        <v>1</v>
      </c>
      <c r="J554" s="2">
        <v>0.14000000000000001</v>
      </c>
      <c r="K554" s="5">
        <v>0.16669999999999999</v>
      </c>
      <c r="L554" s="5">
        <v>0.74</v>
      </c>
      <c r="M554" s="5">
        <v>0.1045</v>
      </c>
      <c r="N554" s="5">
        <v>0</v>
      </c>
      <c r="O554" s="5">
        <v>1</v>
      </c>
      <c r="P554" s="5">
        <v>1</v>
      </c>
    </row>
    <row r="555" spans="1:16" ht="13.15">
      <c r="A555" s="2">
        <v>553</v>
      </c>
      <c r="B555" s="3">
        <v>40568</v>
      </c>
      <c r="C555" s="2">
        <v>1</v>
      </c>
      <c r="D555" s="2">
        <v>0</v>
      </c>
      <c r="E555" s="2">
        <v>1</v>
      </c>
      <c r="F555" s="2">
        <v>5</v>
      </c>
      <c r="G555" s="4" t="b">
        <v>0</v>
      </c>
      <c r="H555" s="2">
        <v>2</v>
      </c>
      <c r="I555" s="2">
        <v>1</v>
      </c>
      <c r="J555" s="2">
        <v>0.14000000000000001</v>
      </c>
      <c r="K555" s="5">
        <v>0.13639999999999999</v>
      </c>
      <c r="L555" s="5">
        <v>0.74</v>
      </c>
      <c r="M555" s="5">
        <v>0.22389999999999999</v>
      </c>
      <c r="N555" s="5">
        <v>0</v>
      </c>
      <c r="O555" s="5">
        <v>9</v>
      </c>
      <c r="P555" s="5">
        <v>9</v>
      </c>
    </row>
    <row r="556" spans="1:16" ht="13.15">
      <c r="A556" s="2">
        <v>554</v>
      </c>
      <c r="B556" s="3">
        <v>40568</v>
      </c>
      <c r="C556" s="2">
        <v>1</v>
      </c>
      <c r="D556" s="2">
        <v>0</v>
      </c>
      <c r="E556" s="2">
        <v>1</v>
      </c>
      <c r="F556" s="2">
        <v>6</v>
      </c>
      <c r="G556" s="4" t="b">
        <v>0</v>
      </c>
      <c r="H556" s="2">
        <v>2</v>
      </c>
      <c r="I556" s="2">
        <v>1</v>
      </c>
      <c r="J556" s="2">
        <v>0.16</v>
      </c>
      <c r="K556" s="5">
        <v>0.18179999999999999</v>
      </c>
      <c r="L556" s="5">
        <v>0.74</v>
      </c>
      <c r="M556" s="5">
        <v>0.1045</v>
      </c>
      <c r="N556" s="5">
        <v>1</v>
      </c>
      <c r="O556" s="5">
        <v>35</v>
      </c>
      <c r="P556" s="5">
        <v>36</v>
      </c>
    </row>
    <row r="557" spans="1:16" ht="13.15">
      <c r="A557" s="2">
        <v>555</v>
      </c>
      <c r="B557" s="3">
        <v>40568</v>
      </c>
      <c r="C557" s="2">
        <v>1</v>
      </c>
      <c r="D557" s="2">
        <v>0</v>
      </c>
      <c r="E557" s="2">
        <v>1</v>
      </c>
      <c r="F557" s="2">
        <v>7</v>
      </c>
      <c r="G557" s="4" t="b">
        <v>0</v>
      </c>
      <c r="H557" s="2">
        <v>2</v>
      </c>
      <c r="I557" s="2">
        <v>1</v>
      </c>
      <c r="J557" s="2">
        <v>0.16</v>
      </c>
      <c r="K557" s="5">
        <v>0.1515</v>
      </c>
      <c r="L557" s="5">
        <v>0.74</v>
      </c>
      <c r="M557" s="5">
        <v>0.22389999999999999</v>
      </c>
      <c r="N557" s="5">
        <v>5</v>
      </c>
      <c r="O557" s="5">
        <v>103</v>
      </c>
      <c r="P557" s="5">
        <v>108</v>
      </c>
    </row>
    <row r="558" spans="1:16" ht="13.15">
      <c r="A558" s="2">
        <v>556</v>
      </c>
      <c r="B558" s="3">
        <v>40568</v>
      </c>
      <c r="C558" s="2">
        <v>1</v>
      </c>
      <c r="D558" s="2">
        <v>0</v>
      </c>
      <c r="E558" s="2">
        <v>1</v>
      </c>
      <c r="F558" s="2">
        <v>8</v>
      </c>
      <c r="G558" s="4" t="b">
        <v>0</v>
      </c>
      <c r="H558" s="2">
        <v>2</v>
      </c>
      <c r="I558" s="2">
        <v>2</v>
      </c>
      <c r="J558" s="2">
        <v>0.16</v>
      </c>
      <c r="K558" s="5">
        <v>0.18179999999999999</v>
      </c>
      <c r="L558" s="5">
        <v>0.74</v>
      </c>
      <c r="M558" s="5">
        <v>0.1343</v>
      </c>
      <c r="N558" s="5">
        <v>5</v>
      </c>
      <c r="O558" s="5">
        <v>233</v>
      </c>
      <c r="P558" s="5">
        <v>238</v>
      </c>
    </row>
    <row r="559" spans="1:16" ht="13.15">
      <c r="A559" s="2">
        <v>557</v>
      </c>
      <c r="B559" s="3">
        <v>40568</v>
      </c>
      <c r="C559" s="2">
        <v>1</v>
      </c>
      <c r="D559" s="2">
        <v>0</v>
      </c>
      <c r="E559" s="2">
        <v>1</v>
      </c>
      <c r="F559" s="2">
        <v>9</v>
      </c>
      <c r="G559" s="4" t="b">
        <v>0</v>
      </c>
      <c r="H559" s="2">
        <v>2</v>
      </c>
      <c r="I559" s="2">
        <v>2</v>
      </c>
      <c r="J559" s="2">
        <v>0.2</v>
      </c>
      <c r="K559" s="5">
        <v>0.2273</v>
      </c>
      <c r="L559" s="5">
        <v>0.64</v>
      </c>
      <c r="M559" s="5">
        <v>8.9599999999999999E-2</v>
      </c>
      <c r="N559" s="5">
        <v>10</v>
      </c>
      <c r="O559" s="5">
        <v>134</v>
      </c>
      <c r="P559" s="5">
        <v>144</v>
      </c>
    </row>
    <row r="560" spans="1:16" ht="13.15">
      <c r="A560" s="2">
        <v>558</v>
      </c>
      <c r="B560" s="3">
        <v>40568</v>
      </c>
      <c r="C560" s="2">
        <v>1</v>
      </c>
      <c r="D560" s="2">
        <v>0</v>
      </c>
      <c r="E560" s="2">
        <v>1</v>
      </c>
      <c r="F560" s="2">
        <v>10</v>
      </c>
      <c r="G560" s="4" t="b">
        <v>0</v>
      </c>
      <c r="H560" s="2">
        <v>2</v>
      </c>
      <c r="I560" s="2">
        <v>2</v>
      </c>
      <c r="J560" s="2">
        <v>0.22</v>
      </c>
      <c r="K560" s="5">
        <v>0.2424</v>
      </c>
      <c r="L560" s="5">
        <v>0.6</v>
      </c>
      <c r="M560" s="5">
        <v>0.1045</v>
      </c>
      <c r="N560" s="5">
        <v>6</v>
      </c>
      <c r="O560" s="5">
        <v>49</v>
      </c>
      <c r="P560" s="5">
        <v>55</v>
      </c>
    </row>
    <row r="561" spans="1:16" ht="13.15">
      <c r="A561" s="2">
        <v>559</v>
      </c>
      <c r="B561" s="3">
        <v>40568</v>
      </c>
      <c r="C561" s="2">
        <v>1</v>
      </c>
      <c r="D561" s="2">
        <v>0</v>
      </c>
      <c r="E561" s="2">
        <v>1</v>
      </c>
      <c r="F561" s="2">
        <v>11</v>
      </c>
      <c r="G561" s="4" t="b">
        <v>0</v>
      </c>
      <c r="H561" s="2">
        <v>2</v>
      </c>
      <c r="I561" s="2">
        <v>2</v>
      </c>
      <c r="J561" s="2">
        <v>0.24</v>
      </c>
      <c r="K561" s="5">
        <v>0.2424</v>
      </c>
      <c r="L561" s="5">
        <v>0.6</v>
      </c>
      <c r="M561" s="5">
        <v>0.1343</v>
      </c>
      <c r="N561" s="5">
        <v>6</v>
      </c>
      <c r="O561" s="5">
        <v>55</v>
      </c>
      <c r="P561" s="5">
        <v>61</v>
      </c>
    </row>
    <row r="562" spans="1:16" ht="13.15">
      <c r="A562" s="2">
        <v>560</v>
      </c>
      <c r="B562" s="3">
        <v>40568</v>
      </c>
      <c r="C562" s="2">
        <v>1</v>
      </c>
      <c r="D562" s="2">
        <v>0</v>
      </c>
      <c r="E562" s="2">
        <v>1</v>
      </c>
      <c r="F562" s="2">
        <v>12</v>
      </c>
      <c r="G562" s="4" t="b">
        <v>0</v>
      </c>
      <c r="H562" s="2">
        <v>2</v>
      </c>
      <c r="I562" s="2">
        <v>2</v>
      </c>
      <c r="J562" s="2">
        <v>0.26</v>
      </c>
      <c r="K562" s="5">
        <v>0.28789999999999999</v>
      </c>
      <c r="L562" s="5">
        <v>0.56000000000000005</v>
      </c>
      <c r="M562" s="5">
        <v>8.9599999999999999E-2</v>
      </c>
      <c r="N562" s="5">
        <v>21</v>
      </c>
      <c r="O562" s="5">
        <v>85</v>
      </c>
      <c r="P562" s="5">
        <v>106</v>
      </c>
    </row>
    <row r="563" spans="1:16" ht="13.15">
      <c r="A563" s="2">
        <v>561</v>
      </c>
      <c r="B563" s="3">
        <v>40568</v>
      </c>
      <c r="C563" s="2">
        <v>1</v>
      </c>
      <c r="D563" s="2">
        <v>0</v>
      </c>
      <c r="E563" s="2">
        <v>1</v>
      </c>
      <c r="F563" s="2">
        <v>13</v>
      </c>
      <c r="G563" s="4" t="b">
        <v>0</v>
      </c>
      <c r="H563" s="2">
        <v>2</v>
      </c>
      <c r="I563" s="2">
        <v>2</v>
      </c>
      <c r="J563" s="2">
        <v>0.26</v>
      </c>
      <c r="K563" s="5">
        <v>0.2727</v>
      </c>
      <c r="L563" s="5">
        <v>0.56000000000000005</v>
      </c>
      <c r="M563" s="5">
        <v>0.1343</v>
      </c>
      <c r="N563" s="5">
        <v>21</v>
      </c>
      <c r="O563" s="5">
        <v>72</v>
      </c>
      <c r="P563" s="5">
        <v>93</v>
      </c>
    </row>
    <row r="564" spans="1:16" ht="13.15">
      <c r="A564" s="2">
        <v>562</v>
      </c>
      <c r="B564" s="3">
        <v>40568</v>
      </c>
      <c r="C564" s="2">
        <v>1</v>
      </c>
      <c r="D564" s="2">
        <v>0</v>
      </c>
      <c r="E564" s="2">
        <v>1</v>
      </c>
      <c r="F564" s="2">
        <v>14</v>
      </c>
      <c r="G564" s="4" t="b">
        <v>0</v>
      </c>
      <c r="H564" s="2">
        <v>2</v>
      </c>
      <c r="I564" s="2">
        <v>2</v>
      </c>
      <c r="J564" s="2">
        <v>0.3</v>
      </c>
      <c r="K564" s="5">
        <v>0.33329999999999999</v>
      </c>
      <c r="L564" s="5">
        <v>0.45</v>
      </c>
      <c r="M564" s="5">
        <v>0</v>
      </c>
      <c r="N564" s="5">
        <v>11</v>
      </c>
      <c r="O564" s="5">
        <v>57</v>
      </c>
      <c r="P564" s="5">
        <v>68</v>
      </c>
    </row>
    <row r="565" spans="1:16" ht="13.15">
      <c r="A565" s="2">
        <v>563</v>
      </c>
      <c r="B565" s="3">
        <v>40568</v>
      </c>
      <c r="C565" s="2">
        <v>1</v>
      </c>
      <c r="D565" s="2">
        <v>0</v>
      </c>
      <c r="E565" s="2">
        <v>1</v>
      </c>
      <c r="F565" s="2">
        <v>15</v>
      </c>
      <c r="G565" s="4" t="b">
        <v>0</v>
      </c>
      <c r="H565" s="2">
        <v>2</v>
      </c>
      <c r="I565" s="2">
        <v>2</v>
      </c>
      <c r="J565" s="2">
        <v>0.32</v>
      </c>
      <c r="K565" s="5">
        <v>0.34849999999999998</v>
      </c>
      <c r="L565" s="5">
        <v>0.42</v>
      </c>
      <c r="M565" s="5">
        <v>0</v>
      </c>
      <c r="N565" s="5">
        <v>21</v>
      </c>
      <c r="O565" s="5">
        <v>63</v>
      </c>
      <c r="P565" s="5">
        <v>84</v>
      </c>
    </row>
    <row r="566" spans="1:16" ht="13.15">
      <c r="A566" s="2">
        <v>564</v>
      </c>
      <c r="B566" s="3">
        <v>40568</v>
      </c>
      <c r="C566" s="2">
        <v>1</v>
      </c>
      <c r="D566" s="2">
        <v>0</v>
      </c>
      <c r="E566" s="2">
        <v>1</v>
      </c>
      <c r="F566" s="2">
        <v>16</v>
      </c>
      <c r="G566" s="4" t="b">
        <v>0</v>
      </c>
      <c r="H566" s="2">
        <v>2</v>
      </c>
      <c r="I566" s="2">
        <v>2</v>
      </c>
      <c r="J566" s="2">
        <v>0.32</v>
      </c>
      <c r="K566" s="5">
        <v>0.34849999999999998</v>
      </c>
      <c r="L566" s="5">
        <v>0.42</v>
      </c>
      <c r="M566" s="5">
        <v>0</v>
      </c>
      <c r="N566" s="5">
        <v>14</v>
      </c>
      <c r="O566" s="5">
        <v>102</v>
      </c>
      <c r="P566" s="5">
        <v>116</v>
      </c>
    </row>
    <row r="567" spans="1:16" ht="13.15">
      <c r="A567" s="2">
        <v>565</v>
      </c>
      <c r="B567" s="3">
        <v>40568</v>
      </c>
      <c r="C567" s="2">
        <v>1</v>
      </c>
      <c r="D567" s="2">
        <v>0</v>
      </c>
      <c r="E567" s="2">
        <v>1</v>
      </c>
      <c r="F567" s="2">
        <v>17</v>
      </c>
      <c r="G567" s="4" t="b">
        <v>0</v>
      </c>
      <c r="H567" s="2">
        <v>2</v>
      </c>
      <c r="I567" s="2">
        <v>1</v>
      </c>
      <c r="J567" s="2">
        <v>0.3</v>
      </c>
      <c r="K567" s="5">
        <v>0.33329999999999999</v>
      </c>
      <c r="L567" s="5">
        <v>0.45</v>
      </c>
      <c r="M567" s="5">
        <v>0</v>
      </c>
      <c r="N567" s="5">
        <v>14</v>
      </c>
      <c r="O567" s="5">
        <v>208</v>
      </c>
      <c r="P567" s="5">
        <v>222</v>
      </c>
    </row>
    <row r="568" spans="1:16" ht="13.15">
      <c r="A568" s="2">
        <v>566</v>
      </c>
      <c r="B568" s="3">
        <v>40568</v>
      </c>
      <c r="C568" s="2">
        <v>1</v>
      </c>
      <c r="D568" s="2">
        <v>0</v>
      </c>
      <c r="E568" s="2">
        <v>1</v>
      </c>
      <c r="F568" s="2">
        <v>18</v>
      </c>
      <c r="G568" s="4" t="b">
        <v>0</v>
      </c>
      <c r="H568" s="2">
        <v>2</v>
      </c>
      <c r="I568" s="2">
        <v>2</v>
      </c>
      <c r="J568" s="2">
        <v>0.3</v>
      </c>
      <c r="K568" s="5">
        <v>0.31819999999999998</v>
      </c>
      <c r="L568" s="5">
        <v>0.49</v>
      </c>
      <c r="M568" s="5">
        <v>8.9599999999999999E-2</v>
      </c>
      <c r="N568" s="5">
        <v>7</v>
      </c>
      <c r="O568" s="5">
        <v>218</v>
      </c>
      <c r="P568" s="5">
        <v>225</v>
      </c>
    </row>
    <row r="569" spans="1:16" ht="13.15">
      <c r="A569" s="2">
        <v>567</v>
      </c>
      <c r="B569" s="3">
        <v>40568</v>
      </c>
      <c r="C569" s="2">
        <v>1</v>
      </c>
      <c r="D569" s="2">
        <v>0</v>
      </c>
      <c r="E569" s="2">
        <v>1</v>
      </c>
      <c r="F569" s="2">
        <v>19</v>
      </c>
      <c r="G569" s="4" t="b">
        <v>0</v>
      </c>
      <c r="H569" s="2">
        <v>2</v>
      </c>
      <c r="I569" s="2">
        <v>2</v>
      </c>
      <c r="J569" s="2">
        <v>0.26</v>
      </c>
      <c r="K569" s="5">
        <v>0.2576</v>
      </c>
      <c r="L569" s="5">
        <v>0.65</v>
      </c>
      <c r="M569" s="5">
        <v>0.16420000000000001</v>
      </c>
      <c r="N569" s="5">
        <v>13</v>
      </c>
      <c r="O569" s="5">
        <v>133</v>
      </c>
      <c r="P569" s="5">
        <v>146</v>
      </c>
    </row>
    <row r="570" spans="1:16" ht="13.15">
      <c r="A570" s="2">
        <v>568</v>
      </c>
      <c r="B570" s="3">
        <v>40568</v>
      </c>
      <c r="C570" s="2">
        <v>1</v>
      </c>
      <c r="D570" s="2">
        <v>0</v>
      </c>
      <c r="E570" s="2">
        <v>1</v>
      </c>
      <c r="F570" s="2">
        <v>20</v>
      </c>
      <c r="G570" s="4" t="b">
        <v>0</v>
      </c>
      <c r="H570" s="2">
        <v>2</v>
      </c>
      <c r="I570" s="2">
        <v>1</v>
      </c>
      <c r="J570" s="2">
        <v>0.24</v>
      </c>
      <c r="K570" s="5">
        <v>0.2273</v>
      </c>
      <c r="L570" s="5">
        <v>0.65</v>
      </c>
      <c r="M570" s="5">
        <v>0.19400000000000001</v>
      </c>
      <c r="N570" s="5">
        <v>16</v>
      </c>
      <c r="O570" s="5">
        <v>103</v>
      </c>
      <c r="P570" s="5">
        <v>119</v>
      </c>
    </row>
    <row r="571" spans="1:16" ht="13.15">
      <c r="A571" s="2">
        <v>569</v>
      </c>
      <c r="B571" s="3">
        <v>40568</v>
      </c>
      <c r="C571" s="2">
        <v>1</v>
      </c>
      <c r="D571" s="2">
        <v>0</v>
      </c>
      <c r="E571" s="2">
        <v>1</v>
      </c>
      <c r="F571" s="2">
        <v>21</v>
      </c>
      <c r="G571" s="4" t="b">
        <v>0</v>
      </c>
      <c r="H571" s="2">
        <v>2</v>
      </c>
      <c r="I571" s="2">
        <v>1</v>
      </c>
      <c r="J571" s="2">
        <v>0.24</v>
      </c>
      <c r="K571" s="5">
        <v>0.2273</v>
      </c>
      <c r="L571" s="5">
        <v>0.65</v>
      </c>
      <c r="M571" s="5">
        <v>0.19400000000000001</v>
      </c>
      <c r="N571" s="5">
        <v>5</v>
      </c>
      <c r="O571" s="5">
        <v>40</v>
      </c>
      <c r="P571" s="5">
        <v>45</v>
      </c>
    </row>
    <row r="572" spans="1:16" ht="13.15">
      <c r="A572" s="2">
        <v>570</v>
      </c>
      <c r="B572" s="3">
        <v>40568</v>
      </c>
      <c r="C572" s="2">
        <v>1</v>
      </c>
      <c r="D572" s="2">
        <v>0</v>
      </c>
      <c r="E572" s="2">
        <v>1</v>
      </c>
      <c r="F572" s="2">
        <v>22</v>
      </c>
      <c r="G572" s="4" t="b">
        <v>0</v>
      </c>
      <c r="H572" s="2">
        <v>2</v>
      </c>
      <c r="I572" s="2">
        <v>1</v>
      </c>
      <c r="J572" s="2">
        <v>0.22</v>
      </c>
      <c r="K572" s="5">
        <v>0.2273</v>
      </c>
      <c r="L572" s="5">
        <v>0.64</v>
      </c>
      <c r="M572" s="5">
        <v>0.16420000000000001</v>
      </c>
      <c r="N572" s="5">
        <v>4</v>
      </c>
      <c r="O572" s="5">
        <v>49</v>
      </c>
      <c r="P572" s="5">
        <v>53</v>
      </c>
    </row>
    <row r="573" spans="1:16" ht="13.15">
      <c r="A573" s="2">
        <v>571</v>
      </c>
      <c r="B573" s="3">
        <v>40568</v>
      </c>
      <c r="C573" s="2">
        <v>1</v>
      </c>
      <c r="D573" s="2">
        <v>0</v>
      </c>
      <c r="E573" s="2">
        <v>1</v>
      </c>
      <c r="F573" s="2">
        <v>23</v>
      </c>
      <c r="G573" s="4" t="b">
        <v>0</v>
      </c>
      <c r="H573" s="2">
        <v>2</v>
      </c>
      <c r="I573" s="2">
        <v>2</v>
      </c>
      <c r="J573" s="2">
        <v>0.22</v>
      </c>
      <c r="K573" s="5">
        <v>0.2273</v>
      </c>
      <c r="L573" s="5">
        <v>0.64</v>
      </c>
      <c r="M573" s="5">
        <v>0.16420000000000001</v>
      </c>
      <c r="N573" s="5">
        <v>3</v>
      </c>
      <c r="O573" s="5">
        <v>37</v>
      </c>
      <c r="P573" s="5">
        <v>40</v>
      </c>
    </row>
    <row r="574" spans="1:16" ht="13.15">
      <c r="A574" s="2">
        <v>572</v>
      </c>
      <c r="B574" s="3">
        <v>40569</v>
      </c>
      <c r="C574" s="2">
        <v>1</v>
      </c>
      <c r="D574" s="2">
        <v>0</v>
      </c>
      <c r="E574" s="2">
        <v>1</v>
      </c>
      <c r="F574" s="2">
        <v>0</v>
      </c>
      <c r="G574" s="4" t="b">
        <v>0</v>
      </c>
      <c r="H574" s="2">
        <v>3</v>
      </c>
      <c r="I574" s="2">
        <v>2</v>
      </c>
      <c r="J574" s="2">
        <v>0.22</v>
      </c>
      <c r="K574" s="5">
        <v>0.2273</v>
      </c>
      <c r="L574" s="5">
        <v>0.69</v>
      </c>
      <c r="M574" s="5">
        <v>0.1343</v>
      </c>
      <c r="N574" s="5">
        <v>3</v>
      </c>
      <c r="O574" s="5">
        <v>14</v>
      </c>
      <c r="P574" s="5">
        <v>17</v>
      </c>
    </row>
    <row r="575" spans="1:16" ht="13.15">
      <c r="A575" s="2">
        <v>573</v>
      </c>
      <c r="B575" s="3">
        <v>40569</v>
      </c>
      <c r="C575" s="2">
        <v>1</v>
      </c>
      <c r="D575" s="2">
        <v>0</v>
      </c>
      <c r="E575" s="2">
        <v>1</v>
      </c>
      <c r="F575" s="2">
        <v>1</v>
      </c>
      <c r="G575" s="4" t="b">
        <v>0</v>
      </c>
      <c r="H575" s="2">
        <v>3</v>
      </c>
      <c r="I575" s="2">
        <v>2</v>
      </c>
      <c r="J575" s="2">
        <v>0.24</v>
      </c>
      <c r="K575" s="5">
        <v>0.2424</v>
      </c>
      <c r="L575" s="5">
        <v>0.65</v>
      </c>
      <c r="M575" s="5">
        <v>0.1343</v>
      </c>
      <c r="N575" s="5">
        <v>0</v>
      </c>
      <c r="O575" s="5">
        <v>5</v>
      </c>
      <c r="P575" s="5">
        <v>5</v>
      </c>
    </row>
    <row r="576" spans="1:16" ht="13.15">
      <c r="A576" s="2">
        <v>574</v>
      </c>
      <c r="B576" s="3">
        <v>40569</v>
      </c>
      <c r="C576" s="2">
        <v>1</v>
      </c>
      <c r="D576" s="2">
        <v>0</v>
      </c>
      <c r="E576" s="2">
        <v>1</v>
      </c>
      <c r="F576" s="2">
        <v>2</v>
      </c>
      <c r="G576" s="4" t="b">
        <v>0</v>
      </c>
      <c r="H576" s="2">
        <v>3</v>
      </c>
      <c r="I576" s="2">
        <v>3</v>
      </c>
      <c r="J576" s="2">
        <v>0.22</v>
      </c>
      <c r="K576" s="5">
        <v>0.2273</v>
      </c>
      <c r="L576" s="5">
        <v>0.69</v>
      </c>
      <c r="M576" s="5">
        <v>0.19400000000000001</v>
      </c>
      <c r="N576" s="5">
        <v>3</v>
      </c>
      <c r="O576" s="5">
        <v>7</v>
      </c>
      <c r="P576" s="5">
        <v>10</v>
      </c>
    </row>
    <row r="577" spans="1:16" ht="13.15">
      <c r="A577" s="2">
        <v>575</v>
      </c>
      <c r="B577" s="3">
        <v>40569</v>
      </c>
      <c r="C577" s="2">
        <v>1</v>
      </c>
      <c r="D577" s="2">
        <v>0</v>
      </c>
      <c r="E577" s="2">
        <v>1</v>
      </c>
      <c r="F577" s="2">
        <v>5</v>
      </c>
      <c r="G577" s="4" t="b">
        <v>0</v>
      </c>
      <c r="H577" s="2">
        <v>3</v>
      </c>
      <c r="I577" s="2">
        <v>3</v>
      </c>
      <c r="J577" s="2">
        <v>0.2</v>
      </c>
      <c r="K577" s="5">
        <v>0.18179999999999999</v>
      </c>
      <c r="L577" s="5">
        <v>0.86</v>
      </c>
      <c r="M577" s="5">
        <v>0.28360000000000002</v>
      </c>
      <c r="N577" s="5">
        <v>0</v>
      </c>
      <c r="O577" s="5">
        <v>1</v>
      </c>
      <c r="P577" s="5">
        <v>1</v>
      </c>
    </row>
    <row r="578" spans="1:16" ht="13.15">
      <c r="A578" s="2">
        <v>576</v>
      </c>
      <c r="B578" s="3">
        <v>40569</v>
      </c>
      <c r="C578" s="2">
        <v>1</v>
      </c>
      <c r="D578" s="2">
        <v>0</v>
      </c>
      <c r="E578" s="2">
        <v>1</v>
      </c>
      <c r="F578" s="2">
        <v>6</v>
      </c>
      <c r="G578" s="4" t="b">
        <v>0</v>
      </c>
      <c r="H578" s="2">
        <v>3</v>
      </c>
      <c r="I578" s="2">
        <v>3</v>
      </c>
      <c r="J578" s="2">
        <v>0.2</v>
      </c>
      <c r="K578" s="5">
        <v>0.18179999999999999</v>
      </c>
      <c r="L578" s="5">
        <v>0.86</v>
      </c>
      <c r="M578" s="5">
        <v>0.28360000000000002</v>
      </c>
      <c r="N578" s="5">
        <v>0</v>
      </c>
      <c r="O578" s="5">
        <v>8</v>
      </c>
      <c r="P578" s="5">
        <v>8</v>
      </c>
    </row>
    <row r="579" spans="1:16" ht="13.15">
      <c r="A579" s="2">
        <v>577</v>
      </c>
      <c r="B579" s="3">
        <v>40569</v>
      </c>
      <c r="C579" s="2">
        <v>1</v>
      </c>
      <c r="D579" s="2">
        <v>0</v>
      </c>
      <c r="E579" s="2">
        <v>1</v>
      </c>
      <c r="F579" s="2">
        <v>7</v>
      </c>
      <c r="G579" s="4" t="b">
        <v>0</v>
      </c>
      <c r="H579" s="2">
        <v>3</v>
      </c>
      <c r="I579" s="2">
        <v>3</v>
      </c>
      <c r="J579" s="2">
        <v>0.22</v>
      </c>
      <c r="K579" s="5">
        <v>0.21210000000000001</v>
      </c>
      <c r="L579" s="5">
        <v>0.87</v>
      </c>
      <c r="M579" s="5">
        <v>0.29849999999999999</v>
      </c>
      <c r="N579" s="5">
        <v>1</v>
      </c>
      <c r="O579" s="5">
        <v>29</v>
      </c>
      <c r="P579" s="5">
        <v>30</v>
      </c>
    </row>
    <row r="580" spans="1:16" ht="13.15">
      <c r="A580" s="2">
        <v>578</v>
      </c>
      <c r="B580" s="3">
        <v>40569</v>
      </c>
      <c r="C580" s="2">
        <v>1</v>
      </c>
      <c r="D580" s="2">
        <v>0</v>
      </c>
      <c r="E580" s="2">
        <v>1</v>
      </c>
      <c r="F580" s="2">
        <v>8</v>
      </c>
      <c r="G580" s="4" t="b">
        <v>0</v>
      </c>
      <c r="H580" s="2">
        <v>3</v>
      </c>
      <c r="I580" s="2">
        <v>3</v>
      </c>
      <c r="J580" s="2">
        <v>0.22</v>
      </c>
      <c r="K580" s="5">
        <v>0.21210000000000001</v>
      </c>
      <c r="L580" s="5">
        <v>0.87</v>
      </c>
      <c r="M580" s="5">
        <v>0.29849999999999999</v>
      </c>
      <c r="N580" s="5">
        <v>3</v>
      </c>
      <c r="O580" s="5">
        <v>69</v>
      </c>
      <c r="P580" s="5">
        <v>72</v>
      </c>
    </row>
    <row r="581" spans="1:16" ht="13.15">
      <c r="A581" s="2">
        <v>579</v>
      </c>
      <c r="B581" s="3">
        <v>40569</v>
      </c>
      <c r="C581" s="2">
        <v>1</v>
      </c>
      <c r="D581" s="2">
        <v>0</v>
      </c>
      <c r="E581" s="2">
        <v>1</v>
      </c>
      <c r="F581" s="2">
        <v>9</v>
      </c>
      <c r="G581" s="4" t="b">
        <v>0</v>
      </c>
      <c r="H581" s="2">
        <v>3</v>
      </c>
      <c r="I581" s="2">
        <v>3</v>
      </c>
      <c r="J581" s="2">
        <v>0.22</v>
      </c>
      <c r="K581" s="5">
        <v>0.21210000000000001</v>
      </c>
      <c r="L581" s="5">
        <v>0.87</v>
      </c>
      <c r="M581" s="5">
        <v>0.29849999999999999</v>
      </c>
      <c r="N581" s="5">
        <v>3</v>
      </c>
      <c r="O581" s="5">
        <v>55</v>
      </c>
      <c r="P581" s="5">
        <v>58</v>
      </c>
    </row>
    <row r="582" spans="1:16" ht="13.15">
      <c r="A582" s="2">
        <v>580</v>
      </c>
      <c r="B582" s="3">
        <v>40569</v>
      </c>
      <c r="C582" s="2">
        <v>1</v>
      </c>
      <c r="D582" s="2">
        <v>0</v>
      </c>
      <c r="E582" s="2">
        <v>1</v>
      </c>
      <c r="F582" s="2">
        <v>10</v>
      </c>
      <c r="G582" s="4" t="b">
        <v>0</v>
      </c>
      <c r="H582" s="2">
        <v>3</v>
      </c>
      <c r="I582" s="2">
        <v>3</v>
      </c>
      <c r="J582" s="2">
        <v>0.22</v>
      </c>
      <c r="K582" s="5">
        <v>0.21210000000000001</v>
      </c>
      <c r="L582" s="5">
        <v>0.93</v>
      </c>
      <c r="M582" s="5">
        <v>0.28360000000000002</v>
      </c>
      <c r="N582" s="5">
        <v>2</v>
      </c>
      <c r="O582" s="5">
        <v>26</v>
      </c>
      <c r="P582" s="5">
        <v>28</v>
      </c>
    </row>
    <row r="583" spans="1:16" ht="13.15">
      <c r="A583" s="2">
        <v>581</v>
      </c>
      <c r="B583" s="3">
        <v>40569</v>
      </c>
      <c r="C583" s="2">
        <v>1</v>
      </c>
      <c r="D583" s="2">
        <v>0</v>
      </c>
      <c r="E583" s="2">
        <v>1</v>
      </c>
      <c r="F583" s="2">
        <v>11</v>
      </c>
      <c r="G583" s="4" t="b">
        <v>0</v>
      </c>
      <c r="H583" s="2">
        <v>3</v>
      </c>
      <c r="I583" s="2">
        <v>3</v>
      </c>
      <c r="J583" s="2">
        <v>0.22</v>
      </c>
      <c r="K583" s="5">
        <v>0.19700000000000001</v>
      </c>
      <c r="L583" s="5">
        <v>0.93</v>
      </c>
      <c r="M583" s="5">
        <v>0.32840000000000003</v>
      </c>
      <c r="N583" s="5">
        <v>6</v>
      </c>
      <c r="O583" s="5">
        <v>35</v>
      </c>
      <c r="P583" s="5">
        <v>41</v>
      </c>
    </row>
    <row r="584" spans="1:16" ht="13.15">
      <c r="A584" s="2">
        <v>582</v>
      </c>
      <c r="B584" s="3">
        <v>40569</v>
      </c>
      <c r="C584" s="2">
        <v>1</v>
      </c>
      <c r="D584" s="2">
        <v>0</v>
      </c>
      <c r="E584" s="2">
        <v>1</v>
      </c>
      <c r="F584" s="2">
        <v>12</v>
      </c>
      <c r="G584" s="4" t="b">
        <v>0</v>
      </c>
      <c r="H584" s="2">
        <v>3</v>
      </c>
      <c r="I584" s="2">
        <v>3</v>
      </c>
      <c r="J584" s="2">
        <v>0.22</v>
      </c>
      <c r="K584" s="5">
        <v>0.19700000000000001</v>
      </c>
      <c r="L584" s="5">
        <v>0.93</v>
      </c>
      <c r="M584" s="5">
        <v>0.32840000000000003</v>
      </c>
      <c r="N584" s="5">
        <v>7</v>
      </c>
      <c r="O584" s="5">
        <v>41</v>
      </c>
      <c r="P584" s="5">
        <v>48</v>
      </c>
    </row>
    <row r="585" spans="1:16" ht="13.15">
      <c r="A585" s="2">
        <v>583</v>
      </c>
      <c r="B585" s="3">
        <v>40569</v>
      </c>
      <c r="C585" s="2">
        <v>1</v>
      </c>
      <c r="D585" s="2">
        <v>0</v>
      </c>
      <c r="E585" s="2">
        <v>1</v>
      </c>
      <c r="F585" s="2">
        <v>13</v>
      </c>
      <c r="G585" s="4" t="b">
        <v>0</v>
      </c>
      <c r="H585" s="2">
        <v>3</v>
      </c>
      <c r="I585" s="2">
        <v>3</v>
      </c>
      <c r="J585" s="2">
        <v>0.22</v>
      </c>
      <c r="K585" s="5">
        <v>0.19700000000000001</v>
      </c>
      <c r="L585" s="5">
        <v>0.93</v>
      </c>
      <c r="M585" s="5">
        <v>0.32840000000000003</v>
      </c>
      <c r="N585" s="5">
        <v>4</v>
      </c>
      <c r="O585" s="5">
        <v>43</v>
      </c>
      <c r="P585" s="5">
        <v>47</v>
      </c>
    </row>
    <row r="586" spans="1:16" ht="13.15">
      <c r="A586" s="2">
        <v>584</v>
      </c>
      <c r="B586" s="3">
        <v>40569</v>
      </c>
      <c r="C586" s="2">
        <v>1</v>
      </c>
      <c r="D586" s="2">
        <v>0</v>
      </c>
      <c r="E586" s="2">
        <v>1</v>
      </c>
      <c r="F586" s="2">
        <v>14</v>
      </c>
      <c r="G586" s="4" t="b">
        <v>0</v>
      </c>
      <c r="H586" s="2">
        <v>3</v>
      </c>
      <c r="I586" s="2">
        <v>3</v>
      </c>
      <c r="J586" s="2">
        <v>0.22</v>
      </c>
      <c r="K586" s="5">
        <v>0.19700000000000001</v>
      </c>
      <c r="L586" s="5">
        <v>0.93</v>
      </c>
      <c r="M586" s="5">
        <v>0.35820000000000002</v>
      </c>
      <c r="N586" s="5">
        <v>0</v>
      </c>
      <c r="O586" s="5">
        <v>36</v>
      </c>
      <c r="P586" s="5">
        <v>36</v>
      </c>
    </row>
    <row r="587" spans="1:16" ht="13.15">
      <c r="A587" s="2">
        <v>585</v>
      </c>
      <c r="B587" s="3">
        <v>40569</v>
      </c>
      <c r="C587" s="2">
        <v>1</v>
      </c>
      <c r="D587" s="2">
        <v>0</v>
      </c>
      <c r="E587" s="2">
        <v>1</v>
      </c>
      <c r="F587" s="2">
        <v>15</v>
      </c>
      <c r="G587" s="4" t="b">
        <v>0</v>
      </c>
      <c r="H587" s="2">
        <v>3</v>
      </c>
      <c r="I587" s="2">
        <v>3</v>
      </c>
      <c r="J587" s="2">
        <v>0.22</v>
      </c>
      <c r="K587" s="5">
        <v>0.18179999999999999</v>
      </c>
      <c r="L587" s="5">
        <v>0.93</v>
      </c>
      <c r="M587" s="5">
        <v>0.4627</v>
      </c>
      <c r="N587" s="5">
        <v>1</v>
      </c>
      <c r="O587" s="5">
        <v>42</v>
      </c>
      <c r="P587" s="5">
        <v>43</v>
      </c>
    </row>
    <row r="588" spans="1:16" ht="13.15">
      <c r="A588" s="2">
        <v>586</v>
      </c>
      <c r="B588" s="3">
        <v>40569</v>
      </c>
      <c r="C588" s="2">
        <v>1</v>
      </c>
      <c r="D588" s="2">
        <v>0</v>
      </c>
      <c r="E588" s="2">
        <v>1</v>
      </c>
      <c r="F588" s="2">
        <v>16</v>
      </c>
      <c r="G588" s="4" t="b">
        <v>0</v>
      </c>
      <c r="H588" s="2">
        <v>3</v>
      </c>
      <c r="I588" s="2">
        <v>4</v>
      </c>
      <c r="J588" s="2">
        <v>0.22</v>
      </c>
      <c r="K588" s="5">
        <v>0.19700000000000001</v>
      </c>
      <c r="L588" s="5">
        <v>0.93</v>
      </c>
      <c r="M588" s="5">
        <v>0.32840000000000003</v>
      </c>
      <c r="N588" s="5">
        <v>1</v>
      </c>
      <c r="O588" s="5">
        <v>35</v>
      </c>
      <c r="P588" s="5">
        <v>36</v>
      </c>
    </row>
    <row r="589" spans="1:16" ht="13.15">
      <c r="A589" s="2">
        <v>587</v>
      </c>
      <c r="B589" s="3">
        <v>40569</v>
      </c>
      <c r="C589" s="2">
        <v>1</v>
      </c>
      <c r="D589" s="2">
        <v>0</v>
      </c>
      <c r="E589" s="2">
        <v>1</v>
      </c>
      <c r="F589" s="2">
        <v>17</v>
      </c>
      <c r="G589" s="4" t="b">
        <v>0</v>
      </c>
      <c r="H589" s="2">
        <v>3</v>
      </c>
      <c r="I589" s="2">
        <v>3</v>
      </c>
      <c r="J589" s="2">
        <v>0.2</v>
      </c>
      <c r="K589" s="5">
        <v>0.18179999999999999</v>
      </c>
      <c r="L589" s="5">
        <v>0.93</v>
      </c>
      <c r="M589" s="5">
        <v>0.35820000000000002</v>
      </c>
      <c r="N589" s="5">
        <v>0</v>
      </c>
      <c r="O589" s="5">
        <v>26</v>
      </c>
      <c r="P589" s="5">
        <v>26</v>
      </c>
    </row>
    <row r="590" spans="1:16" ht="13.15">
      <c r="A590" s="2">
        <v>588</v>
      </c>
      <c r="B590" s="3">
        <v>40570</v>
      </c>
      <c r="C590" s="2">
        <v>1</v>
      </c>
      <c r="D590" s="2">
        <v>0</v>
      </c>
      <c r="E590" s="2">
        <v>1</v>
      </c>
      <c r="F590" s="2">
        <v>16</v>
      </c>
      <c r="G590" s="4" t="b">
        <v>0</v>
      </c>
      <c r="H590" s="2">
        <v>4</v>
      </c>
      <c r="I590" s="2">
        <v>1</v>
      </c>
      <c r="J590" s="2">
        <v>0.22</v>
      </c>
      <c r="K590" s="5">
        <v>0.2273</v>
      </c>
      <c r="L590" s="5">
        <v>0.55000000000000004</v>
      </c>
      <c r="M590" s="5">
        <v>0.19400000000000001</v>
      </c>
      <c r="N590" s="5">
        <v>1</v>
      </c>
      <c r="O590" s="5">
        <v>23</v>
      </c>
      <c r="P590" s="5">
        <v>24</v>
      </c>
    </row>
    <row r="591" spans="1:16" ht="13.15">
      <c r="A591" s="2">
        <v>589</v>
      </c>
      <c r="B591" s="3">
        <v>40570</v>
      </c>
      <c r="C591" s="2">
        <v>1</v>
      </c>
      <c r="D591" s="2">
        <v>0</v>
      </c>
      <c r="E591" s="2">
        <v>1</v>
      </c>
      <c r="F591" s="2">
        <v>17</v>
      </c>
      <c r="G591" s="4" t="b">
        <v>0</v>
      </c>
      <c r="H591" s="2">
        <v>4</v>
      </c>
      <c r="I591" s="2">
        <v>1</v>
      </c>
      <c r="J591" s="2">
        <v>0.22</v>
      </c>
      <c r="K591" s="5">
        <v>0.2424</v>
      </c>
      <c r="L591" s="5">
        <v>0.55000000000000004</v>
      </c>
      <c r="M591" s="5">
        <v>0.1045</v>
      </c>
      <c r="N591" s="5">
        <v>2</v>
      </c>
      <c r="O591" s="5">
        <v>82</v>
      </c>
      <c r="P591" s="5">
        <v>84</v>
      </c>
    </row>
    <row r="592" spans="1:16" ht="13.15">
      <c r="A592" s="2">
        <v>590</v>
      </c>
      <c r="B592" s="3">
        <v>40570</v>
      </c>
      <c r="C592" s="2">
        <v>1</v>
      </c>
      <c r="D592" s="2">
        <v>0</v>
      </c>
      <c r="E592" s="2">
        <v>1</v>
      </c>
      <c r="F592" s="2">
        <v>18</v>
      </c>
      <c r="G592" s="4" t="b">
        <v>0</v>
      </c>
      <c r="H592" s="2">
        <v>4</v>
      </c>
      <c r="I592" s="2">
        <v>1</v>
      </c>
      <c r="J592" s="2">
        <v>0.2</v>
      </c>
      <c r="K592" s="5">
        <v>0.2273</v>
      </c>
      <c r="L592" s="5">
        <v>0.69</v>
      </c>
      <c r="M592" s="5">
        <v>8.9599999999999999E-2</v>
      </c>
      <c r="N592" s="5">
        <v>3</v>
      </c>
      <c r="O592" s="5">
        <v>101</v>
      </c>
      <c r="P592" s="5">
        <v>104</v>
      </c>
    </row>
    <row r="593" spans="1:16" ht="13.15">
      <c r="A593" s="2">
        <v>591</v>
      </c>
      <c r="B593" s="3">
        <v>40570</v>
      </c>
      <c r="C593" s="2">
        <v>1</v>
      </c>
      <c r="D593" s="2">
        <v>0</v>
      </c>
      <c r="E593" s="2">
        <v>1</v>
      </c>
      <c r="F593" s="2">
        <v>19</v>
      </c>
      <c r="G593" s="4" t="b">
        <v>0</v>
      </c>
      <c r="H593" s="2">
        <v>4</v>
      </c>
      <c r="I593" s="2">
        <v>1</v>
      </c>
      <c r="J593" s="2">
        <v>0.2</v>
      </c>
      <c r="K593" s="5">
        <v>0.2273</v>
      </c>
      <c r="L593" s="5">
        <v>0.69</v>
      </c>
      <c r="M593" s="5">
        <v>8.9599999999999999E-2</v>
      </c>
      <c r="N593" s="5">
        <v>3</v>
      </c>
      <c r="O593" s="5">
        <v>76</v>
      </c>
      <c r="P593" s="5">
        <v>79</v>
      </c>
    </row>
    <row r="594" spans="1:16" ht="13.15">
      <c r="A594" s="2">
        <v>592</v>
      </c>
      <c r="B594" s="3">
        <v>40570</v>
      </c>
      <c r="C594" s="2">
        <v>1</v>
      </c>
      <c r="D594" s="2">
        <v>0</v>
      </c>
      <c r="E594" s="2">
        <v>1</v>
      </c>
      <c r="F594" s="2">
        <v>20</v>
      </c>
      <c r="G594" s="4" t="b">
        <v>0</v>
      </c>
      <c r="H594" s="2">
        <v>4</v>
      </c>
      <c r="I594" s="2">
        <v>1</v>
      </c>
      <c r="J594" s="2">
        <v>0.18</v>
      </c>
      <c r="K594" s="5">
        <v>0.21210000000000001</v>
      </c>
      <c r="L594" s="5">
        <v>0.74</v>
      </c>
      <c r="M594" s="5">
        <v>8.9599999999999999E-2</v>
      </c>
      <c r="N594" s="5">
        <v>4</v>
      </c>
      <c r="O594" s="5">
        <v>55</v>
      </c>
      <c r="P594" s="5">
        <v>59</v>
      </c>
    </row>
    <row r="595" spans="1:16" ht="13.15">
      <c r="A595" s="2">
        <v>593</v>
      </c>
      <c r="B595" s="3">
        <v>40570</v>
      </c>
      <c r="C595" s="2">
        <v>1</v>
      </c>
      <c r="D595" s="2">
        <v>0</v>
      </c>
      <c r="E595" s="2">
        <v>1</v>
      </c>
      <c r="F595" s="2">
        <v>21</v>
      </c>
      <c r="G595" s="4" t="b">
        <v>0</v>
      </c>
      <c r="H595" s="2">
        <v>4</v>
      </c>
      <c r="I595" s="2">
        <v>1</v>
      </c>
      <c r="J595" s="2">
        <v>0.18</v>
      </c>
      <c r="K595" s="5">
        <v>0.21210000000000001</v>
      </c>
      <c r="L595" s="5">
        <v>0.74</v>
      </c>
      <c r="M595" s="5">
        <v>8.9599999999999999E-2</v>
      </c>
      <c r="N595" s="5">
        <v>2</v>
      </c>
      <c r="O595" s="5">
        <v>36</v>
      </c>
      <c r="P595" s="5">
        <v>38</v>
      </c>
    </row>
    <row r="596" spans="1:16" ht="13.15">
      <c r="A596" s="2">
        <v>594</v>
      </c>
      <c r="B596" s="3">
        <v>40570</v>
      </c>
      <c r="C596" s="2">
        <v>1</v>
      </c>
      <c r="D596" s="2">
        <v>0</v>
      </c>
      <c r="E596" s="2">
        <v>1</v>
      </c>
      <c r="F596" s="2">
        <v>22</v>
      </c>
      <c r="G596" s="4" t="b">
        <v>0</v>
      </c>
      <c r="H596" s="2">
        <v>4</v>
      </c>
      <c r="I596" s="2">
        <v>1</v>
      </c>
      <c r="J596" s="2">
        <v>0.18</v>
      </c>
      <c r="K596" s="5">
        <v>0.21210000000000001</v>
      </c>
      <c r="L596" s="5">
        <v>0.74</v>
      </c>
      <c r="M596" s="5">
        <v>8.9599999999999999E-2</v>
      </c>
      <c r="N596" s="5">
        <v>0</v>
      </c>
      <c r="O596" s="5">
        <v>27</v>
      </c>
      <c r="P596" s="5">
        <v>27</v>
      </c>
    </row>
    <row r="597" spans="1:16" ht="13.15">
      <c r="A597" s="2">
        <v>595</v>
      </c>
      <c r="B597" s="3">
        <v>40570</v>
      </c>
      <c r="C597" s="2">
        <v>1</v>
      </c>
      <c r="D597" s="2">
        <v>0</v>
      </c>
      <c r="E597" s="2">
        <v>1</v>
      </c>
      <c r="F597" s="2">
        <v>23</v>
      </c>
      <c r="G597" s="4" t="b">
        <v>0</v>
      </c>
      <c r="H597" s="2">
        <v>4</v>
      </c>
      <c r="I597" s="2">
        <v>1</v>
      </c>
      <c r="J597" s="2">
        <v>0.18</v>
      </c>
      <c r="K597" s="5">
        <v>0.19700000000000001</v>
      </c>
      <c r="L597" s="5">
        <v>0.8</v>
      </c>
      <c r="M597" s="5">
        <v>0.16420000000000001</v>
      </c>
      <c r="N597" s="5">
        <v>0</v>
      </c>
      <c r="O597" s="5">
        <v>16</v>
      </c>
      <c r="P597" s="5">
        <v>16</v>
      </c>
    </row>
    <row r="598" spans="1:16" ht="13.15">
      <c r="A598" s="2">
        <v>596</v>
      </c>
      <c r="B598" s="3">
        <v>40571</v>
      </c>
      <c r="C598" s="2">
        <v>1</v>
      </c>
      <c r="D598" s="2">
        <v>0</v>
      </c>
      <c r="E598" s="2">
        <v>1</v>
      </c>
      <c r="F598" s="2">
        <v>0</v>
      </c>
      <c r="G598" s="4" t="b">
        <v>0</v>
      </c>
      <c r="H598" s="2">
        <v>5</v>
      </c>
      <c r="I598" s="2">
        <v>2</v>
      </c>
      <c r="J598" s="2">
        <v>0.2</v>
      </c>
      <c r="K598" s="5">
        <v>0.21210000000000001</v>
      </c>
      <c r="L598" s="5">
        <v>0.75</v>
      </c>
      <c r="M598" s="5">
        <v>0.1343</v>
      </c>
      <c r="N598" s="5">
        <v>0</v>
      </c>
      <c r="O598" s="5">
        <v>9</v>
      </c>
      <c r="P598" s="5">
        <v>9</v>
      </c>
    </row>
    <row r="599" spans="1:16" ht="13.15">
      <c r="A599" s="2">
        <v>597</v>
      </c>
      <c r="B599" s="3">
        <v>40571</v>
      </c>
      <c r="C599" s="2">
        <v>1</v>
      </c>
      <c r="D599" s="2">
        <v>0</v>
      </c>
      <c r="E599" s="2">
        <v>1</v>
      </c>
      <c r="F599" s="2">
        <v>1</v>
      </c>
      <c r="G599" s="4" t="b">
        <v>0</v>
      </c>
      <c r="H599" s="2">
        <v>5</v>
      </c>
      <c r="I599" s="2">
        <v>2</v>
      </c>
      <c r="J599" s="2">
        <v>0.2</v>
      </c>
      <c r="K599" s="5">
        <v>0.21210000000000001</v>
      </c>
      <c r="L599" s="5">
        <v>0.75</v>
      </c>
      <c r="M599" s="5">
        <v>0.1343</v>
      </c>
      <c r="N599" s="5">
        <v>1</v>
      </c>
      <c r="O599" s="5">
        <v>2</v>
      </c>
      <c r="P599" s="5">
        <v>3</v>
      </c>
    </row>
    <row r="600" spans="1:16" ht="13.15">
      <c r="A600" s="2">
        <v>598</v>
      </c>
      <c r="B600" s="3">
        <v>40571</v>
      </c>
      <c r="C600" s="2">
        <v>1</v>
      </c>
      <c r="D600" s="2">
        <v>0</v>
      </c>
      <c r="E600" s="2">
        <v>1</v>
      </c>
      <c r="F600" s="2">
        <v>2</v>
      </c>
      <c r="G600" s="4" t="b">
        <v>0</v>
      </c>
      <c r="H600" s="2">
        <v>5</v>
      </c>
      <c r="I600" s="2">
        <v>2</v>
      </c>
      <c r="J600" s="2">
        <v>0.2</v>
      </c>
      <c r="K600" s="5">
        <v>0.21210000000000001</v>
      </c>
      <c r="L600" s="5">
        <v>0.75</v>
      </c>
      <c r="M600" s="5">
        <v>0.16420000000000001</v>
      </c>
      <c r="N600" s="5">
        <v>0</v>
      </c>
      <c r="O600" s="5">
        <v>2</v>
      </c>
      <c r="P600" s="5">
        <v>2</v>
      </c>
    </row>
    <row r="601" spans="1:16" ht="13.15">
      <c r="A601" s="2">
        <v>599</v>
      </c>
      <c r="B601" s="3">
        <v>40571</v>
      </c>
      <c r="C601" s="2">
        <v>1</v>
      </c>
      <c r="D601" s="2">
        <v>0</v>
      </c>
      <c r="E601" s="2">
        <v>1</v>
      </c>
      <c r="F601" s="2">
        <v>3</v>
      </c>
      <c r="G601" s="4" t="b">
        <v>0</v>
      </c>
      <c r="H601" s="2">
        <v>5</v>
      </c>
      <c r="I601" s="2">
        <v>2</v>
      </c>
      <c r="J601" s="2">
        <v>0.2</v>
      </c>
      <c r="K601" s="5">
        <v>0.2273</v>
      </c>
      <c r="L601" s="5">
        <v>0.75</v>
      </c>
      <c r="M601" s="5">
        <v>0.1045</v>
      </c>
      <c r="N601" s="5">
        <v>1</v>
      </c>
      <c r="O601" s="5">
        <v>0</v>
      </c>
      <c r="P601" s="5">
        <v>1</v>
      </c>
    </row>
    <row r="602" spans="1:16" ht="13.15">
      <c r="A602" s="2">
        <v>600</v>
      </c>
      <c r="B602" s="3">
        <v>40571</v>
      </c>
      <c r="C602" s="2">
        <v>1</v>
      </c>
      <c r="D602" s="2">
        <v>0</v>
      </c>
      <c r="E602" s="2">
        <v>1</v>
      </c>
      <c r="F602" s="2">
        <v>5</v>
      </c>
      <c r="G602" s="4" t="b">
        <v>0</v>
      </c>
      <c r="H602" s="2">
        <v>5</v>
      </c>
      <c r="I602" s="2">
        <v>2</v>
      </c>
      <c r="J602" s="2">
        <v>0.18</v>
      </c>
      <c r="K602" s="5">
        <v>0.21210000000000001</v>
      </c>
      <c r="L602" s="5">
        <v>0.8</v>
      </c>
      <c r="M602" s="5">
        <v>0.1045</v>
      </c>
      <c r="N602" s="5">
        <v>0</v>
      </c>
      <c r="O602" s="5">
        <v>4</v>
      </c>
      <c r="P602" s="5">
        <v>4</v>
      </c>
    </row>
    <row r="603" spans="1:16" ht="13.15">
      <c r="A603" s="2">
        <v>601</v>
      </c>
      <c r="B603" s="3">
        <v>40571</v>
      </c>
      <c r="C603" s="2">
        <v>1</v>
      </c>
      <c r="D603" s="2">
        <v>0</v>
      </c>
      <c r="E603" s="2">
        <v>1</v>
      </c>
      <c r="F603" s="2">
        <v>6</v>
      </c>
      <c r="G603" s="4" t="b">
        <v>0</v>
      </c>
      <c r="H603" s="2">
        <v>5</v>
      </c>
      <c r="I603" s="2">
        <v>2</v>
      </c>
      <c r="J603" s="2">
        <v>0.18</v>
      </c>
      <c r="K603" s="5">
        <v>0.19700000000000001</v>
      </c>
      <c r="L603" s="5">
        <v>0.8</v>
      </c>
      <c r="M603" s="5">
        <v>0.1343</v>
      </c>
      <c r="N603" s="5">
        <v>0</v>
      </c>
      <c r="O603" s="5">
        <v>16</v>
      </c>
      <c r="P603" s="5">
        <v>16</v>
      </c>
    </row>
    <row r="604" spans="1:16" ht="13.15">
      <c r="A604" s="2">
        <v>602</v>
      </c>
      <c r="B604" s="3">
        <v>40571</v>
      </c>
      <c r="C604" s="2">
        <v>1</v>
      </c>
      <c r="D604" s="2">
        <v>0</v>
      </c>
      <c r="E604" s="2">
        <v>1</v>
      </c>
      <c r="F604" s="2">
        <v>7</v>
      </c>
      <c r="G604" s="4" t="b">
        <v>0</v>
      </c>
      <c r="H604" s="2">
        <v>5</v>
      </c>
      <c r="I604" s="2">
        <v>2</v>
      </c>
      <c r="J604" s="2">
        <v>0.16</v>
      </c>
      <c r="K604" s="5">
        <v>0.19700000000000001</v>
      </c>
      <c r="L604" s="5">
        <v>0.86</v>
      </c>
      <c r="M604" s="5">
        <v>8.9599999999999999E-2</v>
      </c>
      <c r="N604" s="5">
        <v>2</v>
      </c>
      <c r="O604" s="5">
        <v>58</v>
      </c>
      <c r="P604" s="5">
        <v>60</v>
      </c>
    </row>
    <row r="605" spans="1:16" ht="13.15">
      <c r="A605" s="2">
        <v>603</v>
      </c>
      <c r="B605" s="3">
        <v>40571</v>
      </c>
      <c r="C605" s="2">
        <v>1</v>
      </c>
      <c r="D605" s="2">
        <v>0</v>
      </c>
      <c r="E605" s="2">
        <v>1</v>
      </c>
      <c r="F605" s="2">
        <v>8</v>
      </c>
      <c r="G605" s="4" t="b">
        <v>0</v>
      </c>
      <c r="H605" s="2">
        <v>5</v>
      </c>
      <c r="I605" s="2">
        <v>2</v>
      </c>
      <c r="J605" s="2">
        <v>0.16</v>
      </c>
      <c r="K605" s="5">
        <v>0.19700000000000001</v>
      </c>
      <c r="L605" s="5">
        <v>0.86</v>
      </c>
      <c r="M605" s="5">
        <v>8.9599999999999999E-2</v>
      </c>
      <c r="N605" s="5">
        <v>2</v>
      </c>
      <c r="O605" s="5">
        <v>155</v>
      </c>
      <c r="P605" s="5">
        <v>157</v>
      </c>
    </row>
    <row r="606" spans="1:16" ht="13.15">
      <c r="A606" s="2">
        <v>604</v>
      </c>
      <c r="B606" s="3">
        <v>40571</v>
      </c>
      <c r="C606" s="2">
        <v>1</v>
      </c>
      <c r="D606" s="2">
        <v>0</v>
      </c>
      <c r="E606" s="2">
        <v>1</v>
      </c>
      <c r="F606" s="2">
        <v>9</v>
      </c>
      <c r="G606" s="4" t="b">
        <v>0</v>
      </c>
      <c r="H606" s="2">
        <v>5</v>
      </c>
      <c r="I606" s="2">
        <v>3</v>
      </c>
      <c r="J606" s="2">
        <v>0.18</v>
      </c>
      <c r="K606" s="5">
        <v>0.21210000000000001</v>
      </c>
      <c r="L606" s="5">
        <v>0.86</v>
      </c>
      <c r="M606" s="5">
        <v>8.9599999999999999E-2</v>
      </c>
      <c r="N606" s="5">
        <v>6</v>
      </c>
      <c r="O606" s="5">
        <v>95</v>
      </c>
      <c r="P606" s="5">
        <v>101</v>
      </c>
    </row>
    <row r="607" spans="1:16" ht="13.15">
      <c r="A607" s="2">
        <v>605</v>
      </c>
      <c r="B607" s="3">
        <v>40571</v>
      </c>
      <c r="C607" s="2">
        <v>1</v>
      </c>
      <c r="D607" s="2">
        <v>0</v>
      </c>
      <c r="E607" s="2">
        <v>1</v>
      </c>
      <c r="F607" s="2">
        <v>10</v>
      </c>
      <c r="G607" s="4" t="b">
        <v>0</v>
      </c>
      <c r="H607" s="2">
        <v>5</v>
      </c>
      <c r="I607" s="2">
        <v>3</v>
      </c>
      <c r="J607" s="2">
        <v>0.18</v>
      </c>
      <c r="K607" s="5">
        <v>0.21210000000000001</v>
      </c>
      <c r="L607" s="5">
        <v>0.86</v>
      </c>
      <c r="M607" s="5">
        <v>0.1045</v>
      </c>
      <c r="N607" s="5">
        <v>0</v>
      </c>
      <c r="O607" s="5">
        <v>49</v>
      </c>
      <c r="P607" s="5">
        <v>49</v>
      </c>
    </row>
    <row r="608" spans="1:16" ht="13.15">
      <c r="A608" s="2">
        <v>606</v>
      </c>
      <c r="B608" s="3">
        <v>40571</v>
      </c>
      <c r="C608" s="2">
        <v>1</v>
      </c>
      <c r="D608" s="2">
        <v>0</v>
      </c>
      <c r="E608" s="2">
        <v>1</v>
      </c>
      <c r="F608" s="2">
        <v>11</v>
      </c>
      <c r="G608" s="4" t="b">
        <v>0</v>
      </c>
      <c r="H608" s="2">
        <v>5</v>
      </c>
      <c r="I608" s="2">
        <v>3</v>
      </c>
      <c r="J608" s="2">
        <v>0.18</v>
      </c>
      <c r="K608" s="5">
        <v>0.21210000000000001</v>
      </c>
      <c r="L608" s="5">
        <v>0.93</v>
      </c>
      <c r="M608" s="5">
        <v>0.1045</v>
      </c>
      <c r="N608" s="5">
        <v>0</v>
      </c>
      <c r="O608" s="5">
        <v>30</v>
      </c>
      <c r="P608" s="5">
        <v>30</v>
      </c>
    </row>
    <row r="609" spans="1:16" ht="13.15">
      <c r="A609" s="2">
        <v>607</v>
      </c>
      <c r="B609" s="3">
        <v>40571</v>
      </c>
      <c r="C609" s="2">
        <v>1</v>
      </c>
      <c r="D609" s="2">
        <v>0</v>
      </c>
      <c r="E609" s="2">
        <v>1</v>
      </c>
      <c r="F609" s="2">
        <v>12</v>
      </c>
      <c r="G609" s="4" t="b">
        <v>0</v>
      </c>
      <c r="H609" s="2">
        <v>5</v>
      </c>
      <c r="I609" s="2">
        <v>3</v>
      </c>
      <c r="J609" s="2">
        <v>0.18</v>
      </c>
      <c r="K609" s="5">
        <v>0.21210000000000001</v>
      </c>
      <c r="L609" s="5">
        <v>0.93</v>
      </c>
      <c r="M609" s="5">
        <v>0.1045</v>
      </c>
      <c r="N609" s="5">
        <v>1</v>
      </c>
      <c r="O609" s="5">
        <v>28</v>
      </c>
      <c r="P609" s="5">
        <v>29</v>
      </c>
    </row>
    <row r="610" spans="1:16" ht="13.15">
      <c r="A610" s="2">
        <v>608</v>
      </c>
      <c r="B610" s="3">
        <v>40571</v>
      </c>
      <c r="C610" s="2">
        <v>1</v>
      </c>
      <c r="D610" s="2">
        <v>0</v>
      </c>
      <c r="E610" s="2">
        <v>1</v>
      </c>
      <c r="F610" s="2">
        <v>13</v>
      </c>
      <c r="G610" s="4" t="b">
        <v>0</v>
      </c>
      <c r="H610" s="2">
        <v>5</v>
      </c>
      <c r="I610" s="2">
        <v>3</v>
      </c>
      <c r="J610" s="2">
        <v>0.18</v>
      </c>
      <c r="K610" s="5">
        <v>0.21210000000000001</v>
      </c>
      <c r="L610" s="5">
        <v>0.93</v>
      </c>
      <c r="M610" s="5">
        <v>0.1045</v>
      </c>
      <c r="N610" s="5">
        <v>0</v>
      </c>
      <c r="O610" s="5">
        <v>31</v>
      </c>
      <c r="P610" s="5">
        <v>31</v>
      </c>
    </row>
    <row r="611" spans="1:16" ht="13.15">
      <c r="A611" s="2">
        <v>609</v>
      </c>
      <c r="B611" s="3">
        <v>40571</v>
      </c>
      <c r="C611" s="2">
        <v>1</v>
      </c>
      <c r="D611" s="2">
        <v>0</v>
      </c>
      <c r="E611" s="2">
        <v>1</v>
      </c>
      <c r="F611" s="2">
        <v>14</v>
      </c>
      <c r="G611" s="4" t="b">
        <v>0</v>
      </c>
      <c r="H611" s="2">
        <v>5</v>
      </c>
      <c r="I611" s="2">
        <v>3</v>
      </c>
      <c r="J611" s="2">
        <v>0.22</v>
      </c>
      <c r="K611" s="5">
        <v>0.2727</v>
      </c>
      <c r="L611" s="5">
        <v>0.8</v>
      </c>
      <c r="M611" s="5">
        <v>0</v>
      </c>
      <c r="N611" s="5">
        <v>2</v>
      </c>
      <c r="O611" s="5">
        <v>36</v>
      </c>
      <c r="P611" s="5">
        <v>38</v>
      </c>
    </row>
    <row r="612" spans="1:16" ht="13.15">
      <c r="A612" s="2">
        <v>610</v>
      </c>
      <c r="B612" s="3">
        <v>40571</v>
      </c>
      <c r="C612" s="2">
        <v>1</v>
      </c>
      <c r="D612" s="2">
        <v>0</v>
      </c>
      <c r="E612" s="2">
        <v>1</v>
      </c>
      <c r="F612" s="2">
        <v>15</v>
      </c>
      <c r="G612" s="4" t="b">
        <v>0</v>
      </c>
      <c r="H612" s="2">
        <v>5</v>
      </c>
      <c r="I612" s="2">
        <v>2</v>
      </c>
      <c r="J612" s="2">
        <v>0.2</v>
      </c>
      <c r="K612" s="5">
        <v>0.2576</v>
      </c>
      <c r="L612" s="5">
        <v>0.86</v>
      </c>
      <c r="M612" s="5">
        <v>0</v>
      </c>
      <c r="N612" s="5">
        <v>1</v>
      </c>
      <c r="O612" s="5">
        <v>40</v>
      </c>
      <c r="P612" s="5">
        <v>41</v>
      </c>
    </row>
  </sheetData>
  <phoneticPr fontId="3"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3D9E-03F2-4F07-B3B9-10440D5AE124}">
  <dimension ref="A1:B15"/>
  <sheetViews>
    <sheetView showGridLines="0" zoomScale="85" zoomScaleNormal="85" workbookViewId="0">
      <selection activeCell="L27" sqref="L27"/>
    </sheetView>
  </sheetViews>
  <sheetFormatPr defaultRowHeight="13.15"/>
  <sheetData>
    <row r="1" spans="1:2">
      <c r="A1" s="34"/>
      <c r="B1" t="s">
        <v>30</v>
      </c>
    </row>
    <row r="2" spans="1:2">
      <c r="A2" s="34"/>
      <c r="B2" t="s">
        <v>16478</v>
      </c>
    </row>
    <row r="3" spans="1:2">
      <c r="A3" s="34"/>
      <c r="B3" t="s">
        <v>16479</v>
      </c>
    </row>
    <row r="4" spans="1:2">
      <c r="A4" s="34"/>
      <c r="B4" s="10" t="s">
        <v>16480</v>
      </c>
    </row>
    <row r="5" spans="1:2">
      <c r="A5" s="34"/>
      <c r="B5" t="s">
        <v>37</v>
      </c>
    </row>
    <row r="6" spans="1:2">
      <c r="A6" s="34"/>
      <c r="B6" t="s">
        <v>33</v>
      </c>
    </row>
    <row r="7" spans="1:2">
      <c r="A7" s="34"/>
      <c r="B7" t="s">
        <v>16481</v>
      </c>
    </row>
    <row r="8" spans="1:2">
      <c r="A8" s="34"/>
      <c r="B8" t="s">
        <v>16482</v>
      </c>
    </row>
    <row r="9" spans="1:2">
      <c r="A9" s="34"/>
      <c r="B9" t="s">
        <v>16483</v>
      </c>
    </row>
    <row r="10" spans="1:2">
      <c r="A10" s="34"/>
      <c r="B10" t="s">
        <v>33</v>
      </c>
    </row>
    <row r="11" spans="1:2">
      <c r="A11" s="34"/>
      <c r="B11" t="s">
        <v>16481</v>
      </c>
    </row>
    <row r="12" spans="1:2">
      <c r="A12" s="34"/>
      <c r="B12" t="s">
        <v>16482</v>
      </c>
    </row>
    <row r="13" spans="1:2">
      <c r="B13" s="5"/>
    </row>
    <row r="15" spans="1:2">
      <c r="B15"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699D-7FF4-4AD7-827F-8EE116EC212A}">
  <dimension ref="A1:C6"/>
  <sheetViews>
    <sheetView showGridLines="0" workbookViewId="0"/>
  </sheetViews>
  <sheetFormatPr defaultRowHeight="13.15"/>
  <cols>
    <col min="1" max="1" width="13.28515625" bestFit="1" customWidth="1"/>
    <col min="2" max="2" width="17.28515625" bestFit="1" customWidth="1"/>
    <col min="3" max="3" width="14.28515625" bestFit="1" customWidth="1"/>
    <col min="4" max="5" width="6" bestFit="1" customWidth="1"/>
    <col min="6" max="6" width="11.28515625" bestFit="1" customWidth="1"/>
    <col min="7" max="7" width="9.85546875" bestFit="1" customWidth="1"/>
    <col min="8" max="8" width="6.85546875" bestFit="1" customWidth="1"/>
    <col min="9" max="9" width="9.85546875" bestFit="1" customWidth="1"/>
    <col min="10" max="10" width="11.28515625" bestFit="1" customWidth="1"/>
  </cols>
  <sheetData>
    <row r="1" spans="1:3">
      <c r="A1" s="12" t="s">
        <v>42</v>
      </c>
      <c r="B1" t="s">
        <v>66</v>
      </c>
      <c r="C1" t="s">
        <v>67</v>
      </c>
    </row>
    <row r="2" spans="1:3">
      <c r="A2" s="13">
        <v>1</v>
      </c>
      <c r="B2">
        <v>34162</v>
      </c>
      <c r="C2">
        <v>3211</v>
      </c>
    </row>
    <row r="3" spans="1:3">
      <c r="A3" s="13">
        <v>2</v>
      </c>
      <c r="B3">
        <v>16568</v>
      </c>
      <c r="C3">
        <v>1538</v>
      </c>
    </row>
    <row r="4" spans="1:3">
      <c r="A4" s="13">
        <v>3</v>
      </c>
      <c r="B4">
        <v>2618</v>
      </c>
      <c r="C4">
        <v>171</v>
      </c>
    </row>
    <row r="5" spans="1:3">
      <c r="A5" s="13">
        <v>4</v>
      </c>
      <c r="B5">
        <v>35</v>
      </c>
      <c r="C5">
        <v>1</v>
      </c>
    </row>
    <row r="6" spans="1:3">
      <c r="A6" s="13" t="s">
        <v>61</v>
      </c>
      <c r="B6">
        <v>53383</v>
      </c>
      <c r="C6">
        <v>4921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FD057-8DE6-4772-A72F-7D6D39C65D45}">
  <dimension ref="A3:M11"/>
  <sheetViews>
    <sheetView showGridLines="0" workbookViewId="0">
      <selection activeCell="P26" sqref="P26"/>
    </sheetView>
  </sheetViews>
  <sheetFormatPr defaultRowHeight="13.15"/>
  <cols>
    <col min="1" max="1" width="12.42578125" bestFit="1" customWidth="1"/>
    <col min="2" max="2" width="12.5703125" bestFit="1" customWidth="1"/>
    <col min="3" max="3" width="15.5703125" bestFit="1" customWidth="1"/>
    <col min="9" max="9" width="12.42578125" bestFit="1" customWidth="1"/>
    <col min="10" max="10" width="15.5703125" bestFit="1" customWidth="1"/>
    <col min="12" max="12" width="10.7109375" bestFit="1" customWidth="1"/>
    <col min="13" max="13" width="12.5703125" bestFit="1" customWidth="1"/>
  </cols>
  <sheetData>
    <row r="3" spans="1:13">
      <c r="A3" s="12" t="s">
        <v>42</v>
      </c>
      <c r="B3" t="s">
        <v>64</v>
      </c>
      <c r="C3" t="s">
        <v>65</v>
      </c>
      <c r="I3" s="12" t="s">
        <v>42</v>
      </c>
      <c r="J3" t="s">
        <v>65</v>
      </c>
      <c r="L3" s="38" t="s">
        <v>42</v>
      </c>
      <c r="M3" s="38" t="s">
        <v>64</v>
      </c>
    </row>
    <row r="4" spans="1:13">
      <c r="A4" s="13" t="s">
        <v>19</v>
      </c>
      <c r="B4">
        <v>1467</v>
      </c>
      <c r="C4">
        <v>6605</v>
      </c>
      <c r="I4" s="13" t="s">
        <v>19</v>
      </c>
      <c r="J4">
        <v>6605</v>
      </c>
      <c r="L4" s="39" t="s">
        <v>19</v>
      </c>
      <c r="M4" s="41">
        <v>1467</v>
      </c>
    </row>
    <row r="5" spans="1:13">
      <c r="A5" s="13" t="s">
        <v>20</v>
      </c>
      <c r="B5">
        <v>532</v>
      </c>
      <c r="C5">
        <v>7776</v>
      </c>
      <c r="I5" s="13" t="s">
        <v>20</v>
      </c>
      <c r="J5">
        <v>7776</v>
      </c>
      <c r="L5" s="39" t="s">
        <v>20</v>
      </c>
      <c r="M5" s="41">
        <v>532</v>
      </c>
    </row>
    <row r="6" spans="1:13">
      <c r="A6" s="13" t="s">
        <v>21</v>
      </c>
      <c r="B6">
        <v>473</v>
      </c>
      <c r="C6">
        <v>8149</v>
      </c>
      <c r="I6" s="13" t="s">
        <v>21</v>
      </c>
      <c r="J6">
        <v>8149</v>
      </c>
      <c r="L6" s="39" t="s">
        <v>21</v>
      </c>
      <c r="M6" s="41">
        <v>473</v>
      </c>
    </row>
    <row r="7" spans="1:13">
      <c r="A7" s="13" t="s">
        <v>22</v>
      </c>
      <c r="B7">
        <v>360</v>
      </c>
      <c r="C7">
        <v>8103</v>
      </c>
      <c r="I7" s="13" t="s">
        <v>22</v>
      </c>
      <c r="J7">
        <v>8103</v>
      </c>
      <c r="L7" s="39" t="s">
        <v>22</v>
      </c>
      <c r="M7" s="41">
        <v>360</v>
      </c>
    </row>
    <row r="8" spans="1:13">
      <c r="A8" s="13" t="s">
        <v>23</v>
      </c>
      <c r="B8">
        <v>326</v>
      </c>
      <c r="C8">
        <v>8236</v>
      </c>
      <c r="I8" s="13" t="s">
        <v>23</v>
      </c>
      <c r="J8">
        <v>8236</v>
      </c>
      <c r="L8" s="39" t="s">
        <v>23</v>
      </c>
      <c r="M8" s="41">
        <v>326</v>
      </c>
    </row>
    <row r="9" spans="1:13">
      <c r="A9" s="13" t="s">
        <v>24</v>
      </c>
      <c r="B9">
        <v>537</v>
      </c>
      <c r="C9">
        <v>7981</v>
      </c>
      <c r="I9" s="13" t="s">
        <v>24</v>
      </c>
      <c r="J9">
        <v>7981</v>
      </c>
      <c r="L9" s="39" t="s">
        <v>24</v>
      </c>
      <c r="M9" s="41">
        <v>537</v>
      </c>
    </row>
    <row r="10" spans="1:13">
      <c r="A10" s="13" t="s">
        <v>15</v>
      </c>
      <c r="B10">
        <v>1226</v>
      </c>
      <c r="C10">
        <v>6533</v>
      </c>
      <c r="I10" s="13" t="s">
        <v>15</v>
      </c>
      <c r="J10">
        <v>6533</v>
      </c>
      <c r="L10" s="39" t="s">
        <v>15</v>
      </c>
      <c r="M10" s="41">
        <v>1226</v>
      </c>
    </row>
    <row r="11" spans="1:13">
      <c r="A11" s="13" t="s">
        <v>61</v>
      </c>
      <c r="B11">
        <v>4921</v>
      </c>
      <c r="C11">
        <v>53383</v>
      </c>
      <c r="I11" s="13" t="s">
        <v>61</v>
      </c>
      <c r="J11">
        <v>53383</v>
      </c>
      <c r="L11" s="40" t="s">
        <v>61</v>
      </c>
      <c r="M11" s="38">
        <v>4921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02A6A-0E41-4F27-A4A4-06491BBF1703}">
  <dimension ref="A3:C10"/>
  <sheetViews>
    <sheetView showGridLines="0" workbookViewId="0">
      <selection activeCell="D18" sqref="D18"/>
    </sheetView>
  </sheetViews>
  <sheetFormatPr defaultRowHeight="13.15"/>
  <cols>
    <col min="1" max="1" width="13.28515625" bestFit="1" customWidth="1"/>
    <col min="2" max="2" width="23.140625" bestFit="1" customWidth="1"/>
    <col min="3" max="3" width="20" bestFit="1" customWidth="1"/>
  </cols>
  <sheetData>
    <row r="3" spans="1:3">
      <c r="A3" s="12" t="s">
        <v>42</v>
      </c>
      <c r="B3" t="s">
        <v>16484</v>
      </c>
      <c r="C3" t="s">
        <v>16485</v>
      </c>
    </row>
    <row r="4" spans="1:3">
      <c r="A4" s="13" t="s">
        <v>45</v>
      </c>
      <c r="B4">
        <v>1425</v>
      </c>
      <c r="C4">
        <v>95</v>
      </c>
    </row>
    <row r="5" spans="1:3">
      <c r="A5" s="13" t="s">
        <v>52</v>
      </c>
      <c r="B5">
        <v>17871</v>
      </c>
      <c r="C5">
        <v>884</v>
      </c>
    </row>
    <row r="6" spans="1:3">
      <c r="A6" s="13" t="s">
        <v>54</v>
      </c>
      <c r="B6">
        <v>24099</v>
      </c>
      <c r="C6">
        <v>1984</v>
      </c>
    </row>
    <row r="7" spans="1:3">
      <c r="A7" s="13" t="s">
        <v>55</v>
      </c>
      <c r="B7">
        <v>8298</v>
      </c>
      <c r="C7">
        <v>1462</v>
      </c>
    </row>
    <row r="8" spans="1:3">
      <c r="A8" s="13" t="s">
        <v>56</v>
      </c>
      <c r="B8">
        <v>1463</v>
      </c>
      <c r="C8">
        <v>500</v>
      </c>
    </row>
    <row r="9" spans="1:3">
      <c r="A9" s="13" t="s">
        <v>59</v>
      </c>
      <c r="B9">
        <v>53156</v>
      </c>
      <c r="C9">
        <v>4925</v>
      </c>
    </row>
    <row r="10" spans="1:3">
      <c r="A10" s="13" t="s">
        <v>61</v>
      </c>
      <c r="B10">
        <v>106312</v>
      </c>
      <c r="C10">
        <v>9850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E2D32-F65A-494C-8964-25396405ED61}">
  <dimension ref="A1:J611"/>
  <sheetViews>
    <sheetView showGridLines="0" workbookViewId="0"/>
  </sheetViews>
  <sheetFormatPr defaultRowHeight="13.15"/>
  <cols>
    <col min="1" max="1" width="9.28515625" bestFit="1" customWidth="1"/>
    <col min="2" max="2" width="9.140625" bestFit="1" customWidth="1"/>
    <col min="3" max="3" width="9.42578125" bestFit="1" customWidth="1"/>
    <col min="4" max="4" width="5" bestFit="1" customWidth="1"/>
    <col min="5" max="5" width="7.7109375" bestFit="1" customWidth="1"/>
    <col min="6" max="6" width="5.140625" bestFit="1" customWidth="1"/>
    <col min="7" max="7" width="9.42578125" bestFit="1" customWidth="1"/>
    <col min="8" max="8" width="10.7109375" bestFit="1" customWidth="1"/>
    <col min="9" max="9" width="12.28515625" bestFit="1" customWidth="1"/>
    <col min="10" max="10" width="7.5703125" bestFit="1" customWidth="1"/>
  </cols>
  <sheetData>
    <row r="1" spans="1:10">
      <c r="A1" t="s">
        <v>71</v>
      </c>
      <c r="B1" t="s">
        <v>16466</v>
      </c>
      <c r="C1" t="s">
        <v>73</v>
      </c>
      <c r="D1" t="s">
        <v>74</v>
      </c>
      <c r="E1" t="s">
        <v>75</v>
      </c>
      <c r="F1" t="s">
        <v>76</v>
      </c>
      <c r="G1" t="s">
        <v>29</v>
      </c>
      <c r="H1" t="s">
        <v>77</v>
      </c>
      <c r="I1" t="s">
        <v>38</v>
      </c>
      <c r="J1" t="s">
        <v>28</v>
      </c>
    </row>
    <row r="2" spans="1:10">
      <c r="A2">
        <v>1</v>
      </c>
      <c r="B2" s="14">
        <v>40544</v>
      </c>
      <c r="C2">
        <v>1</v>
      </c>
      <c r="D2">
        <v>0</v>
      </c>
      <c r="E2">
        <v>1</v>
      </c>
      <c r="F2">
        <v>0</v>
      </c>
      <c r="G2" t="b">
        <v>0</v>
      </c>
      <c r="H2">
        <v>6</v>
      </c>
      <c r="I2">
        <v>1</v>
      </c>
      <c r="J2">
        <v>0.24</v>
      </c>
    </row>
    <row r="3" spans="1:10">
      <c r="A3">
        <v>2</v>
      </c>
      <c r="B3" s="14">
        <v>40544</v>
      </c>
      <c r="C3">
        <v>1</v>
      </c>
      <c r="D3">
        <v>0</v>
      </c>
      <c r="E3">
        <v>1</v>
      </c>
      <c r="F3">
        <v>1</v>
      </c>
      <c r="G3" t="b">
        <v>0</v>
      </c>
      <c r="H3">
        <v>6</v>
      </c>
      <c r="I3">
        <v>1</v>
      </c>
      <c r="J3">
        <v>0.22</v>
      </c>
    </row>
    <row r="4" spans="1:10">
      <c r="A4">
        <v>3</v>
      </c>
      <c r="B4" s="14">
        <v>40544</v>
      </c>
      <c r="C4">
        <v>1</v>
      </c>
      <c r="D4">
        <v>0</v>
      </c>
      <c r="E4">
        <v>1</v>
      </c>
      <c r="F4">
        <v>2</v>
      </c>
      <c r="G4" t="b">
        <v>0</v>
      </c>
      <c r="H4">
        <v>6</v>
      </c>
      <c r="I4">
        <v>1</v>
      </c>
      <c r="J4">
        <v>0.22</v>
      </c>
    </row>
    <row r="5" spans="1:10">
      <c r="A5">
        <v>4</v>
      </c>
      <c r="B5" s="14">
        <v>40544</v>
      </c>
      <c r="C5">
        <v>1</v>
      </c>
      <c r="D5">
        <v>0</v>
      </c>
      <c r="E5">
        <v>1</v>
      </c>
      <c r="F5">
        <v>3</v>
      </c>
      <c r="G5" t="b">
        <v>0</v>
      </c>
      <c r="H5">
        <v>6</v>
      </c>
      <c r="I5">
        <v>1</v>
      </c>
      <c r="J5">
        <v>0.24</v>
      </c>
    </row>
    <row r="6" spans="1:10">
      <c r="A6">
        <v>5</v>
      </c>
      <c r="B6" s="14">
        <v>40544</v>
      </c>
      <c r="C6">
        <v>1</v>
      </c>
      <c r="D6">
        <v>0</v>
      </c>
      <c r="E6">
        <v>1</v>
      </c>
      <c r="F6">
        <v>4</v>
      </c>
      <c r="G6" t="b">
        <v>0</v>
      </c>
      <c r="H6">
        <v>6</v>
      </c>
      <c r="I6">
        <v>1</v>
      </c>
      <c r="J6">
        <v>0.24</v>
      </c>
    </row>
    <row r="7" spans="1:10">
      <c r="A7">
        <v>6</v>
      </c>
      <c r="B7" s="14">
        <v>40544</v>
      </c>
      <c r="C7">
        <v>1</v>
      </c>
      <c r="D7">
        <v>0</v>
      </c>
      <c r="E7">
        <v>1</v>
      </c>
      <c r="F7">
        <v>5</v>
      </c>
      <c r="G7" t="b">
        <v>0</v>
      </c>
      <c r="H7">
        <v>6</v>
      </c>
      <c r="I7">
        <v>2</v>
      </c>
      <c r="J7">
        <v>0.24</v>
      </c>
    </row>
    <row r="8" spans="1:10">
      <c r="A8">
        <v>7</v>
      </c>
      <c r="B8" s="14">
        <v>40544</v>
      </c>
      <c r="C8">
        <v>1</v>
      </c>
      <c r="D8">
        <v>0</v>
      </c>
      <c r="E8">
        <v>1</v>
      </c>
      <c r="F8">
        <v>6</v>
      </c>
      <c r="G8" t="b">
        <v>0</v>
      </c>
      <c r="H8">
        <v>6</v>
      </c>
      <c r="I8">
        <v>1</v>
      </c>
      <c r="J8">
        <v>0.22</v>
      </c>
    </row>
    <row r="9" spans="1:10">
      <c r="A9">
        <v>8</v>
      </c>
      <c r="B9" s="14">
        <v>40544</v>
      </c>
      <c r="C9">
        <v>1</v>
      </c>
      <c r="D9">
        <v>0</v>
      </c>
      <c r="E9">
        <v>1</v>
      </c>
      <c r="F9">
        <v>7</v>
      </c>
      <c r="G9" t="b">
        <v>0</v>
      </c>
      <c r="H9">
        <v>6</v>
      </c>
      <c r="I9">
        <v>1</v>
      </c>
      <c r="J9">
        <v>0.2</v>
      </c>
    </row>
    <row r="10" spans="1:10">
      <c r="A10">
        <v>9</v>
      </c>
      <c r="B10" s="14">
        <v>40544</v>
      </c>
      <c r="C10">
        <v>1</v>
      </c>
      <c r="D10">
        <v>0</v>
      </c>
      <c r="E10">
        <v>1</v>
      </c>
      <c r="F10">
        <v>8</v>
      </c>
      <c r="G10" t="b">
        <v>0</v>
      </c>
      <c r="H10">
        <v>6</v>
      </c>
      <c r="I10">
        <v>1</v>
      </c>
      <c r="J10">
        <v>0.24</v>
      </c>
    </row>
    <row r="11" spans="1:10">
      <c r="A11">
        <v>10</v>
      </c>
      <c r="B11" s="14">
        <v>40544</v>
      </c>
      <c r="C11">
        <v>1</v>
      </c>
      <c r="D11">
        <v>0</v>
      </c>
      <c r="E11">
        <v>1</v>
      </c>
      <c r="F11">
        <v>9</v>
      </c>
      <c r="G11" t="b">
        <v>0</v>
      </c>
      <c r="H11">
        <v>6</v>
      </c>
      <c r="I11">
        <v>1</v>
      </c>
      <c r="J11">
        <v>0.32</v>
      </c>
    </row>
    <row r="12" spans="1:10">
      <c r="A12">
        <v>11</v>
      </c>
      <c r="B12" s="14">
        <v>40544</v>
      </c>
      <c r="C12">
        <v>1</v>
      </c>
      <c r="D12">
        <v>0</v>
      </c>
      <c r="E12">
        <v>1</v>
      </c>
      <c r="F12">
        <v>10</v>
      </c>
      <c r="G12" t="b">
        <v>0</v>
      </c>
      <c r="H12">
        <v>6</v>
      </c>
      <c r="I12">
        <v>1</v>
      </c>
      <c r="J12">
        <v>0.38</v>
      </c>
    </row>
    <row r="13" spans="1:10">
      <c r="A13">
        <v>12</v>
      </c>
      <c r="B13" s="14">
        <v>40544</v>
      </c>
      <c r="C13">
        <v>1</v>
      </c>
      <c r="D13">
        <v>0</v>
      </c>
      <c r="E13">
        <v>1</v>
      </c>
      <c r="F13">
        <v>11</v>
      </c>
      <c r="G13" t="b">
        <v>0</v>
      </c>
      <c r="H13">
        <v>6</v>
      </c>
      <c r="I13">
        <v>1</v>
      </c>
      <c r="J13">
        <v>0.36</v>
      </c>
    </row>
    <row r="14" spans="1:10">
      <c r="A14">
        <v>13</v>
      </c>
      <c r="B14" s="14">
        <v>40544</v>
      </c>
      <c r="C14">
        <v>1</v>
      </c>
      <c r="D14">
        <v>0</v>
      </c>
      <c r="E14">
        <v>1</v>
      </c>
      <c r="F14">
        <v>12</v>
      </c>
      <c r="G14" t="b">
        <v>0</v>
      </c>
      <c r="H14">
        <v>6</v>
      </c>
      <c r="I14">
        <v>1</v>
      </c>
      <c r="J14">
        <v>0.42</v>
      </c>
    </row>
    <row r="15" spans="1:10">
      <c r="A15">
        <v>14</v>
      </c>
      <c r="B15" s="14">
        <v>40544</v>
      </c>
      <c r="C15">
        <v>1</v>
      </c>
      <c r="D15">
        <v>0</v>
      </c>
      <c r="E15">
        <v>1</v>
      </c>
      <c r="F15">
        <v>13</v>
      </c>
      <c r="G15" t="b">
        <v>0</v>
      </c>
      <c r="H15">
        <v>6</v>
      </c>
      <c r="I15">
        <v>2</v>
      </c>
      <c r="J15">
        <v>0.46</v>
      </c>
    </row>
    <row r="16" spans="1:10">
      <c r="A16">
        <v>15</v>
      </c>
      <c r="B16" s="14">
        <v>40544</v>
      </c>
      <c r="C16">
        <v>1</v>
      </c>
      <c r="D16">
        <v>0</v>
      </c>
      <c r="E16">
        <v>1</v>
      </c>
      <c r="F16">
        <v>14</v>
      </c>
      <c r="G16" t="b">
        <v>0</v>
      </c>
      <c r="H16">
        <v>6</v>
      </c>
      <c r="I16">
        <v>2</v>
      </c>
      <c r="J16">
        <v>0.46</v>
      </c>
    </row>
    <row r="17" spans="1:10">
      <c r="A17">
        <v>16</v>
      </c>
      <c r="B17" s="14">
        <v>40544</v>
      </c>
      <c r="C17">
        <v>1</v>
      </c>
      <c r="D17">
        <v>0</v>
      </c>
      <c r="E17">
        <v>1</v>
      </c>
      <c r="F17">
        <v>15</v>
      </c>
      <c r="G17" t="b">
        <v>0</v>
      </c>
      <c r="H17">
        <v>6</v>
      </c>
      <c r="I17">
        <v>2</v>
      </c>
      <c r="J17">
        <v>0.44</v>
      </c>
    </row>
    <row r="18" spans="1:10">
      <c r="A18">
        <v>17</v>
      </c>
      <c r="B18" s="14">
        <v>40544</v>
      </c>
      <c r="C18">
        <v>1</v>
      </c>
      <c r="D18">
        <v>0</v>
      </c>
      <c r="E18">
        <v>1</v>
      </c>
      <c r="F18">
        <v>16</v>
      </c>
      <c r="G18" t="b">
        <v>0</v>
      </c>
      <c r="H18">
        <v>6</v>
      </c>
      <c r="I18">
        <v>2</v>
      </c>
      <c r="J18">
        <v>0.42</v>
      </c>
    </row>
    <row r="19" spans="1:10">
      <c r="A19">
        <v>18</v>
      </c>
      <c r="B19" s="14">
        <v>40544</v>
      </c>
      <c r="C19">
        <v>1</v>
      </c>
      <c r="D19">
        <v>0</v>
      </c>
      <c r="E19">
        <v>1</v>
      </c>
      <c r="F19">
        <v>17</v>
      </c>
      <c r="G19" t="b">
        <v>0</v>
      </c>
      <c r="H19">
        <v>6</v>
      </c>
      <c r="I19">
        <v>2</v>
      </c>
      <c r="J19">
        <v>0.44</v>
      </c>
    </row>
    <row r="20" spans="1:10">
      <c r="A20">
        <v>19</v>
      </c>
      <c r="B20" s="14">
        <v>40544</v>
      </c>
      <c r="C20">
        <v>1</v>
      </c>
      <c r="D20">
        <v>0</v>
      </c>
      <c r="E20">
        <v>1</v>
      </c>
      <c r="F20">
        <v>18</v>
      </c>
      <c r="G20" t="b">
        <v>0</v>
      </c>
      <c r="H20">
        <v>6</v>
      </c>
      <c r="I20">
        <v>3</v>
      </c>
      <c r="J20">
        <v>0.42</v>
      </c>
    </row>
    <row r="21" spans="1:10">
      <c r="A21">
        <v>20</v>
      </c>
      <c r="B21" s="14">
        <v>40544</v>
      </c>
      <c r="C21">
        <v>1</v>
      </c>
      <c r="D21">
        <v>0</v>
      </c>
      <c r="E21">
        <v>1</v>
      </c>
      <c r="F21">
        <v>19</v>
      </c>
      <c r="G21" t="b">
        <v>0</v>
      </c>
      <c r="H21">
        <v>6</v>
      </c>
      <c r="I21">
        <v>3</v>
      </c>
      <c r="J21">
        <v>0.42</v>
      </c>
    </row>
    <row r="22" spans="1:10">
      <c r="A22">
        <v>21</v>
      </c>
      <c r="B22" s="14">
        <v>40544</v>
      </c>
      <c r="C22">
        <v>1</v>
      </c>
      <c r="D22">
        <v>0</v>
      </c>
      <c r="E22">
        <v>1</v>
      </c>
      <c r="F22">
        <v>20</v>
      </c>
      <c r="G22" t="b">
        <v>0</v>
      </c>
      <c r="H22">
        <v>6</v>
      </c>
      <c r="I22">
        <v>2</v>
      </c>
      <c r="J22">
        <v>0.4</v>
      </c>
    </row>
    <row r="23" spans="1:10">
      <c r="A23">
        <v>22</v>
      </c>
      <c r="B23" s="14">
        <v>40544</v>
      </c>
      <c r="C23">
        <v>1</v>
      </c>
      <c r="D23">
        <v>0</v>
      </c>
      <c r="E23">
        <v>1</v>
      </c>
      <c r="F23">
        <v>21</v>
      </c>
      <c r="G23" t="b">
        <v>0</v>
      </c>
      <c r="H23">
        <v>6</v>
      </c>
      <c r="I23">
        <v>2</v>
      </c>
      <c r="J23">
        <v>0.4</v>
      </c>
    </row>
    <row r="24" spans="1:10">
      <c r="A24">
        <v>23</v>
      </c>
      <c r="B24" s="14">
        <v>40544</v>
      </c>
      <c r="C24">
        <v>1</v>
      </c>
      <c r="D24">
        <v>0</v>
      </c>
      <c r="E24">
        <v>1</v>
      </c>
      <c r="F24">
        <v>22</v>
      </c>
      <c r="G24" t="b">
        <v>0</v>
      </c>
      <c r="H24">
        <v>6</v>
      </c>
      <c r="I24">
        <v>2</v>
      </c>
      <c r="J24">
        <v>0.4</v>
      </c>
    </row>
    <row r="25" spans="1:10">
      <c r="A25">
        <v>24</v>
      </c>
      <c r="B25" s="14">
        <v>40544</v>
      </c>
      <c r="C25">
        <v>1</v>
      </c>
      <c r="D25">
        <v>0</v>
      </c>
      <c r="E25">
        <v>1</v>
      </c>
      <c r="F25">
        <v>23</v>
      </c>
      <c r="G25" t="b">
        <v>0</v>
      </c>
      <c r="H25">
        <v>6</v>
      </c>
      <c r="I25">
        <v>2</v>
      </c>
      <c r="J25">
        <v>0.46</v>
      </c>
    </row>
    <row r="26" spans="1:10">
      <c r="A26">
        <v>25</v>
      </c>
      <c r="B26" s="14">
        <v>40545</v>
      </c>
      <c r="C26">
        <v>1</v>
      </c>
      <c r="D26">
        <v>0</v>
      </c>
      <c r="E26">
        <v>1</v>
      </c>
      <c r="F26">
        <v>0</v>
      </c>
      <c r="G26" t="b">
        <v>0</v>
      </c>
      <c r="H26">
        <v>0</v>
      </c>
      <c r="I26">
        <v>2</v>
      </c>
      <c r="J26">
        <v>0.46</v>
      </c>
    </row>
    <row r="27" spans="1:10">
      <c r="A27">
        <v>26</v>
      </c>
      <c r="B27" s="14">
        <v>40545</v>
      </c>
      <c r="C27">
        <v>1</v>
      </c>
      <c r="D27">
        <v>0</v>
      </c>
      <c r="E27">
        <v>1</v>
      </c>
      <c r="F27">
        <v>1</v>
      </c>
      <c r="G27" t="b">
        <v>0</v>
      </c>
      <c r="H27">
        <v>0</v>
      </c>
      <c r="I27">
        <v>2</v>
      </c>
      <c r="J27">
        <v>0.44</v>
      </c>
    </row>
    <row r="28" spans="1:10">
      <c r="A28">
        <v>27</v>
      </c>
      <c r="B28" s="14">
        <v>40545</v>
      </c>
      <c r="C28">
        <v>1</v>
      </c>
      <c r="D28">
        <v>0</v>
      </c>
      <c r="E28">
        <v>1</v>
      </c>
      <c r="F28">
        <v>2</v>
      </c>
      <c r="G28" t="b">
        <v>0</v>
      </c>
      <c r="H28">
        <v>0</v>
      </c>
      <c r="I28">
        <v>2</v>
      </c>
      <c r="J28">
        <v>0.42</v>
      </c>
    </row>
    <row r="29" spans="1:10">
      <c r="A29">
        <v>28</v>
      </c>
      <c r="B29" s="14">
        <v>40545</v>
      </c>
      <c r="C29">
        <v>1</v>
      </c>
      <c r="D29">
        <v>0</v>
      </c>
      <c r="E29">
        <v>1</v>
      </c>
      <c r="F29">
        <v>3</v>
      </c>
      <c r="G29" t="b">
        <v>0</v>
      </c>
      <c r="H29">
        <v>0</v>
      </c>
      <c r="I29">
        <v>2</v>
      </c>
      <c r="J29">
        <v>0.46</v>
      </c>
    </row>
    <row r="30" spans="1:10">
      <c r="A30">
        <v>29</v>
      </c>
      <c r="B30" s="14">
        <v>40545</v>
      </c>
      <c r="C30">
        <v>1</v>
      </c>
      <c r="D30">
        <v>0</v>
      </c>
      <c r="E30">
        <v>1</v>
      </c>
      <c r="F30">
        <v>4</v>
      </c>
      <c r="G30" t="b">
        <v>0</v>
      </c>
      <c r="H30">
        <v>0</v>
      </c>
      <c r="I30">
        <v>2</v>
      </c>
      <c r="J30">
        <v>0.46</v>
      </c>
    </row>
    <row r="31" spans="1:10">
      <c r="A31">
        <v>30</v>
      </c>
      <c r="B31" s="14">
        <v>40545</v>
      </c>
      <c r="C31">
        <v>1</v>
      </c>
      <c r="D31">
        <v>0</v>
      </c>
      <c r="E31">
        <v>1</v>
      </c>
      <c r="F31">
        <v>6</v>
      </c>
      <c r="G31" t="b">
        <v>0</v>
      </c>
      <c r="H31">
        <v>0</v>
      </c>
      <c r="I31">
        <v>3</v>
      </c>
      <c r="J31">
        <v>0.42</v>
      </c>
    </row>
    <row r="32" spans="1:10">
      <c r="A32">
        <v>31</v>
      </c>
      <c r="B32" s="14">
        <v>40545</v>
      </c>
      <c r="C32">
        <v>1</v>
      </c>
      <c r="D32">
        <v>0</v>
      </c>
      <c r="E32">
        <v>1</v>
      </c>
      <c r="F32">
        <v>7</v>
      </c>
      <c r="G32" t="b">
        <v>0</v>
      </c>
      <c r="H32">
        <v>0</v>
      </c>
      <c r="I32">
        <v>2</v>
      </c>
      <c r="J32">
        <v>0.4</v>
      </c>
    </row>
    <row r="33" spans="1:10">
      <c r="A33">
        <v>32</v>
      </c>
      <c r="B33" s="14">
        <v>40545</v>
      </c>
      <c r="C33">
        <v>1</v>
      </c>
      <c r="D33">
        <v>0</v>
      </c>
      <c r="E33">
        <v>1</v>
      </c>
      <c r="F33">
        <v>8</v>
      </c>
      <c r="G33" t="b">
        <v>0</v>
      </c>
      <c r="H33">
        <v>0</v>
      </c>
      <c r="I33">
        <v>3</v>
      </c>
      <c r="J33">
        <v>0.4</v>
      </c>
    </row>
    <row r="34" spans="1:10">
      <c r="A34">
        <v>33</v>
      </c>
      <c r="B34" s="14">
        <v>40545</v>
      </c>
      <c r="C34">
        <v>1</v>
      </c>
      <c r="D34">
        <v>0</v>
      </c>
      <c r="E34">
        <v>1</v>
      </c>
      <c r="F34">
        <v>9</v>
      </c>
      <c r="G34" t="b">
        <v>0</v>
      </c>
      <c r="H34">
        <v>0</v>
      </c>
      <c r="I34">
        <v>2</v>
      </c>
      <c r="J34">
        <v>0.38</v>
      </c>
    </row>
    <row r="35" spans="1:10">
      <c r="A35">
        <v>34</v>
      </c>
      <c r="B35" s="14">
        <v>40545</v>
      </c>
      <c r="C35">
        <v>1</v>
      </c>
      <c r="D35">
        <v>0</v>
      </c>
      <c r="E35">
        <v>1</v>
      </c>
      <c r="F35">
        <v>10</v>
      </c>
      <c r="G35" t="b">
        <v>0</v>
      </c>
      <c r="H35">
        <v>0</v>
      </c>
      <c r="I35">
        <v>2</v>
      </c>
      <c r="J35">
        <v>0.36</v>
      </c>
    </row>
    <row r="36" spans="1:10">
      <c r="A36">
        <v>35</v>
      </c>
      <c r="B36" s="14">
        <v>40545</v>
      </c>
      <c r="C36">
        <v>1</v>
      </c>
      <c r="D36">
        <v>0</v>
      </c>
      <c r="E36">
        <v>1</v>
      </c>
      <c r="F36">
        <v>11</v>
      </c>
      <c r="G36" t="b">
        <v>0</v>
      </c>
      <c r="H36">
        <v>0</v>
      </c>
      <c r="I36">
        <v>2</v>
      </c>
      <c r="J36">
        <v>0.36</v>
      </c>
    </row>
    <row r="37" spans="1:10">
      <c r="A37">
        <v>36</v>
      </c>
      <c r="B37" s="14">
        <v>40545</v>
      </c>
      <c r="C37">
        <v>1</v>
      </c>
      <c r="D37">
        <v>0</v>
      </c>
      <c r="E37">
        <v>1</v>
      </c>
      <c r="F37">
        <v>12</v>
      </c>
      <c r="G37" t="b">
        <v>0</v>
      </c>
      <c r="H37">
        <v>0</v>
      </c>
      <c r="I37">
        <v>2</v>
      </c>
      <c r="J37">
        <v>0.36</v>
      </c>
    </row>
    <row r="38" spans="1:10">
      <c r="A38">
        <v>37</v>
      </c>
      <c r="B38" s="14">
        <v>40545</v>
      </c>
      <c r="C38">
        <v>1</v>
      </c>
      <c r="D38">
        <v>0</v>
      </c>
      <c r="E38">
        <v>1</v>
      </c>
      <c r="F38">
        <v>13</v>
      </c>
      <c r="G38" t="b">
        <v>0</v>
      </c>
      <c r="H38">
        <v>0</v>
      </c>
      <c r="I38">
        <v>2</v>
      </c>
      <c r="J38">
        <v>0.36</v>
      </c>
    </row>
    <row r="39" spans="1:10">
      <c r="A39">
        <v>38</v>
      </c>
      <c r="B39" s="14">
        <v>40545</v>
      </c>
      <c r="C39">
        <v>1</v>
      </c>
      <c r="D39">
        <v>0</v>
      </c>
      <c r="E39">
        <v>1</v>
      </c>
      <c r="F39">
        <v>14</v>
      </c>
      <c r="G39" t="b">
        <v>0</v>
      </c>
      <c r="H39">
        <v>0</v>
      </c>
      <c r="I39">
        <v>3</v>
      </c>
      <c r="J39">
        <v>0.36</v>
      </c>
    </row>
    <row r="40" spans="1:10">
      <c r="A40">
        <v>39</v>
      </c>
      <c r="B40" s="14">
        <v>40545</v>
      </c>
      <c r="C40">
        <v>1</v>
      </c>
      <c r="D40">
        <v>0</v>
      </c>
      <c r="E40">
        <v>1</v>
      </c>
      <c r="F40">
        <v>15</v>
      </c>
      <c r="G40" t="b">
        <v>0</v>
      </c>
      <c r="H40">
        <v>0</v>
      </c>
      <c r="I40">
        <v>3</v>
      </c>
      <c r="J40">
        <v>0.34</v>
      </c>
    </row>
    <row r="41" spans="1:10">
      <c r="A41">
        <v>40</v>
      </c>
      <c r="B41" s="14">
        <v>40545</v>
      </c>
      <c r="C41">
        <v>1</v>
      </c>
      <c r="D41">
        <v>0</v>
      </c>
      <c r="E41">
        <v>1</v>
      </c>
      <c r="F41">
        <v>16</v>
      </c>
      <c r="G41" t="b">
        <v>0</v>
      </c>
      <c r="H41">
        <v>0</v>
      </c>
      <c r="I41">
        <v>3</v>
      </c>
      <c r="J41">
        <v>0.34</v>
      </c>
    </row>
    <row r="42" spans="1:10">
      <c r="A42">
        <v>41</v>
      </c>
      <c r="B42" s="14">
        <v>40545</v>
      </c>
      <c r="C42">
        <v>1</v>
      </c>
      <c r="D42">
        <v>0</v>
      </c>
      <c r="E42">
        <v>1</v>
      </c>
      <c r="F42">
        <v>17</v>
      </c>
      <c r="G42" t="b">
        <v>0</v>
      </c>
      <c r="H42">
        <v>0</v>
      </c>
      <c r="I42">
        <v>1</v>
      </c>
      <c r="J42">
        <v>0.34</v>
      </c>
    </row>
    <row r="43" spans="1:10">
      <c r="A43">
        <v>42</v>
      </c>
      <c r="B43" s="14">
        <v>40545</v>
      </c>
      <c r="C43">
        <v>1</v>
      </c>
      <c r="D43">
        <v>0</v>
      </c>
      <c r="E43">
        <v>1</v>
      </c>
      <c r="F43">
        <v>18</v>
      </c>
      <c r="G43" t="b">
        <v>0</v>
      </c>
      <c r="H43">
        <v>0</v>
      </c>
      <c r="I43">
        <v>2</v>
      </c>
      <c r="J43">
        <v>0.36</v>
      </c>
    </row>
    <row r="44" spans="1:10">
      <c r="A44">
        <v>43</v>
      </c>
      <c r="B44" s="14">
        <v>40545</v>
      </c>
      <c r="C44">
        <v>1</v>
      </c>
      <c r="D44">
        <v>0</v>
      </c>
      <c r="E44">
        <v>1</v>
      </c>
      <c r="F44">
        <v>19</v>
      </c>
      <c r="G44" t="b">
        <v>0</v>
      </c>
      <c r="H44">
        <v>0</v>
      </c>
      <c r="I44">
        <v>1</v>
      </c>
      <c r="J44">
        <v>0.32</v>
      </c>
    </row>
    <row r="45" spans="1:10">
      <c r="A45">
        <v>44</v>
      </c>
      <c r="B45" s="14">
        <v>40545</v>
      </c>
      <c r="C45">
        <v>1</v>
      </c>
      <c r="D45">
        <v>0</v>
      </c>
      <c r="E45">
        <v>1</v>
      </c>
      <c r="F45">
        <v>20</v>
      </c>
      <c r="G45" t="b">
        <v>0</v>
      </c>
      <c r="H45">
        <v>0</v>
      </c>
      <c r="I45">
        <v>1</v>
      </c>
      <c r="J45">
        <v>0.3</v>
      </c>
    </row>
    <row r="46" spans="1:10">
      <c r="A46">
        <v>45</v>
      </c>
      <c r="B46" s="14">
        <v>40545</v>
      </c>
      <c r="C46">
        <v>1</v>
      </c>
      <c r="D46">
        <v>0</v>
      </c>
      <c r="E46">
        <v>1</v>
      </c>
      <c r="F46">
        <v>21</v>
      </c>
      <c r="G46" t="b">
        <v>0</v>
      </c>
      <c r="H46">
        <v>0</v>
      </c>
      <c r="I46">
        <v>1</v>
      </c>
      <c r="J46">
        <v>0.26</v>
      </c>
    </row>
    <row r="47" spans="1:10">
      <c r="A47">
        <v>46</v>
      </c>
      <c r="B47" s="14">
        <v>40545</v>
      </c>
      <c r="C47">
        <v>1</v>
      </c>
      <c r="D47">
        <v>0</v>
      </c>
      <c r="E47">
        <v>1</v>
      </c>
      <c r="F47">
        <v>22</v>
      </c>
      <c r="G47" t="b">
        <v>0</v>
      </c>
      <c r="H47">
        <v>0</v>
      </c>
      <c r="I47">
        <v>1</v>
      </c>
      <c r="J47">
        <v>0.24</v>
      </c>
    </row>
    <row r="48" spans="1:10">
      <c r="A48">
        <v>47</v>
      </c>
      <c r="B48" s="14">
        <v>40545</v>
      </c>
      <c r="C48">
        <v>1</v>
      </c>
      <c r="D48">
        <v>0</v>
      </c>
      <c r="E48">
        <v>1</v>
      </c>
      <c r="F48">
        <v>23</v>
      </c>
      <c r="G48" t="b">
        <v>0</v>
      </c>
      <c r="H48">
        <v>0</v>
      </c>
      <c r="I48">
        <v>1</v>
      </c>
      <c r="J48">
        <v>0.22</v>
      </c>
    </row>
    <row r="49" spans="1:10">
      <c r="A49">
        <v>48</v>
      </c>
      <c r="B49" s="14">
        <v>40546</v>
      </c>
      <c r="C49">
        <v>1</v>
      </c>
      <c r="D49">
        <v>0</v>
      </c>
      <c r="E49">
        <v>1</v>
      </c>
      <c r="F49">
        <v>0</v>
      </c>
      <c r="G49" t="b">
        <v>0</v>
      </c>
      <c r="H49">
        <v>1</v>
      </c>
      <c r="I49">
        <v>1</v>
      </c>
      <c r="J49">
        <v>0.22</v>
      </c>
    </row>
    <row r="50" spans="1:10">
      <c r="A50">
        <v>49</v>
      </c>
      <c r="B50" s="14">
        <v>40546</v>
      </c>
      <c r="C50">
        <v>1</v>
      </c>
      <c r="D50">
        <v>0</v>
      </c>
      <c r="E50">
        <v>1</v>
      </c>
      <c r="F50">
        <v>1</v>
      </c>
      <c r="G50" t="b">
        <v>0</v>
      </c>
      <c r="H50">
        <v>1</v>
      </c>
      <c r="I50">
        <v>1</v>
      </c>
      <c r="J50">
        <v>0.2</v>
      </c>
    </row>
    <row r="51" spans="1:10">
      <c r="A51">
        <v>50</v>
      </c>
      <c r="B51" s="14">
        <v>40546</v>
      </c>
      <c r="C51">
        <v>1</v>
      </c>
      <c r="D51">
        <v>0</v>
      </c>
      <c r="E51">
        <v>1</v>
      </c>
      <c r="F51">
        <v>4</v>
      </c>
      <c r="G51" t="b">
        <v>0</v>
      </c>
      <c r="H51">
        <v>1</v>
      </c>
      <c r="I51">
        <v>1</v>
      </c>
      <c r="J51">
        <v>0.16</v>
      </c>
    </row>
    <row r="52" spans="1:10">
      <c r="A52">
        <v>51</v>
      </c>
      <c r="B52" s="14">
        <v>40546</v>
      </c>
      <c r="C52">
        <v>1</v>
      </c>
      <c r="D52">
        <v>0</v>
      </c>
      <c r="E52">
        <v>1</v>
      </c>
      <c r="F52">
        <v>5</v>
      </c>
      <c r="G52" t="b">
        <v>0</v>
      </c>
      <c r="H52">
        <v>1</v>
      </c>
      <c r="I52">
        <v>1</v>
      </c>
      <c r="J52">
        <v>0.16</v>
      </c>
    </row>
    <row r="53" spans="1:10">
      <c r="A53">
        <v>52</v>
      </c>
      <c r="B53" s="14">
        <v>40546</v>
      </c>
      <c r="C53">
        <v>1</v>
      </c>
      <c r="D53">
        <v>0</v>
      </c>
      <c r="E53">
        <v>1</v>
      </c>
      <c r="F53">
        <v>6</v>
      </c>
      <c r="G53" t="b">
        <v>0</v>
      </c>
      <c r="H53">
        <v>1</v>
      </c>
      <c r="I53">
        <v>1</v>
      </c>
      <c r="J53">
        <v>0.14000000000000001</v>
      </c>
    </row>
    <row r="54" spans="1:10">
      <c r="A54">
        <v>53</v>
      </c>
      <c r="B54" s="14">
        <v>40546</v>
      </c>
      <c r="C54">
        <v>1</v>
      </c>
      <c r="D54">
        <v>0</v>
      </c>
      <c r="E54">
        <v>1</v>
      </c>
      <c r="F54">
        <v>7</v>
      </c>
      <c r="G54" t="b">
        <v>0</v>
      </c>
      <c r="H54">
        <v>1</v>
      </c>
      <c r="I54">
        <v>1</v>
      </c>
      <c r="J54">
        <v>0.14000000000000001</v>
      </c>
    </row>
    <row r="55" spans="1:10">
      <c r="A55">
        <v>54</v>
      </c>
      <c r="B55" s="14">
        <v>40546</v>
      </c>
      <c r="C55">
        <v>1</v>
      </c>
      <c r="D55">
        <v>0</v>
      </c>
      <c r="E55">
        <v>1</v>
      </c>
      <c r="F55">
        <v>8</v>
      </c>
      <c r="G55" t="b">
        <v>0</v>
      </c>
      <c r="H55">
        <v>1</v>
      </c>
      <c r="I55">
        <v>1</v>
      </c>
      <c r="J55">
        <v>0.14000000000000001</v>
      </c>
    </row>
    <row r="56" spans="1:10">
      <c r="A56">
        <v>55</v>
      </c>
      <c r="B56" s="14">
        <v>40546</v>
      </c>
      <c r="C56">
        <v>1</v>
      </c>
      <c r="D56">
        <v>0</v>
      </c>
      <c r="E56">
        <v>1</v>
      </c>
      <c r="F56">
        <v>9</v>
      </c>
      <c r="G56" t="b">
        <v>0</v>
      </c>
      <c r="H56">
        <v>1</v>
      </c>
      <c r="I56">
        <v>1</v>
      </c>
      <c r="J56">
        <v>0.16</v>
      </c>
    </row>
    <row r="57" spans="1:10">
      <c r="A57">
        <v>56</v>
      </c>
      <c r="B57" s="14">
        <v>40546</v>
      </c>
      <c r="C57">
        <v>1</v>
      </c>
      <c r="D57">
        <v>0</v>
      </c>
      <c r="E57">
        <v>1</v>
      </c>
      <c r="F57">
        <v>10</v>
      </c>
      <c r="G57" t="b">
        <v>0</v>
      </c>
      <c r="H57">
        <v>1</v>
      </c>
      <c r="I57">
        <v>1</v>
      </c>
      <c r="J57">
        <v>0.18</v>
      </c>
    </row>
    <row r="58" spans="1:10">
      <c r="A58">
        <v>57</v>
      </c>
      <c r="B58" s="14">
        <v>40546</v>
      </c>
      <c r="C58">
        <v>1</v>
      </c>
      <c r="D58">
        <v>0</v>
      </c>
      <c r="E58">
        <v>1</v>
      </c>
      <c r="F58">
        <v>11</v>
      </c>
      <c r="G58" t="b">
        <v>0</v>
      </c>
      <c r="H58">
        <v>1</v>
      </c>
      <c r="I58">
        <v>1</v>
      </c>
      <c r="J58">
        <v>0.2</v>
      </c>
    </row>
    <row r="59" spans="1:10">
      <c r="A59">
        <v>58</v>
      </c>
      <c r="B59" s="14">
        <v>40546</v>
      </c>
      <c r="C59">
        <v>1</v>
      </c>
      <c r="D59">
        <v>0</v>
      </c>
      <c r="E59">
        <v>1</v>
      </c>
      <c r="F59">
        <v>12</v>
      </c>
      <c r="G59" t="b">
        <v>0</v>
      </c>
      <c r="H59">
        <v>1</v>
      </c>
      <c r="I59">
        <v>1</v>
      </c>
      <c r="J59">
        <v>0.22</v>
      </c>
    </row>
    <row r="60" spans="1:10">
      <c r="A60">
        <v>59</v>
      </c>
      <c r="B60" s="14">
        <v>40546</v>
      </c>
      <c r="C60">
        <v>1</v>
      </c>
      <c r="D60">
        <v>0</v>
      </c>
      <c r="E60">
        <v>1</v>
      </c>
      <c r="F60">
        <v>13</v>
      </c>
      <c r="G60" t="b">
        <v>0</v>
      </c>
      <c r="H60">
        <v>1</v>
      </c>
      <c r="I60">
        <v>1</v>
      </c>
      <c r="J60">
        <v>0.24</v>
      </c>
    </row>
    <row r="61" spans="1:10">
      <c r="A61">
        <v>60</v>
      </c>
      <c r="B61" s="14">
        <v>40546</v>
      </c>
      <c r="C61">
        <v>1</v>
      </c>
      <c r="D61">
        <v>0</v>
      </c>
      <c r="E61">
        <v>1</v>
      </c>
      <c r="F61">
        <v>14</v>
      </c>
      <c r="G61" t="b">
        <v>0</v>
      </c>
      <c r="H61">
        <v>1</v>
      </c>
      <c r="I61">
        <v>1</v>
      </c>
      <c r="J61">
        <v>0.26</v>
      </c>
    </row>
    <row r="62" spans="1:10">
      <c r="A62">
        <v>61</v>
      </c>
      <c r="B62" s="14">
        <v>40546</v>
      </c>
      <c r="C62">
        <v>1</v>
      </c>
      <c r="D62">
        <v>0</v>
      </c>
      <c r="E62">
        <v>1</v>
      </c>
      <c r="F62">
        <v>15</v>
      </c>
      <c r="G62" t="b">
        <v>0</v>
      </c>
      <c r="H62">
        <v>1</v>
      </c>
      <c r="I62">
        <v>1</v>
      </c>
      <c r="J62">
        <v>0.26</v>
      </c>
    </row>
    <row r="63" spans="1:10">
      <c r="A63">
        <v>62</v>
      </c>
      <c r="B63" s="14">
        <v>40546</v>
      </c>
      <c r="C63">
        <v>1</v>
      </c>
      <c r="D63">
        <v>0</v>
      </c>
      <c r="E63">
        <v>1</v>
      </c>
      <c r="F63">
        <v>16</v>
      </c>
      <c r="G63" t="b">
        <v>0</v>
      </c>
      <c r="H63">
        <v>1</v>
      </c>
      <c r="I63">
        <v>1</v>
      </c>
      <c r="J63">
        <v>0.26</v>
      </c>
    </row>
    <row r="64" spans="1:10">
      <c r="A64">
        <v>63</v>
      </c>
      <c r="B64" s="14">
        <v>40546</v>
      </c>
      <c r="C64">
        <v>1</v>
      </c>
      <c r="D64">
        <v>0</v>
      </c>
      <c r="E64">
        <v>1</v>
      </c>
      <c r="F64">
        <v>17</v>
      </c>
      <c r="G64" t="b">
        <v>0</v>
      </c>
      <c r="H64">
        <v>1</v>
      </c>
      <c r="I64">
        <v>1</v>
      </c>
      <c r="J64">
        <v>0.24</v>
      </c>
    </row>
    <row r="65" spans="1:10">
      <c r="A65">
        <v>64</v>
      </c>
      <c r="B65" s="14">
        <v>40546</v>
      </c>
      <c r="C65">
        <v>1</v>
      </c>
      <c r="D65">
        <v>0</v>
      </c>
      <c r="E65">
        <v>1</v>
      </c>
      <c r="F65">
        <v>18</v>
      </c>
      <c r="G65" t="b">
        <v>0</v>
      </c>
      <c r="H65">
        <v>1</v>
      </c>
      <c r="I65">
        <v>1</v>
      </c>
      <c r="J65">
        <v>0.24</v>
      </c>
    </row>
    <row r="66" spans="1:10">
      <c r="A66">
        <v>65</v>
      </c>
      <c r="B66" s="14">
        <v>40546</v>
      </c>
      <c r="C66">
        <v>1</v>
      </c>
      <c r="D66">
        <v>0</v>
      </c>
      <c r="E66">
        <v>1</v>
      </c>
      <c r="F66">
        <v>19</v>
      </c>
      <c r="G66" t="b">
        <v>0</v>
      </c>
      <c r="H66">
        <v>1</v>
      </c>
      <c r="I66">
        <v>1</v>
      </c>
      <c r="J66">
        <v>0.2</v>
      </c>
    </row>
    <row r="67" spans="1:10">
      <c r="A67">
        <v>66</v>
      </c>
      <c r="B67" s="14">
        <v>40546</v>
      </c>
      <c r="C67">
        <v>1</v>
      </c>
      <c r="D67">
        <v>0</v>
      </c>
      <c r="E67">
        <v>1</v>
      </c>
      <c r="F67">
        <v>20</v>
      </c>
      <c r="G67" t="b">
        <v>0</v>
      </c>
      <c r="H67">
        <v>1</v>
      </c>
      <c r="I67">
        <v>1</v>
      </c>
      <c r="J67">
        <v>0.2</v>
      </c>
    </row>
    <row r="68" spans="1:10">
      <c r="A68">
        <v>67</v>
      </c>
      <c r="B68" s="14">
        <v>40546</v>
      </c>
      <c r="C68">
        <v>1</v>
      </c>
      <c r="D68">
        <v>0</v>
      </c>
      <c r="E68">
        <v>1</v>
      </c>
      <c r="F68">
        <v>21</v>
      </c>
      <c r="G68" t="b">
        <v>0</v>
      </c>
      <c r="H68">
        <v>1</v>
      </c>
      <c r="I68">
        <v>1</v>
      </c>
      <c r="J68">
        <v>0.18</v>
      </c>
    </row>
    <row r="69" spans="1:10">
      <c r="A69">
        <v>68</v>
      </c>
      <c r="B69" s="14">
        <v>40546</v>
      </c>
      <c r="C69">
        <v>1</v>
      </c>
      <c r="D69">
        <v>0</v>
      </c>
      <c r="E69">
        <v>1</v>
      </c>
      <c r="F69">
        <v>22</v>
      </c>
      <c r="G69" t="b">
        <v>0</v>
      </c>
      <c r="H69">
        <v>1</v>
      </c>
      <c r="I69">
        <v>1</v>
      </c>
      <c r="J69">
        <v>0.14000000000000001</v>
      </c>
    </row>
    <row r="70" spans="1:10">
      <c r="A70">
        <v>69</v>
      </c>
      <c r="B70" s="14">
        <v>40546</v>
      </c>
      <c r="C70">
        <v>1</v>
      </c>
      <c r="D70">
        <v>0</v>
      </c>
      <c r="E70">
        <v>1</v>
      </c>
      <c r="F70">
        <v>23</v>
      </c>
      <c r="G70" t="b">
        <v>0</v>
      </c>
      <c r="H70">
        <v>1</v>
      </c>
      <c r="I70">
        <v>1</v>
      </c>
      <c r="J70">
        <v>0.18</v>
      </c>
    </row>
    <row r="71" spans="1:10">
      <c r="A71">
        <v>70</v>
      </c>
      <c r="B71" s="14">
        <v>40547</v>
      </c>
      <c r="C71">
        <v>1</v>
      </c>
      <c r="D71">
        <v>0</v>
      </c>
      <c r="E71">
        <v>1</v>
      </c>
      <c r="F71">
        <v>0</v>
      </c>
      <c r="G71" t="b">
        <v>0</v>
      </c>
      <c r="H71">
        <v>2</v>
      </c>
      <c r="I71">
        <v>1</v>
      </c>
      <c r="J71">
        <v>0.16</v>
      </c>
    </row>
    <row r="72" spans="1:10">
      <c r="A72">
        <v>71</v>
      </c>
      <c r="B72" s="14">
        <v>40547</v>
      </c>
      <c r="C72">
        <v>1</v>
      </c>
      <c r="D72">
        <v>0</v>
      </c>
      <c r="E72">
        <v>1</v>
      </c>
      <c r="F72">
        <v>1</v>
      </c>
      <c r="G72" t="b">
        <v>0</v>
      </c>
      <c r="H72">
        <v>2</v>
      </c>
      <c r="I72">
        <v>1</v>
      </c>
      <c r="J72">
        <v>0.16</v>
      </c>
    </row>
    <row r="73" spans="1:10">
      <c r="A73">
        <v>72</v>
      </c>
      <c r="B73" s="14">
        <v>40547</v>
      </c>
      <c r="C73">
        <v>1</v>
      </c>
      <c r="D73">
        <v>0</v>
      </c>
      <c r="E73">
        <v>1</v>
      </c>
      <c r="F73">
        <v>2</v>
      </c>
      <c r="G73" t="b">
        <v>0</v>
      </c>
      <c r="H73">
        <v>2</v>
      </c>
      <c r="I73">
        <v>1</v>
      </c>
      <c r="J73">
        <v>0.14000000000000001</v>
      </c>
    </row>
    <row r="74" spans="1:10">
      <c r="A74">
        <v>73</v>
      </c>
      <c r="B74" s="14">
        <v>40547</v>
      </c>
      <c r="C74">
        <v>1</v>
      </c>
      <c r="D74">
        <v>0</v>
      </c>
      <c r="E74">
        <v>1</v>
      </c>
      <c r="F74">
        <v>4</v>
      </c>
      <c r="G74" t="b">
        <v>0</v>
      </c>
      <c r="H74">
        <v>2</v>
      </c>
      <c r="I74">
        <v>1</v>
      </c>
      <c r="J74">
        <v>0.14000000000000001</v>
      </c>
    </row>
    <row r="75" spans="1:10">
      <c r="A75">
        <v>74</v>
      </c>
      <c r="B75" s="14">
        <v>40547</v>
      </c>
      <c r="C75">
        <v>1</v>
      </c>
      <c r="D75">
        <v>0</v>
      </c>
      <c r="E75">
        <v>1</v>
      </c>
      <c r="F75">
        <v>5</v>
      </c>
      <c r="G75" t="b">
        <v>0</v>
      </c>
      <c r="H75">
        <v>2</v>
      </c>
      <c r="I75">
        <v>1</v>
      </c>
      <c r="J75">
        <v>0.12</v>
      </c>
    </row>
    <row r="76" spans="1:10">
      <c r="A76">
        <v>75</v>
      </c>
      <c r="B76" s="14">
        <v>40547</v>
      </c>
      <c r="C76">
        <v>1</v>
      </c>
      <c r="D76">
        <v>0</v>
      </c>
      <c r="E76">
        <v>1</v>
      </c>
      <c r="F76">
        <v>6</v>
      </c>
      <c r="G76" t="b">
        <v>0</v>
      </c>
      <c r="H76">
        <v>2</v>
      </c>
      <c r="I76">
        <v>1</v>
      </c>
      <c r="J76">
        <v>0.12</v>
      </c>
    </row>
    <row r="77" spans="1:10">
      <c r="A77">
        <v>76</v>
      </c>
      <c r="B77" s="14">
        <v>40547</v>
      </c>
      <c r="C77">
        <v>1</v>
      </c>
      <c r="D77">
        <v>0</v>
      </c>
      <c r="E77">
        <v>1</v>
      </c>
      <c r="F77">
        <v>7</v>
      </c>
      <c r="G77" t="b">
        <v>0</v>
      </c>
      <c r="H77">
        <v>2</v>
      </c>
      <c r="I77">
        <v>1</v>
      </c>
      <c r="J77">
        <v>0.12</v>
      </c>
    </row>
    <row r="78" spans="1:10">
      <c r="A78">
        <v>77</v>
      </c>
      <c r="B78" s="14">
        <v>40547</v>
      </c>
      <c r="C78">
        <v>1</v>
      </c>
      <c r="D78">
        <v>0</v>
      </c>
      <c r="E78">
        <v>1</v>
      </c>
      <c r="F78">
        <v>8</v>
      </c>
      <c r="G78" t="b">
        <v>0</v>
      </c>
      <c r="H78">
        <v>2</v>
      </c>
      <c r="I78">
        <v>1</v>
      </c>
      <c r="J78">
        <v>0.14000000000000001</v>
      </c>
    </row>
    <row r="79" spans="1:10">
      <c r="A79">
        <v>78</v>
      </c>
      <c r="B79" s="14">
        <v>40547</v>
      </c>
      <c r="C79">
        <v>1</v>
      </c>
      <c r="D79">
        <v>0</v>
      </c>
      <c r="E79">
        <v>1</v>
      </c>
      <c r="F79">
        <v>9</v>
      </c>
      <c r="G79" t="b">
        <v>0</v>
      </c>
      <c r="H79">
        <v>2</v>
      </c>
      <c r="I79">
        <v>1</v>
      </c>
      <c r="J79">
        <v>0.16</v>
      </c>
    </row>
    <row r="80" spans="1:10">
      <c r="A80">
        <v>79</v>
      </c>
      <c r="B80" s="14">
        <v>40547</v>
      </c>
      <c r="C80">
        <v>1</v>
      </c>
      <c r="D80">
        <v>0</v>
      </c>
      <c r="E80">
        <v>1</v>
      </c>
      <c r="F80">
        <v>10</v>
      </c>
      <c r="G80" t="b">
        <v>0</v>
      </c>
      <c r="H80">
        <v>2</v>
      </c>
      <c r="I80">
        <v>2</v>
      </c>
      <c r="J80">
        <v>0.16</v>
      </c>
    </row>
    <row r="81" spans="1:10">
      <c r="A81">
        <v>80</v>
      </c>
      <c r="B81" s="14">
        <v>40547</v>
      </c>
      <c r="C81">
        <v>1</v>
      </c>
      <c r="D81">
        <v>0</v>
      </c>
      <c r="E81">
        <v>1</v>
      </c>
      <c r="F81">
        <v>11</v>
      </c>
      <c r="G81" t="b">
        <v>0</v>
      </c>
      <c r="H81">
        <v>2</v>
      </c>
      <c r="I81">
        <v>1</v>
      </c>
      <c r="J81">
        <v>0.22</v>
      </c>
    </row>
    <row r="82" spans="1:10">
      <c r="A82">
        <v>81</v>
      </c>
      <c r="B82" s="14">
        <v>40547</v>
      </c>
      <c r="C82">
        <v>1</v>
      </c>
      <c r="D82">
        <v>0</v>
      </c>
      <c r="E82">
        <v>1</v>
      </c>
      <c r="F82">
        <v>12</v>
      </c>
      <c r="G82" t="b">
        <v>0</v>
      </c>
      <c r="H82">
        <v>2</v>
      </c>
      <c r="I82">
        <v>1</v>
      </c>
      <c r="J82">
        <v>0.22</v>
      </c>
    </row>
    <row r="83" spans="1:10">
      <c r="A83">
        <v>82</v>
      </c>
      <c r="B83" s="14">
        <v>40547</v>
      </c>
      <c r="C83">
        <v>1</v>
      </c>
      <c r="D83">
        <v>0</v>
      </c>
      <c r="E83">
        <v>1</v>
      </c>
      <c r="F83">
        <v>13</v>
      </c>
      <c r="G83" t="b">
        <v>0</v>
      </c>
      <c r="H83">
        <v>2</v>
      </c>
      <c r="I83">
        <v>1</v>
      </c>
      <c r="J83">
        <v>0.24</v>
      </c>
    </row>
    <row r="84" spans="1:10">
      <c r="A84">
        <v>83</v>
      </c>
      <c r="B84" s="14">
        <v>40547</v>
      </c>
      <c r="C84">
        <v>1</v>
      </c>
      <c r="D84">
        <v>0</v>
      </c>
      <c r="E84">
        <v>1</v>
      </c>
      <c r="F84">
        <v>14</v>
      </c>
      <c r="G84" t="b">
        <v>0</v>
      </c>
      <c r="H84">
        <v>2</v>
      </c>
      <c r="I84">
        <v>1</v>
      </c>
      <c r="J84">
        <v>0.26</v>
      </c>
    </row>
    <row r="85" spans="1:10">
      <c r="A85">
        <v>84</v>
      </c>
      <c r="B85" s="14">
        <v>40547</v>
      </c>
      <c r="C85">
        <v>1</v>
      </c>
      <c r="D85">
        <v>0</v>
      </c>
      <c r="E85">
        <v>1</v>
      </c>
      <c r="F85">
        <v>15</v>
      </c>
      <c r="G85" t="b">
        <v>0</v>
      </c>
      <c r="H85">
        <v>2</v>
      </c>
      <c r="I85">
        <v>1</v>
      </c>
      <c r="J85">
        <v>0.28000000000000003</v>
      </c>
    </row>
    <row r="86" spans="1:10">
      <c r="A86">
        <v>85</v>
      </c>
      <c r="B86" s="14">
        <v>40547</v>
      </c>
      <c r="C86">
        <v>1</v>
      </c>
      <c r="D86">
        <v>0</v>
      </c>
      <c r="E86">
        <v>1</v>
      </c>
      <c r="F86">
        <v>16</v>
      </c>
      <c r="G86" t="b">
        <v>0</v>
      </c>
      <c r="H86">
        <v>2</v>
      </c>
      <c r="I86">
        <v>1</v>
      </c>
      <c r="J86">
        <v>0.3</v>
      </c>
    </row>
    <row r="87" spans="1:10">
      <c r="A87">
        <v>86</v>
      </c>
      <c r="B87" s="14">
        <v>40547</v>
      </c>
      <c r="C87">
        <v>1</v>
      </c>
      <c r="D87">
        <v>0</v>
      </c>
      <c r="E87">
        <v>1</v>
      </c>
      <c r="F87">
        <v>17</v>
      </c>
      <c r="G87" t="b">
        <v>0</v>
      </c>
      <c r="H87">
        <v>2</v>
      </c>
      <c r="I87">
        <v>1</v>
      </c>
      <c r="J87">
        <v>0.28000000000000003</v>
      </c>
    </row>
    <row r="88" spans="1:10">
      <c r="A88">
        <v>87</v>
      </c>
      <c r="B88" s="14">
        <v>40547</v>
      </c>
      <c r="C88">
        <v>1</v>
      </c>
      <c r="D88">
        <v>0</v>
      </c>
      <c r="E88">
        <v>1</v>
      </c>
      <c r="F88">
        <v>18</v>
      </c>
      <c r="G88" t="b">
        <v>0</v>
      </c>
      <c r="H88">
        <v>2</v>
      </c>
      <c r="I88">
        <v>1</v>
      </c>
      <c r="J88">
        <v>0.26</v>
      </c>
    </row>
    <row r="89" spans="1:10">
      <c r="A89">
        <v>88</v>
      </c>
      <c r="B89" s="14">
        <v>40547</v>
      </c>
      <c r="C89">
        <v>1</v>
      </c>
      <c r="D89">
        <v>0</v>
      </c>
      <c r="E89">
        <v>1</v>
      </c>
      <c r="F89">
        <v>19</v>
      </c>
      <c r="G89" t="b">
        <v>0</v>
      </c>
      <c r="H89">
        <v>2</v>
      </c>
      <c r="I89">
        <v>1</v>
      </c>
      <c r="J89">
        <v>0.24</v>
      </c>
    </row>
    <row r="90" spans="1:10">
      <c r="A90">
        <v>89</v>
      </c>
      <c r="B90" s="14">
        <v>40547</v>
      </c>
      <c r="C90">
        <v>1</v>
      </c>
      <c r="D90">
        <v>0</v>
      </c>
      <c r="E90">
        <v>1</v>
      </c>
      <c r="F90">
        <v>20</v>
      </c>
      <c r="G90" t="b">
        <v>0</v>
      </c>
      <c r="H90">
        <v>2</v>
      </c>
      <c r="I90">
        <v>1</v>
      </c>
      <c r="J90">
        <v>0.24</v>
      </c>
    </row>
    <row r="91" spans="1:10">
      <c r="A91">
        <v>90</v>
      </c>
      <c r="B91" s="14">
        <v>40547</v>
      </c>
      <c r="C91">
        <v>1</v>
      </c>
      <c r="D91">
        <v>0</v>
      </c>
      <c r="E91">
        <v>1</v>
      </c>
      <c r="F91">
        <v>21</v>
      </c>
      <c r="G91" t="b">
        <v>0</v>
      </c>
      <c r="H91">
        <v>2</v>
      </c>
      <c r="I91">
        <v>1</v>
      </c>
      <c r="J91">
        <v>0.22</v>
      </c>
    </row>
    <row r="92" spans="1:10">
      <c r="A92">
        <v>91</v>
      </c>
      <c r="B92" s="14">
        <v>40547</v>
      </c>
      <c r="C92">
        <v>1</v>
      </c>
      <c r="D92">
        <v>0</v>
      </c>
      <c r="E92">
        <v>1</v>
      </c>
      <c r="F92">
        <v>22</v>
      </c>
      <c r="G92" t="b">
        <v>0</v>
      </c>
      <c r="H92">
        <v>2</v>
      </c>
      <c r="I92">
        <v>1</v>
      </c>
      <c r="J92">
        <v>0.22</v>
      </c>
    </row>
    <row r="93" spans="1:10">
      <c r="A93">
        <v>92</v>
      </c>
      <c r="B93" s="14">
        <v>40547</v>
      </c>
      <c r="C93">
        <v>1</v>
      </c>
      <c r="D93">
        <v>0</v>
      </c>
      <c r="E93">
        <v>1</v>
      </c>
      <c r="F93">
        <v>23</v>
      </c>
      <c r="G93" t="b">
        <v>0</v>
      </c>
      <c r="H93">
        <v>2</v>
      </c>
      <c r="I93">
        <v>1</v>
      </c>
      <c r="J93">
        <v>0.2</v>
      </c>
    </row>
    <row r="94" spans="1:10">
      <c r="A94">
        <v>93</v>
      </c>
      <c r="B94" s="14">
        <v>40548</v>
      </c>
      <c r="C94">
        <v>1</v>
      </c>
      <c r="D94">
        <v>0</v>
      </c>
      <c r="E94">
        <v>1</v>
      </c>
      <c r="F94">
        <v>0</v>
      </c>
      <c r="G94" t="b">
        <v>0</v>
      </c>
      <c r="H94">
        <v>3</v>
      </c>
      <c r="I94">
        <v>1</v>
      </c>
      <c r="J94">
        <v>0.2</v>
      </c>
    </row>
    <row r="95" spans="1:10">
      <c r="A95">
        <v>94</v>
      </c>
      <c r="B95" s="14">
        <v>40548</v>
      </c>
      <c r="C95">
        <v>1</v>
      </c>
      <c r="D95">
        <v>0</v>
      </c>
      <c r="E95">
        <v>1</v>
      </c>
      <c r="F95">
        <v>1</v>
      </c>
      <c r="G95" t="b">
        <v>0</v>
      </c>
      <c r="H95">
        <v>3</v>
      </c>
      <c r="I95">
        <v>1</v>
      </c>
      <c r="J95">
        <v>0.16</v>
      </c>
    </row>
    <row r="96" spans="1:10">
      <c r="A96">
        <v>95</v>
      </c>
      <c r="B96" s="14">
        <v>40548</v>
      </c>
      <c r="C96">
        <v>1</v>
      </c>
      <c r="D96">
        <v>0</v>
      </c>
      <c r="E96">
        <v>1</v>
      </c>
      <c r="F96">
        <v>2</v>
      </c>
      <c r="G96" t="b">
        <v>0</v>
      </c>
      <c r="H96">
        <v>3</v>
      </c>
      <c r="I96">
        <v>1</v>
      </c>
      <c r="J96">
        <v>0.16</v>
      </c>
    </row>
    <row r="97" spans="1:10">
      <c r="A97">
        <v>96</v>
      </c>
      <c r="B97" s="14">
        <v>40548</v>
      </c>
      <c r="C97">
        <v>1</v>
      </c>
      <c r="D97">
        <v>0</v>
      </c>
      <c r="E97">
        <v>1</v>
      </c>
      <c r="F97">
        <v>4</v>
      </c>
      <c r="G97" t="b">
        <v>0</v>
      </c>
      <c r="H97">
        <v>3</v>
      </c>
      <c r="I97">
        <v>1</v>
      </c>
      <c r="J97">
        <v>0.24</v>
      </c>
    </row>
    <row r="98" spans="1:10">
      <c r="A98">
        <v>97</v>
      </c>
      <c r="B98" s="14">
        <v>40548</v>
      </c>
      <c r="C98">
        <v>1</v>
      </c>
      <c r="D98">
        <v>0</v>
      </c>
      <c r="E98">
        <v>1</v>
      </c>
      <c r="F98">
        <v>5</v>
      </c>
      <c r="G98" t="b">
        <v>0</v>
      </c>
      <c r="H98">
        <v>3</v>
      </c>
      <c r="I98">
        <v>1</v>
      </c>
      <c r="J98">
        <v>0.22</v>
      </c>
    </row>
    <row r="99" spans="1:10">
      <c r="A99">
        <v>98</v>
      </c>
      <c r="B99" s="14">
        <v>40548</v>
      </c>
      <c r="C99">
        <v>1</v>
      </c>
      <c r="D99">
        <v>0</v>
      </c>
      <c r="E99">
        <v>1</v>
      </c>
      <c r="F99">
        <v>6</v>
      </c>
      <c r="G99" t="b">
        <v>0</v>
      </c>
      <c r="H99">
        <v>3</v>
      </c>
      <c r="I99">
        <v>1</v>
      </c>
      <c r="J99">
        <v>0.2</v>
      </c>
    </row>
    <row r="100" spans="1:10">
      <c r="A100">
        <v>99</v>
      </c>
      <c r="B100" s="14">
        <v>40548</v>
      </c>
      <c r="C100">
        <v>1</v>
      </c>
      <c r="D100">
        <v>0</v>
      </c>
      <c r="E100">
        <v>1</v>
      </c>
      <c r="F100">
        <v>7</v>
      </c>
      <c r="G100" t="b">
        <v>0</v>
      </c>
      <c r="H100">
        <v>3</v>
      </c>
      <c r="I100">
        <v>1</v>
      </c>
      <c r="J100">
        <v>0.18</v>
      </c>
    </row>
    <row r="101" spans="1:10">
      <c r="A101">
        <v>100</v>
      </c>
      <c r="B101" s="14">
        <v>40548</v>
      </c>
      <c r="C101">
        <v>1</v>
      </c>
      <c r="D101">
        <v>0</v>
      </c>
      <c r="E101">
        <v>1</v>
      </c>
      <c r="F101">
        <v>8</v>
      </c>
      <c r="G101" t="b">
        <v>0</v>
      </c>
      <c r="H101">
        <v>3</v>
      </c>
      <c r="I101">
        <v>1</v>
      </c>
      <c r="J101">
        <v>0.2</v>
      </c>
    </row>
    <row r="102" spans="1:10">
      <c r="A102">
        <v>101</v>
      </c>
      <c r="B102" s="14">
        <v>40548</v>
      </c>
      <c r="C102">
        <v>1</v>
      </c>
      <c r="D102">
        <v>0</v>
      </c>
      <c r="E102">
        <v>1</v>
      </c>
      <c r="F102">
        <v>9</v>
      </c>
      <c r="G102" t="b">
        <v>0</v>
      </c>
      <c r="H102">
        <v>3</v>
      </c>
      <c r="I102">
        <v>1</v>
      </c>
      <c r="J102">
        <v>0.22</v>
      </c>
    </row>
    <row r="103" spans="1:10">
      <c r="A103">
        <v>102</v>
      </c>
      <c r="B103" s="14">
        <v>40548</v>
      </c>
      <c r="C103">
        <v>1</v>
      </c>
      <c r="D103">
        <v>0</v>
      </c>
      <c r="E103">
        <v>1</v>
      </c>
      <c r="F103">
        <v>10</v>
      </c>
      <c r="G103" t="b">
        <v>0</v>
      </c>
      <c r="H103">
        <v>3</v>
      </c>
      <c r="I103">
        <v>1</v>
      </c>
      <c r="J103">
        <v>0.22</v>
      </c>
    </row>
    <row r="104" spans="1:10">
      <c r="A104">
        <v>103</v>
      </c>
      <c r="B104" s="14">
        <v>40548</v>
      </c>
      <c r="C104">
        <v>1</v>
      </c>
      <c r="D104">
        <v>0</v>
      </c>
      <c r="E104">
        <v>1</v>
      </c>
      <c r="F104">
        <v>11</v>
      </c>
      <c r="G104" t="b">
        <v>0</v>
      </c>
      <c r="H104">
        <v>3</v>
      </c>
      <c r="I104">
        <v>1</v>
      </c>
      <c r="J104">
        <v>0.26</v>
      </c>
    </row>
    <row r="105" spans="1:10">
      <c r="A105">
        <v>104</v>
      </c>
      <c r="B105" s="14">
        <v>40548</v>
      </c>
      <c r="C105">
        <v>1</v>
      </c>
      <c r="D105">
        <v>0</v>
      </c>
      <c r="E105">
        <v>1</v>
      </c>
      <c r="F105">
        <v>12</v>
      </c>
      <c r="G105" t="b">
        <v>0</v>
      </c>
      <c r="H105">
        <v>3</v>
      </c>
      <c r="I105">
        <v>1</v>
      </c>
      <c r="J105">
        <v>0.26</v>
      </c>
    </row>
    <row r="106" spans="1:10">
      <c r="A106">
        <v>105</v>
      </c>
      <c r="B106" s="14">
        <v>40548</v>
      </c>
      <c r="C106">
        <v>1</v>
      </c>
      <c r="D106">
        <v>0</v>
      </c>
      <c r="E106">
        <v>1</v>
      </c>
      <c r="F106">
        <v>13</v>
      </c>
      <c r="G106" t="b">
        <v>0</v>
      </c>
      <c r="H106">
        <v>3</v>
      </c>
      <c r="I106">
        <v>1</v>
      </c>
      <c r="J106">
        <v>0.28000000000000003</v>
      </c>
    </row>
    <row r="107" spans="1:10">
      <c r="A107">
        <v>106</v>
      </c>
      <c r="B107" s="14">
        <v>40548</v>
      </c>
      <c r="C107">
        <v>1</v>
      </c>
      <c r="D107">
        <v>0</v>
      </c>
      <c r="E107">
        <v>1</v>
      </c>
      <c r="F107">
        <v>14</v>
      </c>
      <c r="G107" t="b">
        <v>0</v>
      </c>
      <c r="H107">
        <v>3</v>
      </c>
      <c r="I107">
        <v>1</v>
      </c>
      <c r="J107">
        <v>0.3</v>
      </c>
    </row>
    <row r="108" spans="1:10">
      <c r="A108">
        <v>107</v>
      </c>
      <c r="B108" s="14">
        <v>40548</v>
      </c>
      <c r="C108">
        <v>1</v>
      </c>
      <c r="D108">
        <v>0</v>
      </c>
      <c r="E108">
        <v>1</v>
      </c>
      <c r="F108">
        <v>15</v>
      </c>
      <c r="G108" t="b">
        <v>0</v>
      </c>
      <c r="H108">
        <v>3</v>
      </c>
      <c r="I108">
        <v>1</v>
      </c>
      <c r="J108">
        <v>0.3</v>
      </c>
    </row>
    <row r="109" spans="1:10">
      <c r="A109">
        <v>108</v>
      </c>
      <c r="B109" s="14">
        <v>40548</v>
      </c>
      <c r="C109">
        <v>1</v>
      </c>
      <c r="D109">
        <v>0</v>
      </c>
      <c r="E109">
        <v>1</v>
      </c>
      <c r="F109">
        <v>16</v>
      </c>
      <c r="G109" t="b">
        <v>0</v>
      </c>
      <c r="H109">
        <v>3</v>
      </c>
      <c r="I109">
        <v>1</v>
      </c>
      <c r="J109">
        <v>0.3</v>
      </c>
    </row>
    <row r="110" spans="1:10">
      <c r="A110">
        <v>109</v>
      </c>
      <c r="B110" s="14">
        <v>40548</v>
      </c>
      <c r="C110">
        <v>1</v>
      </c>
      <c r="D110">
        <v>0</v>
      </c>
      <c r="E110">
        <v>1</v>
      </c>
      <c r="F110">
        <v>17</v>
      </c>
      <c r="G110" t="b">
        <v>0</v>
      </c>
      <c r="H110">
        <v>3</v>
      </c>
      <c r="I110">
        <v>1</v>
      </c>
      <c r="J110">
        <v>0.24</v>
      </c>
    </row>
    <row r="111" spans="1:10">
      <c r="A111">
        <v>110</v>
      </c>
      <c r="B111" s="14">
        <v>40548</v>
      </c>
      <c r="C111">
        <v>1</v>
      </c>
      <c r="D111">
        <v>0</v>
      </c>
      <c r="E111">
        <v>1</v>
      </c>
      <c r="F111">
        <v>18</v>
      </c>
      <c r="G111" t="b">
        <v>0</v>
      </c>
      <c r="H111">
        <v>3</v>
      </c>
      <c r="I111">
        <v>1</v>
      </c>
      <c r="J111">
        <v>0.24</v>
      </c>
    </row>
    <row r="112" spans="1:10">
      <c r="A112">
        <v>111</v>
      </c>
      <c r="B112" s="14">
        <v>40548</v>
      </c>
      <c r="C112">
        <v>1</v>
      </c>
      <c r="D112">
        <v>0</v>
      </c>
      <c r="E112">
        <v>1</v>
      </c>
      <c r="F112">
        <v>19</v>
      </c>
      <c r="G112" t="b">
        <v>0</v>
      </c>
      <c r="H112">
        <v>3</v>
      </c>
      <c r="I112">
        <v>1</v>
      </c>
      <c r="J112">
        <v>0.24</v>
      </c>
    </row>
    <row r="113" spans="1:10">
      <c r="A113">
        <v>112</v>
      </c>
      <c r="B113" s="14">
        <v>40548</v>
      </c>
      <c r="C113">
        <v>1</v>
      </c>
      <c r="D113">
        <v>0</v>
      </c>
      <c r="E113">
        <v>1</v>
      </c>
      <c r="F113">
        <v>20</v>
      </c>
      <c r="G113" t="b">
        <v>0</v>
      </c>
      <c r="H113">
        <v>3</v>
      </c>
      <c r="I113">
        <v>1</v>
      </c>
      <c r="J113">
        <v>0.22</v>
      </c>
    </row>
    <row r="114" spans="1:10">
      <c r="A114">
        <v>113</v>
      </c>
      <c r="B114" s="14">
        <v>40548</v>
      </c>
      <c r="C114">
        <v>1</v>
      </c>
      <c r="D114">
        <v>0</v>
      </c>
      <c r="E114">
        <v>1</v>
      </c>
      <c r="F114">
        <v>21</v>
      </c>
      <c r="G114" t="b">
        <v>0</v>
      </c>
      <c r="H114">
        <v>3</v>
      </c>
      <c r="I114">
        <v>1</v>
      </c>
      <c r="J114">
        <v>0.2</v>
      </c>
    </row>
    <row r="115" spans="1:10">
      <c r="A115">
        <v>114</v>
      </c>
      <c r="B115" s="14">
        <v>40548</v>
      </c>
      <c r="C115">
        <v>1</v>
      </c>
      <c r="D115">
        <v>0</v>
      </c>
      <c r="E115">
        <v>1</v>
      </c>
      <c r="F115">
        <v>22</v>
      </c>
      <c r="G115" t="b">
        <v>0</v>
      </c>
      <c r="H115">
        <v>3</v>
      </c>
      <c r="I115">
        <v>1</v>
      </c>
      <c r="J115">
        <v>0.18</v>
      </c>
    </row>
    <row r="116" spans="1:10">
      <c r="A116">
        <v>115</v>
      </c>
      <c r="B116" s="14">
        <v>40548</v>
      </c>
      <c r="C116">
        <v>1</v>
      </c>
      <c r="D116">
        <v>0</v>
      </c>
      <c r="E116">
        <v>1</v>
      </c>
      <c r="F116">
        <v>23</v>
      </c>
      <c r="G116" t="b">
        <v>0</v>
      </c>
      <c r="H116">
        <v>3</v>
      </c>
      <c r="I116">
        <v>1</v>
      </c>
      <c r="J116">
        <v>0.2</v>
      </c>
    </row>
    <row r="117" spans="1:10">
      <c r="A117">
        <v>116</v>
      </c>
      <c r="B117" s="14">
        <v>40549</v>
      </c>
      <c r="C117">
        <v>1</v>
      </c>
      <c r="D117">
        <v>0</v>
      </c>
      <c r="E117">
        <v>1</v>
      </c>
      <c r="F117">
        <v>0</v>
      </c>
      <c r="G117" t="b">
        <v>0</v>
      </c>
      <c r="H117">
        <v>4</v>
      </c>
      <c r="I117">
        <v>1</v>
      </c>
      <c r="J117">
        <v>0.18</v>
      </c>
    </row>
    <row r="118" spans="1:10">
      <c r="A118">
        <v>117</v>
      </c>
      <c r="B118" s="14">
        <v>40549</v>
      </c>
      <c r="C118">
        <v>1</v>
      </c>
      <c r="D118">
        <v>0</v>
      </c>
      <c r="E118">
        <v>1</v>
      </c>
      <c r="F118">
        <v>1</v>
      </c>
      <c r="G118" t="b">
        <v>0</v>
      </c>
      <c r="H118">
        <v>4</v>
      </c>
      <c r="I118">
        <v>1</v>
      </c>
      <c r="J118">
        <v>0.16</v>
      </c>
    </row>
    <row r="119" spans="1:10">
      <c r="A119">
        <v>118</v>
      </c>
      <c r="B119" s="14">
        <v>40549</v>
      </c>
      <c r="C119">
        <v>1</v>
      </c>
      <c r="D119">
        <v>0</v>
      </c>
      <c r="E119">
        <v>1</v>
      </c>
      <c r="F119">
        <v>2</v>
      </c>
      <c r="G119" t="b">
        <v>0</v>
      </c>
      <c r="H119">
        <v>4</v>
      </c>
      <c r="I119">
        <v>1</v>
      </c>
      <c r="J119">
        <v>0.16</v>
      </c>
    </row>
    <row r="120" spans="1:10">
      <c r="A120">
        <v>119</v>
      </c>
      <c r="B120" s="14">
        <v>40549</v>
      </c>
      <c r="C120">
        <v>1</v>
      </c>
      <c r="D120">
        <v>0</v>
      </c>
      <c r="E120">
        <v>1</v>
      </c>
      <c r="F120">
        <v>4</v>
      </c>
      <c r="G120" t="b">
        <v>0</v>
      </c>
      <c r="H120">
        <v>4</v>
      </c>
      <c r="I120">
        <v>2</v>
      </c>
      <c r="J120">
        <v>0.16</v>
      </c>
    </row>
    <row r="121" spans="1:10">
      <c r="A121">
        <v>120</v>
      </c>
      <c r="B121" s="14">
        <v>40549</v>
      </c>
      <c r="C121">
        <v>1</v>
      </c>
      <c r="D121">
        <v>0</v>
      </c>
      <c r="E121">
        <v>1</v>
      </c>
      <c r="F121">
        <v>5</v>
      </c>
      <c r="G121" t="b">
        <v>0</v>
      </c>
      <c r="H121">
        <v>4</v>
      </c>
      <c r="I121">
        <v>2</v>
      </c>
      <c r="J121">
        <v>0.14000000000000001</v>
      </c>
    </row>
    <row r="122" spans="1:10">
      <c r="A122">
        <v>121</v>
      </c>
      <c r="B122" s="14">
        <v>40549</v>
      </c>
      <c r="C122">
        <v>1</v>
      </c>
      <c r="D122">
        <v>0</v>
      </c>
      <c r="E122">
        <v>1</v>
      </c>
      <c r="F122">
        <v>6</v>
      </c>
      <c r="G122" t="b">
        <v>0</v>
      </c>
      <c r="H122">
        <v>4</v>
      </c>
      <c r="I122">
        <v>2</v>
      </c>
      <c r="J122">
        <v>0.14000000000000001</v>
      </c>
    </row>
    <row r="123" spans="1:10">
      <c r="A123">
        <v>122</v>
      </c>
      <c r="B123" s="14">
        <v>40549</v>
      </c>
      <c r="C123">
        <v>1</v>
      </c>
      <c r="D123">
        <v>0</v>
      </c>
      <c r="E123">
        <v>1</v>
      </c>
      <c r="F123">
        <v>7</v>
      </c>
      <c r="G123" t="b">
        <v>0</v>
      </c>
      <c r="H123">
        <v>4</v>
      </c>
      <c r="I123">
        <v>2</v>
      </c>
      <c r="J123">
        <v>0.16</v>
      </c>
    </row>
    <row r="124" spans="1:10">
      <c r="A124">
        <v>123</v>
      </c>
      <c r="B124" s="14">
        <v>40549</v>
      </c>
      <c r="C124">
        <v>1</v>
      </c>
      <c r="D124">
        <v>0</v>
      </c>
      <c r="E124">
        <v>1</v>
      </c>
      <c r="F124">
        <v>8</v>
      </c>
      <c r="G124" t="b">
        <v>0</v>
      </c>
      <c r="H124">
        <v>4</v>
      </c>
      <c r="I124">
        <v>1</v>
      </c>
      <c r="J124">
        <v>0.16</v>
      </c>
    </row>
    <row r="125" spans="1:10">
      <c r="A125">
        <v>124</v>
      </c>
      <c r="B125" s="14">
        <v>40549</v>
      </c>
      <c r="C125">
        <v>1</v>
      </c>
      <c r="D125">
        <v>0</v>
      </c>
      <c r="E125">
        <v>1</v>
      </c>
      <c r="F125">
        <v>9</v>
      </c>
      <c r="G125" t="b">
        <v>0</v>
      </c>
      <c r="H125">
        <v>4</v>
      </c>
      <c r="I125">
        <v>2</v>
      </c>
      <c r="J125">
        <v>0.18</v>
      </c>
    </row>
    <row r="126" spans="1:10">
      <c r="A126">
        <v>125</v>
      </c>
      <c r="B126" s="14">
        <v>40549</v>
      </c>
      <c r="C126">
        <v>1</v>
      </c>
      <c r="D126">
        <v>0</v>
      </c>
      <c r="E126">
        <v>1</v>
      </c>
      <c r="F126">
        <v>10</v>
      </c>
      <c r="G126" t="b">
        <v>0</v>
      </c>
      <c r="H126">
        <v>4</v>
      </c>
      <c r="I126">
        <v>1</v>
      </c>
      <c r="J126">
        <v>0.2</v>
      </c>
    </row>
    <row r="127" spans="1:10">
      <c r="A127">
        <v>126</v>
      </c>
      <c r="B127" s="14">
        <v>40549</v>
      </c>
      <c r="C127">
        <v>1</v>
      </c>
      <c r="D127">
        <v>0</v>
      </c>
      <c r="E127">
        <v>1</v>
      </c>
      <c r="F127">
        <v>11</v>
      </c>
      <c r="G127" t="b">
        <v>0</v>
      </c>
      <c r="H127">
        <v>4</v>
      </c>
      <c r="I127">
        <v>1</v>
      </c>
      <c r="J127">
        <v>0.22</v>
      </c>
    </row>
    <row r="128" spans="1:10">
      <c r="A128">
        <v>127</v>
      </c>
      <c r="B128" s="14">
        <v>40549</v>
      </c>
      <c r="C128">
        <v>1</v>
      </c>
      <c r="D128">
        <v>0</v>
      </c>
      <c r="E128">
        <v>1</v>
      </c>
      <c r="F128">
        <v>12</v>
      </c>
      <c r="G128" t="b">
        <v>0</v>
      </c>
      <c r="H128">
        <v>4</v>
      </c>
      <c r="I128">
        <v>1</v>
      </c>
      <c r="J128">
        <v>0.26</v>
      </c>
    </row>
    <row r="129" spans="1:10">
      <c r="A129">
        <v>128</v>
      </c>
      <c r="B129" s="14">
        <v>40549</v>
      </c>
      <c r="C129">
        <v>1</v>
      </c>
      <c r="D129">
        <v>0</v>
      </c>
      <c r="E129">
        <v>1</v>
      </c>
      <c r="F129">
        <v>13</v>
      </c>
      <c r="G129" t="b">
        <v>0</v>
      </c>
      <c r="H129">
        <v>4</v>
      </c>
      <c r="I129">
        <v>1</v>
      </c>
      <c r="J129">
        <v>0.26</v>
      </c>
    </row>
    <row r="130" spans="1:10">
      <c r="A130">
        <v>129</v>
      </c>
      <c r="B130" s="14">
        <v>40549</v>
      </c>
      <c r="C130">
        <v>1</v>
      </c>
      <c r="D130">
        <v>0</v>
      </c>
      <c r="E130">
        <v>1</v>
      </c>
      <c r="F130">
        <v>14</v>
      </c>
      <c r="G130" t="b">
        <v>0</v>
      </c>
      <c r="H130">
        <v>4</v>
      </c>
      <c r="I130">
        <v>1</v>
      </c>
      <c r="J130">
        <v>0.28000000000000003</v>
      </c>
    </row>
    <row r="131" spans="1:10">
      <c r="A131">
        <v>130</v>
      </c>
      <c r="B131" s="14">
        <v>40549</v>
      </c>
      <c r="C131">
        <v>1</v>
      </c>
      <c r="D131">
        <v>0</v>
      </c>
      <c r="E131">
        <v>1</v>
      </c>
      <c r="F131">
        <v>15</v>
      </c>
      <c r="G131" t="b">
        <v>0</v>
      </c>
      <c r="H131">
        <v>4</v>
      </c>
      <c r="I131">
        <v>1</v>
      </c>
      <c r="J131">
        <v>0.28000000000000003</v>
      </c>
    </row>
    <row r="132" spans="1:10">
      <c r="A132">
        <v>131</v>
      </c>
      <c r="B132" s="14">
        <v>40549</v>
      </c>
      <c r="C132">
        <v>1</v>
      </c>
      <c r="D132">
        <v>0</v>
      </c>
      <c r="E132">
        <v>1</v>
      </c>
      <c r="F132">
        <v>16</v>
      </c>
      <c r="G132" t="b">
        <v>0</v>
      </c>
      <c r="H132">
        <v>4</v>
      </c>
      <c r="I132">
        <v>1</v>
      </c>
      <c r="J132">
        <v>0.26</v>
      </c>
    </row>
    <row r="133" spans="1:10">
      <c r="A133">
        <v>132</v>
      </c>
      <c r="B133" s="14">
        <v>40549</v>
      </c>
      <c r="C133">
        <v>1</v>
      </c>
      <c r="D133">
        <v>0</v>
      </c>
      <c r="E133">
        <v>1</v>
      </c>
      <c r="F133">
        <v>17</v>
      </c>
      <c r="G133" t="b">
        <v>0</v>
      </c>
      <c r="H133">
        <v>4</v>
      </c>
      <c r="I133">
        <v>1</v>
      </c>
      <c r="J133">
        <v>0.22</v>
      </c>
    </row>
    <row r="134" spans="1:10">
      <c r="A134">
        <v>133</v>
      </c>
      <c r="B134" s="14">
        <v>40549</v>
      </c>
      <c r="C134">
        <v>1</v>
      </c>
      <c r="D134">
        <v>0</v>
      </c>
      <c r="E134">
        <v>1</v>
      </c>
      <c r="F134">
        <v>18</v>
      </c>
      <c r="G134" t="b">
        <v>0</v>
      </c>
      <c r="H134">
        <v>4</v>
      </c>
      <c r="I134">
        <v>1</v>
      </c>
      <c r="J134">
        <v>0.22</v>
      </c>
    </row>
    <row r="135" spans="1:10">
      <c r="A135">
        <v>134</v>
      </c>
      <c r="B135" s="14">
        <v>40549</v>
      </c>
      <c r="C135">
        <v>1</v>
      </c>
      <c r="D135">
        <v>0</v>
      </c>
      <c r="E135">
        <v>1</v>
      </c>
      <c r="F135">
        <v>19</v>
      </c>
      <c r="G135" t="b">
        <v>0</v>
      </c>
      <c r="H135">
        <v>4</v>
      </c>
      <c r="I135">
        <v>1</v>
      </c>
      <c r="J135">
        <v>0.22</v>
      </c>
    </row>
    <row r="136" spans="1:10">
      <c r="A136">
        <v>135</v>
      </c>
      <c r="B136" s="14">
        <v>40549</v>
      </c>
      <c r="C136">
        <v>1</v>
      </c>
      <c r="D136">
        <v>0</v>
      </c>
      <c r="E136">
        <v>1</v>
      </c>
      <c r="F136">
        <v>20</v>
      </c>
      <c r="G136" t="b">
        <v>0</v>
      </c>
      <c r="H136">
        <v>4</v>
      </c>
      <c r="I136">
        <v>1</v>
      </c>
      <c r="J136">
        <v>0.2</v>
      </c>
    </row>
    <row r="137" spans="1:10">
      <c r="A137">
        <v>136</v>
      </c>
      <c r="B137" s="14">
        <v>40549</v>
      </c>
      <c r="C137">
        <v>1</v>
      </c>
      <c r="D137">
        <v>0</v>
      </c>
      <c r="E137">
        <v>1</v>
      </c>
      <c r="F137">
        <v>21</v>
      </c>
      <c r="G137" t="b">
        <v>0</v>
      </c>
      <c r="H137">
        <v>4</v>
      </c>
      <c r="I137">
        <v>2</v>
      </c>
      <c r="J137">
        <v>0.22</v>
      </c>
    </row>
    <row r="138" spans="1:10">
      <c r="A138">
        <v>137</v>
      </c>
      <c r="B138" s="14">
        <v>40549</v>
      </c>
      <c r="C138">
        <v>1</v>
      </c>
      <c r="D138">
        <v>0</v>
      </c>
      <c r="E138">
        <v>1</v>
      </c>
      <c r="F138">
        <v>22</v>
      </c>
      <c r="G138" t="b">
        <v>0</v>
      </c>
      <c r="H138">
        <v>4</v>
      </c>
      <c r="I138">
        <v>2</v>
      </c>
      <c r="J138">
        <v>0.22</v>
      </c>
    </row>
    <row r="139" spans="1:10">
      <c r="A139">
        <v>138</v>
      </c>
      <c r="B139" s="14">
        <v>40549</v>
      </c>
      <c r="C139">
        <v>1</v>
      </c>
      <c r="D139">
        <v>0</v>
      </c>
      <c r="E139">
        <v>1</v>
      </c>
      <c r="F139">
        <v>23</v>
      </c>
      <c r="G139" t="b">
        <v>0</v>
      </c>
      <c r="H139">
        <v>4</v>
      </c>
      <c r="I139">
        <v>2</v>
      </c>
      <c r="J139">
        <v>0.2</v>
      </c>
    </row>
    <row r="140" spans="1:10">
      <c r="A140">
        <v>139</v>
      </c>
      <c r="B140" s="14">
        <v>40550</v>
      </c>
      <c r="C140">
        <v>1</v>
      </c>
      <c r="D140">
        <v>0</v>
      </c>
      <c r="E140">
        <v>1</v>
      </c>
      <c r="F140">
        <v>0</v>
      </c>
      <c r="G140" t="b">
        <v>0</v>
      </c>
      <c r="H140">
        <v>5</v>
      </c>
      <c r="I140">
        <v>2</v>
      </c>
      <c r="J140">
        <v>0.2</v>
      </c>
    </row>
    <row r="141" spans="1:10">
      <c r="A141">
        <v>140</v>
      </c>
      <c r="B141" s="14">
        <v>40550</v>
      </c>
      <c r="C141">
        <v>1</v>
      </c>
      <c r="D141">
        <v>0</v>
      </c>
      <c r="E141">
        <v>1</v>
      </c>
      <c r="F141">
        <v>1</v>
      </c>
      <c r="G141" t="b">
        <v>0</v>
      </c>
      <c r="H141">
        <v>5</v>
      </c>
      <c r="I141">
        <v>2</v>
      </c>
      <c r="J141">
        <v>0.2</v>
      </c>
    </row>
    <row r="142" spans="1:10">
      <c r="A142">
        <v>141</v>
      </c>
      <c r="B142" s="14">
        <v>40550</v>
      </c>
      <c r="C142">
        <v>1</v>
      </c>
      <c r="D142">
        <v>0</v>
      </c>
      <c r="E142">
        <v>1</v>
      </c>
      <c r="F142">
        <v>2</v>
      </c>
      <c r="G142" t="b">
        <v>0</v>
      </c>
      <c r="H142">
        <v>5</v>
      </c>
      <c r="I142">
        <v>2</v>
      </c>
      <c r="J142">
        <v>0.2</v>
      </c>
    </row>
    <row r="143" spans="1:10">
      <c r="A143">
        <v>142</v>
      </c>
      <c r="B143" s="14">
        <v>40550</v>
      </c>
      <c r="C143">
        <v>1</v>
      </c>
      <c r="D143">
        <v>0</v>
      </c>
      <c r="E143">
        <v>1</v>
      </c>
      <c r="F143">
        <v>4</v>
      </c>
      <c r="G143" t="b">
        <v>0</v>
      </c>
      <c r="H143">
        <v>5</v>
      </c>
      <c r="I143">
        <v>2</v>
      </c>
      <c r="J143">
        <v>0.2</v>
      </c>
    </row>
    <row r="144" spans="1:10">
      <c r="A144">
        <v>143</v>
      </c>
      <c r="B144" s="14">
        <v>40550</v>
      </c>
      <c r="C144">
        <v>1</v>
      </c>
      <c r="D144">
        <v>0</v>
      </c>
      <c r="E144">
        <v>1</v>
      </c>
      <c r="F144">
        <v>5</v>
      </c>
      <c r="G144" t="b">
        <v>0</v>
      </c>
      <c r="H144">
        <v>5</v>
      </c>
      <c r="I144">
        <v>3</v>
      </c>
      <c r="J144">
        <v>0.22</v>
      </c>
    </row>
    <row r="145" spans="1:10">
      <c r="A145">
        <v>144</v>
      </c>
      <c r="B145" s="14">
        <v>40550</v>
      </c>
      <c r="C145">
        <v>1</v>
      </c>
      <c r="D145">
        <v>0</v>
      </c>
      <c r="E145">
        <v>1</v>
      </c>
      <c r="F145">
        <v>6</v>
      </c>
      <c r="G145" t="b">
        <v>0</v>
      </c>
      <c r="H145">
        <v>5</v>
      </c>
      <c r="I145">
        <v>2</v>
      </c>
      <c r="J145">
        <v>0.2</v>
      </c>
    </row>
    <row r="146" spans="1:10">
      <c r="A146">
        <v>145</v>
      </c>
      <c r="B146" s="14">
        <v>40550</v>
      </c>
      <c r="C146">
        <v>1</v>
      </c>
      <c r="D146">
        <v>0</v>
      </c>
      <c r="E146">
        <v>1</v>
      </c>
      <c r="F146">
        <v>7</v>
      </c>
      <c r="G146" t="b">
        <v>0</v>
      </c>
      <c r="H146">
        <v>5</v>
      </c>
      <c r="I146">
        <v>1</v>
      </c>
      <c r="J146">
        <v>0.2</v>
      </c>
    </row>
    <row r="147" spans="1:10">
      <c r="A147">
        <v>146</v>
      </c>
      <c r="B147" s="14">
        <v>40550</v>
      </c>
      <c r="C147">
        <v>1</v>
      </c>
      <c r="D147">
        <v>0</v>
      </c>
      <c r="E147">
        <v>1</v>
      </c>
      <c r="F147">
        <v>8</v>
      </c>
      <c r="G147" t="b">
        <v>0</v>
      </c>
      <c r="H147">
        <v>5</v>
      </c>
      <c r="I147">
        <v>1</v>
      </c>
      <c r="J147">
        <v>0.2</v>
      </c>
    </row>
    <row r="148" spans="1:10">
      <c r="A148">
        <v>147</v>
      </c>
      <c r="B148" s="14">
        <v>40550</v>
      </c>
      <c r="C148">
        <v>1</v>
      </c>
      <c r="D148">
        <v>0</v>
      </c>
      <c r="E148">
        <v>1</v>
      </c>
      <c r="F148">
        <v>9</v>
      </c>
      <c r="G148" t="b">
        <v>0</v>
      </c>
      <c r="H148">
        <v>5</v>
      </c>
      <c r="I148">
        <v>1</v>
      </c>
      <c r="J148">
        <v>0.2</v>
      </c>
    </row>
    <row r="149" spans="1:10">
      <c r="A149">
        <v>148</v>
      </c>
      <c r="B149" s="14">
        <v>40550</v>
      </c>
      <c r="C149">
        <v>1</v>
      </c>
      <c r="D149">
        <v>0</v>
      </c>
      <c r="E149">
        <v>1</v>
      </c>
      <c r="F149">
        <v>10</v>
      </c>
      <c r="G149" t="b">
        <v>0</v>
      </c>
      <c r="H149">
        <v>5</v>
      </c>
      <c r="I149">
        <v>1</v>
      </c>
      <c r="J149">
        <v>0.22</v>
      </c>
    </row>
    <row r="150" spans="1:10">
      <c r="A150">
        <v>149</v>
      </c>
      <c r="B150" s="14">
        <v>40550</v>
      </c>
      <c r="C150">
        <v>1</v>
      </c>
      <c r="D150">
        <v>0</v>
      </c>
      <c r="E150">
        <v>1</v>
      </c>
      <c r="F150">
        <v>11</v>
      </c>
      <c r="G150" t="b">
        <v>0</v>
      </c>
      <c r="H150">
        <v>5</v>
      </c>
      <c r="I150">
        <v>2</v>
      </c>
      <c r="J150">
        <v>0.2</v>
      </c>
    </row>
    <row r="151" spans="1:10">
      <c r="A151">
        <v>150</v>
      </c>
      <c r="B151" s="14">
        <v>40550</v>
      </c>
      <c r="C151">
        <v>1</v>
      </c>
      <c r="D151">
        <v>0</v>
      </c>
      <c r="E151">
        <v>1</v>
      </c>
      <c r="F151">
        <v>12</v>
      </c>
      <c r="G151" t="b">
        <v>0</v>
      </c>
      <c r="H151">
        <v>5</v>
      </c>
      <c r="I151">
        <v>2</v>
      </c>
      <c r="J151">
        <v>0.2</v>
      </c>
    </row>
    <row r="152" spans="1:10">
      <c r="A152">
        <v>151</v>
      </c>
      <c r="B152" s="14">
        <v>40550</v>
      </c>
      <c r="C152">
        <v>1</v>
      </c>
      <c r="D152">
        <v>0</v>
      </c>
      <c r="E152">
        <v>1</v>
      </c>
      <c r="F152">
        <v>13</v>
      </c>
      <c r="G152" t="b">
        <v>0</v>
      </c>
      <c r="H152">
        <v>5</v>
      </c>
      <c r="I152">
        <v>2</v>
      </c>
      <c r="J152">
        <v>0.2</v>
      </c>
    </row>
    <row r="153" spans="1:10">
      <c r="A153">
        <v>152</v>
      </c>
      <c r="B153" s="14">
        <v>40550</v>
      </c>
      <c r="C153">
        <v>1</v>
      </c>
      <c r="D153">
        <v>0</v>
      </c>
      <c r="E153">
        <v>1</v>
      </c>
      <c r="F153">
        <v>14</v>
      </c>
      <c r="G153" t="b">
        <v>0</v>
      </c>
      <c r="H153">
        <v>5</v>
      </c>
      <c r="I153">
        <v>2</v>
      </c>
      <c r="J153">
        <v>0.2</v>
      </c>
    </row>
    <row r="154" spans="1:10">
      <c r="A154">
        <v>153</v>
      </c>
      <c r="B154" s="14">
        <v>40550</v>
      </c>
      <c r="C154">
        <v>1</v>
      </c>
      <c r="D154">
        <v>0</v>
      </c>
      <c r="E154">
        <v>1</v>
      </c>
      <c r="F154">
        <v>15</v>
      </c>
      <c r="G154" t="b">
        <v>0</v>
      </c>
      <c r="H154">
        <v>5</v>
      </c>
      <c r="I154">
        <v>2</v>
      </c>
      <c r="J154">
        <v>0.2</v>
      </c>
    </row>
    <row r="155" spans="1:10">
      <c r="A155">
        <v>154</v>
      </c>
      <c r="B155" s="14">
        <v>40550</v>
      </c>
      <c r="C155">
        <v>1</v>
      </c>
      <c r="D155">
        <v>0</v>
      </c>
      <c r="E155">
        <v>1</v>
      </c>
      <c r="F155">
        <v>16</v>
      </c>
      <c r="G155" t="b">
        <v>0</v>
      </c>
      <c r="H155">
        <v>5</v>
      </c>
      <c r="I155">
        <v>2</v>
      </c>
      <c r="J155">
        <v>0.2</v>
      </c>
    </row>
    <row r="156" spans="1:10">
      <c r="A156">
        <v>155</v>
      </c>
      <c r="B156" s="14">
        <v>40550</v>
      </c>
      <c r="C156">
        <v>1</v>
      </c>
      <c r="D156">
        <v>0</v>
      </c>
      <c r="E156">
        <v>1</v>
      </c>
      <c r="F156">
        <v>17</v>
      </c>
      <c r="G156" t="b">
        <v>0</v>
      </c>
      <c r="H156">
        <v>5</v>
      </c>
      <c r="I156">
        <v>2</v>
      </c>
      <c r="J156">
        <v>0.2</v>
      </c>
    </row>
    <row r="157" spans="1:10">
      <c r="A157">
        <v>156</v>
      </c>
      <c r="B157" s="14">
        <v>40550</v>
      </c>
      <c r="C157">
        <v>1</v>
      </c>
      <c r="D157">
        <v>0</v>
      </c>
      <c r="E157">
        <v>1</v>
      </c>
      <c r="F157">
        <v>18</v>
      </c>
      <c r="G157" t="b">
        <v>0</v>
      </c>
      <c r="H157">
        <v>5</v>
      </c>
      <c r="I157">
        <v>1</v>
      </c>
      <c r="J157">
        <v>0.2</v>
      </c>
    </row>
    <row r="158" spans="1:10">
      <c r="A158">
        <v>157</v>
      </c>
      <c r="B158" s="14">
        <v>40550</v>
      </c>
      <c r="C158">
        <v>1</v>
      </c>
      <c r="D158">
        <v>0</v>
      </c>
      <c r="E158">
        <v>1</v>
      </c>
      <c r="F158">
        <v>19</v>
      </c>
      <c r="G158" t="b">
        <v>0</v>
      </c>
      <c r="H158">
        <v>5</v>
      </c>
      <c r="I158">
        <v>1</v>
      </c>
      <c r="J158">
        <v>0.16</v>
      </c>
    </row>
    <row r="159" spans="1:10">
      <c r="A159">
        <v>158</v>
      </c>
      <c r="B159" s="14">
        <v>40550</v>
      </c>
      <c r="C159">
        <v>1</v>
      </c>
      <c r="D159">
        <v>0</v>
      </c>
      <c r="E159">
        <v>1</v>
      </c>
      <c r="F159">
        <v>20</v>
      </c>
      <c r="G159" t="b">
        <v>0</v>
      </c>
      <c r="H159">
        <v>5</v>
      </c>
      <c r="I159">
        <v>1</v>
      </c>
      <c r="J159">
        <v>0.18</v>
      </c>
    </row>
    <row r="160" spans="1:10">
      <c r="A160">
        <v>159</v>
      </c>
      <c r="B160" s="14">
        <v>40550</v>
      </c>
      <c r="C160">
        <v>1</v>
      </c>
      <c r="D160">
        <v>0</v>
      </c>
      <c r="E160">
        <v>1</v>
      </c>
      <c r="F160">
        <v>21</v>
      </c>
      <c r="G160" t="b">
        <v>0</v>
      </c>
      <c r="H160">
        <v>5</v>
      </c>
      <c r="I160">
        <v>1</v>
      </c>
      <c r="J160">
        <v>0.18</v>
      </c>
    </row>
    <row r="161" spans="1:10">
      <c r="A161">
        <v>160</v>
      </c>
      <c r="B161" s="14">
        <v>40550</v>
      </c>
      <c r="C161">
        <v>1</v>
      </c>
      <c r="D161">
        <v>0</v>
      </c>
      <c r="E161">
        <v>1</v>
      </c>
      <c r="F161">
        <v>22</v>
      </c>
      <c r="G161" t="b">
        <v>0</v>
      </c>
      <c r="H161">
        <v>5</v>
      </c>
      <c r="I161">
        <v>2</v>
      </c>
      <c r="J161">
        <v>0.18</v>
      </c>
    </row>
    <row r="162" spans="1:10">
      <c r="A162">
        <v>161</v>
      </c>
      <c r="B162" s="14">
        <v>40550</v>
      </c>
      <c r="C162">
        <v>1</v>
      </c>
      <c r="D162">
        <v>0</v>
      </c>
      <c r="E162">
        <v>1</v>
      </c>
      <c r="F162">
        <v>23</v>
      </c>
      <c r="G162" t="b">
        <v>0</v>
      </c>
      <c r="H162">
        <v>5</v>
      </c>
      <c r="I162">
        <v>2</v>
      </c>
      <c r="J162">
        <v>0.18</v>
      </c>
    </row>
    <row r="163" spans="1:10">
      <c r="A163">
        <v>162</v>
      </c>
      <c r="B163" s="14">
        <v>40551</v>
      </c>
      <c r="C163">
        <v>1</v>
      </c>
      <c r="D163">
        <v>0</v>
      </c>
      <c r="E163">
        <v>1</v>
      </c>
      <c r="F163">
        <v>0</v>
      </c>
      <c r="G163" t="b">
        <v>0</v>
      </c>
      <c r="H163">
        <v>6</v>
      </c>
      <c r="I163">
        <v>2</v>
      </c>
      <c r="J163">
        <v>0.18</v>
      </c>
    </row>
    <row r="164" spans="1:10">
      <c r="A164">
        <v>163</v>
      </c>
      <c r="B164" s="14">
        <v>40551</v>
      </c>
      <c r="C164">
        <v>1</v>
      </c>
      <c r="D164">
        <v>0</v>
      </c>
      <c r="E164">
        <v>1</v>
      </c>
      <c r="F164">
        <v>1</v>
      </c>
      <c r="G164" t="b">
        <v>0</v>
      </c>
      <c r="H164">
        <v>6</v>
      </c>
      <c r="I164">
        <v>2</v>
      </c>
      <c r="J164">
        <v>0.18</v>
      </c>
    </row>
    <row r="165" spans="1:10">
      <c r="A165">
        <v>164</v>
      </c>
      <c r="B165" s="14">
        <v>40551</v>
      </c>
      <c r="C165">
        <v>1</v>
      </c>
      <c r="D165">
        <v>0</v>
      </c>
      <c r="E165">
        <v>1</v>
      </c>
      <c r="F165">
        <v>2</v>
      </c>
      <c r="G165" t="b">
        <v>0</v>
      </c>
      <c r="H165">
        <v>6</v>
      </c>
      <c r="I165">
        <v>2</v>
      </c>
      <c r="J165">
        <v>0.18</v>
      </c>
    </row>
    <row r="166" spans="1:10">
      <c r="A166">
        <v>165</v>
      </c>
      <c r="B166" s="14">
        <v>40551</v>
      </c>
      <c r="C166">
        <v>1</v>
      </c>
      <c r="D166">
        <v>0</v>
      </c>
      <c r="E166">
        <v>1</v>
      </c>
      <c r="F166">
        <v>3</v>
      </c>
      <c r="G166" t="b">
        <v>0</v>
      </c>
      <c r="H166">
        <v>6</v>
      </c>
      <c r="I166">
        <v>3</v>
      </c>
      <c r="J166">
        <v>0.18</v>
      </c>
    </row>
    <row r="167" spans="1:10">
      <c r="A167">
        <v>166</v>
      </c>
      <c r="B167" s="14">
        <v>40551</v>
      </c>
      <c r="C167">
        <v>1</v>
      </c>
      <c r="D167">
        <v>0</v>
      </c>
      <c r="E167">
        <v>1</v>
      </c>
      <c r="F167">
        <v>4</v>
      </c>
      <c r="G167" t="b">
        <v>0</v>
      </c>
      <c r="H167">
        <v>6</v>
      </c>
      <c r="I167">
        <v>3</v>
      </c>
      <c r="J167">
        <v>0.18</v>
      </c>
    </row>
    <row r="168" spans="1:10">
      <c r="A168">
        <v>167</v>
      </c>
      <c r="B168" s="14">
        <v>40551</v>
      </c>
      <c r="C168">
        <v>1</v>
      </c>
      <c r="D168">
        <v>0</v>
      </c>
      <c r="E168">
        <v>1</v>
      </c>
      <c r="F168">
        <v>5</v>
      </c>
      <c r="G168" t="b">
        <v>0</v>
      </c>
      <c r="H168">
        <v>6</v>
      </c>
      <c r="I168">
        <v>2</v>
      </c>
      <c r="J168">
        <v>0.16</v>
      </c>
    </row>
    <row r="169" spans="1:10">
      <c r="A169">
        <v>168</v>
      </c>
      <c r="B169" s="14">
        <v>40551</v>
      </c>
      <c r="C169">
        <v>1</v>
      </c>
      <c r="D169">
        <v>0</v>
      </c>
      <c r="E169">
        <v>1</v>
      </c>
      <c r="F169">
        <v>6</v>
      </c>
      <c r="G169" t="b">
        <v>0</v>
      </c>
      <c r="H169">
        <v>6</v>
      </c>
      <c r="I169">
        <v>2</v>
      </c>
      <c r="J169">
        <v>0.16</v>
      </c>
    </row>
    <row r="170" spans="1:10">
      <c r="A170">
        <v>169</v>
      </c>
      <c r="B170" s="14">
        <v>40551</v>
      </c>
      <c r="C170">
        <v>1</v>
      </c>
      <c r="D170">
        <v>0</v>
      </c>
      <c r="E170">
        <v>1</v>
      </c>
      <c r="F170">
        <v>7</v>
      </c>
      <c r="G170" t="b">
        <v>0</v>
      </c>
      <c r="H170">
        <v>6</v>
      </c>
      <c r="I170">
        <v>2</v>
      </c>
      <c r="J170">
        <v>0.16</v>
      </c>
    </row>
    <row r="171" spans="1:10">
      <c r="A171">
        <v>170</v>
      </c>
      <c r="B171" s="14">
        <v>40551</v>
      </c>
      <c r="C171">
        <v>1</v>
      </c>
      <c r="D171">
        <v>0</v>
      </c>
      <c r="E171">
        <v>1</v>
      </c>
      <c r="F171">
        <v>8</v>
      </c>
      <c r="G171" t="b">
        <v>0</v>
      </c>
      <c r="H171">
        <v>6</v>
      </c>
      <c r="I171">
        <v>3</v>
      </c>
      <c r="J171">
        <v>0.16</v>
      </c>
    </row>
    <row r="172" spans="1:10">
      <c r="A172">
        <v>171</v>
      </c>
      <c r="B172" s="14">
        <v>40551</v>
      </c>
      <c r="C172">
        <v>1</v>
      </c>
      <c r="D172">
        <v>0</v>
      </c>
      <c r="E172">
        <v>1</v>
      </c>
      <c r="F172">
        <v>9</v>
      </c>
      <c r="G172" t="b">
        <v>0</v>
      </c>
      <c r="H172">
        <v>6</v>
      </c>
      <c r="I172">
        <v>3</v>
      </c>
      <c r="J172">
        <v>0.16</v>
      </c>
    </row>
    <row r="173" spans="1:10">
      <c r="A173">
        <v>172</v>
      </c>
      <c r="B173" s="14">
        <v>40551</v>
      </c>
      <c r="C173">
        <v>1</v>
      </c>
      <c r="D173">
        <v>0</v>
      </c>
      <c r="E173">
        <v>1</v>
      </c>
      <c r="F173">
        <v>10</v>
      </c>
      <c r="G173" t="b">
        <v>0</v>
      </c>
      <c r="H173">
        <v>6</v>
      </c>
      <c r="I173">
        <v>2</v>
      </c>
      <c r="J173">
        <v>0.18</v>
      </c>
    </row>
    <row r="174" spans="1:10">
      <c r="A174">
        <v>173</v>
      </c>
      <c r="B174" s="14">
        <v>40551</v>
      </c>
      <c r="C174">
        <v>1</v>
      </c>
      <c r="D174">
        <v>0</v>
      </c>
      <c r="E174">
        <v>1</v>
      </c>
      <c r="F174">
        <v>11</v>
      </c>
      <c r="G174" t="b">
        <v>0</v>
      </c>
      <c r="H174">
        <v>6</v>
      </c>
      <c r="I174">
        <v>2</v>
      </c>
      <c r="J174">
        <v>0.2</v>
      </c>
    </row>
    <row r="175" spans="1:10">
      <c r="A175">
        <v>174</v>
      </c>
      <c r="B175" s="14">
        <v>40551</v>
      </c>
      <c r="C175">
        <v>1</v>
      </c>
      <c r="D175">
        <v>0</v>
      </c>
      <c r="E175">
        <v>1</v>
      </c>
      <c r="F175">
        <v>12</v>
      </c>
      <c r="G175" t="b">
        <v>0</v>
      </c>
      <c r="H175">
        <v>6</v>
      </c>
      <c r="I175">
        <v>2</v>
      </c>
      <c r="J175">
        <v>0.2</v>
      </c>
    </row>
    <row r="176" spans="1:10">
      <c r="A176">
        <v>175</v>
      </c>
      <c r="B176" s="14">
        <v>40551</v>
      </c>
      <c r="C176">
        <v>1</v>
      </c>
      <c r="D176">
        <v>0</v>
      </c>
      <c r="E176">
        <v>1</v>
      </c>
      <c r="F176">
        <v>13</v>
      </c>
      <c r="G176" t="b">
        <v>0</v>
      </c>
      <c r="H176">
        <v>6</v>
      </c>
      <c r="I176">
        <v>1</v>
      </c>
      <c r="J176">
        <v>0.2</v>
      </c>
    </row>
    <row r="177" spans="1:10">
      <c r="A177">
        <v>176</v>
      </c>
      <c r="B177" s="14">
        <v>40551</v>
      </c>
      <c r="C177">
        <v>1</v>
      </c>
      <c r="D177">
        <v>0</v>
      </c>
      <c r="E177">
        <v>1</v>
      </c>
      <c r="F177">
        <v>14</v>
      </c>
      <c r="G177" t="b">
        <v>0</v>
      </c>
      <c r="H177">
        <v>6</v>
      </c>
      <c r="I177">
        <v>1</v>
      </c>
      <c r="J177">
        <v>0.2</v>
      </c>
    </row>
    <row r="178" spans="1:10">
      <c r="A178">
        <v>177</v>
      </c>
      <c r="B178" s="14">
        <v>40551</v>
      </c>
      <c r="C178">
        <v>1</v>
      </c>
      <c r="D178">
        <v>0</v>
      </c>
      <c r="E178">
        <v>1</v>
      </c>
      <c r="F178">
        <v>15</v>
      </c>
      <c r="G178" t="b">
        <v>0</v>
      </c>
      <c r="H178">
        <v>6</v>
      </c>
      <c r="I178">
        <v>1</v>
      </c>
      <c r="J178">
        <v>0.2</v>
      </c>
    </row>
    <row r="179" spans="1:10">
      <c r="A179">
        <v>178</v>
      </c>
      <c r="B179" s="14">
        <v>40551</v>
      </c>
      <c r="C179">
        <v>1</v>
      </c>
      <c r="D179">
        <v>0</v>
      </c>
      <c r="E179">
        <v>1</v>
      </c>
      <c r="F179">
        <v>16</v>
      </c>
      <c r="G179" t="b">
        <v>0</v>
      </c>
      <c r="H179">
        <v>6</v>
      </c>
      <c r="I179">
        <v>1</v>
      </c>
      <c r="J179">
        <v>0.18</v>
      </c>
    </row>
    <row r="180" spans="1:10">
      <c r="A180">
        <v>179</v>
      </c>
      <c r="B180" s="14">
        <v>40551</v>
      </c>
      <c r="C180">
        <v>1</v>
      </c>
      <c r="D180">
        <v>0</v>
      </c>
      <c r="E180">
        <v>1</v>
      </c>
      <c r="F180">
        <v>17</v>
      </c>
      <c r="G180" t="b">
        <v>0</v>
      </c>
      <c r="H180">
        <v>6</v>
      </c>
      <c r="I180">
        <v>1</v>
      </c>
      <c r="J180">
        <v>0.16</v>
      </c>
    </row>
    <row r="181" spans="1:10">
      <c r="A181">
        <v>180</v>
      </c>
      <c r="B181" s="14">
        <v>40551</v>
      </c>
      <c r="C181">
        <v>1</v>
      </c>
      <c r="D181">
        <v>0</v>
      </c>
      <c r="E181">
        <v>1</v>
      </c>
      <c r="F181">
        <v>18</v>
      </c>
      <c r="G181" t="b">
        <v>0</v>
      </c>
      <c r="H181">
        <v>6</v>
      </c>
      <c r="I181">
        <v>1</v>
      </c>
      <c r="J181">
        <v>0.14000000000000001</v>
      </c>
    </row>
    <row r="182" spans="1:10">
      <c r="A182">
        <v>181</v>
      </c>
      <c r="B182" s="14">
        <v>40551</v>
      </c>
      <c r="C182">
        <v>1</v>
      </c>
      <c r="D182">
        <v>0</v>
      </c>
      <c r="E182">
        <v>1</v>
      </c>
      <c r="F182">
        <v>19</v>
      </c>
      <c r="G182" t="b">
        <v>0</v>
      </c>
      <c r="H182">
        <v>6</v>
      </c>
      <c r="I182">
        <v>1</v>
      </c>
      <c r="J182">
        <v>0.14000000000000001</v>
      </c>
    </row>
    <row r="183" spans="1:10">
      <c r="A183">
        <v>182</v>
      </c>
      <c r="B183" s="14">
        <v>40551</v>
      </c>
      <c r="C183">
        <v>1</v>
      </c>
      <c r="D183">
        <v>0</v>
      </c>
      <c r="E183">
        <v>1</v>
      </c>
      <c r="F183">
        <v>20</v>
      </c>
      <c r="G183" t="b">
        <v>0</v>
      </c>
      <c r="H183">
        <v>6</v>
      </c>
      <c r="I183">
        <v>1</v>
      </c>
      <c r="J183">
        <v>0.12</v>
      </c>
    </row>
    <row r="184" spans="1:10">
      <c r="A184">
        <v>183</v>
      </c>
      <c r="B184" s="14">
        <v>40551</v>
      </c>
      <c r="C184">
        <v>1</v>
      </c>
      <c r="D184">
        <v>0</v>
      </c>
      <c r="E184">
        <v>1</v>
      </c>
      <c r="F184">
        <v>21</v>
      </c>
      <c r="G184" t="b">
        <v>0</v>
      </c>
      <c r="H184">
        <v>6</v>
      </c>
      <c r="I184">
        <v>1</v>
      </c>
      <c r="J184">
        <v>0.12</v>
      </c>
    </row>
    <row r="185" spans="1:10">
      <c r="A185">
        <v>184</v>
      </c>
      <c r="B185" s="14">
        <v>40551</v>
      </c>
      <c r="C185">
        <v>1</v>
      </c>
      <c r="D185">
        <v>0</v>
      </c>
      <c r="E185">
        <v>1</v>
      </c>
      <c r="F185">
        <v>22</v>
      </c>
      <c r="G185" t="b">
        <v>0</v>
      </c>
      <c r="H185">
        <v>6</v>
      </c>
      <c r="I185">
        <v>1</v>
      </c>
      <c r="J185">
        <v>0.12</v>
      </c>
    </row>
    <row r="186" spans="1:10">
      <c r="A186">
        <v>185</v>
      </c>
      <c r="B186" s="14">
        <v>40551</v>
      </c>
      <c r="C186">
        <v>1</v>
      </c>
      <c r="D186">
        <v>0</v>
      </c>
      <c r="E186">
        <v>1</v>
      </c>
      <c r="F186">
        <v>23</v>
      </c>
      <c r="G186" t="b">
        <v>0</v>
      </c>
      <c r="H186">
        <v>6</v>
      </c>
      <c r="I186">
        <v>1</v>
      </c>
      <c r="J186">
        <v>0.1</v>
      </c>
    </row>
    <row r="187" spans="1:10">
      <c r="A187">
        <v>186</v>
      </c>
      <c r="B187" s="14">
        <v>40552</v>
      </c>
      <c r="C187">
        <v>1</v>
      </c>
      <c r="D187">
        <v>0</v>
      </c>
      <c r="E187">
        <v>1</v>
      </c>
      <c r="F187">
        <v>0</v>
      </c>
      <c r="G187" t="b">
        <v>0</v>
      </c>
      <c r="H187">
        <v>0</v>
      </c>
      <c r="I187">
        <v>1</v>
      </c>
      <c r="J187">
        <v>0.1</v>
      </c>
    </row>
    <row r="188" spans="1:10">
      <c r="A188">
        <v>187</v>
      </c>
      <c r="B188" s="14">
        <v>40552</v>
      </c>
      <c r="C188">
        <v>1</v>
      </c>
      <c r="D188">
        <v>0</v>
      </c>
      <c r="E188">
        <v>1</v>
      </c>
      <c r="F188">
        <v>1</v>
      </c>
      <c r="G188" t="b">
        <v>0</v>
      </c>
      <c r="H188">
        <v>0</v>
      </c>
      <c r="I188">
        <v>1</v>
      </c>
      <c r="J188">
        <v>0.1</v>
      </c>
    </row>
    <row r="189" spans="1:10">
      <c r="A189">
        <v>188</v>
      </c>
      <c r="B189" s="14">
        <v>40552</v>
      </c>
      <c r="C189">
        <v>1</v>
      </c>
      <c r="D189">
        <v>0</v>
      </c>
      <c r="E189">
        <v>1</v>
      </c>
      <c r="F189">
        <v>2</v>
      </c>
      <c r="G189" t="b">
        <v>0</v>
      </c>
      <c r="H189">
        <v>0</v>
      </c>
      <c r="I189">
        <v>1</v>
      </c>
      <c r="J189">
        <v>0.1</v>
      </c>
    </row>
    <row r="190" spans="1:10">
      <c r="A190">
        <v>189</v>
      </c>
      <c r="B190" s="14">
        <v>40552</v>
      </c>
      <c r="C190">
        <v>1</v>
      </c>
      <c r="D190">
        <v>0</v>
      </c>
      <c r="E190">
        <v>1</v>
      </c>
      <c r="F190">
        <v>3</v>
      </c>
      <c r="G190" t="b">
        <v>0</v>
      </c>
      <c r="H190">
        <v>0</v>
      </c>
      <c r="I190">
        <v>1</v>
      </c>
      <c r="J190">
        <v>0.1</v>
      </c>
    </row>
    <row r="191" spans="1:10">
      <c r="A191">
        <v>190</v>
      </c>
      <c r="B191" s="14">
        <v>40552</v>
      </c>
      <c r="C191">
        <v>1</v>
      </c>
      <c r="D191">
        <v>0</v>
      </c>
      <c r="E191">
        <v>1</v>
      </c>
      <c r="F191">
        <v>4</v>
      </c>
      <c r="G191" t="b">
        <v>0</v>
      </c>
      <c r="H191">
        <v>0</v>
      </c>
      <c r="I191">
        <v>1</v>
      </c>
      <c r="J191">
        <v>0.08</v>
      </c>
    </row>
    <row r="192" spans="1:10">
      <c r="A192">
        <v>191</v>
      </c>
      <c r="B192" s="14">
        <v>40552</v>
      </c>
      <c r="C192">
        <v>1</v>
      </c>
      <c r="D192">
        <v>0</v>
      </c>
      <c r="E192">
        <v>1</v>
      </c>
      <c r="F192">
        <v>5</v>
      </c>
      <c r="G192" t="b">
        <v>0</v>
      </c>
      <c r="H192">
        <v>0</v>
      </c>
      <c r="I192">
        <v>1</v>
      </c>
      <c r="J192">
        <v>0.08</v>
      </c>
    </row>
    <row r="193" spans="1:10">
      <c r="A193">
        <v>192</v>
      </c>
      <c r="B193" s="14">
        <v>40552</v>
      </c>
      <c r="C193">
        <v>1</v>
      </c>
      <c r="D193">
        <v>0</v>
      </c>
      <c r="E193">
        <v>1</v>
      </c>
      <c r="F193">
        <v>6</v>
      </c>
      <c r="G193" t="b">
        <v>0</v>
      </c>
      <c r="H193">
        <v>0</v>
      </c>
      <c r="I193">
        <v>1</v>
      </c>
      <c r="J193">
        <v>0.1</v>
      </c>
    </row>
    <row r="194" spans="1:10">
      <c r="A194">
        <v>193</v>
      </c>
      <c r="B194" s="14">
        <v>40552</v>
      </c>
      <c r="C194">
        <v>1</v>
      </c>
      <c r="D194">
        <v>0</v>
      </c>
      <c r="E194">
        <v>1</v>
      </c>
      <c r="F194">
        <v>7</v>
      </c>
      <c r="G194" t="b">
        <v>0</v>
      </c>
      <c r="H194">
        <v>0</v>
      </c>
      <c r="I194">
        <v>1</v>
      </c>
      <c r="J194">
        <v>0.08</v>
      </c>
    </row>
    <row r="195" spans="1:10">
      <c r="A195">
        <v>194</v>
      </c>
      <c r="B195" s="14">
        <v>40552</v>
      </c>
      <c r="C195">
        <v>1</v>
      </c>
      <c r="D195">
        <v>0</v>
      </c>
      <c r="E195">
        <v>1</v>
      </c>
      <c r="F195">
        <v>8</v>
      </c>
      <c r="G195" t="b">
        <v>0</v>
      </c>
      <c r="H195">
        <v>0</v>
      </c>
      <c r="I195">
        <v>1</v>
      </c>
      <c r="J195">
        <v>0.1</v>
      </c>
    </row>
    <row r="196" spans="1:10">
      <c r="A196">
        <v>195</v>
      </c>
      <c r="B196" s="14">
        <v>40552</v>
      </c>
      <c r="C196">
        <v>1</v>
      </c>
      <c r="D196">
        <v>0</v>
      </c>
      <c r="E196">
        <v>1</v>
      </c>
      <c r="F196">
        <v>9</v>
      </c>
      <c r="G196" t="b">
        <v>0</v>
      </c>
      <c r="H196">
        <v>0</v>
      </c>
      <c r="I196">
        <v>1</v>
      </c>
      <c r="J196">
        <v>0.12</v>
      </c>
    </row>
    <row r="197" spans="1:10">
      <c r="A197">
        <v>196</v>
      </c>
      <c r="B197" s="14">
        <v>40552</v>
      </c>
      <c r="C197">
        <v>1</v>
      </c>
      <c r="D197">
        <v>0</v>
      </c>
      <c r="E197">
        <v>1</v>
      </c>
      <c r="F197">
        <v>10</v>
      </c>
      <c r="G197" t="b">
        <v>0</v>
      </c>
      <c r="H197">
        <v>0</v>
      </c>
      <c r="I197">
        <v>1</v>
      </c>
      <c r="J197">
        <v>0.14000000000000001</v>
      </c>
    </row>
    <row r="198" spans="1:10">
      <c r="A198">
        <v>197</v>
      </c>
      <c r="B198" s="14">
        <v>40552</v>
      </c>
      <c r="C198">
        <v>1</v>
      </c>
      <c r="D198">
        <v>0</v>
      </c>
      <c r="E198">
        <v>1</v>
      </c>
      <c r="F198">
        <v>11</v>
      </c>
      <c r="G198" t="b">
        <v>0</v>
      </c>
      <c r="H198">
        <v>0</v>
      </c>
      <c r="I198">
        <v>1</v>
      </c>
      <c r="J198">
        <v>0.16</v>
      </c>
    </row>
    <row r="199" spans="1:10">
      <c r="A199">
        <v>198</v>
      </c>
      <c r="B199" s="14">
        <v>40552</v>
      </c>
      <c r="C199">
        <v>1</v>
      </c>
      <c r="D199">
        <v>0</v>
      </c>
      <c r="E199">
        <v>1</v>
      </c>
      <c r="F199">
        <v>12</v>
      </c>
      <c r="G199" t="b">
        <v>0</v>
      </c>
      <c r="H199">
        <v>0</v>
      </c>
      <c r="I199">
        <v>1</v>
      </c>
      <c r="J199">
        <v>0.18</v>
      </c>
    </row>
    <row r="200" spans="1:10">
      <c r="A200">
        <v>199</v>
      </c>
      <c r="B200" s="14">
        <v>40552</v>
      </c>
      <c r="C200">
        <v>1</v>
      </c>
      <c r="D200">
        <v>0</v>
      </c>
      <c r="E200">
        <v>1</v>
      </c>
      <c r="F200">
        <v>13</v>
      </c>
      <c r="G200" t="b">
        <v>0</v>
      </c>
      <c r="H200">
        <v>0</v>
      </c>
      <c r="I200">
        <v>1</v>
      </c>
      <c r="J200">
        <v>0.2</v>
      </c>
    </row>
    <row r="201" spans="1:10">
      <c r="A201">
        <v>200</v>
      </c>
      <c r="B201" s="14">
        <v>40552</v>
      </c>
      <c r="C201">
        <v>1</v>
      </c>
      <c r="D201">
        <v>0</v>
      </c>
      <c r="E201">
        <v>1</v>
      </c>
      <c r="F201">
        <v>14</v>
      </c>
      <c r="G201" t="b">
        <v>0</v>
      </c>
      <c r="H201">
        <v>0</v>
      </c>
      <c r="I201">
        <v>1</v>
      </c>
      <c r="J201">
        <v>0.22</v>
      </c>
    </row>
    <row r="202" spans="1:10">
      <c r="A202">
        <v>201</v>
      </c>
      <c r="B202" s="14">
        <v>40552</v>
      </c>
      <c r="C202">
        <v>1</v>
      </c>
      <c r="D202">
        <v>0</v>
      </c>
      <c r="E202">
        <v>1</v>
      </c>
      <c r="F202">
        <v>15</v>
      </c>
      <c r="G202" t="b">
        <v>0</v>
      </c>
      <c r="H202">
        <v>0</v>
      </c>
      <c r="I202">
        <v>1</v>
      </c>
      <c r="J202">
        <v>0.22</v>
      </c>
    </row>
    <row r="203" spans="1:10">
      <c r="A203">
        <v>202</v>
      </c>
      <c r="B203" s="14">
        <v>40552</v>
      </c>
      <c r="C203">
        <v>1</v>
      </c>
      <c r="D203">
        <v>0</v>
      </c>
      <c r="E203">
        <v>1</v>
      </c>
      <c r="F203">
        <v>16</v>
      </c>
      <c r="G203" t="b">
        <v>0</v>
      </c>
      <c r="H203">
        <v>0</v>
      </c>
      <c r="I203">
        <v>1</v>
      </c>
      <c r="J203">
        <v>0.2</v>
      </c>
    </row>
    <row r="204" spans="1:10">
      <c r="A204">
        <v>203</v>
      </c>
      <c r="B204" s="14">
        <v>40552</v>
      </c>
      <c r="C204">
        <v>1</v>
      </c>
      <c r="D204">
        <v>0</v>
      </c>
      <c r="E204">
        <v>1</v>
      </c>
      <c r="F204">
        <v>17</v>
      </c>
      <c r="G204" t="b">
        <v>0</v>
      </c>
      <c r="H204">
        <v>0</v>
      </c>
      <c r="I204">
        <v>1</v>
      </c>
      <c r="J204">
        <v>0.18</v>
      </c>
    </row>
    <row r="205" spans="1:10">
      <c r="A205">
        <v>204</v>
      </c>
      <c r="B205" s="14">
        <v>40552</v>
      </c>
      <c r="C205">
        <v>1</v>
      </c>
      <c r="D205">
        <v>0</v>
      </c>
      <c r="E205">
        <v>1</v>
      </c>
      <c r="F205">
        <v>18</v>
      </c>
      <c r="G205" t="b">
        <v>0</v>
      </c>
      <c r="H205">
        <v>0</v>
      </c>
      <c r="I205">
        <v>1</v>
      </c>
      <c r="J205">
        <v>0.16</v>
      </c>
    </row>
    <row r="206" spans="1:10">
      <c r="A206">
        <v>205</v>
      </c>
      <c r="B206" s="14">
        <v>40552</v>
      </c>
      <c r="C206">
        <v>1</v>
      </c>
      <c r="D206">
        <v>0</v>
      </c>
      <c r="E206">
        <v>1</v>
      </c>
      <c r="F206">
        <v>19</v>
      </c>
      <c r="G206" t="b">
        <v>0</v>
      </c>
      <c r="H206">
        <v>0</v>
      </c>
      <c r="I206">
        <v>1</v>
      </c>
      <c r="J206">
        <v>0.16</v>
      </c>
    </row>
    <row r="207" spans="1:10">
      <c r="A207">
        <v>206</v>
      </c>
      <c r="B207" s="14">
        <v>40552</v>
      </c>
      <c r="C207">
        <v>1</v>
      </c>
      <c r="D207">
        <v>0</v>
      </c>
      <c r="E207">
        <v>1</v>
      </c>
      <c r="F207">
        <v>20</v>
      </c>
      <c r="G207" t="b">
        <v>0</v>
      </c>
      <c r="H207">
        <v>0</v>
      </c>
      <c r="I207">
        <v>1</v>
      </c>
      <c r="J207">
        <v>0.14000000000000001</v>
      </c>
    </row>
    <row r="208" spans="1:10">
      <c r="A208">
        <v>207</v>
      </c>
      <c r="B208" s="14">
        <v>40552</v>
      </c>
      <c r="C208">
        <v>1</v>
      </c>
      <c r="D208">
        <v>0</v>
      </c>
      <c r="E208">
        <v>1</v>
      </c>
      <c r="F208">
        <v>21</v>
      </c>
      <c r="G208" t="b">
        <v>0</v>
      </c>
      <c r="H208">
        <v>0</v>
      </c>
      <c r="I208">
        <v>1</v>
      </c>
      <c r="J208">
        <v>0.14000000000000001</v>
      </c>
    </row>
    <row r="209" spans="1:10">
      <c r="A209">
        <v>208</v>
      </c>
      <c r="B209" s="14">
        <v>40552</v>
      </c>
      <c r="C209">
        <v>1</v>
      </c>
      <c r="D209">
        <v>0</v>
      </c>
      <c r="E209">
        <v>1</v>
      </c>
      <c r="F209">
        <v>22</v>
      </c>
      <c r="G209" t="b">
        <v>0</v>
      </c>
      <c r="H209">
        <v>0</v>
      </c>
      <c r="I209">
        <v>1</v>
      </c>
      <c r="J209">
        <v>0.14000000000000001</v>
      </c>
    </row>
    <row r="210" spans="1:10">
      <c r="A210">
        <v>209</v>
      </c>
      <c r="B210" s="14">
        <v>40552</v>
      </c>
      <c r="C210">
        <v>1</v>
      </c>
      <c r="D210">
        <v>0</v>
      </c>
      <c r="E210">
        <v>1</v>
      </c>
      <c r="F210">
        <v>23</v>
      </c>
      <c r="G210" t="b">
        <v>0</v>
      </c>
      <c r="H210">
        <v>0</v>
      </c>
      <c r="I210">
        <v>1</v>
      </c>
      <c r="J210">
        <v>0.12</v>
      </c>
    </row>
    <row r="211" spans="1:10">
      <c r="A211">
        <v>210</v>
      </c>
      <c r="B211" s="14">
        <v>40553</v>
      </c>
      <c r="C211">
        <v>1</v>
      </c>
      <c r="D211">
        <v>0</v>
      </c>
      <c r="E211">
        <v>1</v>
      </c>
      <c r="F211">
        <v>0</v>
      </c>
      <c r="G211" t="b">
        <v>0</v>
      </c>
      <c r="H211">
        <v>1</v>
      </c>
      <c r="I211">
        <v>1</v>
      </c>
      <c r="J211">
        <v>0.12</v>
      </c>
    </row>
    <row r="212" spans="1:10">
      <c r="A212">
        <v>211</v>
      </c>
      <c r="B212" s="14">
        <v>40553</v>
      </c>
      <c r="C212">
        <v>1</v>
      </c>
      <c r="D212">
        <v>0</v>
      </c>
      <c r="E212">
        <v>1</v>
      </c>
      <c r="F212">
        <v>1</v>
      </c>
      <c r="G212" t="b">
        <v>0</v>
      </c>
      <c r="H212">
        <v>1</v>
      </c>
      <c r="I212">
        <v>1</v>
      </c>
      <c r="J212">
        <v>0.12</v>
      </c>
    </row>
    <row r="213" spans="1:10">
      <c r="A213">
        <v>212</v>
      </c>
      <c r="B213" s="14">
        <v>40553</v>
      </c>
      <c r="C213">
        <v>1</v>
      </c>
      <c r="D213">
        <v>0</v>
      </c>
      <c r="E213">
        <v>1</v>
      </c>
      <c r="F213">
        <v>2</v>
      </c>
      <c r="G213" t="b">
        <v>0</v>
      </c>
      <c r="H213">
        <v>1</v>
      </c>
      <c r="I213">
        <v>1</v>
      </c>
      <c r="J213">
        <v>0.12</v>
      </c>
    </row>
    <row r="214" spans="1:10">
      <c r="A214">
        <v>213</v>
      </c>
      <c r="B214" s="14">
        <v>40553</v>
      </c>
      <c r="C214">
        <v>1</v>
      </c>
      <c r="D214">
        <v>0</v>
      </c>
      <c r="E214">
        <v>1</v>
      </c>
      <c r="F214">
        <v>3</v>
      </c>
      <c r="G214" t="b">
        <v>0</v>
      </c>
      <c r="H214">
        <v>1</v>
      </c>
      <c r="I214">
        <v>1</v>
      </c>
      <c r="J214">
        <v>0.12</v>
      </c>
    </row>
    <row r="215" spans="1:10">
      <c r="A215">
        <v>214</v>
      </c>
      <c r="B215" s="14">
        <v>40553</v>
      </c>
      <c r="C215">
        <v>1</v>
      </c>
      <c r="D215">
        <v>0</v>
      </c>
      <c r="E215">
        <v>1</v>
      </c>
      <c r="F215">
        <v>4</v>
      </c>
      <c r="G215" t="b">
        <v>0</v>
      </c>
      <c r="H215">
        <v>1</v>
      </c>
      <c r="I215">
        <v>1</v>
      </c>
      <c r="J215">
        <v>0.1</v>
      </c>
    </row>
    <row r="216" spans="1:10">
      <c r="A216">
        <v>215</v>
      </c>
      <c r="B216" s="14">
        <v>40553</v>
      </c>
      <c r="C216">
        <v>1</v>
      </c>
      <c r="D216">
        <v>0</v>
      </c>
      <c r="E216">
        <v>1</v>
      </c>
      <c r="F216">
        <v>5</v>
      </c>
      <c r="G216" t="b">
        <v>0</v>
      </c>
      <c r="H216">
        <v>1</v>
      </c>
      <c r="I216">
        <v>1</v>
      </c>
      <c r="J216">
        <v>0.1</v>
      </c>
    </row>
    <row r="217" spans="1:10">
      <c r="A217">
        <v>216</v>
      </c>
      <c r="B217" s="14">
        <v>40553</v>
      </c>
      <c r="C217">
        <v>1</v>
      </c>
      <c r="D217">
        <v>0</v>
      </c>
      <c r="E217">
        <v>1</v>
      </c>
      <c r="F217">
        <v>6</v>
      </c>
      <c r="G217" t="b">
        <v>0</v>
      </c>
      <c r="H217">
        <v>1</v>
      </c>
      <c r="I217">
        <v>1</v>
      </c>
      <c r="J217">
        <v>0.12</v>
      </c>
    </row>
    <row r="218" spans="1:10">
      <c r="A218">
        <v>217</v>
      </c>
      <c r="B218" s="14">
        <v>40553</v>
      </c>
      <c r="C218">
        <v>1</v>
      </c>
      <c r="D218">
        <v>0</v>
      </c>
      <c r="E218">
        <v>1</v>
      </c>
      <c r="F218">
        <v>7</v>
      </c>
      <c r="G218" t="b">
        <v>0</v>
      </c>
      <c r="H218">
        <v>1</v>
      </c>
      <c r="I218">
        <v>1</v>
      </c>
      <c r="J218">
        <v>0.12</v>
      </c>
    </row>
    <row r="219" spans="1:10">
      <c r="A219">
        <v>218</v>
      </c>
      <c r="B219" s="14">
        <v>40553</v>
      </c>
      <c r="C219">
        <v>1</v>
      </c>
      <c r="D219">
        <v>0</v>
      </c>
      <c r="E219">
        <v>1</v>
      </c>
      <c r="F219">
        <v>8</v>
      </c>
      <c r="G219" t="b">
        <v>0</v>
      </c>
      <c r="H219">
        <v>1</v>
      </c>
      <c r="I219">
        <v>2</v>
      </c>
      <c r="J219">
        <v>0.12</v>
      </c>
    </row>
    <row r="220" spans="1:10">
      <c r="A220">
        <v>219</v>
      </c>
      <c r="B220" s="14">
        <v>40553</v>
      </c>
      <c r="C220">
        <v>1</v>
      </c>
      <c r="D220">
        <v>0</v>
      </c>
      <c r="E220">
        <v>1</v>
      </c>
      <c r="F220">
        <v>9</v>
      </c>
      <c r="G220" t="b">
        <v>0</v>
      </c>
      <c r="H220">
        <v>1</v>
      </c>
      <c r="I220">
        <v>2</v>
      </c>
      <c r="J220">
        <v>0.14000000000000001</v>
      </c>
    </row>
    <row r="221" spans="1:10">
      <c r="A221">
        <v>220</v>
      </c>
      <c r="B221" s="14">
        <v>40553</v>
      </c>
      <c r="C221">
        <v>1</v>
      </c>
      <c r="D221">
        <v>0</v>
      </c>
      <c r="E221">
        <v>1</v>
      </c>
      <c r="F221">
        <v>10</v>
      </c>
      <c r="G221" t="b">
        <v>0</v>
      </c>
      <c r="H221">
        <v>1</v>
      </c>
      <c r="I221">
        <v>2</v>
      </c>
      <c r="J221">
        <v>0.14000000000000001</v>
      </c>
    </row>
    <row r="222" spans="1:10">
      <c r="A222">
        <v>221</v>
      </c>
      <c r="B222" s="14">
        <v>40553</v>
      </c>
      <c r="C222">
        <v>1</v>
      </c>
      <c r="D222">
        <v>0</v>
      </c>
      <c r="E222">
        <v>1</v>
      </c>
      <c r="F222">
        <v>11</v>
      </c>
      <c r="G222" t="b">
        <v>0</v>
      </c>
      <c r="H222">
        <v>1</v>
      </c>
      <c r="I222">
        <v>2</v>
      </c>
      <c r="J222">
        <v>0.16</v>
      </c>
    </row>
    <row r="223" spans="1:10">
      <c r="A223">
        <v>222</v>
      </c>
      <c r="B223" s="14">
        <v>40553</v>
      </c>
      <c r="C223">
        <v>1</v>
      </c>
      <c r="D223">
        <v>0</v>
      </c>
      <c r="E223">
        <v>1</v>
      </c>
      <c r="F223">
        <v>12</v>
      </c>
      <c r="G223" t="b">
        <v>0</v>
      </c>
      <c r="H223">
        <v>1</v>
      </c>
      <c r="I223">
        <v>2</v>
      </c>
      <c r="J223">
        <v>0.2</v>
      </c>
    </row>
    <row r="224" spans="1:10">
      <c r="A224">
        <v>223</v>
      </c>
      <c r="B224" s="14">
        <v>40553</v>
      </c>
      <c r="C224">
        <v>1</v>
      </c>
      <c r="D224">
        <v>0</v>
      </c>
      <c r="E224">
        <v>1</v>
      </c>
      <c r="F224">
        <v>13</v>
      </c>
      <c r="G224" t="b">
        <v>0</v>
      </c>
      <c r="H224">
        <v>1</v>
      </c>
      <c r="I224">
        <v>2</v>
      </c>
      <c r="J224">
        <v>0.2</v>
      </c>
    </row>
    <row r="225" spans="1:10">
      <c r="A225">
        <v>224</v>
      </c>
      <c r="B225" s="14">
        <v>40553</v>
      </c>
      <c r="C225">
        <v>1</v>
      </c>
      <c r="D225">
        <v>0</v>
      </c>
      <c r="E225">
        <v>1</v>
      </c>
      <c r="F225">
        <v>14</v>
      </c>
      <c r="G225" t="b">
        <v>0</v>
      </c>
      <c r="H225">
        <v>1</v>
      </c>
      <c r="I225">
        <v>2</v>
      </c>
      <c r="J225">
        <v>0.2</v>
      </c>
    </row>
    <row r="226" spans="1:10">
      <c r="A226">
        <v>225</v>
      </c>
      <c r="B226" s="14">
        <v>40553</v>
      </c>
      <c r="C226">
        <v>1</v>
      </c>
      <c r="D226">
        <v>0</v>
      </c>
      <c r="E226">
        <v>1</v>
      </c>
      <c r="F226">
        <v>15</v>
      </c>
      <c r="G226" t="b">
        <v>0</v>
      </c>
      <c r="H226">
        <v>1</v>
      </c>
      <c r="I226">
        <v>2</v>
      </c>
      <c r="J226">
        <v>0.2</v>
      </c>
    </row>
    <row r="227" spans="1:10">
      <c r="A227">
        <v>226</v>
      </c>
      <c r="B227" s="14">
        <v>40553</v>
      </c>
      <c r="C227">
        <v>1</v>
      </c>
      <c r="D227">
        <v>0</v>
      </c>
      <c r="E227">
        <v>1</v>
      </c>
      <c r="F227">
        <v>16</v>
      </c>
      <c r="G227" t="b">
        <v>0</v>
      </c>
      <c r="H227">
        <v>1</v>
      </c>
      <c r="I227">
        <v>1</v>
      </c>
      <c r="J227">
        <v>0.2</v>
      </c>
    </row>
    <row r="228" spans="1:10">
      <c r="A228">
        <v>227</v>
      </c>
      <c r="B228" s="14">
        <v>40553</v>
      </c>
      <c r="C228">
        <v>1</v>
      </c>
      <c r="D228">
        <v>0</v>
      </c>
      <c r="E228">
        <v>1</v>
      </c>
      <c r="F228">
        <v>17</v>
      </c>
      <c r="G228" t="b">
        <v>0</v>
      </c>
      <c r="H228">
        <v>1</v>
      </c>
      <c r="I228">
        <v>1</v>
      </c>
      <c r="J228">
        <v>0.2</v>
      </c>
    </row>
    <row r="229" spans="1:10">
      <c r="A229">
        <v>228</v>
      </c>
      <c r="B229" s="14">
        <v>40553</v>
      </c>
      <c r="C229">
        <v>1</v>
      </c>
      <c r="D229">
        <v>0</v>
      </c>
      <c r="E229">
        <v>1</v>
      </c>
      <c r="F229">
        <v>18</v>
      </c>
      <c r="G229" t="b">
        <v>0</v>
      </c>
      <c r="H229">
        <v>1</v>
      </c>
      <c r="I229">
        <v>1</v>
      </c>
      <c r="J229">
        <v>0.2</v>
      </c>
    </row>
    <row r="230" spans="1:10">
      <c r="A230">
        <v>229</v>
      </c>
      <c r="B230" s="14">
        <v>40553</v>
      </c>
      <c r="C230">
        <v>1</v>
      </c>
      <c r="D230">
        <v>0</v>
      </c>
      <c r="E230">
        <v>1</v>
      </c>
      <c r="F230">
        <v>19</v>
      </c>
      <c r="G230" t="b">
        <v>0</v>
      </c>
      <c r="H230">
        <v>1</v>
      </c>
      <c r="I230">
        <v>1</v>
      </c>
      <c r="J230">
        <v>0.16</v>
      </c>
    </row>
    <row r="231" spans="1:10">
      <c r="A231">
        <v>230</v>
      </c>
      <c r="B231" s="14">
        <v>40553</v>
      </c>
      <c r="C231">
        <v>1</v>
      </c>
      <c r="D231">
        <v>0</v>
      </c>
      <c r="E231">
        <v>1</v>
      </c>
      <c r="F231">
        <v>20</v>
      </c>
      <c r="G231" t="b">
        <v>0</v>
      </c>
      <c r="H231">
        <v>1</v>
      </c>
      <c r="I231">
        <v>1</v>
      </c>
      <c r="J231">
        <v>0.16</v>
      </c>
    </row>
    <row r="232" spans="1:10">
      <c r="A232">
        <v>231</v>
      </c>
      <c r="B232" s="14">
        <v>40553</v>
      </c>
      <c r="C232">
        <v>1</v>
      </c>
      <c r="D232">
        <v>0</v>
      </c>
      <c r="E232">
        <v>1</v>
      </c>
      <c r="F232">
        <v>21</v>
      </c>
      <c r="G232" t="b">
        <v>0</v>
      </c>
      <c r="H232">
        <v>1</v>
      </c>
      <c r="I232">
        <v>1</v>
      </c>
      <c r="J232">
        <v>0.14000000000000001</v>
      </c>
    </row>
    <row r="233" spans="1:10">
      <c r="A233">
        <v>232</v>
      </c>
      <c r="B233" s="14">
        <v>40553</v>
      </c>
      <c r="C233">
        <v>1</v>
      </c>
      <c r="D233">
        <v>0</v>
      </c>
      <c r="E233">
        <v>1</v>
      </c>
      <c r="F233">
        <v>22</v>
      </c>
      <c r="G233" t="b">
        <v>0</v>
      </c>
      <c r="H233">
        <v>1</v>
      </c>
      <c r="I233">
        <v>1</v>
      </c>
      <c r="J233">
        <v>0.14000000000000001</v>
      </c>
    </row>
    <row r="234" spans="1:10">
      <c r="A234">
        <v>233</v>
      </c>
      <c r="B234" s="14">
        <v>40553</v>
      </c>
      <c r="C234">
        <v>1</v>
      </c>
      <c r="D234">
        <v>0</v>
      </c>
      <c r="E234">
        <v>1</v>
      </c>
      <c r="F234">
        <v>23</v>
      </c>
      <c r="G234" t="b">
        <v>0</v>
      </c>
      <c r="H234">
        <v>1</v>
      </c>
      <c r="I234">
        <v>1</v>
      </c>
      <c r="J234">
        <v>0.14000000000000001</v>
      </c>
    </row>
    <row r="235" spans="1:10">
      <c r="A235">
        <v>234</v>
      </c>
      <c r="B235" s="14">
        <v>40554</v>
      </c>
      <c r="C235">
        <v>1</v>
      </c>
      <c r="D235">
        <v>0</v>
      </c>
      <c r="E235">
        <v>1</v>
      </c>
      <c r="F235">
        <v>0</v>
      </c>
      <c r="G235" t="b">
        <v>0</v>
      </c>
      <c r="H235">
        <v>2</v>
      </c>
      <c r="I235">
        <v>1</v>
      </c>
      <c r="J235">
        <v>0.14000000000000001</v>
      </c>
    </row>
    <row r="236" spans="1:10">
      <c r="A236">
        <v>235</v>
      </c>
      <c r="B236" s="14">
        <v>40554</v>
      </c>
      <c r="C236">
        <v>1</v>
      </c>
      <c r="D236">
        <v>0</v>
      </c>
      <c r="E236">
        <v>1</v>
      </c>
      <c r="F236">
        <v>1</v>
      </c>
      <c r="G236" t="b">
        <v>0</v>
      </c>
      <c r="H236">
        <v>2</v>
      </c>
      <c r="I236">
        <v>1</v>
      </c>
      <c r="J236">
        <v>0.14000000000000001</v>
      </c>
    </row>
    <row r="237" spans="1:10">
      <c r="A237">
        <v>236</v>
      </c>
      <c r="B237" s="14">
        <v>40554</v>
      </c>
      <c r="C237">
        <v>1</v>
      </c>
      <c r="D237">
        <v>0</v>
      </c>
      <c r="E237">
        <v>1</v>
      </c>
      <c r="F237">
        <v>2</v>
      </c>
      <c r="G237" t="b">
        <v>0</v>
      </c>
      <c r="H237">
        <v>2</v>
      </c>
      <c r="I237">
        <v>2</v>
      </c>
      <c r="J237">
        <v>0.16</v>
      </c>
    </row>
    <row r="238" spans="1:10">
      <c r="A238">
        <v>237</v>
      </c>
      <c r="B238" s="14">
        <v>40554</v>
      </c>
      <c r="C238">
        <v>1</v>
      </c>
      <c r="D238">
        <v>0</v>
      </c>
      <c r="E238">
        <v>1</v>
      </c>
      <c r="F238">
        <v>5</v>
      </c>
      <c r="G238" t="b">
        <v>0</v>
      </c>
      <c r="H238">
        <v>2</v>
      </c>
      <c r="I238">
        <v>2</v>
      </c>
      <c r="J238">
        <v>0.16</v>
      </c>
    </row>
    <row r="239" spans="1:10">
      <c r="A239">
        <v>238</v>
      </c>
      <c r="B239" s="14">
        <v>40554</v>
      </c>
      <c r="C239">
        <v>1</v>
      </c>
      <c r="D239">
        <v>0</v>
      </c>
      <c r="E239">
        <v>1</v>
      </c>
      <c r="F239">
        <v>6</v>
      </c>
      <c r="G239" t="b">
        <v>0</v>
      </c>
      <c r="H239">
        <v>2</v>
      </c>
      <c r="I239">
        <v>2</v>
      </c>
      <c r="J239">
        <v>0.16</v>
      </c>
    </row>
    <row r="240" spans="1:10">
      <c r="A240">
        <v>239</v>
      </c>
      <c r="B240" s="14">
        <v>40554</v>
      </c>
      <c r="C240">
        <v>1</v>
      </c>
      <c r="D240">
        <v>0</v>
      </c>
      <c r="E240">
        <v>1</v>
      </c>
      <c r="F240">
        <v>7</v>
      </c>
      <c r="G240" t="b">
        <v>0</v>
      </c>
      <c r="H240">
        <v>2</v>
      </c>
      <c r="I240">
        <v>2</v>
      </c>
      <c r="J240">
        <v>0.16</v>
      </c>
    </row>
    <row r="241" spans="1:10">
      <c r="A241">
        <v>240</v>
      </c>
      <c r="B241" s="14">
        <v>40554</v>
      </c>
      <c r="C241">
        <v>1</v>
      </c>
      <c r="D241">
        <v>0</v>
      </c>
      <c r="E241">
        <v>1</v>
      </c>
      <c r="F241">
        <v>8</v>
      </c>
      <c r="G241" t="b">
        <v>0</v>
      </c>
      <c r="H241">
        <v>2</v>
      </c>
      <c r="I241">
        <v>2</v>
      </c>
      <c r="J241">
        <v>0.18</v>
      </c>
    </row>
    <row r="242" spans="1:10">
      <c r="A242">
        <v>241</v>
      </c>
      <c r="B242" s="14">
        <v>40554</v>
      </c>
      <c r="C242">
        <v>1</v>
      </c>
      <c r="D242">
        <v>0</v>
      </c>
      <c r="E242">
        <v>1</v>
      </c>
      <c r="F242">
        <v>9</v>
      </c>
      <c r="G242" t="b">
        <v>0</v>
      </c>
      <c r="H242">
        <v>2</v>
      </c>
      <c r="I242">
        <v>2</v>
      </c>
      <c r="J242">
        <v>0.18</v>
      </c>
    </row>
    <row r="243" spans="1:10">
      <c r="A243">
        <v>242</v>
      </c>
      <c r="B243" s="14">
        <v>40554</v>
      </c>
      <c r="C243">
        <v>1</v>
      </c>
      <c r="D243">
        <v>0</v>
      </c>
      <c r="E243">
        <v>1</v>
      </c>
      <c r="F243">
        <v>10</v>
      </c>
      <c r="G243" t="b">
        <v>0</v>
      </c>
      <c r="H243">
        <v>2</v>
      </c>
      <c r="I243">
        <v>2</v>
      </c>
      <c r="J243">
        <v>0.2</v>
      </c>
    </row>
    <row r="244" spans="1:10">
      <c r="A244">
        <v>243</v>
      </c>
      <c r="B244" s="14">
        <v>40554</v>
      </c>
      <c r="C244">
        <v>1</v>
      </c>
      <c r="D244">
        <v>0</v>
      </c>
      <c r="E244">
        <v>1</v>
      </c>
      <c r="F244">
        <v>11</v>
      </c>
      <c r="G244" t="b">
        <v>0</v>
      </c>
      <c r="H244">
        <v>2</v>
      </c>
      <c r="I244">
        <v>2</v>
      </c>
      <c r="J244">
        <v>0.2</v>
      </c>
    </row>
    <row r="245" spans="1:10">
      <c r="A245">
        <v>244</v>
      </c>
      <c r="B245" s="14">
        <v>40554</v>
      </c>
      <c r="C245">
        <v>1</v>
      </c>
      <c r="D245">
        <v>0</v>
      </c>
      <c r="E245">
        <v>1</v>
      </c>
      <c r="F245">
        <v>12</v>
      </c>
      <c r="G245" t="b">
        <v>0</v>
      </c>
      <c r="H245">
        <v>2</v>
      </c>
      <c r="I245">
        <v>2</v>
      </c>
      <c r="J245">
        <v>0.2</v>
      </c>
    </row>
    <row r="246" spans="1:10">
      <c r="A246">
        <v>245</v>
      </c>
      <c r="B246" s="14">
        <v>40554</v>
      </c>
      <c r="C246">
        <v>1</v>
      </c>
      <c r="D246">
        <v>0</v>
      </c>
      <c r="E246">
        <v>1</v>
      </c>
      <c r="F246">
        <v>13</v>
      </c>
      <c r="G246" t="b">
        <v>0</v>
      </c>
      <c r="H246">
        <v>2</v>
      </c>
      <c r="I246">
        <v>2</v>
      </c>
      <c r="J246">
        <v>0.2</v>
      </c>
    </row>
    <row r="247" spans="1:10">
      <c r="A247">
        <v>246</v>
      </c>
      <c r="B247" s="14">
        <v>40554</v>
      </c>
      <c r="C247">
        <v>1</v>
      </c>
      <c r="D247">
        <v>0</v>
      </c>
      <c r="E247">
        <v>1</v>
      </c>
      <c r="F247">
        <v>14</v>
      </c>
      <c r="G247" t="b">
        <v>0</v>
      </c>
      <c r="H247">
        <v>2</v>
      </c>
      <c r="I247">
        <v>2</v>
      </c>
      <c r="J247">
        <v>0.2</v>
      </c>
    </row>
    <row r="248" spans="1:10">
      <c r="A248">
        <v>247</v>
      </c>
      <c r="B248" s="14">
        <v>40554</v>
      </c>
      <c r="C248">
        <v>1</v>
      </c>
      <c r="D248">
        <v>0</v>
      </c>
      <c r="E248">
        <v>1</v>
      </c>
      <c r="F248">
        <v>15</v>
      </c>
      <c r="G248" t="b">
        <v>0</v>
      </c>
      <c r="H248">
        <v>2</v>
      </c>
      <c r="I248">
        <v>2</v>
      </c>
      <c r="J248">
        <v>0.16</v>
      </c>
    </row>
    <row r="249" spans="1:10">
      <c r="A249">
        <v>248</v>
      </c>
      <c r="B249" s="14">
        <v>40554</v>
      </c>
      <c r="C249">
        <v>1</v>
      </c>
      <c r="D249">
        <v>0</v>
      </c>
      <c r="E249">
        <v>1</v>
      </c>
      <c r="F249">
        <v>16</v>
      </c>
      <c r="G249" t="b">
        <v>0</v>
      </c>
      <c r="H249">
        <v>2</v>
      </c>
      <c r="I249">
        <v>2</v>
      </c>
      <c r="J249">
        <v>0.16</v>
      </c>
    </row>
    <row r="250" spans="1:10">
      <c r="A250">
        <v>249</v>
      </c>
      <c r="B250" s="14">
        <v>40554</v>
      </c>
      <c r="C250">
        <v>1</v>
      </c>
      <c r="D250">
        <v>0</v>
      </c>
      <c r="E250">
        <v>1</v>
      </c>
      <c r="F250">
        <v>17</v>
      </c>
      <c r="G250" t="b">
        <v>0</v>
      </c>
      <c r="H250">
        <v>2</v>
      </c>
      <c r="I250">
        <v>2</v>
      </c>
      <c r="J250">
        <v>0.16</v>
      </c>
    </row>
    <row r="251" spans="1:10">
      <c r="A251">
        <v>250</v>
      </c>
      <c r="B251" s="14">
        <v>40554</v>
      </c>
      <c r="C251">
        <v>1</v>
      </c>
      <c r="D251">
        <v>0</v>
      </c>
      <c r="E251">
        <v>1</v>
      </c>
      <c r="F251">
        <v>18</v>
      </c>
      <c r="G251" t="b">
        <v>0</v>
      </c>
      <c r="H251">
        <v>2</v>
      </c>
      <c r="I251">
        <v>3</v>
      </c>
      <c r="J251">
        <v>0.16</v>
      </c>
    </row>
    <row r="252" spans="1:10">
      <c r="A252">
        <v>251</v>
      </c>
      <c r="B252" s="14">
        <v>40554</v>
      </c>
      <c r="C252">
        <v>1</v>
      </c>
      <c r="D252">
        <v>0</v>
      </c>
      <c r="E252">
        <v>1</v>
      </c>
      <c r="F252">
        <v>19</v>
      </c>
      <c r="G252" t="b">
        <v>0</v>
      </c>
      <c r="H252">
        <v>2</v>
      </c>
      <c r="I252">
        <v>3</v>
      </c>
      <c r="J252">
        <v>0.16</v>
      </c>
    </row>
    <row r="253" spans="1:10">
      <c r="A253">
        <v>252</v>
      </c>
      <c r="B253" s="14">
        <v>40554</v>
      </c>
      <c r="C253">
        <v>1</v>
      </c>
      <c r="D253">
        <v>0</v>
      </c>
      <c r="E253">
        <v>1</v>
      </c>
      <c r="F253">
        <v>20</v>
      </c>
      <c r="G253" t="b">
        <v>0</v>
      </c>
      <c r="H253">
        <v>2</v>
      </c>
      <c r="I253">
        <v>3</v>
      </c>
      <c r="J253">
        <v>0.16</v>
      </c>
    </row>
    <row r="254" spans="1:10">
      <c r="A254">
        <v>253</v>
      </c>
      <c r="B254" s="14">
        <v>40554</v>
      </c>
      <c r="C254">
        <v>1</v>
      </c>
      <c r="D254">
        <v>0</v>
      </c>
      <c r="E254">
        <v>1</v>
      </c>
      <c r="F254">
        <v>21</v>
      </c>
      <c r="G254" t="b">
        <v>0</v>
      </c>
      <c r="H254">
        <v>2</v>
      </c>
      <c r="I254">
        <v>3</v>
      </c>
      <c r="J254">
        <v>0.16</v>
      </c>
    </row>
    <row r="255" spans="1:10">
      <c r="A255">
        <v>254</v>
      </c>
      <c r="B255" s="14">
        <v>40554</v>
      </c>
      <c r="C255">
        <v>1</v>
      </c>
      <c r="D255">
        <v>0</v>
      </c>
      <c r="E255">
        <v>1</v>
      </c>
      <c r="F255">
        <v>22</v>
      </c>
      <c r="G255" t="b">
        <v>0</v>
      </c>
      <c r="H255">
        <v>2</v>
      </c>
      <c r="I255">
        <v>3</v>
      </c>
      <c r="J255">
        <v>0.16</v>
      </c>
    </row>
    <row r="256" spans="1:10">
      <c r="A256">
        <v>255</v>
      </c>
      <c r="B256" s="14">
        <v>40554</v>
      </c>
      <c r="C256">
        <v>1</v>
      </c>
      <c r="D256">
        <v>0</v>
      </c>
      <c r="E256">
        <v>1</v>
      </c>
      <c r="F256">
        <v>23</v>
      </c>
      <c r="G256" t="b">
        <v>0</v>
      </c>
      <c r="H256">
        <v>2</v>
      </c>
      <c r="I256">
        <v>3</v>
      </c>
      <c r="J256">
        <v>0.16</v>
      </c>
    </row>
    <row r="257" spans="1:10">
      <c r="A257">
        <v>256</v>
      </c>
      <c r="B257" s="14">
        <v>40555</v>
      </c>
      <c r="C257">
        <v>1</v>
      </c>
      <c r="D257">
        <v>0</v>
      </c>
      <c r="E257">
        <v>1</v>
      </c>
      <c r="F257">
        <v>0</v>
      </c>
      <c r="G257" t="b">
        <v>0</v>
      </c>
      <c r="H257">
        <v>3</v>
      </c>
      <c r="I257">
        <v>2</v>
      </c>
      <c r="J257">
        <v>0.16</v>
      </c>
    </row>
    <row r="258" spans="1:10">
      <c r="A258">
        <v>257</v>
      </c>
      <c r="B258" s="14">
        <v>40555</v>
      </c>
      <c r="C258">
        <v>1</v>
      </c>
      <c r="D258">
        <v>0</v>
      </c>
      <c r="E258">
        <v>1</v>
      </c>
      <c r="F258">
        <v>1</v>
      </c>
      <c r="G258" t="b">
        <v>0</v>
      </c>
      <c r="H258">
        <v>3</v>
      </c>
      <c r="I258">
        <v>2</v>
      </c>
      <c r="J258">
        <v>0.16</v>
      </c>
    </row>
    <row r="259" spans="1:10">
      <c r="A259">
        <v>258</v>
      </c>
      <c r="B259" s="14">
        <v>40555</v>
      </c>
      <c r="C259">
        <v>1</v>
      </c>
      <c r="D259">
        <v>0</v>
      </c>
      <c r="E259">
        <v>1</v>
      </c>
      <c r="F259">
        <v>2</v>
      </c>
      <c r="G259" t="b">
        <v>0</v>
      </c>
      <c r="H259">
        <v>3</v>
      </c>
      <c r="I259">
        <v>1</v>
      </c>
      <c r="J259">
        <v>0.14000000000000001</v>
      </c>
    </row>
    <row r="260" spans="1:10">
      <c r="A260">
        <v>259</v>
      </c>
      <c r="B260" s="14">
        <v>40555</v>
      </c>
      <c r="C260">
        <v>1</v>
      </c>
      <c r="D260">
        <v>0</v>
      </c>
      <c r="E260">
        <v>1</v>
      </c>
      <c r="F260">
        <v>5</v>
      </c>
      <c r="G260" t="b">
        <v>0</v>
      </c>
      <c r="H260">
        <v>3</v>
      </c>
      <c r="I260">
        <v>1</v>
      </c>
      <c r="J260">
        <v>0.14000000000000001</v>
      </c>
    </row>
    <row r="261" spans="1:10">
      <c r="A261">
        <v>260</v>
      </c>
      <c r="B261" s="14">
        <v>40555</v>
      </c>
      <c r="C261">
        <v>1</v>
      </c>
      <c r="D261">
        <v>0</v>
      </c>
      <c r="E261">
        <v>1</v>
      </c>
      <c r="F261">
        <v>6</v>
      </c>
      <c r="G261" t="b">
        <v>0</v>
      </c>
      <c r="H261">
        <v>3</v>
      </c>
      <c r="I261">
        <v>1</v>
      </c>
      <c r="J261">
        <v>0.12</v>
      </c>
    </row>
    <row r="262" spans="1:10">
      <c r="A262">
        <v>261</v>
      </c>
      <c r="B262" s="14">
        <v>40555</v>
      </c>
      <c r="C262">
        <v>1</v>
      </c>
      <c r="D262">
        <v>0</v>
      </c>
      <c r="E262">
        <v>1</v>
      </c>
      <c r="F262">
        <v>7</v>
      </c>
      <c r="G262" t="b">
        <v>0</v>
      </c>
      <c r="H262">
        <v>3</v>
      </c>
      <c r="I262">
        <v>1</v>
      </c>
      <c r="J262">
        <v>0.14000000000000001</v>
      </c>
    </row>
    <row r="263" spans="1:10">
      <c r="A263">
        <v>262</v>
      </c>
      <c r="B263" s="14">
        <v>40555</v>
      </c>
      <c r="C263">
        <v>1</v>
      </c>
      <c r="D263">
        <v>0</v>
      </c>
      <c r="E263">
        <v>1</v>
      </c>
      <c r="F263">
        <v>8</v>
      </c>
      <c r="G263" t="b">
        <v>0</v>
      </c>
      <c r="H263">
        <v>3</v>
      </c>
      <c r="I263">
        <v>1</v>
      </c>
      <c r="J263">
        <v>0.16</v>
      </c>
    </row>
    <row r="264" spans="1:10">
      <c r="A264">
        <v>263</v>
      </c>
      <c r="B264" s="14">
        <v>40555</v>
      </c>
      <c r="C264">
        <v>1</v>
      </c>
      <c r="D264">
        <v>0</v>
      </c>
      <c r="E264">
        <v>1</v>
      </c>
      <c r="F264">
        <v>9</v>
      </c>
      <c r="G264" t="b">
        <v>0</v>
      </c>
      <c r="H264">
        <v>3</v>
      </c>
      <c r="I264">
        <v>1</v>
      </c>
      <c r="J264">
        <v>0.16</v>
      </c>
    </row>
    <row r="265" spans="1:10">
      <c r="A265">
        <v>264</v>
      </c>
      <c r="B265" s="14">
        <v>40555</v>
      </c>
      <c r="C265">
        <v>1</v>
      </c>
      <c r="D265">
        <v>0</v>
      </c>
      <c r="E265">
        <v>1</v>
      </c>
      <c r="F265">
        <v>10</v>
      </c>
      <c r="G265" t="b">
        <v>0</v>
      </c>
      <c r="H265">
        <v>3</v>
      </c>
      <c r="I265">
        <v>1</v>
      </c>
      <c r="J265">
        <v>0.18</v>
      </c>
    </row>
    <row r="266" spans="1:10">
      <c r="A266">
        <v>265</v>
      </c>
      <c r="B266" s="14">
        <v>40555</v>
      </c>
      <c r="C266">
        <v>1</v>
      </c>
      <c r="D266">
        <v>0</v>
      </c>
      <c r="E266">
        <v>1</v>
      </c>
      <c r="F266">
        <v>11</v>
      </c>
      <c r="G266" t="b">
        <v>0</v>
      </c>
      <c r="H266">
        <v>3</v>
      </c>
      <c r="I266">
        <v>1</v>
      </c>
      <c r="J266">
        <v>0.2</v>
      </c>
    </row>
    <row r="267" spans="1:10">
      <c r="A267">
        <v>266</v>
      </c>
      <c r="B267" s="14">
        <v>40555</v>
      </c>
      <c r="C267">
        <v>1</v>
      </c>
      <c r="D267">
        <v>0</v>
      </c>
      <c r="E267">
        <v>1</v>
      </c>
      <c r="F267">
        <v>12</v>
      </c>
      <c r="G267" t="b">
        <v>0</v>
      </c>
      <c r="H267">
        <v>3</v>
      </c>
      <c r="I267">
        <v>1</v>
      </c>
      <c r="J267">
        <v>0.2</v>
      </c>
    </row>
    <row r="268" spans="1:10">
      <c r="A268">
        <v>267</v>
      </c>
      <c r="B268" s="14">
        <v>40555</v>
      </c>
      <c r="C268">
        <v>1</v>
      </c>
      <c r="D268">
        <v>0</v>
      </c>
      <c r="E268">
        <v>1</v>
      </c>
      <c r="F268">
        <v>13</v>
      </c>
      <c r="G268" t="b">
        <v>0</v>
      </c>
      <c r="H268">
        <v>3</v>
      </c>
      <c r="I268">
        <v>1</v>
      </c>
      <c r="J268">
        <v>0.22</v>
      </c>
    </row>
    <row r="269" spans="1:10">
      <c r="A269">
        <v>268</v>
      </c>
      <c r="B269" s="14">
        <v>40555</v>
      </c>
      <c r="C269">
        <v>1</v>
      </c>
      <c r="D269">
        <v>0</v>
      </c>
      <c r="E269">
        <v>1</v>
      </c>
      <c r="F269">
        <v>14</v>
      </c>
      <c r="G269" t="b">
        <v>0</v>
      </c>
      <c r="H269">
        <v>3</v>
      </c>
      <c r="I269">
        <v>1</v>
      </c>
      <c r="J269">
        <v>0.2</v>
      </c>
    </row>
    <row r="270" spans="1:10">
      <c r="A270">
        <v>269</v>
      </c>
      <c r="B270" s="14">
        <v>40555</v>
      </c>
      <c r="C270">
        <v>1</v>
      </c>
      <c r="D270">
        <v>0</v>
      </c>
      <c r="E270">
        <v>1</v>
      </c>
      <c r="F270">
        <v>15</v>
      </c>
      <c r="G270" t="b">
        <v>0</v>
      </c>
      <c r="H270">
        <v>3</v>
      </c>
      <c r="I270">
        <v>1</v>
      </c>
      <c r="J270">
        <v>0.2</v>
      </c>
    </row>
    <row r="271" spans="1:10">
      <c r="A271">
        <v>270</v>
      </c>
      <c r="B271" s="14">
        <v>40555</v>
      </c>
      <c r="C271">
        <v>1</v>
      </c>
      <c r="D271">
        <v>0</v>
      </c>
      <c r="E271">
        <v>1</v>
      </c>
      <c r="F271">
        <v>16</v>
      </c>
      <c r="G271" t="b">
        <v>0</v>
      </c>
      <c r="H271">
        <v>3</v>
      </c>
      <c r="I271">
        <v>1</v>
      </c>
      <c r="J271">
        <v>0.22</v>
      </c>
    </row>
    <row r="272" spans="1:10">
      <c r="A272">
        <v>271</v>
      </c>
      <c r="B272" s="14">
        <v>40555</v>
      </c>
      <c r="C272">
        <v>1</v>
      </c>
      <c r="D272">
        <v>0</v>
      </c>
      <c r="E272">
        <v>1</v>
      </c>
      <c r="F272">
        <v>17</v>
      </c>
      <c r="G272" t="b">
        <v>0</v>
      </c>
      <c r="H272">
        <v>3</v>
      </c>
      <c r="I272">
        <v>1</v>
      </c>
      <c r="J272">
        <v>0.2</v>
      </c>
    </row>
    <row r="273" spans="1:10">
      <c r="A273">
        <v>272</v>
      </c>
      <c r="B273" s="14">
        <v>40555</v>
      </c>
      <c r="C273">
        <v>1</v>
      </c>
      <c r="D273">
        <v>0</v>
      </c>
      <c r="E273">
        <v>1</v>
      </c>
      <c r="F273">
        <v>18</v>
      </c>
      <c r="G273" t="b">
        <v>0</v>
      </c>
      <c r="H273">
        <v>3</v>
      </c>
      <c r="I273">
        <v>1</v>
      </c>
      <c r="J273">
        <v>0.2</v>
      </c>
    </row>
    <row r="274" spans="1:10">
      <c r="A274">
        <v>273</v>
      </c>
      <c r="B274" s="14">
        <v>40555</v>
      </c>
      <c r="C274">
        <v>1</v>
      </c>
      <c r="D274">
        <v>0</v>
      </c>
      <c r="E274">
        <v>1</v>
      </c>
      <c r="F274">
        <v>19</v>
      </c>
      <c r="G274" t="b">
        <v>0</v>
      </c>
      <c r="H274">
        <v>3</v>
      </c>
      <c r="I274">
        <v>1</v>
      </c>
      <c r="J274">
        <v>0.18</v>
      </c>
    </row>
    <row r="275" spans="1:10">
      <c r="A275">
        <v>274</v>
      </c>
      <c r="B275" s="14">
        <v>40555</v>
      </c>
      <c r="C275">
        <v>1</v>
      </c>
      <c r="D275">
        <v>0</v>
      </c>
      <c r="E275">
        <v>1</v>
      </c>
      <c r="F275">
        <v>20</v>
      </c>
      <c r="G275" t="b">
        <v>0</v>
      </c>
      <c r="H275">
        <v>3</v>
      </c>
      <c r="I275">
        <v>1</v>
      </c>
      <c r="J275">
        <v>0.16</v>
      </c>
    </row>
    <row r="276" spans="1:10">
      <c r="A276">
        <v>275</v>
      </c>
      <c r="B276" s="14">
        <v>40555</v>
      </c>
      <c r="C276">
        <v>1</v>
      </c>
      <c r="D276">
        <v>0</v>
      </c>
      <c r="E276">
        <v>1</v>
      </c>
      <c r="F276">
        <v>21</v>
      </c>
      <c r="G276" t="b">
        <v>0</v>
      </c>
      <c r="H276">
        <v>3</v>
      </c>
      <c r="I276">
        <v>1</v>
      </c>
      <c r="J276">
        <v>0.16</v>
      </c>
    </row>
    <row r="277" spans="1:10">
      <c r="A277">
        <v>276</v>
      </c>
      <c r="B277" s="14">
        <v>40555</v>
      </c>
      <c r="C277">
        <v>1</v>
      </c>
      <c r="D277">
        <v>0</v>
      </c>
      <c r="E277">
        <v>1</v>
      </c>
      <c r="F277">
        <v>22</v>
      </c>
      <c r="G277" t="b">
        <v>0</v>
      </c>
      <c r="H277">
        <v>3</v>
      </c>
      <c r="I277">
        <v>1</v>
      </c>
      <c r="J277">
        <v>0.16</v>
      </c>
    </row>
    <row r="278" spans="1:10">
      <c r="A278">
        <v>277</v>
      </c>
      <c r="B278" s="14">
        <v>40555</v>
      </c>
      <c r="C278">
        <v>1</v>
      </c>
      <c r="D278">
        <v>0</v>
      </c>
      <c r="E278">
        <v>1</v>
      </c>
      <c r="F278">
        <v>23</v>
      </c>
      <c r="G278" t="b">
        <v>0</v>
      </c>
      <c r="H278">
        <v>3</v>
      </c>
      <c r="I278">
        <v>1</v>
      </c>
      <c r="J278">
        <v>0.14000000000000001</v>
      </c>
    </row>
    <row r="279" spans="1:10">
      <c r="A279">
        <v>278</v>
      </c>
      <c r="B279" s="14">
        <v>40556</v>
      </c>
      <c r="C279">
        <v>1</v>
      </c>
      <c r="D279">
        <v>0</v>
      </c>
      <c r="E279">
        <v>1</v>
      </c>
      <c r="F279">
        <v>0</v>
      </c>
      <c r="G279" t="b">
        <v>0</v>
      </c>
      <c r="H279">
        <v>4</v>
      </c>
      <c r="I279">
        <v>1</v>
      </c>
      <c r="J279">
        <v>0.14000000000000001</v>
      </c>
    </row>
    <row r="280" spans="1:10">
      <c r="A280">
        <v>279</v>
      </c>
      <c r="B280" s="14">
        <v>40556</v>
      </c>
      <c r="C280">
        <v>1</v>
      </c>
      <c r="D280">
        <v>0</v>
      </c>
      <c r="E280">
        <v>1</v>
      </c>
      <c r="F280">
        <v>1</v>
      </c>
      <c r="G280" t="b">
        <v>0</v>
      </c>
      <c r="H280">
        <v>4</v>
      </c>
      <c r="I280">
        <v>1</v>
      </c>
      <c r="J280">
        <v>0.14000000000000001</v>
      </c>
    </row>
    <row r="281" spans="1:10">
      <c r="A281">
        <v>280</v>
      </c>
      <c r="B281" s="14">
        <v>40556</v>
      </c>
      <c r="C281">
        <v>1</v>
      </c>
      <c r="D281">
        <v>0</v>
      </c>
      <c r="E281">
        <v>1</v>
      </c>
      <c r="F281">
        <v>2</v>
      </c>
      <c r="G281" t="b">
        <v>0</v>
      </c>
      <c r="H281">
        <v>4</v>
      </c>
      <c r="I281">
        <v>1</v>
      </c>
      <c r="J281">
        <v>0.14000000000000001</v>
      </c>
    </row>
    <row r="282" spans="1:10">
      <c r="A282">
        <v>281</v>
      </c>
      <c r="B282" s="14">
        <v>40556</v>
      </c>
      <c r="C282">
        <v>1</v>
      </c>
      <c r="D282">
        <v>0</v>
      </c>
      <c r="E282">
        <v>1</v>
      </c>
      <c r="F282">
        <v>3</v>
      </c>
      <c r="G282" t="b">
        <v>0</v>
      </c>
      <c r="H282">
        <v>4</v>
      </c>
      <c r="I282">
        <v>1</v>
      </c>
      <c r="J282">
        <v>0.14000000000000001</v>
      </c>
    </row>
    <row r="283" spans="1:10">
      <c r="A283">
        <v>282</v>
      </c>
      <c r="B283" s="14">
        <v>40556</v>
      </c>
      <c r="C283">
        <v>1</v>
      </c>
      <c r="D283">
        <v>0</v>
      </c>
      <c r="E283">
        <v>1</v>
      </c>
      <c r="F283">
        <v>4</v>
      </c>
      <c r="G283" t="b">
        <v>0</v>
      </c>
      <c r="H283">
        <v>4</v>
      </c>
      <c r="I283">
        <v>1</v>
      </c>
      <c r="J283">
        <v>0.14000000000000001</v>
      </c>
    </row>
    <row r="284" spans="1:10">
      <c r="A284">
        <v>283</v>
      </c>
      <c r="B284" s="14">
        <v>40556</v>
      </c>
      <c r="C284">
        <v>1</v>
      </c>
      <c r="D284">
        <v>0</v>
      </c>
      <c r="E284">
        <v>1</v>
      </c>
      <c r="F284">
        <v>5</v>
      </c>
      <c r="G284" t="b">
        <v>0</v>
      </c>
      <c r="H284">
        <v>4</v>
      </c>
      <c r="I284">
        <v>1</v>
      </c>
      <c r="J284">
        <v>0.14000000000000001</v>
      </c>
    </row>
    <row r="285" spans="1:10">
      <c r="A285">
        <v>284</v>
      </c>
      <c r="B285" s="14">
        <v>40556</v>
      </c>
      <c r="C285">
        <v>1</v>
      </c>
      <c r="D285">
        <v>0</v>
      </c>
      <c r="E285">
        <v>1</v>
      </c>
      <c r="F285">
        <v>6</v>
      </c>
      <c r="G285" t="b">
        <v>0</v>
      </c>
      <c r="H285">
        <v>4</v>
      </c>
      <c r="I285">
        <v>1</v>
      </c>
      <c r="J285">
        <v>0.12</v>
      </c>
    </row>
    <row r="286" spans="1:10">
      <c r="A286">
        <v>285</v>
      </c>
      <c r="B286" s="14">
        <v>40556</v>
      </c>
      <c r="C286">
        <v>1</v>
      </c>
      <c r="D286">
        <v>0</v>
      </c>
      <c r="E286">
        <v>1</v>
      </c>
      <c r="F286">
        <v>7</v>
      </c>
      <c r="G286" t="b">
        <v>0</v>
      </c>
      <c r="H286">
        <v>4</v>
      </c>
      <c r="I286">
        <v>1</v>
      </c>
      <c r="J286">
        <v>0.12</v>
      </c>
    </row>
    <row r="287" spans="1:10">
      <c r="A287">
        <v>286</v>
      </c>
      <c r="B287" s="14">
        <v>40556</v>
      </c>
      <c r="C287">
        <v>1</v>
      </c>
      <c r="D287">
        <v>0</v>
      </c>
      <c r="E287">
        <v>1</v>
      </c>
      <c r="F287">
        <v>8</v>
      </c>
      <c r="G287" t="b">
        <v>0</v>
      </c>
      <c r="H287">
        <v>4</v>
      </c>
      <c r="I287">
        <v>1</v>
      </c>
      <c r="J287">
        <v>0.14000000000000001</v>
      </c>
    </row>
    <row r="288" spans="1:10">
      <c r="A288">
        <v>287</v>
      </c>
      <c r="B288" s="14">
        <v>40556</v>
      </c>
      <c r="C288">
        <v>1</v>
      </c>
      <c r="D288">
        <v>0</v>
      </c>
      <c r="E288">
        <v>1</v>
      </c>
      <c r="F288">
        <v>9</v>
      </c>
      <c r="G288" t="b">
        <v>0</v>
      </c>
      <c r="H288">
        <v>4</v>
      </c>
      <c r="I288">
        <v>1</v>
      </c>
      <c r="J288">
        <v>0.14000000000000001</v>
      </c>
    </row>
    <row r="289" spans="1:10">
      <c r="A289">
        <v>288</v>
      </c>
      <c r="B289" s="14">
        <v>40556</v>
      </c>
      <c r="C289">
        <v>1</v>
      </c>
      <c r="D289">
        <v>0</v>
      </c>
      <c r="E289">
        <v>1</v>
      </c>
      <c r="F289">
        <v>10</v>
      </c>
      <c r="G289" t="b">
        <v>0</v>
      </c>
      <c r="H289">
        <v>4</v>
      </c>
      <c r="I289">
        <v>2</v>
      </c>
      <c r="J289">
        <v>0.16</v>
      </c>
    </row>
    <row r="290" spans="1:10">
      <c r="A290">
        <v>289</v>
      </c>
      <c r="B290" s="14">
        <v>40556</v>
      </c>
      <c r="C290">
        <v>1</v>
      </c>
      <c r="D290">
        <v>0</v>
      </c>
      <c r="E290">
        <v>1</v>
      </c>
      <c r="F290">
        <v>11</v>
      </c>
      <c r="G290" t="b">
        <v>0</v>
      </c>
      <c r="H290">
        <v>4</v>
      </c>
      <c r="I290">
        <v>2</v>
      </c>
      <c r="J290">
        <v>0.2</v>
      </c>
    </row>
    <row r="291" spans="1:10">
      <c r="A291">
        <v>290</v>
      </c>
      <c r="B291" s="14">
        <v>40556</v>
      </c>
      <c r="C291">
        <v>1</v>
      </c>
      <c r="D291">
        <v>0</v>
      </c>
      <c r="E291">
        <v>1</v>
      </c>
      <c r="F291">
        <v>12</v>
      </c>
      <c r="G291" t="b">
        <v>0</v>
      </c>
      <c r="H291">
        <v>4</v>
      </c>
      <c r="I291">
        <v>1</v>
      </c>
      <c r="J291">
        <v>0.2</v>
      </c>
    </row>
    <row r="292" spans="1:10">
      <c r="A292">
        <v>291</v>
      </c>
      <c r="B292" s="14">
        <v>40556</v>
      </c>
      <c r="C292">
        <v>1</v>
      </c>
      <c r="D292">
        <v>0</v>
      </c>
      <c r="E292">
        <v>1</v>
      </c>
      <c r="F292">
        <v>13</v>
      </c>
      <c r="G292" t="b">
        <v>0</v>
      </c>
      <c r="H292">
        <v>4</v>
      </c>
      <c r="I292">
        <v>1</v>
      </c>
      <c r="J292">
        <v>0.22</v>
      </c>
    </row>
    <row r="293" spans="1:10">
      <c r="A293">
        <v>292</v>
      </c>
      <c r="B293" s="14">
        <v>40556</v>
      </c>
      <c r="C293">
        <v>1</v>
      </c>
      <c r="D293">
        <v>0</v>
      </c>
      <c r="E293">
        <v>1</v>
      </c>
      <c r="F293">
        <v>14</v>
      </c>
      <c r="G293" t="b">
        <v>0</v>
      </c>
      <c r="H293">
        <v>4</v>
      </c>
      <c r="I293">
        <v>1</v>
      </c>
      <c r="J293">
        <v>0.22</v>
      </c>
    </row>
    <row r="294" spans="1:10">
      <c r="A294">
        <v>293</v>
      </c>
      <c r="B294" s="14">
        <v>40556</v>
      </c>
      <c r="C294">
        <v>1</v>
      </c>
      <c r="D294">
        <v>0</v>
      </c>
      <c r="E294">
        <v>1</v>
      </c>
      <c r="F294">
        <v>15</v>
      </c>
      <c r="G294" t="b">
        <v>0</v>
      </c>
      <c r="H294">
        <v>4</v>
      </c>
      <c r="I294">
        <v>1</v>
      </c>
      <c r="J294">
        <v>0.24</v>
      </c>
    </row>
    <row r="295" spans="1:10">
      <c r="A295">
        <v>294</v>
      </c>
      <c r="B295" s="14">
        <v>40556</v>
      </c>
      <c r="C295">
        <v>1</v>
      </c>
      <c r="D295">
        <v>0</v>
      </c>
      <c r="E295">
        <v>1</v>
      </c>
      <c r="F295">
        <v>16</v>
      </c>
      <c r="G295" t="b">
        <v>0</v>
      </c>
      <c r="H295">
        <v>4</v>
      </c>
      <c r="I295">
        <v>1</v>
      </c>
      <c r="J295">
        <v>0.24</v>
      </c>
    </row>
    <row r="296" spans="1:10">
      <c r="A296">
        <v>295</v>
      </c>
      <c r="B296" s="14">
        <v>40556</v>
      </c>
      <c r="C296">
        <v>1</v>
      </c>
      <c r="D296">
        <v>0</v>
      </c>
      <c r="E296">
        <v>1</v>
      </c>
      <c r="F296">
        <v>17</v>
      </c>
      <c r="G296" t="b">
        <v>0</v>
      </c>
      <c r="H296">
        <v>4</v>
      </c>
      <c r="I296">
        <v>1</v>
      </c>
      <c r="J296">
        <v>0.2</v>
      </c>
    </row>
    <row r="297" spans="1:10">
      <c r="A297">
        <v>296</v>
      </c>
      <c r="B297" s="14">
        <v>40556</v>
      </c>
      <c r="C297">
        <v>1</v>
      </c>
      <c r="D297">
        <v>0</v>
      </c>
      <c r="E297">
        <v>1</v>
      </c>
      <c r="F297">
        <v>18</v>
      </c>
      <c r="G297" t="b">
        <v>0</v>
      </c>
      <c r="H297">
        <v>4</v>
      </c>
      <c r="I297">
        <v>1</v>
      </c>
      <c r="J297">
        <v>0.2</v>
      </c>
    </row>
    <row r="298" spans="1:10">
      <c r="A298">
        <v>297</v>
      </c>
      <c r="B298" s="14">
        <v>40556</v>
      </c>
      <c r="C298">
        <v>1</v>
      </c>
      <c r="D298">
        <v>0</v>
      </c>
      <c r="E298">
        <v>1</v>
      </c>
      <c r="F298">
        <v>19</v>
      </c>
      <c r="G298" t="b">
        <v>0</v>
      </c>
      <c r="H298">
        <v>4</v>
      </c>
      <c r="I298">
        <v>1</v>
      </c>
      <c r="J298">
        <v>0.16</v>
      </c>
    </row>
    <row r="299" spans="1:10">
      <c r="A299">
        <v>298</v>
      </c>
      <c r="B299" s="14">
        <v>40556</v>
      </c>
      <c r="C299">
        <v>1</v>
      </c>
      <c r="D299">
        <v>0</v>
      </c>
      <c r="E299">
        <v>1</v>
      </c>
      <c r="F299">
        <v>20</v>
      </c>
      <c r="G299" t="b">
        <v>0</v>
      </c>
      <c r="H299">
        <v>4</v>
      </c>
      <c r="I299">
        <v>1</v>
      </c>
      <c r="J299">
        <v>0.16</v>
      </c>
    </row>
    <row r="300" spans="1:10">
      <c r="A300">
        <v>299</v>
      </c>
      <c r="B300" s="14">
        <v>40556</v>
      </c>
      <c r="C300">
        <v>1</v>
      </c>
      <c r="D300">
        <v>0</v>
      </c>
      <c r="E300">
        <v>1</v>
      </c>
      <c r="F300">
        <v>21</v>
      </c>
      <c r="G300" t="b">
        <v>0</v>
      </c>
      <c r="H300">
        <v>4</v>
      </c>
      <c r="I300">
        <v>1</v>
      </c>
      <c r="J300">
        <v>0.14000000000000001</v>
      </c>
    </row>
    <row r="301" spans="1:10">
      <c r="A301">
        <v>300</v>
      </c>
      <c r="B301" s="14">
        <v>40556</v>
      </c>
      <c r="C301">
        <v>1</v>
      </c>
      <c r="D301">
        <v>0</v>
      </c>
      <c r="E301">
        <v>1</v>
      </c>
      <c r="F301">
        <v>22</v>
      </c>
      <c r="G301" t="b">
        <v>0</v>
      </c>
      <c r="H301">
        <v>4</v>
      </c>
      <c r="I301">
        <v>1</v>
      </c>
      <c r="J301">
        <v>0.14000000000000001</v>
      </c>
    </row>
    <row r="302" spans="1:10">
      <c r="A302">
        <v>301</v>
      </c>
      <c r="B302" s="14">
        <v>40556</v>
      </c>
      <c r="C302">
        <v>1</v>
      </c>
      <c r="D302">
        <v>0</v>
      </c>
      <c r="E302">
        <v>1</v>
      </c>
      <c r="F302">
        <v>23</v>
      </c>
      <c r="G302" t="b">
        <v>0</v>
      </c>
      <c r="H302">
        <v>4</v>
      </c>
      <c r="I302">
        <v>1</v>
      </c>
      <c r="J302">
        <v>0.12</v>
      </c>
    </row>
    <row r="303" spans="1:10">
      <c r="A303">
        <v>302</v>
      </c>
      <c r="B303" s="14">
        <v>40557</v>
      </c>
      <c r="C303">
        <v>1</v>
      </c>
      <c r="D303">
        <v>0</v>
      </c>
      <c r="E303">
        <v>1</v>
      </c>
      <c r="F303">
        <v>0</v>
      </c>
      <c r="G303" t="b">
        <v>0</v>
      </c>
      <c r="H303">
        <v>5</v>
      </c>
      <c r="I303">
        <v>1</v>
      </c>
      <c r="J303">
        <v>0.12</v>
      </c>
    </row>
    <row r="304" spans="1:10">
      <c r="A304">
        <v>303</v>
      </c>
      <c r="B304" s="14">
        <v>40557</v>
      </c>
      <c r="C304">
        <v>1</v>
      </c>
      <c r="D304">
        <v>0</v>
      </c>
      <c r="E304">
        <v>1</v>
      </c>
      <c r="F304">
        <v>1</v>
      </c>
      <c r="G304" t="b">
        <v>0</v>
      </c>
      <c r="H304">
        <v>5</v>
      </c>
      <c r="I304">
        <v>1</v>
      </c>
      <c r="J304">
        <v>0.1</v>
      </c>
    </row>
    <row r="305" spans="1:10">
      <c r="A305">
        <v>304</v>
      </c>
      <c r="B305" s="14">
        <v>40557</v>
      </c>
      <c r="C305">
        <v>1</v>
      </c>
      <c r="D305">
        <v>0</v>
      </c>
      <c r="E305">
        <v>1</v>
      </c>
      <c r="F305">
        <v>2</v>
      </c>
      <c r="G305" t="b">
        <v>0</v>
      </c>
      <c r="H305">
        <v>5</v>
      </c>
      <c r="I305">
        <v>1</v>
      </c>
      <c r="J305">
        <v>0.1</v>
      </c>
    </row>
    <row r="306" spans="1:10">
      <c r="A306">
        <v>305</v>
      </c>
      <c r="B306" s="14">
        <v>40557</v>
      </c>
      <c r="C306">
        <v>1</v>
      </c>
      <c r="D306">
        <v>0</v>
      </c>
      <c r="E306">
        <v>1</v>
      </c>
      <c r="F306">
        <v>3</v>
      </c>
      <c r="G306" t="b">
        <v>0</v>
      </c>
      <c r="H306">
        <v>5</v>
      </c>
      <c r="I306">
        <v>1</v>
      </c>
      <c r="J306">
        <v>0.1</v>
      </c>
    </row>
    <row r="307" spans="1:10">
      <c r="A307">
        <v>306</v>
      </c>
      <c r="B307" s="14">
        <v>40557</v>
      </c>
      <c r="C307">
        <v>1</v>
      </c>
      <c r="D307">
        <v>0</v>
      </c>
      <c r="E307">
        <v>1</v>
      </c>
      <c r="F307">
        <v>5</v>
      </c>
      <c r="G307" t="b">
        <v>0</v>
      </c>
      <c r="H307">
        <v>5</v>
      </c>
      <c r="I307">
        <v>1</v>
      </c>
      <c r="J307">
        <v>0.1</v>
      </c>
    </row>
    <row r="308" spans="1:10">
      <c r="A308">
        <v>307</v>
      </c>
      <c r="B308" s="14">
        <v>40557</v>
      </c>
      <c r="C308">
        <v>1</v>
      </c>
      <c r="D308">
        <v>0</v>
      </c>
      <c r="E308">
        <v>1</v>
      </c>
      <c r="F308">
        <v>6</v>
      </c>
      <c r="G308" t="b">
        <v>0</v>
      </c>
      <c r="H308">
        <v>5</v>
      </c>
      <c r="I308">
        <v>1</v>
      </c>
      <c r="J308">
        <v>0.1</v>
      </c>
    </row>
    <row r="309" spans="1:10">
      <c r="A309">
        <v>308</v>
      </c>
      <c r="B309" s="14">
        <v>40557</v>
      </c>
      <c r="C309">
        <v>1</v>
      </c>
      <c r="D309">
        <v>0</v>
      </c>
      <c r="E309">
        <v>1</v>
      </c>
      <c r="F309">
        <v>7</v>
      </c>
      <c r="G309" t="b">
        <v>0</v>
      </c>
      <c r="H309">
        <v>5</v>
      </c>
      <c r="I309">
        <v>1</v>
      </c>
      <c r="J309">
        <v>0.1</v>
      </c>
    </row>
    <row r="310" spans="1:10">
      <c r="A310">
        <v>309</v>
      </c>
      <c r="B310" s="14">
        <v>40557</v>
      </c>
      <c r="C310">
        <v>1</v>
      </c>
      <c r="D310">
        <v>0</v>
      </c>
      <c r="E310">
        <v>1</v>
      </c>
      <c r="F310">
        <v>8</v>
      </c>
      <c r="G310" t="b">
        <v>0</v>
      </c>
      <c r="H310">
        <v>5</v>
      </c>
      <c r="I310">
        <v>1</v>
      </c>
      <c r="J310">
        <v>0.12</v>
      </c>
    </row>
    <row r="311" spans="1:10">
      <c r="A311">
        <v>310</v>
      </c>
      <c r="B311" s="14">
        <v>40557</v>
      </c>
      <c r="C311">
        <v>1</v>
      </c>
      <c r="D311">
        <v>0</v>
      </c>
      <c r="E311">
        <v>1</v>
      </c>
      <c r="F311">
        <v>9</v>
      </c>
      <c r="G311" t="b">
        <v>0</v>
      </c>
      <c r="H311">
        <v>5</v>
      </c>
      <c r="I311">
        <v>1</v>
      </c>
      <c r="J311">
        <v>0.14000000000000001</v>
      </c>
    </row>
    <row r="312" spans="1:10">
      <c r="A312">
        <v>311</v>
      </c>
      <c r="B312" s="14">
        <v>40557</v>
      </c>
      <c r="C312">
        <v>1</v>
      </c>
      <c r="D312">
        <v>0</v>
      </c>
      <c r="E312">
        <v>1</v>
      </c>
      <c r="F312">
        <v>10</v>
      </c>
      <c r="G312" t="b">
        <v>0</v>
      </c>
      <c r="H312">
        <v>5</v>
      </c>
      <c r="I312">
        <v>1</v>
      </c>
      <c r="J312">
        <v>0.18</v>
      </c>
    </row>
    <row r="313" spans="1:10">
      <c r="A313">
        <v>312</v>
      </c>
      <c r="B313" s="14">
        <v>40557</v>
      </c>
      <c r="C313">
        <v>1</v>
      </c>
      <c r="D313">
        <v>0</v>
      </c>
      <c r="E313">
        <v>1</v>
      </c>
      <c r="F313">
        <v>11</v>
      </c>
      <c r="G313" t="b">
        <v>0</v>
      </c>
      <c r="H313">
        <v>5</v>
      </c>
      <c r="I313">
        <v>1</v>
      </c>
      <c r="J313">
        <v>0.18</v>
      </c>
    </row>
    <row r="314" spans="1:10">
      <c r="A314">
        <v>313</v>
      </c>
      <c r="B314" s="14">
        <v>40557</v>
      </c>
      <c r="C314">
        <v>1</v>
      </c>
      <c r="D314">
        <v>0</v>
      </c>
      <c r="E314">
        <v>1</v>
      </c>
      <c r="F314">
        <v>12</v>
      </c>
      <c r="G314" t="b">
        <v>0</v>
      </c>
      <c r="H314">
        <v>5</v>
      </c>
      <c r="I314">
        <v>1</v>
      </c>
      <c r="J314">
        <v>0.2</v>
      </c>
    </row>
    <row r="315" spans="1:10">
      <c r="A315">
        <v>314</v>
      </c>
      <c r="B315" s="14">
        <v>40557</v>
      </c>
      <c r="C315">
        <v>1</v>
      </c>
      <c r="D315">
        <v>0</v>
      </c>
      <c r="E315">
        <v>1</v>
      </c>
      <c r="F315">
        <v>13</v>
      </c>
      <c r="G315" t="b">
        <v>0</v>
      </c>
      <c r="H315">
        <v>5</v>
      </c>
      <c r="I315">
        <v>1</v>
      </c>
      <c r="J315">
        <v>0.22</v>
      </c>
    </row>
    <row r="316" spans="1:10">
      <c r="A316">
        <v>315</v>
      </c>
      <c r="B316" s="14">
        <v>40557</v>
      </c>
      <c r="C316">
        <v>1</v>
      </c>
      <c r="D316">
        <v>0</v>
      </c>
      <c r="E316">
        <v>1</v>
      </c>
      <c r="F316">
        <v>14</v>
      </c>
      <c r="G316" t="b">
        <v>0</v>
      </c>
      <c r="H316">
        <v>5</v>
      </c>
      <c r="I316">
        <v>1</v>
      </c>
      <c r="J316">
        <v>0.22</v>
      </c>
    </row>
    <row r="317" spans="1:10">
      <c r="A317">
        <v>316</v>
      </c>
      <c r="B317" s="14">
        <v>40557</v>
      </c>
      <c r="C317">
        <v>1</v>
      </c>
      <c r="D317">
        <v>0</v>
      </c>
      <c r="E317">
        <v>1</v>
      </c>
      <c r="F317">
        <v>15</v>
      </c>
      <c r="G317" t="b">
        <v>0</v>
      </c>
      <c r="H317">
        <v>5</v>
      </c>
      <c r="I317">
        <v>1</v>
      </c>
      <c r="J317">
        <v>0.24</v>
      </c>
    </row>
    <row r="318" spans="1:10">
      <c r="A318">
        <v>317</v>
      </c>
      <c r="B318" s="14">
        <v>40557</v>
      </c>
      <c r="C318">
        <v>1</v>
      </c>
      <c r="D318">
        <v>0</v>
      </c>
      <c r="E318">
        <v>1</v>
      </c>
      <c r="F318">
        <v>16</v>
      </c>
      <c r="G318" t="b">
        <v>0</v>
      </c>
      <c r="H318">
        <v>5</v>
      </c>
      <c r="I318">
        <v>1</v>
      </c>
      <c r="J318">
        <v>0.22</v>
      </c>
    </row>
    <row r="319" spans="1:10">
      <c r="A319">
        <v>318</v>
      </c>
      <c r="B319" s="14">
        <v>40557</v>
      </c>
      <c r="C319">
        <v>1</v>
      </c>
      <c r="D319">
        <v>0</v>
      </c>
      <c r="E319">
        <v>1</v>
      </c>
      <c r="F319">
        <v>17</v>
      </c>
      <c r="G319" t="b">
        <v>0</v>
      </c>
      <c r="H319">
        <v>5</v>
      </c>
      <c r="I319">
        <v>1</v>
      </c>
      <c r="J319">
        <v>0.22</v>
      </c>
    </row>
    <row r="320" spans="1:10">
      <c r="A320">
        <v>319</v>
      </c>
      <c r="B320" s="14">
        <v>40557</v>
      </c>
      <c r="C320">
        <v>1</v>
      </c>
      <c r="D320">
        <v>0</v>
      </c>
      <c r="E320">
        <v>1</v>
      </c>
      <c r="F320">
        <v>18</v>
      </c>
      <c r="G320" t="b">
        <v>0</v>
      </c>
      <c r="H320">
        <v>5</v>
      </c>
      <c r="I320">
        <v>1</v>
      </c>
      <c r="J320">
        <v>0.2</v>
      </c>
    </row>
    <row r="321" spans="1:10">
      <c r="A321">
        <v>320</v>
      </c>
      <c r="B321" s="14">
        <v>40557</v>
      </c>
      <c r="C321">
        <v>1</v>
      </c>
      <c r="D321">
        <v>0</v>
      </c>
      <c r="E321">
        <v>1</v>
      </c>
      <c r="F321">
        <v>19</v>
      </c>
      <c r="G321" t="b">
        <v>0</v>
      </c>
      <c r="H321">
        <v>5</v>
      </c>
      <c r="I321">
        <v>1</v>
      </c>
      <c r="J321">
        <v>0.16</v>
      </c>
    </row>
    <row r="322" spans="1:10">
      <c r="A322">
        <v>321</v>
      </c>
      <c r="B322" s="14">
        <v>40557</v>
      </c>
      <c r="C322">
        <v>1</v>
      </c>
      <c r="D322">
        <v>0</v>
      </c>
      <c r="E322">
        <v>1</v>
      </c>
      <c r="F322">
        <v>20</v>
      </c>
      <c r="G322" t="b">
        <v>0</v>
      </c>
      <c r="H322">
        <v>5</v>
      </c>
      <c r="I322">
        <v>1</v>
      </c>
      <c r="J322">
        <v>0.18</v>
      </c>
    </row>
    <row r="323" spans="1:10">
      <c r="A323">
        <v>322</v>
      </c>
      <c r="B323" s="14">
        <v>40557</v>
      </c>
      <c r="C323">
        <v>1</v>
      </c>
      <c r="D323">
        <v>0</v>
      </c>
      <c r="E323">
        <v>1</v>
      </c>
      <c r="F323">
        <v>21</v>
      </c>
      <c r="G323" t="b">
        <v>0</v>
      </c>
      <c r="H323">
        <v>5</v>
      </c>
      <c r="I323">
        <v>1</v>
      </c>
      <c r="J323">
        <v>0.16</v>
      </c>
    </row>
    <row r="324" spans="1:10">
      <c r="A324">
        <v>323</v>
      </c>
      <c r="B324" s="14">
        <v>40557</v>
      </c>
      <c r="C324">
        <v>1</v>
      </c>
      <c r="D324">
        <v>0</v>
      </c>
      <c r="E324">
        <v>1</v>
      </c>
      <c r="F324">
        <v>22</v>
      </c>
      <c r="G324" t="b">
        <v>0</v>
      </c>
      <c r="H324">
        <v>5</v>
      </c>
      <c r="I324">
        <v>2</v>
      </c>
      <c r="J324">
        <v>0.16</v>
      </c>
    </row>
    <row r="325" spans="1:10">
      <c r="A325">
        <v>324</v>
      </c>
      <c r="B325" s="14">
        <v>40557</v>
      </c>
      <c r="C325">
        <v>1</v>
      </c>
      <c r="D325">
        <v>0</v>
      </c>
      <c r="E325">
        <v>1</v>
      </c>
      <c r="F325">
        <v>23</v>
      </c>
      <c r="G325" t="b">
        <v>0</v>
      </c>
      <c r="H325">
        <v>5</v>
      </c>
      <c r="I325">
        <v>2</v>
      </c>
      <c r="J325">
        <v>0.18</v>
      </c>
    </row>
    <row r="326" spans="1:10">
      <c r="A326">
        <v>325</v>
      </c>
      <c r="B326" s="14">
        <v>40558</v>
      </c>
      <c r="C326">
        <v>1</v>
      </c>
      <c r="D326">
        <v>0</v>
      </c>
      <c r="E326">
        <v>1</v>
      </c>
      <c r="F326">
        <v>0</v>
      </c>
      <c r="G326" t="b">
        <v>0</v>
      </c>
      <c r="H326">
        <v>6</v>
      </c>
      <c r="I326">
        <v>1</v>
      </c>
      <c r="J326">
        <v>0.18</v>
      </c>
    </row>
    <row r="327" spans="1:10">
      <c r="A327">
        <v>326</v>
      </c>
      <c r="B327" s="14">
        <v>40558</v>
      </c>
      <c r="C327">
        <v>1</v>
      </c>
      <c r="D327">
        <v>0</v>
      </c>
      <c r="E327">
        <v>1</v>
      </c>
      <c r="F327">
        <v>1</v>
      </c>
      <c r="G327" t="b">
        <v>0</v>
      </c>
      <c r="H327">
        <v>6</v>
      </c>
      <c r="I327">
        <v>2</v>
      </c>
      <c r="J327">
        <v>0.16</v>
      </c>
    </row>
    <row r="328" spans="1:10">
      <c r="A328">
        <v>327</v>
      </c>
      <c r="B328" s="14">
        <v>40558</v>
      </c>
      <c r="C328">
        <v>1</v>
      </c>
      <c r="D328">
        <v>0</v>
      </c>
      <c r="E328">
        <v>1</v>
      </c>
      <c r="F328">
        <v>2</v>
      </c>
      <c r="G328" t="b">
        <v>0</v>
      </c>
      <c r="H328">
        <v>6</v>
      </c>
      <c r="I328">
        <v>2</v>
      </c>
      <c r="J328">
        <v>0.16</v>
      </c>
    </row>
    <row r="329" spans="1:10">
      <c r="A329">
        <v>328</v>
      </c>
      <c r="B329" s="14">
        <v>40558</v>
      </c>
      <c r="C329">
        <v>1</v>
      </c>
      <c r="D329">
        <v>0</v>
      </c>
      <c r="E329">
        <v>1</v>
      </c>
      <c r="F329">
        <v>3</v>
      </c>
      <c r="G329" t="b">
        <v>0</v>
      </c>
      <c r="H329">
        <v>6</v>
      </c>
      <c r="I329">
        <v>2</v>
      </c>
      <c r="J329">
        <v>0.16</v>
      </c>
    </row>
    <row r="330" spans="1:10">
      <c r="A330">
        <v>329</v>
      </c>
      <c r="B330" s="14">
        <v>40558</v>
      </c>
      <c r="C330">
        <v>1</v>
      </c>
      <c r="D330">
        <v>0</v>
      </c>
      <c r="E330">
        <v>1</v>
      </c>
      <c r="F330">
        <v>4</v>
      </c>
      <c r="G330" t="b">
        <v>0</v>
      </c>
      <c r="H330">
        <v>6</v>
      </c>
      <c r="I330">
        <v>2</v>
      </c>
      <c r="J330">
        <v>0.16</v>
      </c>
    </row>
    <row r="331" spans="1:10">
      <c r="A331">
        <v>330</v>
      </c>
      <c r="B331" s="14">
        <v>40558</v>
      </c>
      <c r="C331">
        <v>1</v>
      </c>
      <c r="D331">
        <v>0</v>
      </c>
      <c r="E331">
        <v>1</v>
      </c>
      <c r="F331">
        <v>5</v>
      </c>
      <c r="G331" t="b">
        <v>0</v>
      </c>
      <c r="H331">
        <v>6</v>
      </c>
      <c r="I331">
        <v>1</v>
      </c>
      <c r="J331">
        <v>0.16</v>
      </c>
    </row>
    <row r="332" spans="1:10">
      <c r="A332">
        <v>331</v>
      </c>
      <c r="B332" s="14">
        <v>40558</v>
      </c>
      <c r="C332">
        <v>1</v>
      </c>
      <c r="D332">
        <v>0</v>
      </c>
      <c r="E332">
        <v>1</v>
      </c>
      <c r="F332">
        <v>6</v>
      </c>
      <c r="G332" t="b">
        <v>0</v>
      </c>
      <c r="H332">
        <v>6</v>
      </c>
      <c r="I332">
        <v>1</v>
      </c>
      <c r="J332">
        <v>0.14000000000000001</v>
      </c>
    </row>
    <row r="333" spans="1:10">
      <c r="A333">
        <v>332</v>
      </c>
      <c r="B333" s="14">
        <v>40558</v>
      </c>
      <c r="C333">
        <v>1</v>
      </c>
      <c r="D333">
        <v>0</v>
      </c>
      <c r="E333">
        <v>1</v>
      </c>
      <c r="F333">
        <v>7</v>
      </c>
      <c r="G333" t="b">
        <v>0</v>
      </c>
      <c r="H333">
        <v>6</v>
      </c>
      <c r="I333">
        <v>1</v>
      </c>
      <c r="J333">
        <v>0.14000000000000001</v>
      </c>
    </row>
    <row r="334" spans="1:10">
      <c r="A334">
        <v>333</v>
      </c>
      <c r="B334" s="14">
        <v>40558</v>
      </c>
      <c r="C334">
        <v>1</v>
      </c>
      <c r="D334">
        <v>0</v>
      </c>
      <c r="E334">
        <v>1</v>
      </c>
      <c r="F334">
        <v>8</v>
      </c>
      <c r="G334" t="b">
        <v>0</v>
      </c>
      <c r="H334">
        <v>6</v>
      </c>
      <c r="I334">
        <v>1</v>
      </c>
      <c r="J334">
        <v>0.14000000000000001</v>
      </c>
    </row>
    <row r="335" spans="1:10">
      <c r="A335">
        <v>334</v>
      </c>
      <c r="B335" s="14">
        <v>40558</v>
      </c>
      <c r="C335">
        <v>1</v>
      </c>
      <c r="D335">
        <v>0</v>
      </c>
      <c r="E335">
        <v>1</v>
      </c>
      <c r="F335">
        <v>9</v>
      </c>
      <c r="G335" t="b">
        <v>0</v>
      </c>
      <c r="H335">
        <v>6</v>
      </c>
      <c r="I335">
        <v>1</v>
      </c>
      <c r="J335">
        <v>0.16</v>
      </c>
    </row>
    <row r="336" spans="1:10">
      <c r="A336">
        <v>335</v>
      </c>
      <c r="B336" s="14">
        <v>40558</v>
      </c>
      <c r="C336">
        <v>1</v>
      </c>
      <c r="D336">
        <v>0</v>
      </c>
      <c r="E336">
        <v>1</v>
      </c>
      <c r="F336">
        <v>10</v>
      </c>
      <c r="G336" t="b">
        <v>0</v>
      </c>
      <c r="H336">
        <v>6</v>
      </c>
      <c r="I336">
        <v>1</v>
      </c>
      <c r="J336">
        <v>0.18</v>
      </c>
    </row>
    <row r="337" spans="1:10">
      <c r="A337">
        <v>336</v>
      </c>
      <c r="B337" s="14">
        <v>40558</v>
      </c>
      <c r="C337">
        <v>1</v>
      </c>
      <c r="D337">
        <v>0</v>
      </c>
      <c r="E337">
        <v>1</v>
      </c>
      <c r="F337">
        <v>11</v>
      </c>
      <c r="G337" t="b">
        <v>0</v>
      </c>
      <c r="H337">
        <v>6</v>
      </c>
      <c r="I337">
        <v>1</v>
      </c>
      <c r="J337">
        <v>0.2</v>
      </c>
    </row>
    <row r="338" spans="1:10">
      <c r="A338">
        <v>337</v>
      </c>
      <c r="B338" s="14">
        <v>40558</v>
      </c>
      <c r="C338">
        <v>1</v>
      </c>
      <c r="D338">
        <v>0</v>
      </c>
      <c r="E338">
        <v>1</v>
      </c>
      <c r="F338">
        <v>12</v>
      </c>
      <c r="G338" t="b">
        <v>0</v>
      </c>
      <c r="H338">
        <v>6</v>
      </c>
      <c r="I338">
        <v>1</v>
      </c>
      <c r="J338">
        <v>0.24</v>
      </c>
    </row>
    <row r="339" spans="1:10">
      <c r="A339">
        <v>338</v>
      </c>
      <c r="B339" s="14">
        <v>40558</v>
      </c>
      <c r="C339">
        <v>1</v>
      </c>
      <c r="D339">
        <v>0</v>
      </c>
      <c r="E339">
        <v>1</v>
      </c>
      <c r="F339">
        <v>13</v>
      </c>
      <c r="G339" t="b">
        <v>0</v>
      </c>
      <c r="H339">
        <v>6</v>
      </c>
      <c r="I339">
        <v>1</v>
      </c>
      <c r="J339">
        <v>0.28000000000000003</v>
      </c>
    </row>
    <row r="340" spans="1:10">
      <c r="A340">
        <v>339</v>
      </c>
      <c r="B340" s="14">
        <v>40558</v>
      </c>
      <c r="C340">
        <v>1</v>
      </c>
      <c r="D340">
        <v>0</v>
      </c>
      <c r="E340">
        <v>1</v>
      </c>
      <c r="F340">
        <v>14</v>
      </c>
      <c r="G340" t="b">
        <v>0</v>
      </c>
      <c r="H340">
        <v>6</v>
      </c>
      <c r="I340">
        <v>1</v>
      </c>
      <c r="J340">
        <v>0.3</v>
      </c>
    </row>
    <row r="341" spans="1:10">
      <c r="A341">
        <v>340</v>
      </c>
      <c r="B341" s="14">
        <v>40558</v>
      </c>
      <c r="C341">
        <v>1</v>
      </c>
      <c r="D341">
        <v>0</v>
      </c>
      <c r="E341">
        <v>1</v>
      </c>
      <c r="F341">
        <v>15</v>
      </c>
      <c r="G341" t="b">
        <v>0</v>
      </c>
      <c r="H341">
        <v>6</v>
      </c>
      <c r="I341">
        <v>2</v>
      </c>
      <c r="J341">
        <v>0.32</v>
      </c>
    </row>
    <row r="342" spans="1:10">
      <c r="A342">
        <v>341</v>
      </c>
      <c r="B342" s="14">
        <v>40558</v>
      </c>
      <c r="C342">
        <v>1</v>
      </c>
      <c r="D342">
        <v>0</v>
      </c>
      <c r="E342">
        <v>1</v>
      </c>
      <c r="F342">
        <v>16</v>
      </c>
      <c r="G342" t="b">
        <v>0</v>
      </c>
      <c r="H342">
        <v>6</v>
      </c>
      <c r="I342">
        <v>2</v>
      </c>
      <c r="J342">
        <v>0.34</v>
      </c>
    </row>
    <row r="343" spans="1:10">
      <c r="A343">
        <v>342</v>
      </c>
      <c r="B343" s="14">
        <v>40558</v>
      </c>
      <c r="C343">
        <v>1</v>
      </c>
      <c r="D343">
        <v>0</v>
      </c>
      <c r="E343">
        <v>1</v>
      </c>
      <c r="F343">
        <v>17</v>
      </c>
      <c r="G343" t="b">
        <v>0</v>
      </c>
      <c r="H343">
        <v>6</v>
      </c>
      <c r="I343">
        <v>2</v>
      </c>
      <c r="J343">
        <v>0.32</v>
      </c>
    </row>
    <row r="344" spans="1:10">
      <c r="A344">
        <v>343</v>
      </c>
      <c r="B344" s="14">
        <v>40558</v>
      </c>
      <c r="C344">
        <v>1</v>
      </c>
      <c r="D344">
        <v>0</v>
      </c>
      <c r="E344">
        <v>1</v>
      </c>
      <c r="F344">
        <v>18</v>
      </c>
      <c r="G344" t="b">
        <v>0</v>
      </c>
      <c r="H344">
        <v>6</v>
      </c>
      <c r="I344">
        <v>2</v>
      </c>
      <c r="J344">
        <v>0.3</v>
      </c>
    </row>
    <row r="345" spans="1:10">
      <c r="A345">
        <v>344</v>
      </c>
      <c r="B345" s="14">
        <v>40558</v>
      </c>
      <c r="C345">
        <v>1</v>
      </c>
      <c r="D345">
        <v>0</v>
      </c>
      <c r="E345">
        <v>1</v>
      </c>
      <c r="F345">
        <v>19</v>
      </c>
      <c r="G345" t="b">
        <v>0</v>
      </c>
      <c r="H345">
        <v>6</v>
      </c>
      <c r="I345">
        <v>2</v>
      </c>
      <c r="J345">
        <v>0.32</v>
      </c>
    </row>
    <row r="346" spans="1:10">
      <c r="A346">
        <v>345</v>
      </c>
      <c r="B346" s="14">
        <v>40558</v>
      </c>
      <c r="C346">
        <v>1</v>
      </c>
      <c r="D346">
        <v>0</v>
      </c>
      <c r="E346">
        <v>1</v>
      </c>
      <c r="F346">
        <v>20</v>
      </c>
      <c r="G346" t="b">
        <v>0</v>
      </c>
      <c r="H346">
        <v>6</v>
      </c>
      <c r="I346">
        <v>2</v>
      </c>
      <c r="J346">
        <v>0.32</v>
      </c>
    </row>
    <row r="347" spans="1:10">
      <c r="A347">
        <v>346</v>
      </c>
      <c r="B347" s="14">
        <v>40558</v>
      </c>
      <c r="C347">
        <v>1</v>
      </c>
      <c r="D347">
        <v>0</v>
      </c>
      <c r="E347">
        <v>1</v>
      </c>
      <c r="F347">
        <v>21</v>
      </c>
      <c r="G347" t="b">
        <v>0</v>
      </c>
      <c r="H347">
        <v>6</v>
      </c>
      <c r="I347">
        <v>2</v>
      </c>
      <c r="J347">
        <v>0.32</v>
      </c>
    </row>
    <row r="348" spans="1:10">
      <c r="A348">
        <v>347</v>
      </c>
      <c r="B348" s="14">
        <v>40558</v>
      </c>
      <c r="C348">
        <v>1</v>
      </c>
      <c r="D348">
        <v>0</v>
      </c>
      <c r="E348">
        <v>1</v>
      </c>
      <c r="F348">
        <v>22</v>
      </c>
      <c r="G348" t="b">
        <v>0</v>
      </c>
      <c r="H348">
        <v>6</v>
      </c>
      <c r="I348">
        <v>2</v>
      </c>
      <c r="J348">
        <v>0.3</v>
      </c>
    </row>
    <row r="349" spans="1:10">
      <c r="A349">
        <v>348</v>
      </c>
      <c r="B349" s="14">
        <v>40558</v>
      </c>
      <c r="C349">
        <v>1</v>
      </c>
      <c r="D349">
        <v>0</v>
      </c>
      <c r="E349">
        <v>1</v>
      </c>
      <c r="F349">
        <v>23</v>
      </c>
      <c r="G349" t="b">
        <v>0</v>
      </c>
      <c r="H349">
        <v>6</v>
      </c>
      <c r="I349">
        <v>1</v>
      </c>
      <c r="J349">
        <v>0.3</v>
      </c>
    </row>
    <row r="350" spans="1:10">
      <c r="A350">
        <v>349</v>
      </c>
      <c r="B350" s="14">
        <v>40559</v>
      </c>
      <c r="C350">
        <v>1</v>
      </c>
      <c r="D350">
        <v>0</v>
      </c>
      <c r="E350">
        <v>1</v>
      </c>
      <c r="F350">
        <v>0</v>
      </c>
      <c r="G350" t="b">
        <v>0</v>
      </c>
      <c r="H350">
        <v>0</v>
      </c>
      <c r="I350">
        <v>1</v>
      </c>
      <c r="J350">
        <v>0.26</v>
      </c>
    </row>
    <row r="351" spans="1:10">
      <c r="A351">
        <v>350</v>
      </c>
      <c r="B351" s="14">
        <v>40559</v>
      </c>
      <c r="C351">
        <v>1</v>
      </c>
      <c r="D351">
        <v>0</v>
      </c>
      <c r="E351">
        <v>1</v>
      </c>
      <c r="F351">
        <v>1</v>
      </c>
      <c r="G351" t="b">
        <v>0</v>
      </c>
      <c r="H351">
        <v>0</v>
      </c>
      <c r="I351">
        <v>1</v>
      </c>
      <c r="J351">
        <v>0.26</v>
      </c>
    </row>
    <row r="352" spans="1:10">
      <c r="A352">
        <v>351</v>
      </c>
      <c r="B352" s="14">
        <v>40559</v>
      </c>
      <c r="C352">
        <v>1</v>
      </c>
      <c r="D352">
        <v>0</v>
      </c>
      <c r="E352">
        <v>1</v>
      </c>
      <c r="F352">
        <v>2</v>
      </c>
      <c r="G352" t="b">
        <v>0</v>
      </c>
      <c r="H352">
        <v>0</v>
      </c>
      <c r="I352">
        <v>1</v>
      </c>
      <c r="J352">
        <v>0.26</v>
      </c>
    </row>
    <row r="353" spans="1:10">
      <c r="A353">
        <v>352</v>
      </c>
      <c r="B353" s="14">
        <v>40559</v>
      </c>
      <c r="C353">
        <v>1</v>
      </c>
      <c r="D353">
        <v>0</v>
      </c>
      <c r="E353">
        <v>1</v>
      </c>
      <c r="F353">
        <v>3</v>
      </c>
      <c r="G353" t="b">
        <v>0</v>
      </c>
      <c r="H353">
        <v>0</v>
      </c>
      <c r="I353">
        <v>1</v>
      </c>
      <c r="J353">
        <v>0.22</v>
      </c>
    </row>
    <row r="354" spans="1:10">
      <c r="A354">
        <v>353</v>
      </c>
      <c r="B354" s="14">
        <v>40559</v>
      </c>
      <c r="C354">
        <v>1</v>
      </c>
      <c r="D354">
        <v>0</v>
      </c>
      <c r="E354">
        <v>1</v>
      </c>
      <c r="F354">
        <v>4</v>
      </c>
      <c r="G354" t="b">
        <v>0</v>
      </c>
      <c r="H354">
        <v>0</v>
      </c>
      <c r="I354">
        <v>1</v>
      </c>
      <c r="J354">
        <v>0.26</v>
      </c>
    </row>
    <row r="355" spans="1:10">
      <c r="A355">
        <v>354</v>
      </c>
      <c r="B355" s="14">
        <v>40559</v>
      </c>
      <c r="C355">
        <v>1</v>
      </c>
      <c r="D355">
        <v>0</v>
      </c>
      <c r="E355">
        <v>1</v>
      </c>
      <c r="F355">
        <v>5</v>
      </c>
      <c r="G355" t="b">
        <v>0</v>
      </c>
      <c r="H355">
        <v>0</v>
      </c>
      <c r="I355">
        <v>2</v>
      </c>
      <c r="J355">
        <v>0.26</v>
      </c>
    </row>
    <row r="356" spans="1:10">
      <c r="A356">
        <v>355</v>
      </c>
      <c r="B356" s="14">
        <v>40559</v>
      </c>
      <c r="C356">
        <v>1</v>
      </c>
      <c r="D356">
        <v>0</v>
      </c>
      <c r="E356">
        <v>1</v>
      </c>
      <c r="F356">
        <v>6</v>
      </c>
      <c r="G356" t="b">
        <v>0</v>
      </c>
      <c r="H356">
        <v>0</v>
      </c>
      <c r="I356">
        <v>2</v>
      </c>
      <c r="J356">
        <v>0.26</v>
      </c>
    </row>
    <row r="357" spans="1:10">
      <c r="A357">
        <v>356</v>
      </c>
      <c r="B357" s="14">
        <v>40559</v>
      </c>
      <c r="C357">
        <v>1</v>
      </c>
      <c r="D357">
        <v>0</v>
      </c>
      <c r="E357">
        <v>1</v>
      </c>
      <c r="F357">
        <v>7</v>
      </c>
      <c r="G357" t="b">
        <v>0</v>
      </c>
      <c r="H357">
        <v>0</v>
      </c>
      <c r="I357">
        <v>2</v>
      </c>
      <c r="J357">
        <v>0.24</v>
      </c>
    </row>
    <row r="358" spans="1:10">
      <c r="A358">
        <v>357</v>
      </c>
      <c r="B358" s="14">
        <v>40559</v>
      </c>
      <c r="C358">
        <v>1</v>
      </c>
      <c r="D358">
        <v>0</v>
      </c>
      <c r="E358">
        <v>1</v>
      </c>
      <c r="F358">
        <v>8</v>
      </c>
      <c r="G358" t="b">
        <v>0</v>
      </c>
      <c r="H358">
        <v>0</v>
      </c>
      <c r="I358">
        <v>1</v>
      </c>
      <c r="J358">
        <v>0.22</v>
      </c>
    </row>
    <row r="359" spans="1:10">
      <c r="A359">
        <v>358</v>
      </c>
      <c r="B359" s="14">
        <v>40559</v>
      </c>
      <c r="C359">
        <v>1</v>
      </c>
      <c r="D359">
        <v>0</v>
      </c>
      <c r="E359">
        <v>1</v>
      </c>
      <c r="F359">
        <v>9</v>
      </c>
      <c r="G359" t="b">
        <v>0</v>
      </c>
      <c r="H359">
        <v>0</v>
      </c>
      <c r="I359">
        <v>1</v>
      </c>
      <c r="J359">
        <v>0.22</v>
      </c>
    </row>
    <row r="360" spans="1:10">
      <c r="A360">
        <v>359</v>
      </c>
      <c r="B360" s="14">
        <v>40559</v>
      </c>
      <c r="C360">
        <v>1</v>
      </c>
      <c r="D360">
        <v>0</v>
      </c>
      <c r="E360">
        <v>1</v>
      </c>
      <c r="F360">
        <v>10</v>
      </c>
      <c r="G360" t="b">
        <v>0</v>
      </c>
      <c r="H360">
        <v>0</v>
      </c>
      <c r="I360">
        <v>1</v>
      </c>
      <c r="J360">
        <v>0.22</v>
      </c>
    </row>
    <row r="361" spans="1:10">
      <c r="A361">
        <v>360</v>
      </c>
      <c r="B361" s="14">
        <v>40559</v>
      </c>
      <c r="C361">
        <v>1</v>
      </c>
      <c r="D361">
        <v>0</v>
      </c>
      <c r="E361">
        <v>1</v>
      </c>
      <c r="F361">
        <v>11</v>
      </c>
      <c r="G361" t="b">
        <v>0</v>
      </c>
      <c r="H361">
        <v>0</v>
      </c>
      <c r="I361">
        <v>1</v>
      </c>
      <c r="J361">
        <v>0.24</v>
      </c>
    </row>
    <row r="362" spans="1:10">
      <c r="A362">
        <v>361</v>
      </c>
      <c r="B362" s="14">
        <v>40559</v>
      </c>
      <c r="C362">
        <v>1</v>
      </c>
      <c r="D362">
        <v>0</v>
      </c>
      <c r="E362">
        <v>1</v>
      </c>
      <c r="F362">
        <v>12</v>
      </c>
      <c r="G362" t="b">
        <v>0</v>
      </c>
      <c r="H362">
        <v>0</v>
      </c>
      <c r="I362">
        <v>1</v>
      </c>
      <c r="J362">
        <v>0.24</v>
      </c>
    </row>
    <row r="363" spans="1:10">
      <c r="A363">
        <v>362</v>
      </c>
      <c r="B363" s="14">
        <v>40559</v>
      </c>
      <c r="C363">
        <v>1</v>
      </c>
      <c r="D363">
        <v>0</v>
      </c>
      <c r="E363">
        <v>1</v>
      </c>
      <c r="F363">
        <v>13</v>
      </c>
      <c r="G363" t="b">
        <v>0</v>
      </c>
      <c r="H363">
        <v>0</v>
      </c>
      <c r="I363">
        <v>1</v>
      </c>
      <c r="J363">
        <v>0.26</v>
      </c>
    </row>
    <row r="364" spans="1:10">
      <c r="A364">
        <v>363</v>
      </c>
      <c r="B364" s="14">
        <v>40559</v>
      </c>
      <c r="C364">
        <v>1</v>
      </c>
      <c r="D364">
        <v>0</v>
      </c>
      <c r="E364">
        <v>1</v>
      </c>
      <c r="F364">
        <v>14</v>
      </c>
      <c r="G364" t="b">
        <v>0</v>
      </c>
      <c r="H364">
        <v>0</v>
      </c>
      <c r="I364">
        <v>1</v>
      </c>
      <c r="J364">
        <v>0.28000000000000003</v>
      </c>
    </row>
    <row r="365" spans="1:10">
      <c r="A365">
        <v>364</v>
      </c>
      <c r="B365" s="14">
        <v>40559</v>
      </c>
      <c r="C365">
        <v>1</v>
      </c>
      <c r="D365">
        <v>0</v>
      </c>
      <c r="E365">
        <v>1</v>
      </c>
      <c r="F365">
        <v>15</v>
      </c>
      <c r="G365" t="b">
        <v>0</v>
      </c>
      <c r="H365">
        <v>0</v>
      </c>
      <c r="I365">
        <v>1</v>
      </c>
      <c r="J365">
        <v>0.26</v>
      </c>
    </row>
    <row r="366" spans="1:10">
      <c r="A366">
        <v>365</v>
      </c>
      <c r="B366" s="14">
        <v>40559</v>
      </c>
      <c r="C366">
        <v>1</v>
      </c>
      <c r="D366">
        <v>0</v>
      </c>
      <c r="E366">
        <v>1</v>
      </c>
      <c r="F366">
        <v>16</v>
      </c>
      <c r="G366" t="b">
        <v>0</v>
      </c>
      <c r="H366">
        <v>0</v>
      </c>
      <c r="I366">
        <v>1</v>
      </c>
      <c r="J366">
        <v>0.24</v>
      </c>
    </row>
    <row r="367" spans="1:10">
      <c r="A367">
        <v>366</v>
      </c>
      <c r="B367" s="14">
        <v>40559</v>
      </c>
      <c r="C367">
        <v>1</v>
      </c>
      <c r="D367">
        <v>0</v>
      </c>
      <c r="E367">
        <v>1</v>
      </c>
      <c r="F367">
        <v>17</v>
      </c>
      <c r="G367" t="b">
        <v>0</v>
      </c>
      <c r="H367">
        <v>0</v>
      </c>
      <c r="I367">
        <v>1</v>
      </c>
      <c r="J367">
        <v>0.22</v>
      </c>
    </row>
    <row r="368" spans="1:10">
      <c r="A368">
        <v>367</v>
      </c>
      <c r="B368" s="14">
        <v>40559</v>
      </c>
      <c r="C368">
        <v>1</v>
      </c>
      <c r="D368">
        <v>0</v>
      </c>
      <c r="E368">
        <v>1</v>
      </c>
      <c r="F368">
        <v>18</v>
      </c>
      <c r="G368" t="b">
        <v>0</v>
      </c>
      <c r="H368">
        <v>0</v>
      </c>
      <c r="I368">
        <v>1</v>
      </c>
      <c r="J368">
        <v>0.2</v>
      </c>
    </row>
    <row r="369" spans="1:10">
      <c r="A369">
        <v>368</v>
      </c>
      <c r="B369" s="14">
        <v>40559</v>
      </c>
      <c r="C369">
        <v>1</v>
      </c>
      <c r="D369">
        <v>0</v>
      </c>
      <c r="E369">
        <v>1</v>
      </c>
      <c r="F369">
        <v>19</v>
      </c>
      <c r="G369" t="b">
        <v>0</v>
      </c>
      <c r="H369">
        <v>0</v>
      </c>
      <c r="I369">
        <v>1</v>
      </c>
      <c r="J369">
        <v>0.18</v>
      </c>
    </row>
    <row r="370" spans="1:10">
      <c r="A370">
        <v>369</v>
      </c>
      <c r="B370" s="14">
        <v>40559</v>
      </c>
      <c r="C370">
        <v>1</v>
      </c>
      <c r="D370">
        <v>0</v>
      </c>
      <c r="E370">
        <v>1</v>
      </c>
      <c r="F370">
        <v>20</v>
      </c>
      <c r="G370" t="b">
        <v>0</v>
      </c>
      <c r="H370">
        <v>0</v>
      </c>
      <c r="I370">
        <v>1</v>
      </c>
      <c r="J370">
        <v>0.18</v>
      </c>
    </row>
    <row r="371" spans="1:10">
      <c r="A371">
        <v>370</v>
      </c>
      <c r="B371" s="14">
        <v>40559</v>
      </c>
      <c r="C371">
        <v>1</v>
      </c>
      <c r="D371">
        <v>0</v>
      </c>
      <c r="E371">
        <v>1</v>
      </c>
      <c r="F371">
        <v>21</v>
      </c>
      <c r="G371" t="b">
        <v>0</v>
      </c>
      <c r="H371">
        <v>0</v>
      </c>
      <c r="I371">
        <v>1</v>
      </c>
      <c r="J371">
        <v>0.18</v>
      </c>
    </row>
    <row r="372" spans="1:10">
      <c r="A372">
        <v>371</v>
      </c>
      <c r="B372" s="14">
        <v>40559</v>
      </c>
      <c r="C372">
        <v>1</v>
      </c>
      <c r="D372">
        <v>0</v>
      </c>
      <c r="E372">
        <v>1</v>
      </c>
      <c r="F372">
        <v>22</v>
      </c>
      <c r="G372" t="b">
        <v>0</v>
      </c>
      <c r="H372">
        <v>0</v>
      </c>
      <c r="I372">
        <v>2</v>
      </c>
      <c r="J372">
        <v>0.2</v>
      </c>
    </row>
    <row r="373" spans="1:10">
      <c r="A373">
        <v>372</v>
      </c>
      <c r="B373" s="14">
        <v>40559</v>
      </c>
      <c r="C373">
        <v>1</v>
      </c>
      <c r="D373">
        <v>0</v>
      </c>
      <c r="E373">
        <v>1</v>
      </c>
      <c r="F373">
        <v>23</v>
      </c>
      <c r="G373" t="b">
        <v>0</v>
      </c>
      <c r="H373">
        <v>0</v>
      </c>
      <c r="I373">
        <v>2</v>
      </c>
      <c r="J373">
        <v>0.2</v>
      </c>
    </row>
    <row r="374" spans="1:10">
      <c r="A374">
        <v>373</v>
      </c>
      <c r="B374" s="14">
        <v>40560</v>
      </c>
      <c r="C374">
        <v>1</v>
      </c>
      <c r="D374">
        <v>0</v>
      </c>
      <c r="E374">
        <v>1</v>
      </c>
      <c r="F374">
        <v>0</v>
      </c>
      <c r="G374" t="b">
        <v>1</v>
      </c>
      <c r="H374">
        <v>1</v>
      </c>
      <c r="I374">
        <v>2</v>
      </c>
      <c r="J374">
        <v>0.2</v>
      </c>
    </row>
    <row r="375" spans="1:10">
      <c r="A375">
        <v>374</v>
      </c>
      <c r="B375" s="14">
        <v>40560</v>
      </c>
      <c r="C375">
        <v>1</v>
      </c>
      <c r="D375">
        <v>0</v>
      </c>
      <c r="E375">
        <v>1</v>
      </c>
      <c r="F375">
        <v>1</v>
      </c>
      <c r="G375" t="b">
        <v>1</v>
      </c>
      <c r="H375">
        <v>1</v>
      </c>
      <c r="I375">
        <v>2</v>
      </c>
      <c r="J375">
        <v>0.2</v>
      </c>
    </row>
    <row r="376" spans="1:10">
      <c r="A376">
        <v>375</v>
      </c>
      <c r="B376" s="14">
        <v>40560</v>
      </c>
      <c r="C376">
        <v>1</v>
      </c>
      <c r="D376">
        <v>0</v>
      </c>
      <c r="E376">
        <v>1</v>
      </c>
      <c r="F376">
        <v>2</v>
      </c>
      <c r="G376" t="b">
        <v>1</v>
      </c>
      <c r="H376">
        <v>1</v>
      </c>
      <c r="I376">
        <v>2</v>
      </c>
      <c r="J376">
        <v>0.18</v>
      </c>
    </row>
    <row r="377" spans="1:10">
      <c r="A377">
        <v>376</v>
      </c>
      <c r="B377" s="14">
        <v>40560</v>
      </c>
      <c r="C377">
        <v>1</v>
      </c>
      <c r="D377">
        <v>0</v>
      </c>
      <c r="E377">
        <v>1</v>
      </c>
      <c r="F377">
        <v>3</v>
      </c>
      <c r="G377" t="b">
        <v>1</v>
      </c>
      <c r="H377">
        <v>1</v>
      </c>
      <c r="I377">
        <v>2</v>
      </c>
      <c r="J377">
        <v>0.18</v>
      </c>
    </row>
    <row r="378" spans="1:10">
      <c r="A378">
        <v>377</v>
      </c>
      <c r="B378" s="14">
        <v>40560</v>
      </c>
      <c r="C378">
        <v>1</v>
      </c>
      <c r="D378">
        <v>0</v>
      </c>
      <c r="E378">
        <v>1</v>
      </c>
      <c r="F378">
        <v>4</v>
      </c>
      <c r="G378" t="b">
        <v>1</v>
      </c>
      <c r="H378">
        <v>1</v>
      </c>
      <c r="I378">
        <v>2</v>
      </c>
      <c r="J378">
        <v>0.18</v>
      </c>
    </row>
    <row r="379" spans="1:10">
      <c r="A379">
        <v>378</v>
      </c>
      <c r="B379" s="14">
        <v>40560</v>
      </c>
      <c r="C379">
        <v>1</v>
      </c>
      <c r="D379">
        <v>0</v>
      </c>
      <c r="E379">
        <v>1</v>
      </c>
      <c r="F379">
        <v>5</v>
      </c>
      <c r="G379" t="b">
        <v>1</v>
      </c>
      <c r="H379">
        <v>1</v>
      </c>
      <c r="I379">
        <v>2</v>
      </c>
      <c r="J379">
        <v>0.18</v>
      </c>
    </row>
    <row r="380" spans="1:10">
      <c r="A380">
        <v>379</v>
      </c>
      <c r="B380" s="14">
        <v>40560</v>
      </c>
      <c r="C380">
        <v>1</v>
      </c>
      <c r="D380">
        <v>0</v>
      </c>
      <c r="E380">
        <v>1</v>
      </c>
      <c r="F380">
        <v>6</v>
      </c>
      <c r="G380" t="b">
        <v>1</v>
      </c>
      <c r="H380">
        <v>1</v>
      </c>
      <c r="I380">
        <v>2</v>
      </c>
      <c r="J380">
        <v>0.18</v>
      </c>
    </row>
    <row r="381" spans="1:10">
      <c r="A381">
        <v>380</v>
      </c>
      <c r="B381" s="14">
        <v>40560</v>
      </c>
      <c r="C381">
        <v>1</v>
      </c>
      <c r="D381">
        <v>0</v>
      </c>
      <c r="E381">
        <v>1</v>
      </c>
      <c r="F381">
        <v>7</v>
      </c>
      <c r="G381" t="b">
        <v>1</v>
      </c>
      <c r="H381">
        <v>1</v>
      </c>
      <c r="I381">
        <v>2</v>
      </c>
      <c r="J381">
        <v>0.16</v>
      </c>
    </row>
    <row r="382" spans="1:10">
      <c r="A382">
        <v>381</v>
      </c>
      <c r="B382" s="14">
        <v>40560</v>
      </c>
      <c r="C382">
        <v>1</v>
      </c>
      <c r="D382">
        <v>0</v>
      </c>
      <c r="E382">
        <v>1</v>
      </c>
      <c r="F382">
        <v>8</v>
      </c>
      <c r="G382" t="b">
        <v>1</v>
      </c>
      <c r="H382">
        <v>1</v>
      </c>
      <c r="I382">
        <v>2</v>
      </c>
      <c r="J382">
        <v>0.16</v>
      </c>
    </row>
    <row r="383" spans="1:10">
      <c r="A383">
        <v>382</v>
      </c>
      <c r="B383" s="14">
        <v>40560</v>
      </c>
      <c r="C383">
        <v>1</v>
      </c>
      <c r="D383">
        <v>0</v>
      </c>
      <c r="E383">
        <v>1</v>
      </c>
      <c r="F383">
        <v>9</v>
      </c>
      <c r="G383" t="b">
        <v>1</v>
      </c>
      <c r="H383">
        <v>1</v>
      </c>
      <c r="I383">
        <v>2</v>
      </c>
      <c r="J383">
        <v>0.16</v>
      </c>
    </row>
    <row r="384" spans="1:10">
      <c r="A384">
        <v>383</v>
      </c>
      <c r="B384" s="14">
        <v>40560</v>
      </c>
      <c r="C384">
        <v>1</v>
      </c>
      <c r="D384">
        <v>0</v>
      </c>
      <c r="E384">
        <v>1</v>
      </c>
      <c r="F384">
        <v>10</v>
      </c>
      <c r="G384" t="b">
        <v>1</v>
      </c>
      <c r="H384">
        <v>1</v>
      </c>
      <c r="I384">
        <v>2</v>
      </c>
      <c r="J384">
        <v>0.16</v>
      </c>
    </row>
    <row r="385" spans="1:10">
      <c r="A385">
        <v>384</v>
      </c>
      <c r="B385" s="14">
        <v>40560</v>
      </c>
      <c r="C385">
        <v>1</v>
      </c>
      <c r="D385">
        <v>0</v>
      </c>
      <c r="E385">
        <v>1</v>
      </c>
      <c r="F385">
        <v>11</v>
      </c>
      <c r="G385" t="b">
        <v>1</v>
      </c>
      <c r="H385">
        <v>1</v>
      </c>
      <c r="I385">
        <v>2</v>
      </c>
      <c r="J385">
        <v>0.16</v>
      </c>
    </row>
    <row r="386" spans="1:10">
      <c r="A386">
        <v>385</v>
      </c>
      <c r="B386" s="14">
        <v>40560</v>
      </c>
      <c r="C386">
        <v>1</v>
      </c>
      <c r="D386">
        <v>0</v>
      </c>
      <c r="E386">
        <v>1</v>
      </c>
      <c r="F386">
        <v>12</v>
      </c>
      <c r="G386" t="b">
        <v>1</v>
      </c>
      <c r="H386">
        <v>1</v>
      </c>
      <c r="I386">
        <v>2</v>
      </c>
      <c r="J386">
        <v>0.18</v>
      </c>
    </row>
    <row r="387" spans="1:10">
      <c r="A387">
        <v>386</v>
      </c>
      <c r="B387" s="14">
        <v>40560</v>
      </c>
      <c r="C387">
        <v>1</v>
      </c>
      <c r="D387">
        <v>0</v>
      </c>
      <c r="E387">
        <v>1</v>
      </c>
      <c r="F387">
        <v>13</v>
      </c>
      <c r="G387" t="b">
        <v>1</v>
      </c>
      <c r="H387">
        <v>1</v>
      </c>
      <c r="I387">
        <v>2</v>
      </c>
      <c r="J387">
        <v>0.18</v>
      </c>
    </row>
    <row r="388" spans="1:10">
      <c r="A388">
        <v>387</v>
      </c>
      <c r="B388" s="14">
        <v>40560</v>
      </c>
      <c r="C388">
        <v>1</v>
      </c>
      <c r="D388">
        <v>0</v>
      </c>
      <c r="E388">
        <v>1</v>
      </c>
      <c r="F388">
        <v>14</v>
      </c>
      <c r="G388" t="b">
        <v>1</v>
      </c>
      <c r="H388">
        <v>1</v>
      </c>
      <c r="I388">
        <v>2</v>
      </c>
      <c r="J388">
        <v>0.18</v>
      </c>
    </row>
    <row r="389" spans="1:10">
      <c r="A389">
        <v>388</v>
      </c>
      <c r="B389" s="14">
        <v>40560</v>
      </c>
      <c r="C389">
        <v>1</v>
      </c>
      <c r="D389">
        <v>0</v>
      </c>
      <c r="E389">
        <v>1</v>
      </c>
      <c r="F389">
        <v>15</v>
      </c>
      <c r="G389" t="b">
        <v>1</v>
      </c>
      <c r="H389">
        <v>1</v>
      </c>
      <c r="I389">
        <v>2</v>
      </c>
      <c r="J389">
        <v>0.2</v>
      </c>
    </row>
    <row r="390" spans="1:10">
      <c r="A390">
        <v>389</v>
      </c>
      <c r="B390" s="14">
        <v>40560</v>
      </c>
      <c r="C390">
        <v>1</v>
      </c>
      <c r="D390">
        <v>0</v>
      </c>
      <c r="E390">
        <v>1</v>
      </c>
      <c r="F390">
        <v>16</v>
      </c>
      <c r="G390" t="b">
        <v>1</v>
      </c>
      <c r="H390">
        <v>1</v>
      </c>
      <c r="I390">
        <v>2</v>
      </c>
      <c r="J390">
        <v>0.2</v>
      </c>
    </row>
    <row r="391" spans="1:10">
      <c r="A391">
        <v>390</v>
      </c>
      <c r="B391" s="14">
        <v>40560</v>
      </c>
      <c r="C391">
        <v>1</v>
      </c>
      <c r="D391">
        <v>0</v>
      </c>
      <c r="E391">
        <v>1</v>
      </c>
      <c r="F391">
        <v>17</v>
      </c>
      <c r="G391" t="b">
        <v>1</v>
      </c>
      <c r="H391">
        <v>1</v>
      </c>
      <c r="I391">
        <v>1</v>
      </c>
      <c r="J391">
        <v>0.2</v>
      </c>
    </row>
    <row r="392" spans="1:10">
      <c r="A392">
        <v>391</v>
      </c>
      <c r="B392" s="14">
        <v>40560</v>
      </c>
      <c r="C392">
        <v>1</v>
      </c>
      <c r="D392">
        <v>0</v>
      </c>
      <c r="E392">
        <v>1</v>
      </c>
      <c r="F392">
        <v>18</v>
      </c>
      <c r="G392" t="b">
        <v>1</v>
      </c>
      <c r="H392">
        <v>1</v>
      </c>
      <c r="I392">
        <v>2</v>
      </c>
      <c r="J392">
        <v>0.18</v>
      </c>
    </row>
    <row r="393" spans="1:10">
      <c r="A393">
        <v>392</v>
      </c>
      <c r="B393" s="14">
        <v>40560</v>
      </c>
      <c r="C393">
        <v>1</v>
      </c>
      <c r="D393">
        <v>0</v>
      </c>
      <c r="E393">
        <v>1</v>
      </c>
      <c r="F393">
        <v>19</v>
      </c>
      <c r="G393" t="b">
        <v>1</v>
      </c>
      <c r="H393">
        <v>1</v>
      </c>
      <c r="I393">
        <v>3</v>
      </c>
      <c r="J393">
        <v>0.18</v>
      </c>
    </row>
    <row r="394" spans="1:10">
      <c r="A394">
        <v>393</v>
      </c>
      <c r="B394" s="14">
        <v>40560</v>
      </c>
      <c r="C394">
        <v>1</v>
      </c>
      <c r="D394">
        <v>0</v>
      </c>
      <c r="E394">
        <v>1</v>
      </c>
      <c r="F394">
        <v>20</v>
      </c>
      <c r="G394" t="b">
        <v>1</v>
      </c>
      <c r="H394">
        <v>1</v>
      </c>
      <c r="I394">
        <v>3</v>
      </c>
      <c r="J394">
        <v>0.16</v>
      </c>
    </row>
    <row r="395" spans="1:10">
      <c r="A395">
        <v>394</v>
      </c>
      <c r="B395" s="14">
        <v>40560</v>
      </c>
      <c r="C395">
        <v>1</v>
      </c>
      <c r="D395">
        <v>0</v>
      </c>
      <c r="E395">
        <v>1</v>
      </c>
      <c r="F395">
        <v>21</v>
      </c>
      <c r="G395" t="b">
        <v>1</v>
      </c>
      <c r="H395">
        <v>1</v>
      </c>
      <c r="I395">
        <v>3</v>
      </c>
      <c r="J395">
        <v>0.16</v>
      </c>
    </row>
    <row r="396" spans="1:10">
      <c r="A396">
        <v>395</v>
      </c>
      <c r="B396" s="14">
        <v>40560</v>
      </c>
      <c r="C396">
        <v>1</v>
      </c>
      <c r="D396">
        <v>0</v>
      </c>
      <c r="E396">
        <v>1</v>
      </c>
      <c r="F396">
        <v>22</v>
      </c>
      <c r="G396" t="b">
        <v>1</v>
      </c>
      <c r="H396">
        <v>1</v>
      </c>
      <c r="I396">
        <v>3</v>
      </c>
      <c r="J396">
        <v>0.14000000000000001</v>
      </c>
    </row>
    <row r="397" spans="1:10">
      <c r="A397">
        <v>396</v>
      </c>
      <c r="B397" s="14">
        <v>40560</v>
      </c>
      <c r="C397">
        <v>1</v>
      </c>
      <c r="D397">
        <v>0</v>
      </c>
      <c r="E397">
        <v>1</v>
      </c>
      <c r="F397">
        <v>23</v>
      </c>
      <c r="G397" t="b">
        <v>1</v>
      </c>
      <c r="H397">
        <v>1</v>
      </c>
      <c r="I397">
        <v>3</v>
      </c>
      <c r="J397">
        <v>0.16</v>
      </c>
    </row>
    <row r="398" spans="1:10">
      <c r="A398">
        <v>397</v>
      </c>
      <c r="B398" s="14">
        <v>40561</v>
      </c>
      <c r="C398">
        <v>1</v>
      </c>
      <c r="D398">
        <v>0</v>
      </c>
      <c r="E398">
        <v>1</v>
      </c>
      <c r="F398">
        <v>12</v>
      </c>
      <c r="G398" t="b">
        <v>0</v>
      </c>
      <c r="H398">
        <v>2</v>
      </c>
      <c r="I398">
        <v>2</v>
      </c>
      <c r="J398">
        <v>0.2</v>
      </c>
    </row>
    <row r="399" spans="1:10">
      <c r="A399">
        <v>398</v>
      </c>
      <c r="B399" s="14">
        <v>40561</v>
      </c>
      <c r="C399">
        <v>1</v>
      </c>
      <c r="D399">
        <v>0</v>
      </c>
      <c r="E399">
        <v>1</v>
      </c>
      <c r="F399">
        <v>13</v>
      </c>
      <c r="G399" t="b">
        <v>0</v>
      </c>
      <c r="H399">
        <v>2</v>
      </c>
      <c r="I399">
        <v>2</v>
      </c>
      <c r="J399">
        <v>0.2</v>
      </c>
    </row>
    <row r="400" spans="1:10">
      <c r="A400">
        <v>399</v>
      </c>
      <c r="B400" s="14">
        <v>40561</v>
      </c>
      <c r="C400">
        <v>1</v>
      </c>
      <c r="D400">
        <v>0</v>
      </c>
      <c r="E400">
        <v>1</v>
      </c>
      <c r="F400">
        <v>14</v>
      </c>
      <c r="G400" t="b">
        <v>0</v>
      </c>
      <c r="H400">
        <v>2</v>
      </c>
      <c r="I400">
        <v>2</v>
      </c>
      <c r="J400">
        <v>0.22</v>
      </c>
    </row>
    <row r="401" spans="1:10">
      <c r="A401">
        <v>400</v>
      </c>
      <c r="B401" s="14">
        <v>40561</v>
      </c>
      <c r="C401">
        <v>1</v>
      </c>
      <c r="D401">
        <v>0</v>
      </c>
      <c r="E401">
        <v>1</v>
      </c>
      <c r="F401">
        <v>15</v>
      </c>
      <c r="G401" t="b">
        <v>0</v>
      </c>
      <c r="H401">
        <v>2</v>
      </c>
      <c r="I401">
        <v>2</v>
      </c>
      <c r="J401">
        <v>0.22</v>
      </c>
    </row>
    <row r="402" spans="1:10">
      <c r="A402">
        <v>401</v>
      </c>
      <c r="B402" s="14">
        <v>40561</v>
      </c>
      <c r="C402">
        <v>1</v>
      </c>
      <c r="D402">
        <v>0</v>
      </c>
      <c r="E402">
        <v>1</v>
      </c>
      <c r="F402">
        <v>16</v>
      </c>
      <c r="G402" t="b">
        <v>0</v>
      </c>
      <c r="H402">
        <v>2</v>
      </c>
      <c r="I402">
        <v>2</v>
      </c>
      <c r="J402">
        <v>0.22</v>
      </c>
    </row>
    <row r="403" spans="1:10">
      <c r="A403">
        <v>402</v>
      </c>
      <c r="B403" s="14">
        <v>40561</v>
      </c>
      <c r="C403">
        <v>1</v>
      </c>
      <c r="D403">
        <v>0</v>
      </c>
      <c r="E403">
        <v>1</v>
      </c>
      <c r="F403">
        <v>17</v>
      </c>
      <c r="G403" t="b">
        <v>0</v>
      </c>
      <c r="H403">
        <v>2</v>
      </c>
      <c r="I403">
        <v>2</v>
      </c>
      <c r="J403">
        <v>0.22</v>
      </c>
    </row>
    <row r="404" spans="1:10">
      <c r="A404">
        <v>403</v>
      </c>
      <c r="B404" s="14">
        <v>40561</v>
      </c>
      <c r="C404">
        <v>1</v>
      </c>
      <c r="D404">
        <v>0</v>
      </c>
      <c r="E404">
        <v>1</v>
      </c>
      <c r="F404">
        <v>18</v>
      </c>
      <c r="G404" t="b">
        <v>0</v>
      </c>
      <c r="H404">
        <v>2</v>
      </c>
      <c r="I404">
        <v>2</v>
      </c>
      <c r="J404">
        <v>0.22</v>
      </c>
    </row>
    <row r="405" spans="1:10">
      <c r="A405">
        <v>404</v>
      </c>
      <c r="B405" s="14">
        <v>40561</v>
      </c>
      <c r="C405">
        <v>1</v>
      </c>
      <c r="D405">
        <v>0</v>
      </c>
      <c r="E405">
        <v>1</v>
      </c>
      <c r="F405">
        <v>19</v>
      </c>
      <c r="G405" t="b">
        <v>0</v>
      </c>
      <c r="H405">
        <v>2</v>
      </c>
      <c r="I405">
        <v>2</v>
      </c>
      <c r="J405">
        <v>0.22</v>
      </c>
    </row>
    <row r="406" spans="1:10">
      <c r="A406">
        <v>405</v>
      </c>
      <c r="B406" s="14">
        <v>40561</v>
      </c>
      <c r="C406">
        <v>1</v>
      </c>
      <c r="D406">
        <v>0</v>
      </c>
      <c r="E406">
        <v>1</v>
      </c>
      <c r="F406">
        <v>20</v>
      </c>
      <c r="G406" t="b">
        <v>0</v>
      </c>
      <c r="H406">
        <v>2</v>
      </c>
      <c r="I406">
        <v>2</v>
      </c>
      <c r="J406">
        <v>0.22</v>
      </c>
    </row>
    <row r="407" spans="1:10">
      <c r="A407">
        <v>406</v>
      </c>
      <c r="B407" s="14">
        <v>40561</v>
      </c>
      <c r="C407">
        <v>1</v>
      </c>
      <c r="D407">
        <v>0</v>
      </c>
      <c r="E407">
        <v>1</v>
      </c>
      <c r="F407">
        <v>21</v>
      </c>
      <c r="G407" t="b">
        <v>0</v>
      </c>
      <c r="H407">
        <v>2</v>
      </c>
      <c r="I407">
        <v>2</v>
      </c>
      <c r="J407">
        <v>0.22</v>
      </c>
    </row>
    <row r="408" spans="1:10">
      <c r="A408">
        <v>407</v>
      </c>
      <c r="B408" s="14">
        <v>40561</v>
      </c>
      <c r="C408">
        <v>1</v>
      </c>
      <c r="D408">
        <v>0</v>
      </c>
      <c r="E408">
        <v>1</v>
      </c>
      <c r="F408">
        <v>22</v>
      </c>
      <c r="G408" t="b">
        <v>0</v>
      </c>
      <c r="H408">
        <v>2</v>
      </c>
      <c r="I408">
        <v>2</v>
      </c>
      <c r="J408">
        <v>0.22</v>
      </c>
    </row>
    <row r="409" spans="1:10">
      <c r="A409">
        <v>408</v>
      </c>
      <c r="B409" s="14">
        <v>40561</v>
      </c>
      <c r="C409">
        <v>1</v>
      </c>
      <c r="D409">
        <v>0</v>
      </c>
      <c r="E409">
        <v>1</v>
      </c>
      <c r="F409">
        <v>23</v>
      </c>
      <c r="G409" t="b">
        <v>0</v>
      </c>
      <c r="H409">
        <v>2</v>
      </c>
      <c r="I409">
        <v>2</v>
      </c>
      <c r="J409">
        <v>0.22</v>
      </c>
    </row>
    <row r="410" spans="1:10">
      <c r="A410">
        <v>409</v>
      </c>
      <c r="B410" s="14">
        <v>40562</v>
      </c>
      <c r="C410">
        <v>1</v>
      </c>
      <c r="D410">
        <v>0</v>
      </c>
      <c r="E410">
        <v>1</v>
      </c>
      <c r="F410">
        <v>0</v>
      </c>
      <c r="G410" t="b">
        <v>0</v>
      </c>
      <c r="H410">
        <v>3</v>
      </c>
      <c r="I410">
        <v>2</v>
      </c>
      <c r="J410">
        <v>0.22</v>
      </c>
    </row>
    <row r="411" spans="1:10">
      <c r="A411">
        <v>410</v>
      </c>
      <c r="B411" s="14">
        <v>40562</v>
      </c>
      <c r="C411">
        <v>1</v>
      </c>
      <c r="D411">
        <v>0</v>
      </c>
      <c r="E411">
        <v>1</v>
      </c>
      <c r="F411">
        <v>1</v>
      </c>
      <c r="G411" t="b">
        <v>0</v>
      </c>
      <c r="H411">
        <v>3</v>
      </c>
      <c r="I411">
        <v>3</v>
      </c>
      <c r="J411">
        <v>0.22</v>
      </c>
    </row>
    <row r="412" spans="1:10">
      <c r="A412">
        <v>411</v>
      </c>
      <c r="B412" s="14">
        <v>40562</v>
      </c>
      <c r="C412">
        <v>1</v>
      </c>
      <c r="D412">
        <v>0</v>
      </c>
      <c r="E412">
        <v>1</v>
      </c>
      <c r="F412">
        <v>2</v>
      </c>
      <c r="G412" t="b">
        <v>0</v>
      </c>
      <c r="H412">
        <v>3</v>
      </c>
      <c r="I412">
        <v>3</v>
      </c>
      <c r="J412">
        <v>0.22</v>
      </c>
    </row>
    <row r="413" spans="1:10">
      <c r="A413">
        <v>412</v>
      </c>
      <c r="B413" s="14">
        <v>40562</v>
      </c>
      <c r="C413">
        <v>1</v>
      </c>
      <c r="D413">
        <v>0</v>
      </c>
      <c r="E413">
        <v>1</v>
      </c>
      <c r="F413">
        <v>4</v>
      </c>
      <c r="G413" t="b">
        <v>0</v>
      </c>
      <c r="H413">
        <v>3</v>
      </c>
      <c r="I413">
        <v>3</v>
      </c>
      <c r="J413">
        <v>0.22</v>
      </c>
    </row>
    <row r="414" spans="1:10">
      <c r="A414">
        <v>413</v>
      </c>
      <c r="B414" s="14">
        <v>40562</v>
      </c>
      <c r="C414">
        <v>1</v>
      </c>
      <c r="D414">
        <v>0</v>
      </c>
      <c r="E414">
        <v>1</v>
      </c>
      <c r="F414">
        <v>5</v>
      </c>
      <c r="G414" t="b">
        <v>0</v>
      </c>
      <c r="H414">
        <v>3</v>
      </c>
      <c r="I414">
        <v>2</v>
      </c>
      <c r="J414">
        <v>0.22</v>
      </c>
    </row>
    <row r="415" spans="1:10">
      <c r="A415">
        <v>414</v>
      </c>
      <c r="B415" s="14">
        <v>40562</v>
      </c>
      <c r="C415">
        <v>1</v>
      </c>
      <c r="D415">
        <v>0</v>
      </c>
      <c r="E415">
        <v>1</v>
      </c>
      <c r="F415">
        <v>6</v>
      </c>
      <c r="G415" t="b">
        <v>0</v>
      </c>
      <c r="H415">
        <v>3</v>
      </c>
      <c r="I415">
        <v>2</v>
      </c>
      <c r="J415">
        <v>0.22</v>
      </c>
    </row>
    <row r="416" spans="1:10">
      <c r="A416">
        <v>415</v>
      </c>
      <c r="B416" s="14">
        <v>40562</v>
      </c>
      <c r="C416">
        <v>1</v>
      </c>
      <c r="D416">
        <v>0</v>
      </c>
      <c r="E416">
        <v>1</v>
      </c>
      <c r="F416">
        <v>7</v>
      </c>
      <c r="G416" t="b">
        <v>0</v>
      </c>
      <c r="H416">
        <v>3</v>
      </c>
      <c r="I416">
        <v>2</v>
      </c>
      <c r="J416">
        <v>0.24</v>
      </c>
    </row>
    <row r="417" spans="1:10">
      <c r="A417">
        <v>416</v>
      </c>
      <c r="B417" s="14">
        <v>40562</v>
      </c>
      <c r="C417">
        <v>1</v>
      </c>
      <c r="D417">
        <v>0</v>
      </c>
      <c r="E417">
        <v>1</v>
      </c>
      <c r="F417">
        <v>8</v>
      </c>
      <c r="G417" t="b">
        <v>0</v>
      </c>
      <c r="H417">
        <v>3</v>
      </c>
      <c r="I417">
        <v>2</v>
      </c>
      <c r="J417">
        <v>0.24</v>
      </c>
    </row>
    <row r="418" spans="1:10">
      <c r="A418">
        <v>417</v>
      </c>
      <c r="B418" s="14">
        <v>40562</v>
      </c>
      <c r="C418">
        <v>1</v>
      </c>
      <c r="D418">
        <v>0</v>
      </c>
      <c r="E418">
        <v>1</v>
      </c>
      <c r="F418">
        <v>9</v>
      </c>
      <c r="G418" t="b">
        <v>0</v>
      </c>
      <c r="H418">
        <v>3</v>
      </c>
      <c r="I418">
        <v>2</v>
      </c>
      <c r="J418">
        <v>0.24</v>
      </c>
    </row>
    <row r="419" spans="1:10">
      <c r="A419">
        <v>418</v>
      </c>
      <c r="B419" s="14">
        <v>40562</v>
      </c>
      <c r="C419">
        <v>1</v>
      </c>
      <c r="D419">
        <v>0</v>
      </c>
      <c r="E419">
        <v>1</v>
      </c>
      <c r="F419">
        <v>10</v>
      </c>
      <c r="G419" t="b">
        <v>0</v>
      </c>
      <c r="H419">
        <v>3</v>
      </c>
      <c r="I419">
        <v>2</v>
      </c>
      <c r="J419">
        <v>0.26</v>
      </c>
    </row>
    <row r="420" spans="1:10">
      <c r="A420">
        <v>419</v>
      </c>
      <c r="B420" s="14">
        <v>40562</v>
      </c>
      <c r="C420">
        <v>1</v>
      </c>
      <c r="D420">
        <v>0</v>
      </c>
      <c r="E420">
        <v>1</v>
      </c>
      <c r="F420">
        <v>11</v>
      </c>
      <c r="G420" t="b">
        <v>0</v>
      </c>
      <c r="H420">
        <v>3</v>
      </c>
      <c r="I420">
        <v>2</v>
      </c>
      <c r="J420">
        <v>0.28000000000000003</v>
      </c>
    </row>
    <row r="421" spans="1:10">
      <c r="A421">
        <v>420</v>
      </c>
      <c r="B421" s="14">
        <v>40562</v>
      </c>
      <c r="C421">
        <v>1</v>
      </c>
      <c r="D421">
        <v>0</v>
      </c>
      <c r="E421">
        <v>1</v>
      </c>
      <c r="F421">
        <v>12</v>
      </c>
      <c r="G421" t="b">
        <v>0</v>
      </c>
      <c r="H421">
        <v>3</v>
      </c>
      <c r="I421">
        <v>2</v>
      </c>
      <c r="J421">
        <v>0.3</v>
      </c>
    </row>
    <row r="422" spans="1:10">
      <c r="A422">
        <v>421</v>
      </c>
      <c r="B422" s="14">
        <v>40562</v>
      </c>
      <c r="C422">
        <v>1</v>
      </c>
      <c r="D422">
        <v>0</v>
      </c>
      <c r="E422">
        <v>1</v>
      </c>
      <c r="F422">
        <v>13</v>
      </c>
      <c r="G422" t="b">
        <v>0</v>
      </c>
      <c r="H422">
        <v>3</v>
      </c>
      <c r="I422">
        <v>1</v>
      </c>
      <c r="J422">
        <v>0.4</v>
      </c>
    </row>
    <row r="423" spans="1:10">
      <c r="A423">
        <v>422</v>
      </c>
      <c r="B423" s="14">
        <v>40562</v>
      </c>
      <c r="C423">
        <v>1</v>
      </c>
      <c r="D423">
        <v>0</v>
      </c>
      <c r="E423">
        <v>1</v>
      </c>
      <c r="F423">
        <v>14</v>
      </c>
      <c r="G423" t="b">
        <v>0</v>
      </c>
      <c r="H423">
        <v>3</v>
      </c>
      <c r="I423">
        <v>1</v>
      </c>
      <c r="J423">
        <v>0.4</v>
      </c>
    </row>
    <row r="424" spans="1:10">
      <c r="A424">
        <v>423</v>
      </c>
      <c r="B424" s="14">
        <v>40562</v>
      </c>
      <c r="C424">
        <v>1</v>
      </c>
      <c r="D424">
        <v>0</v>
      </c>
      <c r="E424">
        <v>1</v>
      </c>
      <c r="F424">
        <v>15</v>
      </c>
      <c r="G424" t="b">
        <v>0</v>
      </c>
      <c r="H424">
        <v>3</v>
      </c>
      <c r="I424">
        <v>1</v>
      </c>
      <c r="J424">
        <v>0.4</v>
      </c>
    </row>
    <row r="425" spans="1:10">
      <c r="A425">
        <v>424</v>
      </c>
      <c r="B425" s="14">
        <v>40562</v>
      </c>
      <c r="C425">
        <v>1</v>
      </c>
      <c r="D425">
        <v>0</v>
      </c>
      <c r="E425">
        <v>1</v>
      </c>
      <c r="F425">
        <v>16</v>
      </c>
      <c r="G425" t="b">
        <v>0</v>
      </c>
      <c r="H425">
        <v>3</v>
      </c>
      <c r="I425">
        <v>1</v>
      </c>
      <c r="J425">
        <v>0.38</v>
      </c>
    </row>
    <row r="426" spans="1:10">
      <c r="A426">
        <v>425</v>
      </c>
      <c r="B426" s="14">
        <v>40562</v>
      </c>
      <c r="C426">
        <v>1</v>
      </c>
      <c r="D426">
        <v>0</v>
      </c>
      <c r="E426">
        <v>1</v>
      </c>
      <c r="F426">
        <v>17</v>
      </c>
      <c r="G426" t="b">
        <v>0</v>
      </c>
      <c r="H426">
        <v>3</v>
      </c>
      <c r="I426">
        <v>1</v>
      </c>
      <c r="J426">
        <v>0.36</v>
      </c>
    </row>
    <row r="427" spans="1:10">
      <c r="A427">
        <v>426</v>
      </c>
      <c r="B427" s="14">
        <v>40562</v>
      </c>
      <c r="C427">
        <v>1</v>
      </c>
      <c r="D427">
        <v>0</v>
      </c>
      <c r="E427">
        <v>1</v>
      </c>
      <c r="F427">
        <v>18</v>
      </c>
      <c r="G427" t="b">
        <v>0</v>
      </c>
      <c r="H427">
        <v>3</v>
      </c>
      <c r="I427">
        <v>1</v>
      </c>
      <c r="J427">
        <v>0.34</v>
      </c>
    </row>
    <row r="428" spans="1:10">
      <c r="A428">
        <v>427</v>
      </c>
      <c r="B428" s="14">
        <v>40562</v>
      </c>
      <c r="C428">
        <v>1</v>
      </c>
      <c r="D428">
        <v>0</v>
      </c>
      <c r="E428">
        <v>1</v>
      </c>
      <c r="F428">
        <v>19</v>
      </c>
      <c r="G428" t="b">
        <v>0</v>
      </c>
      <c r="H428">
        <v>3</v>
      </c>
      <c r="I428">
        <v>1</v>
      </c>
      <c r="J428">
        <v>0.32</v>
      </c>
    </row>
    <row r="429" spans="1:10">
      <c r="A429">
        <v>428</v>
      </c>
      <c r="B429" s="14">
        <v>40562</v>
      </c>
      <c r="C429">
        <v>1</v>
      </c>
      <c r="D429">
        <v>0</v>
      </c>
      <c r="E429">
        <v>1</v>
      </c>
      <c r="F429">
        <v>20</v>
      </c>
      <c r="G429" t="b">
        <v>0</v>
      </c>
      <c r="H429">
        <v>3</v>
      </c>
      <c r="I429">
        <v>1</v>
      </c>
      <c r="J429">
        <v>0.32</v>
      </c>
    </row>
    <row r="430" spans="1:10">
      <c r="A430">
        <v>429</v>
      </c>
      <c r="B430" s="14">
        <v>40562</v>
      </c>
      <c r="C430">
        <v>1</v>
      </c>
      <c r="D430">
        <v>0</v>
      </c>
      <c r="E430">
        <v>1</v>
      </c>
      <c r="F430">
        <v>21</v>
      </c>
      <c r="G430" t="b">
        <v>0</v>
      </c>
      <c r="H430">
        <v>3</v>
      </c>
      <c r="I430">
        <v>1</v>
      </c>
      <c r="J430">
        <v>0.32</v>
      </c>
    </row>
    <row r="431" spans="1:10">
      <c r="A431">
        <v>430</v>
      </c>
      <c r="B431" s="14">
        <v>40562</v>
      </c>
      <c r="C431">
        <v>1</v>
      </c>
      <c r="D431">
        <v>0</v>
      </c>
      <c r="E431">
        <v>1</v>
      </c>
      <c r="F431">
        <v>22</v>
      </c>
      <c r="G431" t="b">
        <v>0</v>
      </c>
      <c r="H431">
        <v>3</v>
      </c>
      <c r="I431">
        <v>1</v>
      </c>
      <c r="J431">
        <v>0.3</v>
      </c>
    </row>
    <row r="432" spans="1:10">
      <c r="A432">
        <v>431</v>
      </c>
      <c r="B432" s="14">
        <v>40562</v>
      </c>
      <c r="C432">
        <v>1</v>
      </c>
      <c r="D432">
        <v>0</v>
      </c>
      <c r="E432">
        <v>1</v>
      </c>
      <c r="F432">
        <v>23</v>
      </c>
      <c r="G432" t="b">
        <v>0</v>
      </c>
      <c r="H432">
        <v>3</v>
      </c>
      <c r="I432">
        <v>1</v>
      </c>
      <c r="J432">
        <v>0.3</v>
      </c>
    </row>
    <row r="433" spans="1:10">
      <c r="A433">
        <v>432</v>
      </c>
      <c r="B433" s="14">
        <v>40563</v>
      </c>
      <c r="C433">
        <v>1</v>
      </c>
      <c r="D433">
        <v>0</v>
      </c>
      <c r="E433">
        <v>1</v>
      </c>
      <c r="F433">
        <v>0</v>
      </c>
      <c r="G433" t="b">
        <v>0</v>
      </c>
      <c r="H433">
        <v>4</v>
      </c>
      <c r="I433">
        <v>1</v>
      </c>
      <c r="J433">
        <v>0.26</v>
      </c>
    </row>
    <row r="434" spans="1:10">
      <c r="A434">
        <v>433</v>
      </c>
      <c r="B434" s="14">
        <v>40563</v>
      </c>
      <c r="C434">
        <v>1</v>
      </c>
      <c r="D434">
        <v>0</v>
      </c>
      <c r="E434">
        <v>1</v>
      </c>
      <c r="F434">
        <v>1</v>
      </c>
      <c r="G434" t="b">
        <v>0</v>
      </c>
      <c r="H434">
        <v>4</v>
      </c>
      <c r="I434">
        <v>1</v>
      </c>
      <c r="J434">
        <v>0.26</v>
      </c>
    </row>
    <row r="435" spans="1:10">
      <c r="A435">
        <v>434</v>
      </c>
      <c r="B435" s="14">
        <v>40563</v>
      </c>
      <c r="C435">
        <v>1</v>
      </c>
      <c r="D435">
        <v>0</v>
      </c>
      <c r="E435">
        <v>1</v>
      </c>
      <c r="F435">
        <v>2</v>
      </c>
      <c r="G435" t="b">
        <v>0</v>
      </c>
      <c r="H435">
        <v>4</v>
      </c>
      <c r="I435">
        <v>1</v>
      </c>
      <c r="J435">
        <v>0.26</v>
      </c>
    </row>
    <row r="436" spans="1:10">
      <c r="A436">
        <v>435</v>
      </c>
      <c r="B436" s="14">
        <v>40563</v>
      </c>
      <c r="C436">
        <v>1</v>
      </c>
      <c r="D436">
        <v>0</v>
      </c>
      <c r="E436">
        <v>1</v>
      </c>
      <c r="F436">
        <v>3</v>
      </c>
      <c r="G436" t="b">
        <v>0</v>
      </c>
      <c r="H436">
        <v>4</v>
      </c>
      <c r="I436">
        <v>1</v>
      </c>
      <c r="J436">
        <v>0.26</v>
      </c>
    </row>
    <row r="437" spans="1:10">
      <c r="A437">
        <v>436</v>
      </c>
      <c r="B437" s="14">
        <v>40563</v>
      </c>
      <c r="C437">
        <v>1</v>
      </c>
      <c r="D437">
        <v>0</v>
      </c>
      <c r="E437">
        <v>1</v>
      </c>
      <c r="F437">
        <v>4</v>
      </c>
      <c r="G437" t="b">
        <v>0</v>
      </c>
      <c r="H437">
        <v>4</v>
      </c>
      <c r="I437">
        <v>1</v>
      </c>
      <c r="J437">
        <v>0.26</v>
      </c>
    </row>
    <row r="438" spans="1:10">
      <c r="A438">
        <v>437</v>
      </c>
      <c r="B438" s="14">
        <v>40563</v>
      </c>
      <c r="C438">
        <v>1</v>
      </c>
      <c r="D438">
        <v>0</v>
      </c>
      <c r="E438">
        <v>1</v>
      </c>
      <c r="F438">
        <v>5</v>
      </c>
      <c r="G438" t="b">
        <v>0</v>
      </c>
      <c r="H438">
        <v>4</v>
      </c>
      <c r="I438">
        <v>1</v>
      </c>
      <c r="J438">
        <v>0.24</v>
      </c>
    </row>
    <row r="439" spans="1:10">
      <c r="A439">
        <v>438</v>
      </c>
      <c r="B439" s="14">
        <v>40563</v>
      </c>
      <c r="C439">
        <v>1</v>
      </c>
      <c r="D439">
        <v>0</v>
      </c>
      <c r="E439">
        <v>1</v>
      </c>
      <c r="F439">
        <v>6</v>
      </c>
      <c r="G439" t="b">
        <v>0</v>
      </c>
      <c r="H439">
        <v>4</v>
      </c>
      <c r="I439">
        <v>1</v>
      </c>
      <c r="J439">
        <v>0.22</v>
      </c>
    </row>
    <row r="440" spans="1:10">
      <c r="A440">
        <v>439</v>
      </c>
      <c r="B440" s="14">
        <v>40563</v>
      </c>
      <c r="C440">
        <v>1</v>
      </c>
      <c r="D440">
        <v>0</v>
      </c>
      <c r="E440">
        <v>1</v>
      </c>
      <c r="F440">
        <v>7</v>
      </c>
      <c r="G440" t="b">
        <v>0</v>
      </c>
      <c r="H440">
        <v>4</v>
      </c>
      <c r="I440">
        <v>1</v>
      </c>
      <c r="J440">
        <v>0.22</v>
      </c>
    </row>
    <row r="441" spans="1:10">
      <c r="A441">
        <v>440</v>
      </c>
      <c r="B441" s="14">
        <v>40563</v>
      </c>
      <c r="C441">
        <v>1</v>
      </c>
      <c r="D441">
        <v>0</v>
      </c>
      <c r="E441">
        <v>1</v>
      </c>
      <c r="F441">
        <v>8</v>
      </c>
      <c r="G441" t="b">
        <v>0</v>
      </c>
      <c r="H441">
        <v>4</v>
      </c>
      <c r="I441">
        <v>1</v>
      </c>
      <c r="J441">
        <v>0.22</v>
      </c>
    </row>
    <row r="442" spans="1:10">
      <c r="A442">
        <v>441</v>
      </c>
      <c r="B442" s="14">
        <v>40563</v>
      </c>
      <c r="C442">
        <v>1</v>
      </c>
      <c r="D442">
        <v>0</v>
      </c>
      <c r="E442">
        <v>1</v>
      </c>
      <c r="F442">
        <v>9</v>
      </c>
      <c r="G442" t="b">
        <v>0</v>
      </c>
      <c r="H442">
        <v>4</v>
      </c>
      <c r="I442">
        <v>2</v>
      </c>
      <c r="J442">
        <v>0.24</v>
      </c>
    </row>
    <row r="443" spans="1:10">
      <c r="A443">
        <v>442</v>
      </c>
      <c r="B443" s="14">
        <v>40563</v>
      </c>
      <c r="C443">
        <v>1</v>
      </c>
      <c r="D443">
        <v>0</v>
      </c>
      <c r="E443">
        <v>1</v>
      </c>
      <c r="F443">
        <v>10</v>
      </c>
      <c r="G443" t="b">
        <v>0</v>
      </c>
      <c r="H443">
        <v>4</v>
      </c>
      <c r="I443">
        <v>1</v>
      </c>
      <c r="J443">
        <v>0.26</v>
      </c>
    </row>
    <row r="444" spans="1:10">
      <c r="A444">
        <v>443</v>
      </c>
      <c r="B444" s="14">
        <v>40563</v>
      </c>
      <c r="C444">
        <v>1</v>
      </c>
      <c r="D444">
        <v>0</v>
      </c>
      <c r="E444">
        <v>1</v>
      </c>
      <c r="F444">
        <v>11</v>
      </c>
      <c r="G444" t="b">
        <v>0</v>
      </c>
      <c r="H444">
        <v>4</v>
      </c>
      <c r="I444">
        <v>2</v>
      </c>
      <c r="J444">
        <v>0.28000000000000003</v>
      </c>
    </row>
    <row r="445" spans="1:10">
      <c r="A445">
        <v>444</v>
      </c>
      <c r="B445" s="14">
        <v>40563</v>
      </c>
      <c r="C445">
        <v>1</v>
      </c>
      <c r="D445">
        <v>0</v>
      </c>
      <c r="E445">
        <v>1</v>
      </c>
      <c r="F445">
        <v>12</v>
      </c>
      <c r="G445" t="b">
        <v>0</v>
      </c>
      <c r="H445">
        <v>4</v>
      </c>
      <c r="I445">
        <v>2</v>
      </c>
      <c r="J445">
        <v>0.3</v>
      </c>
    </row>
    <row r="446" spans="1:10">
      <c r="A446">
        <v>445</v>
      </c>
      <c r="B446" s="14">
        <v>40563</v>
      </c>
      <c r="C446">
        <v>1</v>
      </c>
      <c r="D446">
        <v>0</v>
      </c>
      <c r="E446">
        <v>1</v>
      </c>
      <c r="F446">
        <v>13</v>
      </c>
      <c r="G446" t="b">
        <v>0</v>
      </c>
      <c r="H446">
        <v>4</v>
      </c>
      <c r="I446">
        <v>2</v>
      </c>
      <c r="J446">
        <v>0.28000000000000003</v>
      </c>
    </row>
    <row r="447" spans="1:10">
      <c r="A447">
        <v>446</v>
      </c>
      <c r="B447" s="14">
        <v>40563</v>
      </c>
      <c r="C447">
        <v>1</v>
      </c>
      <c r="D447">
        <v>0</v>
      </c>
      <c r="E447">
        <v>1</v>
      </c>
      <c r="F447">
        <v>14</v>
      </c>
      <c r="G447" t="b">
        <v>0</v>
      </c>
      <c r="H447">
        <v>4</v>
      </c>
      <c r="I447">
        <v>2</v>
      </c>
      <c r="J447">
        <v>0.3</v>
      </c>
    </row>
    <row r="448" spans="1:10">
      <c r="A448">
        <v>447</v>
      </c>
      <c r="B448" s="14">
        <v>40563</v>
      </c>
      <c r="C448">
        <v>1</v>
      </c>
      <c r="D448">
        <v>0</v>
      </c>
      <c r="E448">
        <v>1</v>
      </c>
      <c r="F448">
        <v>15</v>
      </c>
      <c r="G448" t="b">
        <v>0</v>
      </c>
      <c r="H448">
        <v>4</v>
      </c>
      <c r="I448">
        <v>2</v>
      </c>
      <c r="J448">
        <v>0.32</v>
      </c>
    </row>
    <row r="449" spans="1:10">
      <c r="A449">
        <v>448</v>
      </c>
      <c r="B449" s="14">
        <v>40563</v>
      </c>
      <c r="C449">
        <v>1</v>
      </c>
      <c r="D449">
        <v>0</v>
      </c>
      <c r="E449">
        <v>1</v>
      </c>
      <c r="F449">
        <v>16</v>
      </c>
      <c r="G449" t="b">
        <v>0</v>
      </c>
      <c r="H449">
        <v>4</v>
      </c>
      <c r="I449">
        <v>2</v>
      </c>
      <c r="J449">
        <v>0.3</v>
      </c>
    </row>
    <row r="450" spans="1:10">
      <c r="A450">
        <v>449</v>
      </c>
      <c r="B450" s="14">
        <v>40563</v>
      </c>
      <c r="C450">
        <v>1</v>
      </c>
      <c r="D450">
        <v>0</v>
      </c>
      <c r="E450">
        <v>1</v>
      </c>
      <c r="F450">
        <v>17</v>
      </c>
      <c r="G450" t="b">
        <v>0</v>
      </c>
      <c r="H450">
        <v>4</v>
      </c>
      <c r="I450">
        <v>2</v>
      </c>
      <c r="J450">
        <v>0.3</v>
      </c>
    </row>
    <row r="451" spans="1:10">
      <c r="A451">
        <v>450</v>
      </c>
      <c r="B451" s="14">
        <v>40563</v>
      </c>
      <c r="C451">
        <v>1</v>
      </c>
      <c r="D451">
        <v>0</v>
      </c>
      <c r="E451">
        <v>1</v>
      </c>
      <c r="F451">
        <v>18</v>
      </c>
      <c r="G451" t="b">
        <v>0</v>
      </c>
      <c r="H451">
        <v>4</v>
      </c>
      <c r="I451">
        <v>2</v>
      </c>
      <c r="J451">
        <v>0.26</v>
      </c>
    </row>
    <row r="452" spans="1:10">
      <c r="A452">
        <v>451</v>
      </c>
      <c r="B452" s="14">
        <v>40563</v>
      </c>
      <c r="C452">
        <v>1</v>
      </c>
      <c r="D452">
        <v>0</v>
      </c>
      <c r="E452">
        <v>1</v>
      </c>
      <c r="F452">
        <v>19</v>
      </c>
      <c r="G452" t="b">
        <v>0</v>
      </c>
      <c r="H452">
        <v>4</v>
      </c>
      <c r="I452">
        <v>1</v>
      </c>
      <c r="J452">
        <v>0.26</v>
      </c>
    </row>
    <row r="453" spans="1:10">
      <c r="A453">
        <v>452</v>
      </c>
      <c r="B453" s="14">
        <v>40563</v>
      </c>
      <c r="C453">
        <v>1</v>
      </c>
      <c r="D453">
        <v>0</v>
      </c>
      <c r="E453">
        <v>1</v>
      </c>
      <c r="F453">
        <v>20</v>
      </c>
      <c r="G453" t="b">
        <v>0</v>
      </c>
      <c r="H453">
        <v>4</v>
      </c>
      <c r="I453">
        <v>2</v>
      </c>
      <c r="J453">
        <v>0.26</v>
      </c>
    </row>
    <row r="454" spans="1:10">
      <c r="A454">
        <v>453</v>
      </c>
      <c r="B454" s="14">
        <v>40563</v>
      </c>
      <c r="C454">
        <v>1</v>
      </c>
      <c r="D454">
        <v>0</v>
      </c>
      <c r="E454">
        <v>1</v>
      </c>
      <c r="F454">
        <v>21</v>
      </c>
      <c r="G454" t="b">
        <v>0</v>
      </c>
      <c r="H454">
        <v>4</v>
      </c>
      <c r="I454">
        <v>2</v>
      </c>
      <c r="J454">
        <v>0.24</v>
      </c>
    </row>
    <row r="455" spans="1:10">
      <c r="A455">
        <v>454</v>
      </c>
      <c r="B455" s="14">
        <v>40563</v>
      </c>
      <c r="C455">
        <v>1</v>
      </c>
      <c r="D455">
        <v>0</v>
      </c>
      <c r="E455">
        <v>1</v>
      </c>
      <c r="F455">
        <v>22</v>
      </c>
      <c r="G455" t="b">
        <v>0</v>
      </c>
      <c r="H455">
        <v>4</v>
      </c>
      <c r="I455">
        <v>2</v>
      </c>
      <c r="J455">
        <v>0.24</v>
      </c>
    </row>
    <row r="456" spans="1:10">
      <c r="A456">
        <v>455</v>
      </c>
      <c r="B456" s="14">
        <v>40563</v>
      </c>
      <c r="C456">
        <v>1</v>
      </c>
      <c r="D456">
        <v>0</v>
      </c>
      <c r="E456">
        <v>1</v>
      </c>
      <c r="F456">
        <v>23</v>
      </c>
      <c r="G456" t="b">
        <v>0</v>
      </c>
      <c r="H456">
        <v>4</v>
      </c>
      <c r="I456">
        <v>2</v>
      </c>
      <c r="J456">
        <v>0.24</v>
      </c>
    </row>
    <row r="457" spans="1:10">
      <c r="A457">
        <v>456</v>
      </c>
      <c r="B457" s="14">
        <v>40564</v>
      </c>
      <c r="C457">
        <v>1</v>
      </c>
      <c r="D457">
        <v>0</v>
      </c>
      <c r="E457">
        <v>1</v>
      </c>
      <c r="F457">
        <v>0</v>
      </c>
      <c r="G457" t="b">
        <v>0</v>
      </c>
      <c r="H457">
        <v>5</v>
      </c>
      <c r="I457">
        <v>2</v>
      </c>
      <c r="J457">
        <v>0.24</v>
      </c>
    </row>
    <row r="458" spans="1:10">
      <c r="A458">
        <v>457</v>
      </c>
      <c r="B458" s="14">
        <v>40564</v>
      </c>
      <c r="C458">
        <v>1</v>
      </c>
      <c r="D458">
        <v>0</v>
      </c>
      <c r="E458">
        <v>1</v>
      </c>
      <c r="F458">
        <v>1</v>
      </c>
      <c r="G458" t="b">
        <v>0</v>
      </c>
      <c r="H458">
        <v>5</v>
      </c>
      <c r="I458">
        <v>2</v>
      </c>
      <c r="J458">
        <v>0.24</v>
      </c>
    </row>
    <row r="459" spans="1:10">
      <c r="A459">
        <v>458</v>
      </c>
      <c r="B459" s="14">
        <v>40564</v>
      </c>
      <c r="C459">
        <v>1</v>
      </c>
      <c r="D459">
        <v>0</v>
      </c>
      <c r="E459">
        <v>1</v>
      </c>
      <c r="F459">
        <v>2</v>
      </c>
      <c r="G459" t="b">
        <v>0</v>
      </c>
      <c r="H459">
        <v>5</v>
      </c>
      <c r="I459">
        <v>3</v>
      </c>
      <c r="J459">
        <v>0.24</v>
      </c>
    </row>
    <row r="460" spans="1:10">
      <c r="A460">
        <v>459</v>
      </c>
      <c r="B460" s="14">
        <v>40564</v>
      </c>
      <c r="C460">
        <v>1</v>
      </c>
      <c r="D460">
        <v>0</v>
      </c>
      <c r="E460">
        <v>1</v>
      </c>
      <c r="F460">
        <v>3</v>
      </c>
      <c r="G460" t="b">
        <v>0</v>
      </c>
      <c r="H460">
        <v>5</v>
      </c>
      <c r="I460">
        <v>3</v>
      </c>
      <c r="J460">
        <v>0.22</v>
      </c>
    </row>
    <row r="461" spans="1:10">
      <c r="A461">
        <v>460</v>
      </c>
      <c r="B461" s="14">
        <v>40564</v>
      </c>
      <c r="C461">
        <v>1</v>
      </c>
      <c r="D461">
        <v>0</v>
      </c>
      <c r="E461">
        <v>1</v>
      </c>
      <c r="F461">
        <v>4</v>
      </c>
      <c r="G461" t="b">
        <v>0</v>
      </c>
      <c r="H461">
        <v>5</v>
      </c>
      <c r="I461">
        <v>2</v>
      </c>
      <c r="J461">
        <v>0.22</v>
      </c>
    </row>
    <row r="462" spans="1:10">
      <c r="A462">
        <v>461</v>
      </c>
      <c r="B462" s="14">
        <v>40564</v>
      </c>
      <c r="C462">
        <v>1</v>
      </c>
      <c r="D462">
        <v>0</v>
      </c>
      <c r="E462">
        <v>1</v>
      </c>
      <c r="F462">
        <v>5</v>
      </c>
      <c r="G462" t="b">
        <v>0</v>
      </c>
      <c r="H462">
        <v>5</v>
      </c>
      <c r="I462">
        <v>1</v>
      </c>
      <c r="J462">
        <v>0.24</v>
      </c>
    </row>
    <row r="463" spans="1:10">
      <c r="A463">
        <v>462</v>
      </c>
      <c r="B463" s="14">
        <v>40564</v>
      </c>
      <c r="C463">
        <v>1</v>
      </c>
      <c r="D463">
        <v>0</v>
      </c>
      <c r="E463">
        <v>1</v>
      </c>
      <c r="F463">
        <v>6</v>
      </c>
      <c r="G463" t="b">
        <v>0</v>
      </c>
      <c r="H463">
        <v>5</v>
      </c>
      <c r="I463">
        <v>1</v>
      </c>
      <c r="J463">
        <v>0.22</v>
      </c>
    </row>
    <row r="464" spans="1:10">
      <c r="A464">
        <v>463</v>
      </c>
      <c r="B464" s="14">
        <v>40564</v>
      </c>
      <c r="C464">
        <v>1</v>
      </c>
      <c r="D464">
        <v>0</v>
      </c>
      <c r="E464">
        <v>1</v>
      </c>
      <c r="F464">
        <v>7</v>
      </c>
      <c r="G464" t="b">
        <v>0</v>
      </c>
      <c r="H464">
        <v>5</v>
      </c>
      <c r="I464">
        <v>1</v>
      </c>
      <c r="J464">
        <v>0.2</v>
      </c>
    </row>
    <row r="465" spans="1:10">
      <c r="A465">
        <v>464</v>
      </c>
      <c r="B465" s="14">
        <v>40564</v>
      </c>
      <c r="C465">
        <v>1</v>
      </c>
      <c r="D465">
        <v>0</v>
      </c>
      <c r="E465">
        <v>1</v>
      </c>
      <c r="F465">
        <v>8</v>
      </c>
      <c r="G465" t="b">
        <v>0</v>
      </c>
      <c r="H465">
        <v>5</v>
      </c>
      <c r="I465">
        <v>1</v>
      </c>
      <c r="J465">
        <v>0.2</v>
      </c>
    </row>
    <row r="466" spans="1:10">
      <c r="A466">
        <v>465</v>
      </c>
      <c r="B466" s="14">
        <v>40564</v>
      </c>
      <c r="C466">
        <v>1</v>
      </c>
      <c r="D466">
        <v>0</v>
      </c>
      <c r="E466">
        <v>1</v>
      </c>
      <c r="F466">
        <v>9</v>
      </c>
      <c r="G466" t="b">
        <v>0</v>
      </c>
      <c r="H466">
        <v>5</v>
      </c>
      <c r="I466">
        <v>1</v>
      </c>
      <c r="J466">
        <v>0.2</v>
      </c>
    </row>
    <row r="467" spans="1:10">
      <c r="A467">
        <v>466</v>
      </c>
      <c r="B467" s="14">
        <v>40564</v>
      </c>
      <c r="C467">
        <v>1</v>
      </c>
      <c r="D467">
        <v>0</v>
      </c>
      <c r="E467">
        <v>1</v>
      </c>
      <c r="F467">
        <v>10</v>
      </c>
      <c r="G467" t="b">
        <v>0</v>
      </c>
      <c r="H467">
        <v>5</v>
      </c>
      <c r="I467">
        <v>1</v>
      </c>
      <c r="J467">
        <v>0.2</v>
      </c>
    </row>
    <row r="468" spans="1:10">
      <c r="A468">
        <v>467</v>
      </c>
      <c r="B468" s="14">
        <v>40564</v>
      </c>
      <c r="C468">
        <v>1</v>
      </c>
      <c r="D468">
        <v>0</v>
      </c>
      <c r="E468">
        <v>1</v>
      </c>
      <c r="F468">
        <v>11</v>
      </c>
      <c r="G468" t="b">
        <v>0</v>
      </c>
      <c r="H468">
        <v>5</v>
      </c>
      <c r="I468">
        <v>1</v>
      </c>
      <c r="J468">
        <v>0.22</v>
      </c>
    </row>
    <row r="469" spans="1:10">
      <c r="A469">
        <v>468</v>
      </c>
      <c r="B469" s="14">
        <v>40564</v>
      </c>
      <c r="C469">
        <v>1</v>
      </c>
      <c r="D469">
        <v>0</v>
      </c>
      <c r="E469">
        <v>1</v>
      </c>
      <c r="F469">
        <v>12</v>
      </c>
      <c r="G469" t="b">
        <v>0</v>
      </c>
      <c r="H469">
        <v>5</v>
      </c>
      <c r="I469">
        <v>1</v>
      </c>
      <c r="J469">
        <v>0.22</v>
      </c>
    </row>
    <row r="470" spans="1:10">
      <c r="A470">
        <v>469</v>
      </c>
      <c r="B470" s="14">
        <v>40564</v>
      </c>
      <c r="C470">
        <v>1</v>
      </c>
      <c r="D470">
        <v>0</v>
      </c>
      <c r="E470">
        <v>1</v>
      </c>
      <c r="F470">
        <v>13</v>
      </c>
      <c r="G470" t="b">
        <v>0</v>
      </c>
      <c r="H470">
        <v>5</v>
      </c>
      <c r="I470">
        <v>1</v>
      </c>
      <c r="J470">
        <v>0.2</v>
      </c>
    </row>
    <row r="471" spans="1:10">
      <c r="A471">
        <v>470</v>
      </c>
      <c r="B471" s="14">
        <v>40564</v>
      </c>
      <c r="C471">
        <v>1</v>
      </c>
      <c r="D471">
        <v>0</v>
      </c>
      <c r="E471">
        <v>1</v>
      </c>
      <c r="F471">
        <v>14</v>
      </c>
      <c r="G471" t="b">
        <v>0</v>
      </c>
      <c r="H471">
        <v>5</v>
      </c>
      <c r="I471">
        <v>1</v>
      </c>
      <c r="J471">
        <v>0.2</v>
      </c>
    </row>
    <row r="472" spans="1:10">
      <c r="A472">
        <v>471</v>
      </c>
      <c r="B472" s="14">
        <v>40564</v>
      </c>
      <c r="C472">
        <v>1</v>
      </c>
      <c r="D472">
        <v>0</v>
      </c>
      <c r="E472">
        <v>1</v>
      </c>
      <c r="F472">
        <v>15</v>
      </c>
      <c r="G472" t="b">
        <v>0</v>
      </c>
      <c r="H472">
        <v>5</v>
      </c>
      <c r="I472">
        <v>1</v>
      </c>
      <c r="J472">
        <v>0.16</v>
      </c>
    </row>
    <row r="473" spans="1:10">
      <c r="A473">
        <v>472</v>
      </c>
      <c r="B473" s="14">
        <v>40564</v>
      </c>
      <c r="C473">
        <v>1</v>
      </c>
      <c r="D473">
        <v>0</v>
      </c>
      <c r="E473">
        <v>1</v>
      </c>
      <c r="F473">
        <v>16</v>
      </c>
      <c r="G473" t="b">
        <v>0</v>
      </c>
      <c r="H473">
        <v>5</v>
      </c>
      <c r="I473">
        <v>1</v>
      </c>
      <c r="J473">
        <v>0.16</v>
      </c>
    </row>
    <row r="474" spans="1:10">
      <c r="A474">
        <v>473</v>
      </c>
      <c r="B474" s="14">
        <v>40564</v>
      </c>
      <c r="C474">
        <v>1</v>
      </c>
      <c r="D474">
        <v>0</v>
      </c>
      <c r="E474">
        <v>1</v>
      </c>
      <c r="F474">
        <v>17</v>
      </c>
      <c r="G474" t="b">
        <v>0</v>
      </c>
      <c r="H474">
        <v>5</v>
      </c>
      <c r="I474">
        <v>1</v>
      </c>
      <c r="J474">
        <v>0.14000000000000001</v>
      </c>
    </row>
    <row r="475" spans="1:10">
      <c r="A475">
        <v>474</v>
      </c>
      <c r="B475" s="14">
        <v>40564</v>
      </c>
      <c r="C475">
        <v>1</v>
      </c>
      <c r="D475">
        <v>0</v>
      </c>
      <c r="E475">
        <v>1</v>
      </c>
      <c r="F475">
        <v>18</v>
      </c>
      <c r="G475" t="b">
        <v>0</v>
      </c>
      <c r="H475">
        <v>5</v>
      </c>
      <c r="I475">
        <v>1</v>
      </c>
      <c r="J475">
        <v>0.12</v>
      </c>
    </row>
    <row r="476" spans="1:10">
      <c r="A476">
        <v>475</v>
      </c>
      <c r="B476" s="14">
        <v>40564</v>
      </c>
      <c r="C476">
        <v>1</v>
      </c>
      <c r="D476">
        <v>0</v>
      </c>
      <c r="E476">
        <v>1</v>
      </c>
      <c r="F476">
        <v>19</v>
      </c>
      <c r="G476" t="b">
        <v>0</v>
      </c>
      <c r="H476">
        <v>5</v>
      </c>
      <c r="I476">
        <v>1</v>
      </c>
      <c r="J476">
        <v>0.12</v>
      </c>
    </row>
    <row r="477" spans="1:10">
      <c r="A477">
        <v>476</v>
      </c>
      <c r="B477" s="14">
        <v>40564</v>
      </c>
      <c r="C477">
        <v>1</v>
      </c>
      <c r="D477">
        <v>0</v>
      </c>
      <c r="E477">
        <v>1</v>
      </c>
      <c r="F477">
        <v>20</v>
      </c>
      <c r="G477" t="b">
        <v>0</v>
      </c>
      <c r="H477">
        <v>5</v>
      </c>
      <c r="I477">
        <v>1</v>
      </c>
      <c r="J477">
        <v>0.1</v>
      </c>
    </row>
    <row r="478" spans="1:10">
      <c r="A478">
        <v>477</v>
      </c>
      <c r="B478" s="14">
        <v>40564</v>
      </c>
      <c r="C478">
        <v>1</v>
      </c>
      <c r="D478">
        <v>0</v>
      </c>
      <c r="E478">
        <v>1</v>
      </c>
      <c r="F478">
        <v>21</v>
      </c>
      <c r="G478" t="b">
        <v>0</v>
      </c>
      <c r="H478">
        <v>5</v>
      </c>
      <c r="I478">
        <v>1</v>
      </c>
      <c r="J478">
        <v>0.08</v>
      </c>
    </row>
    <row r="479" spans="1:10">
      <c r="A479">
        <v>478</v>
      </c>
      <c r="B479" s="14">
        <v>40564</v>
      </c>
      <c r="C479">
        <v>1</v>
      </c>
      <c r="D479">
        <v>0</v>
      </c>
      <c r="E479">
        <v>1</v>
      </c>
      <c r="F479">
        <v>22</v>
      </c>
      <c r="G479" t="b">
        <v>0</v>
      </c>
      <c r="H479">
        <v>5</v>
      </c>
      <c r="I479">
        <v>1</v>
      </c>
      <c r="J479">
        <v>0.06</v>
      </c>
    </row>
    <row r="480" spans="1:10">
      <c r="A480">
        <v>479</v>
      </c>
      <c r="B480" s="14">
        <v>40564</v>
      </c>
      <c r="C480">
        <v>1</v>
      </c>
      <c r="D480">
        <v>0</v>
      </c>
      <c r="E480">
        <v>1</v>
      </c>
      <c r="F480">
        <v>23</v>
      </c>
      <c r="G480" t="b">
        <v>0</v>
      </c>
      <c r="H480">
        <v>5</v>
      </c>
      <c r="I480">
        <v>1</v>
      </c>
      <c r="J480">
        <v>0.06</v>
      </c>
    </row>
    <row r="481" spans="1:10">
      <c r="A481">
        <v>480</v>
      </c>
      <c r="B481" s="14">
        <v>40565</v>
      </c>
      <c r="C481">
        <v>1</v>
      </c>
      <c r="D481">
        <v>0</v>
      </c>
      <c r="E481">
        <v>1</v>
      </c>
      <c r="F481">
        <v>0</v>
      </c>
      <c r="G481" t="b">
        <v>0</v>
      </c>
      <c r="H481">
        <v>6</v>
      </c>
      <c r="I481">
        <v>1</v>
      </c>
      <c r="J481">
        <v>0.04</v>
      </c>
    </row>
    <row r="482" spans="1:10">
      <c r="A482">
        <v>481</v>
      </c>
      <c r="B482" s="14">
        <v>40565</v>
      </c>
      <c r="C482">
        <v>1</v>
      </c>
      <c r="D482">
        <v>0</v>
      </c>
      <c r="E482">
        <v>1</v>
      </c>
      <c r="F482">
        <v>1</v>
      </c>
      <c r="G482" t="b">
        <v>0</v>
      </c>
      <c r="H482">
        <v>6</v>
      </c>
      <c r="I482">
        <v>2</v>
      </c>
      <c r="J482">
        <v>0.04</v>
      </c>
    </row>
    <row r="483" spans="1:10">
      <c r="A483">
        <v>482</v>
      </c>
      <c r="B483" s="14">
        <v>40565</v>
      </c>
      <c r="C483">
        <v>1</v>
      </c>
      <c r="D483">
        <v>0</v>
      </c>
      <c r="E483">
        <v>1</v>
      </c>
      <c r="F483">
        <v>2</v>
      </c>
      <c r="G483" t="b">
        <v>0</v>
      </c>
      <c r="H483">
        <v>6</v>
      </c>
      <c r="I483">
        <v>2</v>
      </c>
      <c r="J483">
        <v>0.04</v>
      </c>
    </row>
    <row r="484" spans="1:10">
      <c r="A484">
        <v>483</v>
      </c>
      <c r="B484" s="14">
        <v>40565</v>
      </c>
      <c r="C484">
        <v>1</v>
      </c>
      <c r="D484">
        <v>0</v>
      </c>
      <c r="E484">
        <v>1</v>
      </c>
      <c r="F484">
        <v>3</v>
      </c>
      <c r="G484" t="b">
        <v>0</v>
      </c>
      <c r="H484">
        <v>6</v>
      </c>
      <c r="I484">
        <v>2</v>
      </c>
      <c r="J484">
        <v>0.04</v>
      </c>
    </row>
    <row r="485" spans="1:10">
      <c r="A485">
        <v>484</v>
      </c>
      <c r="B485" s="14">
        <v>40565</v>
      </c>
      <c r="C485">
        <v>1</v>
      </c>
      <c r="D485">
        <v>0</v>
      </c>
      <c r="E485">
        <v>1</v>
      </c>
      <c r="F485">
        <v>4</v>
      </c>
      <c r="G485" t="b">
        <v>0</v>
      </c>
      <c r="H485">
        <v>6</v>
      </c>
      <c r="I485">
        <v>2</v>
      </c>
      <c r="J485">
        <v>0.02</v>
      </c>
    </row>
    <row r="486" spans="1:10">
      <c r="A486">
        <v>485</v>
      </c>
      <c r="B486" s="14">
        <v>40565</v>
      </c>
      <c r="C486">
        <v>1</v>
      </c>
      <c r="D486">
        <v>0</v>
      </c>
      <c r="E486">
        <v>1</v>
      </c>
      <c r="F486">
        <v>6</v>
      </c>
      <c r="G486" t="b">
        <v>0</v>
      </c>
      <c r="H486">
        <v>6</v>
      </c>
      <c r="I486">
        <v>2</v>
      </c>
      <c r="J486">
        <v>0.02</v>
      </c>
    </row>
    <row r="487" spans="1:10">
      <c r="A487">
        <v>486</v>
      </c>
      <c r="B487" s="14">
        <v>40565</v>
      </c>
      <c r="C487">
        <v>1</v>
      </c>
      <c r="D487">
        <v>0</v>
      </c>
      <c r="E487">
        <v>1</v>
      </c>
      <c r="F487">
        <v>7</v>
      </c>
      <c r="G487" t="b">
        <v>0</v>
      </c>
      <c r="H487">
        <v>6</v>
      </c>
      <c r="I487">
        <v>1</v>
      </c>
      <c r="J487">
        <v>0.02</v>
      </c>
    </row>
    <row r="488" spans="1:10">
      <c r="A488">
        <v>487</v>
      </c>
      <c r="B488" s="14">
        <v>40565</v>
      </c>
      <c r="C488">
        <v>1</v>
      </c>
      <c r="D488">
        <v>0</v>
      </c>
      <c r="E488">
        <v>1</v>
      </c>
      <c r="F488">
        <v>8</v>
      </c>
      <c r="G488" t="b">
        <v>0</v>
      </c>
      <c r="H488">
        <v>6</v>
      </c>
      <c r="I488">
        <v>1</v>
      </c>
      <c r="J488">
        <v>0.02</v>
      </c>
    </row>
    <row r="489" spans="1:10">
      <c r="A489">
        <v>488</v>
      </c>
      <c r="B489" s="14">
        <v>40565</v>
      </c>
      <c r="C489">
        <v>1</v>
      </c>
      <c r="D489">
        <v>0</v>
      </c>
      <c r="E489">
        <v>1</v>
      </c>
      <c r="F489">
        <v>9</v>
      </c>
      <c r="G489" t="b">
        <v>0</v>
      </c>
      <c r="H489">
        <v>6</v>
      </c>
      <c r="I489">
        <v>1</v>
      </c>
      <c r="J489">
        <v>0.04</v>
      </c>
    </row>
    <row r="490" spans="1:10">
      <c r="A490">
        <v>489</v>
      </c>
      <c r="B490" s="14">
        <v>40565</v>
      </c>
      <c r="C490">
        <v>1</v>
      </c>
      <c r="D490">
        <v>0</v>
      </c>
      <c r="E490">
        <v>1</v>
      </c>
      <c r="F490">
        <v>10</v>
      </c>
      <c r="G490" t="b">
        <v>0</v>
      </c>
      <c r="H490">
        <v>6</v>
      </c>
      <c r="I490">
        <v>2</v>
      </c>
      <c r="J490">
        <v>0.04</v>
      </c>
    </row>
    <row r="491" spans="1:10">
      <c r="A491">
        <v>490</v>
      </c>
      <c r="B491" s="14">
        <v>40565</v>
      </c>
      <c r="C491">
        <v>1</v>
      </c>
      <c r="D491">
        <v>0</v>
      </c>
      <c r="E491">
        <v>1</v>
      </c>
      <c r="F491">
        <v>11</v>
      </c>
      <c r="G491" t="b">
        <v>0</v>
      </c>
      <c r="H491">
        <v>6</v>
      </c>
      <c r="I491">
        <v>2</v>
      </c>
      <c r="J491">
        <v>0.06</v>
      </c>
    </row>
    <row r="492" spans="1:10">
      <c r="A492">
        <v>491</v>
      </c>
      <c r="B492" s="14">
        <v>40565</v>
      </c>
      <c r="C492">
        <v>1</v>
      </c>
      <c r="D492">
        <v>0</v>
      </c>
      <c r="E492">
        <v>1</v>
      </c>
      <c r="F492">
        <v>12</v>
      </c>
      <c r="G492" t="b">
        <v>0</v>
      </c>
      <c r="H492">
        <v>6</v>
      </c>
      <c r="I492">
        <v>2</v>
      </c>
      <c r="J492">
        <v>0.06</v>
      </c>
    </row>
    <row r="493" spans="1:10">
      <c r="A493">
        <v>492</v>
      </c>
      <c r="B493" s="14">
        <v>40565</v>
      </c>
      <c r="C493">
        <v>1</v>
      </c>
      <c r="D493">
        <v>0</v>
      </c>
      <c r="E493">
        <v>1</v>
      </c>
      <c r="F493">
        <v>13</v>
      </c>
      <c r="G493" t="b">
        <v>0</v>
      </c>
      <c r="H493">
        <v>6</v>
      </c>
      <c r="I493">
        <v>1</v>
      </c>
      <c r="J493">
        <v>0.08</v>
      </c>
    </row>
    <row r="494" spans="1:10">
      <c r="A494">
        <v>493</v>
      </c>
      <c r="B494" s="14">
        <v>40565</v>
      </c>
      <c r="C494">
        <v>1</v>
      </c>
      <c r="D494">
        <v>0</v>
      </c>
      <c r="E494">
        <v>1</v>
      </c>
      <c r="F494">
        <v>14</v>
      </c>
      <c r="G494" t="b">
        <v>0</v>
      </c>
      <c r="H494">
        <v>6</v>
      </c>
      <c r="I494">
        <v>1</v>
      </c>
      <c r="J494">
        <v>0.1</v>
      </c>
    </row>
    <row r="495" spans="1:10">
      <c r="A495">
        <v>494</v>
      </c>
      <c r="B495" s="14">
        <v>40565</v>
      </c>
      <c r="C495">
        <v>1</v>
      </c>
      <c r="D495">
        <v>0</v>
      </c>
      <c r="E495">
        <v>1</v>
      </c>
      <c r="F495">
        <v>15</v>
      </c>
      <c r="G495" t="b">
        <v>0</v>
      </c>
      <c r="H495">
        <v>6</v>
      </c>
      <c r="I495">
        <v>1</v>
      </c>
      <c r="J495">
        <v>0.12</v>
      </c>
    </row>
    <row r="496" spans="1:10">
      <c r="A496">
        <v>495</v>
      </c>
      <c r="B496" s="14">
        <v>40565</v>
      </c>
      <c r="C496">
        <v>1</v>
      </c>
      <c r="D496">
        <v>0</v>
      </c>
      <c r="E496">
        <v>1</v>
      </c>
      <c r="F496">
        <v>16</v>
      </c>
      <c r="G496" t="b">
        <v>0</v>
      </c>
      <c r="H496">
        <v>6</v>
      </c>
      <c r="I496">
        <v>1</v>
      </c>
      <c r="J496">
        <v>0.12</v>
      </c>
    </row>
    <row r="497" spans="1:10">
      <c r="A497">
        <v>496</v>
      </c>
      <c r="B497" s="14">
        <v>40565</v>
      </c>
      <c r="C497">
        <v>1</v>
      </c>
      <c r="D497">
        <v>0</v>
      </c>
      <c r="E497">
        <v>1</v>
      </c>
      <c r="F497">
        <v>17</v>
      </c>
      <c r="G497" t="b">
        <v>0</v>
      </c>
      <c r="H497">
        <v>6</v>
      </c>
      <c r="I497">
        <v>1</v>
      </c>
      <c r="J497">
        <v>0.12</v>
      </c>
    </row>
    <row r="498" spans="1:10">
      <c r="A498">
        <v>497</v>
      </c>
      <c r="B498" s="14">
        <v>40565</v>
      </c>
      <c r="C498">
        <v>1</v>
      </c>
      <c r="D498">
        <v>0</v>
      </c>
      <c r="E498">
        <v>1</v>
      </c>
      <c r="F498">
        <v>18</v>
      </c>
      <c r="G498" t="b">
        <v>0</v>
      </c>
      <c r="H498">
        <v>6</v>
      </c>
      <c r="I498">
        <v>1</v>
      </c>
      <c r="J498">
        <v>0.08</v>
      </c>
    </row>
    <row r="499" spans="1:10">
      <c r="A499">
        <v>498</v>
      </c>
      <c r="B499" s="14">
        <v>40565</v>
      </c>
      <c r="C499">
        <v>1</v>
      </c>
      <c r="D499">
        <v>0</v>
      </c>
      <c r="E499">
        <v>1</v>
      </c>
      <c r="F499">
        <v>19</v>
      </c>
      <c r="G499" t="b">
        <v>0</v>
      </c>
      <c r="H499">
        <v>6</v>
      </c>
      <c r="I499">
        <v>1</v>
      </c>
      <c r="J499">
        <v>0.08</v>
      </c>
    </row>
    <row r="500" spans="1:10">
      <c r="A500">
        <v>499</v>
      </c>
      <c r="B500" s="14">
        <v>40565</v>
      </c>
      <c r="C500">
        <v>1</v>
      </c>
      <c r="D500">
        <v>0</v>
      </c>
      <c r="E500">
        <v>1</v>
      </c>
      <c r="F500">
        <v>20</v>
      </c>
      <c r="G500" t="b">
        <v>0</v>
      </c>
      <c r="H500">
        <v>6</v>
      </c>
      <c r="I500">
        <v>1</v>
      </c>
      <c r="J500">
        <v>0.06</v>
      </c>
    </row>
    <row r="501" spans="1:10">
      <c r="A501">
        <v>500</v>
      </c>
      <c r="B501" s="14">
        <v>40565</v>
      </c>
      <c r="C501">
        <v>1</v>
      </c>
      <c r="D501">
        <v>0</v>
      </c>
      <c r="E501">
        <v>1</v>
      </c>
      <c r="F501">
        <v>21</v>
      </c>
      <c r="G501" t="b">
        <v>0</v>
      </c>
      <c r="H501">
        <v>6</v>
      </c>
      <c r="I501">
        <v>1</v>
      </c>
      <c r="J501">
        <v>0.06</v>
      </c>
    </row>
    <row r="502" spans="1:10">
      <c r="A502">
        <v>501</v>
      </c>
      <c r="B502" s="14">
        <v>40565</v>
      </c>
      <c r="C502">
        <v>1</v>
      </c>
      <c r="D502">
        <v>0</v>
      </c>
      <c r="E502">
        <v>1</v>
      </c>
      <c r="F502">
        <v>22</v>
      </c>
      <c r="G502" t="b">
        <v>0</v>
      </c>
      <c r="H502">
        <v>6</v>
      </c>
      <c r="I502">
        <v>1</v>
      </c>
      <c r="J502">
        <v>0.06</v>
      </c>
    </row>
    <row r="503" spans="1:10">
      <c r="A503">
        <v>502</v>
      </c>
      <c r="B503" s="14">
        <v>40565</v>
      </c>
      <c r="C503">
        <v>1</v>
      </c>
      <c r="D503">
        <v>0</v>
      </c>
      <c r="E503">
        <v>1</v>
      </c>
      <c r="F503">
        <v>23</v>
      </c>
      <c r="G503" t="b">
        <v>0</v>
      </c>
      <c r="H503">
        <v>6</v>
      </c>
      <c r="I503">
        <v>1</v>
      </c>
      <c r="J503">
        <v>0.04</v>
      </c>
    </row>
    <row r="504" spans="1:10">
      <c r="A504">
        <v>503</v>
      </c>
      <c r="B504" s="14">
        <v>40566</v>
      </c>
      <c r="C504">
        <v>1</v>
      </c>
      <c r="D504">
        <v>0</v>
      </c>
      <c r="E504">
        <v>1</v>
      </c>
      <c r="F504">
        <v>0</v>
      </c>
      <c r="G504" t="b">
        <v>0</v>
      </c>
      <c r="H504">
        <v>0</v>
      </c>
      <c r="I504">
        <v>1</v>
      </c>
      <c r="J504">
        <v>0.04</v>
      </c>
    </row>
    <row r="505" spans="1:10">
      <c r="A505">
        <v>504</v>
      </c>
      <c r="B505" s="14">
        <v>40566</v>
      </c>
      <c r="C505">
        <v>1</v>
      </c>
      <c r="D505">
        <v>0</v>
      </c>
      <c r="E505">
        <v>1</v>
      </c>
      <c r="F505">
        <v>1</v>
      </c>
      <c r="G505" t="b">
        <v>0</v>
      </c>
      <c r="H505">
        <v>0</v>
      </c>
      <c r="I505">
        <v>1</v>
      </c>
      <c r="J505">
        <v>0.04</v>
      </c>
    </row>
    <row r="506" spans="1:10">
      <c r="A506">
        <v>505</v>
      </c>
      <c r="B506" s="14">
        <v>40566</v>
      </c>
      <c r="C506">
        <v>1</v>
      </c>
      <c r="D506">
        <v>0</v>
      </c>
      <c r="E506">
        <v>1</v>
      </c>
      <c r="F506">
        <v>2</v>
      </c>
      <c r="G506" t="b">
        <v>0</v>
      </c>
      <c r="H506">
        <v>0</v>
      </c>
      <c r="I506">
        <v>1</v>
      </c>
      <c r="J506">
        <v>0.02</v>
      </c>
    </row>
    <row r="507" spans="1:10">
      <c r="A507">
        <v>506</v>
      </c>
      <c r="B507" s="14">
        <v>40566</v>
      </c>
      <c r="C507">
        <v>1</v>
      </c>
      <c r="D507">
        <v>0</v>
      </c>
      <c r="E507">
        <v>1</v>
      </c>
      <c r="F507">
        <v>3</v>
      </c>
      <c r="G507" t="b">
        <v>0</v>
      </c>
      <c r="H507">
        <v>0</v>
      </c>
      <c r="I507">
        <v>1</v>
      </c>
      <c r="J507">
        <v>0.02</v>
      </c>
    </row>
    <row r="508" spans="1:10">
      <c r="A508">
        <v>507</v>
      </c>
      <c r="B508" s="14">
        <v>40566</v>
      </c>
      <c r="C508">
        <v>1</v>
      </c>
      <c r="D508">
        <v>0</v>
      </c>
      <c r="E508">
        <v>1</v>
      </c>
      <c r="F508">
        <v>5</v>
      </c>
      <c r="G508" t="b">
        <v>0</v>
      </c>
      <c r="H508">
        <v>0</v>
      </c>
      <c r="I508">
        <v>2</v>
      </c>
      <c r="J508">
        <v>0.04</v>
      </c>
    </row>
    <row r="509" spans="1:10">
      <c r="A509">
        <v>508</v>
      </c>
      <c r="B509" s="14">
        <v>40566</v>
      </c>
      <c r="C509">
        <v>1</v>
      </c>
      <c r="D509">
        <v>0</v>
      </c>
      <c r="E509">
        <v>1</v>
      </c>
      <c r="F509">
        <v>6</v>
      </c>
      <c r="G509" t="b">
        <v>0</v>
      </c>
      <c r="H509">
        <v>0</v>
      </c>
      <c r="I509">
        <v>2</v>
      </c>
      <c r="J509">
        <v>0.04</v>
      </c>
    </row>
    <row r="510" spans="1:10">
      <c r="A510">
        <v>509</v>
      </c>
      <c r="B510" s="14">
        <v>40566</v>
      </c>
      <c r="C510">
        <v>1</v>
      </c>
      <c r="D510">
        <v>0</v>
      </c>
      <c r="E510">
        <v>1</v>
      </c>
      <c r="F510">
        <v>7</v>
      </c>
      <c r="G510" t="b">
        <v>0</v>
      </c>
      <c r="H510">
        <v>0</v>
      </c>
      <c r="I510">
        <v>1</v>
      </c>
      <c r="J510">
        <v>0.08</v>
      </c>
    </row>
    <row r="511" spans="1:10">
      <c r="A511">
        <v>510</v>
      </c>
      <c r="B511" s="14">
        <v>40566</v>
      </c>
      <c r="C511">
        <v>1</v>
      </c>
      <c r="D511">
        <v>0</v>
      </c>
      <c r="E511">
        <v>1</v>
      </c>
      <c r="F511">
        <v>8</v>
      </c>
      <c r="G511" t="b">
        <v>0</v>
      </c>
      <c r="H511">
        <v>0</v>
      </c>
      <c r="I511">
        <v>1</v>
      </c>
      <c r="J511">
        <v>0.06</v>
      </c>
    </row>
    <row r="512" spans="1:10">
      <c r="A512">
        <v>511</v>
      </c>
      <c r="B512" s="14">
        <v>40566</v>
      </c>
      <c r="C512">
        <v>1</v>
      </c>
      <c r="D512">
        <v>0</v>
      </c>
      <c r="E512">
        <v>1</v>
      </c>
      <c r="F512">
        <v>9</v>
      </c>
      <c r="G512" t="b">
        <v>0</v>
      </c>
      <c r="H512">
        <v>0</v>
      </c>
      <c r="I512">
        <v>1</v>
      </c>
      <c r="J512">
        <v>0.1</v>
      </c>
    </row>
    <row r="513" spans="1:10">
      <c r="A513">
        <v>512</v>
      </c>
      <c r="B513" s="14">
        <v>40566</v>
      </c>
      <c r="C513">
        <v>1</v>
      </c>
      <c r="D513">
        <v>0</v>
      </c>
      <c r="E513">
        <v>1</v>
      </c>
      <c r="F513">
        <v>10</v>
      </c>
      <c r="G513" t="b">
        <v>0</v>
      </c>
      <c r="H513">
        <v>0</v>
      </c>
      <c r="I513">
        <v>1</v>
      </c>
      <c r="J513">
        <v>0.14000000000000001</v>
      </c>
    </row>
    <row r="514" spans="1:10">
      <c r="A514">
        <v>513</v>
      </c>
      <c r="B514" s="14">
        <v>40566</v>
      </c>
      <c r="C514">
        <v>1</v>
      </c>
      <c r="D514">
        <v>0</v>
      </c>
      <c r="E514">
        <v>1</v>
      </c>
      <c r="F514">
        <v>11</v>
      </c>
      <c r="G514" t="b">
        <v>0</v>
      </c>
      <c r="H514">
        <v>0</v>
      </c>
      <c r="I514">
        <v>1</v>
      </c>
      <c r="J514">
        <v>0.14000000000000001</v>
      </c>
    </row>
    <row r="515" spans="1:10">
      <c r="A515">
        <v>514</v>
      </c>
      <c r="B515" s="14">
        <v>40566</v>
      </c>
      <c r="C515">
        <v>1</v>
      </c>
      <c r="D515">
        <v>0</v>
      </c>
      <c r="E515">
        <v>1</v>
      </c>
      <c r="F515">
        <v>12</v>
      </c>
      <c r="G515" t="b">
        <v>0</v>
      </c>
      <c r="H515">
        <v>0</v>
      </c>
      <c r="I515">
        <v>1</v>
      </c>
      <c r="J515">
        <v>0.16</v>
      </c>
    </row>
    <row r="516" spans="1:10">
      <c r="A516">
        <v>515</v>
      </c>
      <c r="B516" s="14">
        <v>40566</v>
      </c>
      <c r="C516">
        <v>1</v>
      </c>
      <c r="D516">
        <v>0</v>
      </c>
      <c r="E516">
        <v>1</v>
      </c>
      <c r="F516">
        <v>13</v>
      </c>
      <c r="G516" t="b">
        <v>0</v>
      </c>
      <c r="H516">
        <v>0</v>
      </c>
      <c r="I516">
        <v>1</v>
      </c>
      <c r="J516">
        <v>0.14000000000000001</v>
      </c>
    </row>
    <row r="517" spans="1:10">
      <c r="A517">
        <v>516</v>
      </c>
      <c r="B517" s="14">
        <v>40566</v>
      </c>
      <c r="C517">
        <v>1</v>
      </c>
      <c r="D517">
        <v>0</v>
      </c>
      <c r="E517">
        <v>1</v>
      </c>
      <c r="F517">
        <v>14</v>
      </c>
      <c r="G517" t="b">
        <v>0</v>
      </c>
      <c r="H517">
        <v>0</v>
      </c>
      <c r="I517">
        <v>1</v>
      </c>
      <c r="J517">
        <v>0.16</v>
      </c>
    </row>
    <row r="518" spans="1:10">
      <c r="A518">
        <v>517</v>
      </c>
      <c r="B518" s="14">
        <v>40566</v>
      </c>
      <c r="C518">
        <v>1</v>
      </c>
      <c r="D518">
        <v>0</v>
      </c>
      <c r="E518">
        <v>1</v>
      </c>
      <c r="F518">
        <v>15</v>
      </c>
      <c r="G518" t="b">
        <v>0</v>
      </c>
      <c r="H518">
        <v>0</v>
      </c>
      <c r="I518">
        <v>1</v>
      </c>
      <c r="J518">
        <v>0.16</v>
      </c>
    </row>
    <row r="519" spans="1:10">
      <c r="A519">
        <v>518</v>
      </c>
      <c r="B519" s="14">
        <v>40566</v>
      </c>
      <c r="C519">
        <v>1</v>
      </c>
      <c r="D519">
        <v>0</v>
      </c>
      <c r="E519">
        <v>1</v>
      </c>
      <c r="F519">
        <v>16</v>
      </c>
      <c r="G519" t="b">
        <v>0</v>
      </c>
      <c r="H519">
        <v>0</v>
      </c>
      <c r="I519">
        <v>1</v>
      </c>
      <c r="J519">
        <v>0.16</v>
      </c>
    </row>
    <row r="520" spans="1:10">
      <c r="A520">
        <v>519</v>
      </c>
      <c r="B520" s="14">
        <v>40566</v>
      </c>
      <c r="C520">
        <v>1</v>
      </c>
      <c r="D520">
        <v>0</v>
      </c>
      <c r="E520">
        <v>1</v>
      </c>
      <c r="F520">
        <v>17</v>
      </c>
      <c r="G520" t="b">
        <v>0</v>
      </c>
      <c r="H520">
        <v>0</v>
      </c>
      <c r="I520">
        <v>1</v>
      </c>
      <c r="J520">
        <v>0.14000000000000001</v>
      </c>
    </row>
    <row r="521" spans="1:10">
      <c r="A521">
        <v>520</v>
      </c>
      <c r="B521" s="14">
        <v>40566</v>
      </c>
      <c r="C521">
        <v>1</v>
      </c>
      <c r="D521">
        <v>0</v>
      </c>
      <c r="E521">
        <v>1</v>
      </c>
      <c r="F521">
        <v>18</v>
      </c>
      <c r="G521" t="b">
        <v>0</v>
      </c>
      <c r="H521">
        <v>0</v>
      </c>
      <c r="I521">
        <v>1</v>
      </c>
      <c r="J521">
        <v>0.12</v>
      </c>
    </row>
    <row r="522" spans="1:10">
      <c r="A522">
        <v>521</v>
      </c>
      <c r="B522" s="14">
        <v>40566</v>
      </c>
      <c r="C522">
        <v>1</v>
      </c>
      <c r="D522">
        <v>0</v>
      </c>
      <c r="E522">
        <v>1</v>
      </c>
      <c r="F522">
        <v>19</v>
      </c>
      <c r="G522" t="b">
        <v>0</v>
      </c>
      <c r="H522">
        <v>0</v>
      </c>
      <c r="I522">
        <v>1</v>
      </c>
      <c r="J522">
        <v>0.12</v>
      </c>
    </row>
    <row r="523" spans="1:10">
      <c r="A523">
        <v>522</v>
      </c>
      <c r="B523" s="14">
        <v>40566</v>
      </c>
      <c r="C523">
        <v>1</v>
      </c>
      <c r="D523">
        <v>0</v>
      </c>
      <c r="E523">
        <v>1</v>
      </c>
      <c r="F523">
        <v>20</v>
      </c>
      <c r="G523" t="b">
        <v>0</v>
      </c>
      <c r="H523">
        <v>0</v>
      </c>
      <c r="I523">
        <v>1</v>
      </c>
      <c r="J523">
        <v>0.1</v>
      </c>
    </row>
    <row r="524" spans="1:10">
      <c r="A524">
        <v>523</v>
      </c>
      <c r="B524" s="14">
        <v>40566</v>
      </c>
      <c r="C524">
        <v>1</v>
      </c>
      <c r="D524">
        <v>0</v>
      </c>
      <c r="E524">
        <v>1</v>
      </c>
      <c r="F524">
        <v>21</v>
      </c>
      <c r="G524" t="b">
        <v>0</v>
      </c>
      <c r="H524">
        <v>0</v>
      </c>
      <c r="I524">
        <v>1</v>
      </c>
      <c r="J524">
        <v>0.1</v>
      </c>
    </row>
    <row r="525" spans="1:10">
      <c r="A525">
        <v>524</v>
      </c>
      <c r="B525" s="14">
        <v>40566</v>
      </c>
      <c r="C525">
        <v>1</v>
      </c>
      <c r="D525">
        <v>0</v>
      </c>
      <c r="E525">
        <v>1</v>
      </c>
      <c r="F525">
        <v>22</v>
      </c>
      <c r="G525" t="b">
        <v>0</v>
      </c>
      <c r="H525">
        <v>0</v>
      </c>
      <c r="I525">
        <v>1</v>
      </c>
      <c r="J525">
        <v>0.08</v>
      </c>
    </row>
    <row r="526" spans="1:10">
      <c r="A526">
        <v>525</v>
      </c>
      <c r="B526" s="14">
        <v>40566</v>
      </c>
      <c r="C526">
        <v>1</v>
      </c>
      <c r="D526">
        <v>0</v>
      </c>
      <c r="E526">
        <v>1</v>
      </c>
      <c r="F526">
        <v>23</v>
      </c>
      <c r="G526" t="b">
        <v>0</v>
      </c>
      <c r="H526">
        <v>0</v>
      </c>
      <c r="I526">
        <v>1</v>
      </c>
      <c r="J526">
        <v>0.06</v>
      </c>
    </row>
    <row r="527" spans="1:10">
      <c r="A527">
        <v>526</v>
      </c>
      <c r="B527" s="14">
        <v>40567</v>
      </c>
      <c r="C527">
        <v>1</v>
      </c>
      <c r="D527">
        <v>0</v>
      </c>
      <c r="E527">
        <v>1</v>
      </c>
      <c r="F527">
        <v>0</v>
      </c>
      <c r="G527" t="b">
        <v>0</v>
      </c>
      <c r="H527">
        <v>1</v>
      </c>
      <c r="I527">
        <v>1</v>
      </c>
      <c r="J527">
        <v>0.06</v>
      </c>
    </row>
    <row r="528" spans="1:10">
      <c r="A528">
        <v>527</v>
      </c>
      <c r="B528" s="14">
        <v>40567</v>
      </c>
      <c r="C528">
        <v>1</v>
      </c>
      <c r="D528">
        <v>0</v>
      </c>
      <c r="E528">
        <v>1</v>
      </c>
      <c r="F528">
        <v>1</v>
      </c>
      <c r="G528" t="b">
        <v>0</v>
      </c>
      <c r="H528">
        <v>1</v>
      </c>
      <c r="I528">
        <v>1</v>
      </c>
      <c r="J528">
        <v>0.04</v>
      </c>
    </row>
    <row r="529" spans="1:10">
      <c r="A529">
        <v>528</v>
      </c>
      <c r="B529" s="14">
        <v>40567</v>
      </c>
      <c r="C529">
        <v>1</v>
      </c>
      <c r="D529">
        <v>0</v>
      </c>
      <c r="E529">
        <v>1</v>
      </c>
      <c r="F529">
        <v>3</v>
      </c>
      <c r="G529" t="b">
        <v>0</v>
      </c>
      <c r="H529">
        <v>1</v>
      </c>
      <c r="I529">
        <v>1</v>
      </c>
      <c r="J529">
        <v>0.04</v>
      </c>
    </row>
    <row r="530" spans="1:10">
      <c r="A530">
        <v>529</v>
      </c>
      <c r="B530" s="14">
        <v>40567</v>
      </c>
      <c r="C530">
        <v>1</v>
      </c>
      <c r="D530">
        <v>0</v>
      </c>
      <c r="E530">
        <v>1</v>
      </c>
      <c r="F530">
        <v>4</v>
      </c>
      <c r="G530" t="b">
        <v>0</v>
      </c>
      <c r="H530">
        <v>1</v>
      </c>
      <c r="I530">
        <v>1</v>
      </c>
      <c r="J530">
        <v>0.02</v>
      </c>
    </row>
    <row r="531" spans="1:10">
      <c r="A531">
        <v>530</v>
      </c>
      <c r="B531" s="14">
        <v>40567</v>
      </c>
      <c r="C531">
        <v>1</v>
      </c>
      <c r="D531">
        <v>0</v>
      </c>
      <c r="E531">
        <v>1</v>
      </c>
      <c r="F531">
        <v>5</v>
      </c>
      <c r="G531" t="b">
        <v>0</v>
      </c>
      <c r="H531">
        <v>1</v>
      </c>
      <c r="I531">
        <v>1</v>
      </c>
      <c r="J531">
        <v>0.02</v>
      </c>
    </row>
    <row r="532" spans="1:10">
      <c r="A532">
        <v>531</v>
      </c>
      <c r="B532" s="14">
        <v>40567</v>
      </c>
      <c r="C532">
        <v>1</v>
      </c>
      <c r="D532">
        <v>0</v>
      </c>
      <c r="E532">
        <v>1</v>
      </c>
      <c r="F532">
        <v>6</v>
      </c>
      <c r="G532" t="b">
        <v>0</v>
      </c>
      <c r="H532">
        <v>1</v>
      </c>
      <c r="I532">
        <v>1</v>
      </c>
      <c r="J532">
        <v>0.02</v>
      </c>
    </row>
    <row r="533" spans="1:10">
      <c r="A533">
        <v>532</v>
      </c>
      <c r="B533" s="14">
        <v>40567</v>
      </c>
      <c r="C533">
        <v>1</v>
      </c>
      <c r="D533">
        <v>0</v>
      </c>
      <c r="E533">
        <v>1</v>
      </c>
      <c r="F533">
        <v>7</v>
      </c>
      <c r="G533" t="b">
        <v>0</v>
      </c>
      <c r="H533">
        <v>1</v>
      </c>
      <c r="I533">
        <v>1</v>
      </c>
      <c r="J533">
        <v>0.02</v>
      </c>
    </row>
    <row r="534" spans="1:10">
      <c r="A534">
        <v>533</v>
      </c>
      <c r="B534" s="14">
        <v>40567</v>
      </c>
      <c r="C534">
        <v>1</v>
      </c>
      <c r="D534">
        <v>0</v>
      </c>
      <c r="E534">
        <v>1</v>
      </c>
      <c r="F534">
        <v>8</v>
      </c>
      <c r="G534" t="b">
        <v>0</v>
      </c>
      <c r="H534">
        <v>1</v>
      </c>
      <c r="I534">
        <v>1</v>
      </c>
      <c r="J534">
        <v>0.04</v>
      </c>
    </row>
    <row r="535" spans="1:10">
      <c r="A535">
        <v>534</v>
      </c>
      <c r="B535" s="14">
        <v>40567</v>
      </c>
      <c r="C535">
        <v>1</v>
      </c>
      <c r="D535">
        <v>0</v>
      </c>
      <c r="E535">
        <v>1</v>
      </c>
      <c r="F535">
        <v>9</v>
      </c>
      <c r="G535" t="b">
        <v>0</v>
      </c>
      <c r="H535">
        <v>1</v>
      </c>
      <c r="I535">
        <v>1</v>
      </c>
      <c r="J535">
        <v>0.06</v>
      </c>
    </row>
    <row r="536" spans="1:10">
      <c r="A536">
        <v>535</v>
      </c>
      <c r="B536" s="14">
        <v>40567</v>
      </c>
      <c r="C536">
        <v>1</v>
      </c>
      <c r="D536">
        <v>0</v>
      </c>
      <c r="E536">
        <v>1</v>
      </c>
      <c r="F536">
        <v>10</v>
      </c>
      <c r="G536" t="b">
        <v>0</v>
      </c>
      <c r="H536">
        <v>1</v>
      </c>
      <c r="I536">
        <v>1</v>
      </c>
      <c r="J536">
        <v>0.1</v>
      </c>
    </row>
    <row r="537" spans="1:10">
      <c r="A537">
        <v>536</v>
      </c>
      <c r="B537" s="14">
        <v>40567</v>
      </c>
      <c r="C537">
        <v>1</v>
      </c>
      <c r="D537">
        <v>0</v>
      </c>
      <c r="E537">
        <v>1</v>
      </c>
      <c r="F537">
        <v>11</v>
      </c>
      <c r="G537" t="b">
        <v>0</v>
      </c>
      <c r="H537">
        <v>1</v>
      </c>
      <c r="I537">
        <v>1</v>
      </c>
      <c r="J537">
        <v>0.1</v>
      </c>
    </row>
    <row r="538" spans="1:10">
      <c r="A538">
        <v>537</v>
      </c>
      <c r="B538" s="14">
        <v>40567</v>
      </c>
      <c r="C538">
        <v>1</v>
      </c>
      <c r="D538">
        <v>0</v>
      </c>
      <c r="E538">
        <v>1</v>
      </c>
      <c r="F538">
        <v>12</v>
      </c>
      <c r="G538" t="b">
        <v>0</v>
      </c>
      <c r="H538">
        <v>1</v>
      </c>
      <c r="I538">
        <v>2</v>
      </c>
      <c r="J538">
        <v>0.12</v>
      </c>
    </row>
    <row r="539" spans="1:10">
      <c r="A539">
        <v>538</v>
      </c>
      <c r="B539" s="14">
        <v>40567</v>
      </c>
      <c r="C539">
        <v>1</v>
      </c>
      <c r="D539">
        <v>0</v>
      </c>
      <c r="E539">
        <v>1</v>
      </c>
      <c r="F539">
        <v>13</v>
      </c>
      <c r="G539" t="b">
        <v>0</v>
      </c>
      <c r="H539">
        <v>1</v>
      </c>
      <c r="I539">
        <v>2</v>
      </c>
      <c r="J539">
        <v>0.14000000000000001</v>
      </c>
    </row>
    <row r="540" spans="1:10">
      <c r="A540">
        <v>539</v>
      </c>
      <c r="B540" s="14">
        <v>40567</v>
      </c>
      <c r="C540">
        <v>1</v>
      </c>
      <c r="D540">
        <v>0</v>
      </c>
      <c r="E540">
        <v>1</v>
      </c>
      <c r="F540">
        <v>14</v>
      </c>
      <c r="G540" t="b">
        <v>0</v>
      </c>
      <c r="H540">
        <v>1</v>
      </c>
      <c r="I540">
        <v>2</v>
      </c>
      <c r="J540">
        <v>0.14000000000000001</v>
      </c>
    </row>
    <row r="541" spans="1:10">
      <c r="A541">
        <v>540</v>
      </c>
      <c r="B541" s="14">
        <v>40567</v>
      </c>
      <c r="C541">
        <v>1</v>
      </c>
      <c r="D541">
        <v>0</v>
      </c>
      <c r="E541">
        <v>1</v>
      </c>
      <c r="F541">
        <v>15</v>
      </c>
      <c r="G541" t="b">
        <v>0</v>
      </c>
      <c r="H541">
        <v>1</v>
      </c>
      <c r="I541">
        <v>1</v>
      </c>
      <c r="J541">
        <v>0.16</v>
      </c>
    </row>
    <row r="542" spans="1:10">
      <c r="A542">
        <v>541</v>
      </c>
      <c r="B542" s="14">
        <v>40567</v>
      </c>
      <c r="C542">
        <v>1</v>
      </c>
      <c r="D542">
        <v>0</v>
      </c>
      <c r="E542">
        <v>1</v>
      </c>
      <c r="F542">
        <v>16</v>
      </c>
      <c r="G542" t="b">
        <v>0</v>
      </c>
      <c r="H542">
        <v>1</v>
      </c>
      <c r="I542">
        <v>1</v>
      </c>
      <c r="J542">
        <v>0.16</v>
      </c>
    </row>
    <row r="543" spans="1:10">
      <c r="A543">
        <v>542</v>
      </c>
      <c r="B543" s="14">
        <v>40567</v>
      </c>
      <c r="C543">
        <v>1</v>
      </c>
      <c r="D543">
        <v>0</v>
      </c>
      <c r="E543">
        <v>1</v>
      </c>
      <c r="F543">
        <v>17</v>
      </c>
      <c r="G543" t="b">
        <v>0</v>
      </c>
      <c r="H543">
        <v>1</v>
      </c>
      <c r="I543">
        <v>1</v>
      </c>
      <c r="J543">
        <v>0.14000000000000001</v>
      </c>
    </row>
    <row r="544" spans="1:10">
      <c r="A544">
        <v>543</v>
      </c>
      <c r="B544" s="14">
        <v>40567</v>
      </c>
      <c r="C544">
        <v>1</v>
      </c>
      <c r="D544">
        <v>0</v>
      </c>
      <c r="E544">
        <v>1</v>
      </c>
      <c r="F544">
        <v>18</v>
      </c>
      <c r="G544" t="b">
        <v>0</v>
      </c>
      <c r="H544">
        <v>1</v>
      </c>
      <c r="I544">
        <v>1</v>
      </c>
      <c r="J544">
        <v>0.14000000000000001</v>
      </c>
    </row>
    <row r="545" spans="1:10">
      <c r="A545">
        <v>544</v>
      </c>
      <c r="B545" s="14">
        <v>40567</v>
      </c>
      <c r="C545">
        <v>1</v>
      </c>
      <c r="D545">
        <v>0</v>
      </c>
      <c r="E545">
        <v>1</v>
      </c>
      <c r="F545">
        <v>19</v>
      </c>
      <c r="G545" t="b">
        <v>0</v>
      </c>
      <c r="H545">
        <v>1</v>
      </c>
      <c r="I545">
        <v>1</v>
      </c>
      <c r="J545">
        <v>0.14000000000000001</v>
      </c>
    </row>
    <row r="546" spans="1:10">
      <c r="A546">
        <v>545</v>
      </c>
      <c r="B546" s="14">
        <v>40567</v>
      </c>
      <c r="C546">
        <v>1</v>
      </c>
      <c r="D546">
        <v>0</v>
      </c>
      <c r="E546">
        <v>1</v>
      </c>
      <c r="F546">
        <v>20</v>
      </c>
      <c r="G546" t="b">
        <v>0</v>
      </c>
      <c r="H546">
        <v>1</v>
      </c>
      <c r="I546">
        <v>1</v>
      </c>
      <c r="J546">
        <v>0.14000000000000001</v>
      </c>
    </row>
    <row r="547" spans="1:10">
      <c r="A547">
        <v>546</v>
      </c>
      <c r="B547" s="14">
        <v>40567</v>
      </c>
      <c r="C547">
        <v>1</v>
      </c>
      <c r="D547">
        <v>0</v>
      </c>
      <c r="E547">
        <v>1</v>
      </c>
      <c r="F547">
        <v>21</v>
      </c>
      <c r="G547" t="b">
        <v>0</v>
      </c>
      <c r="H547">
        <v>1</v>
      </c>
      <c r="I547">
        <v>1</v>
      </c>
      <c r="J547">
        <v>0.14000000000000001</v>
      </c>
    </row>
    <row r="548" spans="1:10">
      <c r="A548">
        <v>547</v>
      </c>
      <c r="B548" s="14">
        <v>40567</v>
      </c>
      <c r="C548">
        <v>1</v>
      </c>
      <c r="D548">
        <v>0</v>
      </c>
      <c r="E548">
        <v>1</v>
      </c>
      <c r="F548">
        <v>22</v>
      </c>
      <c r="G548" t="b">
        <v>0</v>
      </c>
      <c r="H548">
        <v>1</v>
      </c>
      <c r="I548">
        <v>2</v>
      </c>
      <c r="J548">
        <v>0.14000000000000001</v>
      </c>
    </row>
    <row r="549" spans="1:10">
      <c r="A549">
        <v>548</v>
      </c>
      <c r="B549" s="14">
        <v>40567</v>
      </c>
      <c r="C549">
        <v>1</v>
      </c>
      <c r="D549">
        <v>0</v>
      </c>
      <c r="E549">
        <v>1</v>
      </c>
      <c r="F549">
        <v>23</v>
      </c>
      <c r="G549" t="b">
        <v>0</v>
      </c>
      <c r="H549">
        <v>1</v>
      </c>
      <c r="I549">
        <v>2</v>
      </c>
      <c r="J549">
        <v>0.16</v>
      </c>
    </row>
    <row r="550" spans="1:10">
      <c r="A550">
        <v>549</v>
      </c>
      <c r="B550" s="14">
        <v>40568</v>
      </c>
      <c r="C550">
        <v>1</v>
      </c>
      <c r="D550">
        <v>0</v>
      </c>
      <c r="E550">
        <v>1</v>
      </c>
      <c r="F550">
        <v>0</v>
      </c>
      <c r="G550" t="b">
        <v>0</v>
      </c>
      <c r="H550">
        <v>2</v>
      </c>
      <c r="I550">
        <v>2</v>
      </c>
      <c r="J550">
        <v>0.16</v>
      </c>
    </row>
    <row r="551" spans="1:10">
      <c r="A551">
        <v>550</v>
      </c>
      <c r="B551" s="14">
        <v>40568</v>
      </c>
      <c r="C551">
        <v>1</v>
      </c>
      <c r="D551">
        <v>0</v>
      </c>
      <c r="E551">
        <v>1</v>
      </c>
      <c r="F551">
        <v>1</v>
      </c>
      <c r="G551" t="b">
        <v>0</v>
      </c>
      <c r="H551">
        <v>2</v>
      </c>
      <c r="I551">
        <v>2</v>
      </c>
      <c r="J551">
        <v>0.16</v>
      </c>
    </row>
    <row r="552" spans="1:10">
      <c r="A552">
        <v>551</v>
      </c>
      <c r="B552" s="14">
        <v>40568</v>
      </c>
      <c r="C552">
        <v>1</v>
      </c>
      <c r="D552">
        <v>0</v>
      </c>
      <c r="E552">
        <v>1</v>
      </c>
      <c r="F552">
        <v>2</v>
      </c>
      <c r="G552" t="b">
        <v>0</v>
      </c>
      <c r="H552">
        <v>2</v>
      </c>
      <c r="I552">
        <v>1</v>
      </c>
      <c r="J552">
        <v>0.16</v>
      </c>
    </row>
    <row r="553" spans="1:10">
      <c r="A553">
        <v>552</v>
      </c>
      <c r="B553" s="14">
        <v>40568</v>
      </c>
      <c r="C553">
        <v>1</v>
      </c>
      <c r="D553">
        <v>0</v>
      </c>
      <c r="E553">
        <v>1</v>
      </c>
      <c r="F553">
        <v>4</v>
      </c>
      <c r="G553" t="b">
        <v>0</v>
      </c>
      <c r="H553">
        <v>2</v>
      </c>
      <c r="I553">
        <v>1</v>
      </c>
      <c r="J553">
        <v>0.14000000000000001</v>
      </c>
    </row>
    <row r="554" spans="1:10">
      <c r="A554">
        <v>553</v>
      </c>
      <c r="B554" s="14">
        <v>40568</v>
      </c>
      <c r="C554">
        <v>1</v>
      </c>
      <c r="D554">
        <v>0</v>
      </c>
      <c r="E554">
        <v>1</v>
      </c>
      <c r="F554">
        <v>5</v>
      </c>
      <c r="G554" t="b">
        <v>0</v>
      </c>
      <c r="H554">
        <v>2</v>
      </c>
      <c r="I554">
        <v>1</v>
      </c>
      <c r="J554">
        <v>0.14000000000000001</v>
      </c>
    </row>
    <row r="555" spans="1:10">
      <c r="A555">
        <v>554</v>
      </c>
      <c r="B555" s="14">
        <v>40568</v>
      </c>
      <c r="C555">
        <v>1</v>
      </c>
      <c r="D555">
        <v>0</v>
      </c>
      <c r="E555">
        <v>1</v>
      </c>
      <c r="F555">
        <v>6</v>
      </c>
      <c r="G555" t="b">
        <v>0</v>
      </c>
      <c r="H555">
        <v>2</v>
      </c>
      <c r="I555">
        <v>1</v>
      </c>
      <c r="J555">
        <v>0.16</v>
      </c>
    </row>
    <row r="556" spans="1:10">
      <c r="A556">
        <v>555</v>
      </c>
      <c r="B556" s="14">
        <v>40568</v>
      </c>
      <c r="C556">
        <v>1</v>
      </c>
      <c r="D556">
        <v>0</v>
      </c>
      <c r="E556">
        <v>1</v>
      </c>
      <c r="F556">
        <v>7</v>
      </c>
      <c r="G556" t="b">
        <v>0</v>
      </c>
      <c r="H556">
        <v>2</v>
      </c>
      <c r="I556">
        <v>1</v>
      </c>
      <c r="J556">
        <v>0.16</v>
      </c>
    </row>
    <row r="557" spans="1:10">
      <c r="A557">
        <v>556</v>
      </c>
      <c r="B557" s="14">
        <v>40568</v>
      </c>
      <c r="C557">
        <v>1</v>
      </c>
      <c r="D557">
        <v>0</v>
      </c>
      <c r="E557">
        <v>1</v>
      </c>
      <c r="F557">
        <v>8</v>
      </c>
      <c r="G557" t="b">
        <v>0</v>
      </c>
      <c r="H557">
        <v>2</v>
      </c>
      <c r="I557">
        <v>2</v>
      </c>
      <c r="J557">
        <v>0.16</v>
      </c>
    </row>
    <row r="558" spans="1:10">
      <c r="A558">
        <v>557</v>
      </c>
      <c r="B558" s="14">
        <v>40568</v>
      </c>
      <c r="C558">
        <v>1</v>
      </c>
      <c r="D558">
        <v>0</v>
      </c>
      <c r="E558">
        <v>1</v>
      </c>
      <c r="F558">
        <v>9</v>
      </c>
      <c r="G558" t="b">
        <v>0</v>
      </c>
      <c r="H558">
        <v>2</v>
      </c>
      <c r="I558">
        <v>2</v>
      </c>
      <c r="J558">
        <v>0.2</v>
      </c>
    </row>
    <row r="559" spans="1:10">
      <c r="A559">
        <v>558</v>
      </c>
      <c r="B559" s="14">
        <v>40568</v>
      </c>
      <c r="C559">
        <v>1</v>
      </c>
      <c r="D559">
        <v>0</v>
      </c>
      <c r="E559">
        <v>1</v>
      </c>
      <c r="F559">
        <v>10</v>
      </c>
      <c r="G559" t="b">
        <v>0</v>
      </c>
      <c r="H559">
        <v>2</v>
      </c>
      <c r="I559">
        <v>2</v>
      </c>
      <c r="J559">
        <v>0.22</v>
      </c>
    </row>
    <row r="560" spans="1:10">
      <c r="A560">
        <v>559</v>
      </c>
      <c r="B560" s="14">
        <v>40568</v>
      </c>
      <c r="C560">
        <v>1</v>
      </c>
      <c r="D560">
        <v>0</v>
      </c>
      <c r="E560">
        <v>1</v>
      </c>
      <c r="F560">
        <v>11</v>
      </c>
      <c r="G560" t="b">
        <v>0</v>
      </c>
      <c r="H560">
        <v>2</v>
      </c>
      <c r="I560">
        <v>2</v>
      </c>
      <c r="J560">
        <v>0.24</v>
      </c>
    </row>
    <row r="561" spans="1:10">
      <c r="A561">
        <v>560</v>
      </c>
      <c r="B561" s="14">
        <v>40568</v>
      </c>
      <c r="C561">
        <v>1</v>
      </c>
      <c r="D561">
        <v>0</v>
      </c>
      <c r="E561">
        <v>1</v>
      </c>
      <c r="F561">
        <v>12</v>
      </c>
      <c r="G561" t="b">
        <v>0</v>
      </c>
      <c r="H561">
        <v>2</v>
      </c>
      <c r="I561">
        <v>2</v>
      </c>
      <c r="J561">
        <v>0.26</v>
      </c>
    </row>
    <row r="562" spans="1:10">
      <c r="A562">
        <v>561</v>
      </c>
      <c r="B562" s="14">
        <v>40568</v>
      </c>
      <c r="C562">
        <v>1</v>
      </c>
      <c r="D562">
        <v>0</v>
      </c>
      <c r="E562">
        <v>1</v>
      </c>
      <c r="F562">
        <v>13</v>
      </c>
      <c r="G562" t="b">
        <v>0</v>
      </c>
      <c r="H562">
        <v>2</v>
      </c>
      <c r="I562">
        <v>2</v>
      </c>
      <c r="J562">
        <v>0.26</v>
      </c>
    </row>
    <row r="563" spans="1:10">
      <c r="A563">
        <v>562</v>
      </c>
      <c r="B563" s="14">
        <v>40568</v>
      </c>
      <c r="C563">
        <v>1</v>
      </c>
      <c r="D563">
        <v>0</v>
      </c>
      <c r="E563">
        <v>1</v>
      </c>
      <c r="F563">
        <v>14</v>
      </c>
      <c r="G563" t="b">
        <v>0</v>
      </c>
      <c r="H563">
        <v>2</v>
      </c>
      <c r="I563">
        <v>2</v>
      </c>
      <c r="J563">
        <v>0.3</v>
      </c>
    </row>
    <row r="564" spans="1:10">
      <c r="A564">
        <v>563</v>
      </c>
      <c r="B564" s="14">
        <v>40568</v>
      </c>
      <c r="C564">
        <v>1</v>
      </c>
      <c r="D564">
        <v>0</v>
      </c>
      <c r="E564">
        <v>1</v>
      </c>
      <c r="F564">
        <v>15</v>
      </c>
      <c r="G564" t="b">
        <v>0</v>
      </c>
      <c r="H564">
        <v>2</v>
      </c>
      <c r="I564">
        <v>2</v>
      </c>
      <c r="J564">
        <v>0.32</v>
      </c>
    </row>
    <row r="565" spans="1:10">
      <c r="A565">
        <v>564</v>
      </c>
      <c r="B565" s="14">
        <v>40568</v>
      </c>
      <c r="C565">
        <v>1</v>
      </c>
      <c r="D565">
        <v>0</v>
      </c>
      <c r="E565">
        <v>1</v>
      </c>
      <c r="F565">
        <v>16</v>
      </c>
      <c r="G565" t="b">
        <v>0</v>
      </c>
      <c r="H565">
        <v>2</v>
      </c>
      <c r="I565">
        <v>2</v>
      </c>
      <c r="J565">
        <v>0.32</v>
      </c>
    </row>
    <row r="566" spans="1:10">
      <c r="A566">
        <v>565</v>
      </c>
      <c r="B566" s="14">
        <v>40568</v>
      </c>
      <c r="C566">
        <v>1</v>
      </c>
      <c r="D566">
        <v>0</v>
      </c>
      <c r="E566">
        <v>1</v>
      </c>
      <c r="F566">
        <v>17</v>
      </c>
      <c r="G566" t="b">
        <v>0</v>
      </c>
      <c r="H566">
        <v>2</v>
      </c>
      <c r="I566">
        <v>1</v>
      </c>
      <c r="J566">
        <v>0.3</v>
      </c>
    </row>
    <row r="567" spans="1:10">
      <c r="A567">
        <v>566</v>
      </c>
      <c r="B567" s="14">
        <v>40568</v>
      </c>
      <c r="C567">
        <v>1</v>
      </c>
      <c r="D567">
        <v>0</v>
      </c>
      <c r="E567">
        <v>1</v>
      </c>
      <c r="F567">
        <v>18</v>
      </c>
      <c r="G567" t="b">
        <v>0</v>
      </c>
      <c r="H567">
        <v>2</v>
      </c>
      <c r="I567">
        <v>2</v>
      </c>
      <c r="J567">
        <v>0.3</v>
      </c>
    </row>
    <row r="568" spans="1:10">
      <c r="A568">
        <v>567</v>
      </c>
      <c r="B568" s="14">
        <v>40568</v>
      </c>
      <c r="C568">
        <v>1</v>
      </c>
      <c r="D568">
        <v>0</v>
      </c>
      <c r="E568">
        <v>1</v>
      </c>
      <c r="F568">
        <v>19</v>
      </c>
      <c r="G568" t="b">
        <v>0</v>
      </c>
      <c r="H568">
        <v>2</v>
      </c>
      <c r="I568">
        <v>2</v>
      </c>
      <c r="J568">
        <v>0.26</v>
      </c>
    </row>
    <row r="569" spans="1:10">
      <c r="A569">
        <v>568</v>
      </c>
      <c r="B569" s="14">
        <v>40568</v>
      </c>
      <c r="C569">
        <v>1</v>
      </c>
      <c r="D569">
        <v>0</v>
      </c>
      <c r="E569">
        <v>1</v>
      </c>
      <c r="F569">
        <v>20</v>
      </c>
      <c r="G569" t="b">
        <v>0</v>
      </c>
      <c r="H569">
        <v>2</v>
      </c>
      <c r="I569">
        <v>1</v>
      </c>
      <c r="J569">
        <v>0.24</v>
      </c>
    </row>
    <row r="570" spans="1:10">
      <c r="A570">
        <v>569</v>
      </c>
      <c r="B570" s="14">
        <v>40568</v>
      </c>
      <c r="C570">
        <v>1</v>
      </c>
      <c r="D570">
        <v>0</v>
      </c>
      <c r="E570">
        <v>1</v>
      </c>
      <c r="F570">
        <v>21</v>
      </c>
      <c r="G570" t="b">
        <v>0</v>
      </c>
      <c r="H570">
        <v>2</v>
      </c>
      <c r="I570">
        <v>1</v>
      </c>
      <c r="J570">
        <v>0.24</v>
      </c>
    </row>
    <row r="571" spans="1:10">
      <c r="A571">
        <v>570</v>
      </c>
      <c r="B571" s="14">
        <v>40568</v>
      </c>
      <c r="C571">
        <v>1</v>
      </c>
      <c r="D571">
        <v>0</v>
      </c>
      <c r="E571">
        <v>1</v>
      </c>
      <c r="F571">
        <v>22</v>
      </c>
      <c r="G571" t="b">
        <v>0</v>
      </c>
      <c r="H571">
        <v>2</v>
      </c>
      <c r="I571">
        <v>1</v>
      </c>
      <c r="J571">
        <v>0.22</v>
      </c>
    </row>
    <row r="572" spans="1:10">
      <c r="A572">
        <v>571</v>
      </c>
      <c r="B572" s="14">
        <v>40568</v>
      </c>
      <c r="C572">
        <v>1</v>
      </c>
      <c r="D572">
        <v>0</v>
      </c>
      <c r="E572">
        <v>1</v>
      </c>
      <c r="F572">
        <v>23</v>
      </c>
      <c r="G572" t="b">
        <v>0</v>
      </c>
      <c r="H572">
        <v>2</v>
      </c>
      <c r="I572">
        <v>2</v>
      </c>
      <c r="J572">
        <v>0.22</v>
      </c>
    </row>
    <row r="573" spans="1:10">
      <c r="A573">
        <v>572</v>
      </c>
      <c r="B573" s="14">
        <v>40569</v>
      </c>
      <c r="C573">
        <v>1</v>
      </c>
      <c r="D573">
        <v>0</v>
      </c>
      <c r="E573">
        <v>1</v>
      </c>
      <c r="F573">
        <v>0</v>
      </c>
      <c r="G573" t="b">
        <v>0</v>
      </c>
      <c r="H573">
        <v>3</v>
      </c>
      <c r="I573">
        <v>2</v>
      </c>
      <c r="J573">
        <v>0.22</v>
      </c>
    </row>
    <row r="574" spans="1:10">
      <c r="A574">
        <v>573</v>
      </c>
      <c r="B574" s="14">
        <v>40569</v>
      </c>
      <c r="C574">
        <v>1</v>
      </c>
      <c r="D574">
        <v>0</v>
      </c>
      <c r="E574">
        <v>1</v>
      </c>
      <c r="F574">
        <v>1</v>
      </c>
      <c r="G574" t="b">
        <v>0</v>
      </c>
      <c r="H574">
        <v>3</v>
      </c>
      <c r="I574">
        <v>2</v>
      </c>
      <c r="J574">
        <v>0.24</v>
      </c>
    </row>
    <row r="575" spans="1:10">
      <c r="A575">
        <v>574</v>
      </c>
      <c r="B575" s="14">
        <v>40569</v>
      </c>
      <c r="C575">
        <v>1</v>
      </c>
      <c r="D575">
        <v>0</v>
      </c>
      <c r="E575">
        <v>1</v>
      </c>
      <c r="F575">
        <v>2</v>
      </c>
      <c r="G575" t="b">
        <v>0</v>
      </c>
      <c r="H575">
        <v>3</v>
      </c>
      <c r="I575">
        <v>3</v>
      </c>
      <c r="J575">
        <v>0.22</v>
      </c>
    </row>
    <row r="576" spans="1:10">
      <c r="A576">
        <v>575</v>
      </c>
      <c r="B576" s="14">
        <v>40569</v>
      </c>
      <c r="C576">
        <v>1</v>
      </c>
      <c r="D576">
        <v>0</v>
      </c>
      <c r="E576">
        <v>1</v>
      </c>
      <c r="F576">
        <v>5</v>
      </c>
      <c r="G576" t="b">
        <v>0</v>
      </c>
      <c r="H576">
        <v>3</v>
      </c>
      <c r="I576">
        <v>3</v>
      </c>
      <c r="J576">
        <v>0.2</v>
      </c>
    </row>
    <row r="577" spans="1:10">
      <c r="A577">
        <v>576</v>
      </c>
      <c r="B577" s="14">
        <v>40569</v>
      </c>
      <c r="C577">
        <v>1</v>
      </c>
      <c r="D577">
        <v>0</v>
      </c>
      <c r="E577">
        <v>1</v>
      </c>
      <c r="F577">
        <v>6</v>
      </c>
      <c r="G577" t="b">
        <v>0</v>
      </c>
      <c r="H577">
        <v>3</v>
      </c>
      <c r="I577">
        <v>3</v>
      </c>
      <c r="J577">
        <v>0.2</v>
      </c>
    </row>
    <row r="578" spans="1:10">
      <c r="A578">
        <v>577</v>
      </c>
      <c r="B578" s="14">
        <v>40569</v>
      </c>
      <c r="C578">
        <v>1</v>
      </c>
      <c r="D578">
        <v>0</v>
      </c>
      <c r="E578">
        <v>1</v>
      </c>
      <c r="F578">
        <v>7</v>
      </c>
      <c r="G578" t="b">
        <v>0</v>
      </c>
      <c r="H578">
        <v>3</v>
      </c>
      <c r="I578">
        <v>3</v>
      </c>
      <c r="J578">
        <v>0.22</v>
      </c>
    </row>
    <row r="579" spans="1:10">
      <c r="A579">
        <v>578</v>
      </c>
      <c r="B579" s="14">
        <v>40569</v>
      </c>
      <c r="C579">
        <v>1</v>
      </c>
      <c r="D579">
        <v>0</v>
      </c>
      <c r="E579">
        <v>1</v>
      </c>
      <c r="F579">
        <v>8</v>
      </c>
      <c r="G579" t="b">
        <v>0</v>
      </c>
      <c r="H579">
        <v>3</v>
      </c>
      <c r="I579">
        <v>3</v>
      </c>
      <c r="J579">
        <v>0.22</v>
      </c>
    </row>
    <row r="580" spans="1:10">
      <c r="A580">
        <v>579</v>
      </c>
      <c r="B580" s="14">
        <v>40569</v>
      </c>
      <c r="C580">
        <v>1</v>
      </c>
      <c r="D580">
        <v>0</v>
      </c>
      <c r="E580">
        <v>1</v>
      </c>
      <c r="F580">
        <v>9</v>
      </c>
      <c r="G580" t="b">
        <v>0</v>
      </c>
      <c r="H580">
        <v>3</v>
      </c>
      <c r="I580">
        <v>3</v>
      </c>
      <c r="J580">
        <v>0.22</v>
      </c>
    </row>
    <row r="581" spans="1:10">
      <c r="A581">
        <v>580</v>
      </c>
      <c r="B581" s="14">
        <v>40569</v>
      </c>
      <c r="C581">
        <v>1</v>
      </c>
      <c r="D581">
        <v>0</v>
      </c>
      <c r="E581">
        <v>1</v>
      </c>
      <c r="F581">
        <v>10</v>
      </c>
      <c r="G581" t="b">
        <v>0</v>
      </c>
      <c r="H581">
        <v>3</v>
      </c>
      <c r="I581">
        <v>3</v>
      </c>
      <c r="J581">
        <v>0.22</v>
      </c>
    </row>
    <row r="582" spans="1:10">
      <c r="A582">
        <v>581</v>
      </c>
      <c r="B582" s="14">
        <v>40569</v>
      </c>
      <c r="C582">
        <v>1</v>
      </c>
      <c r="D582">
        <v>0</v>
      </c>
      <c r="E582">
        <v>1</v>
      </c>
      <c r="F582">
        <v>11</v>
      </c>
      <c r="G582" t="b">
        <v>0</v>
      </c>
      <c r="H582">
        <v>3</v>
      </c>
      <c r="I582">
        <v>3</v>
      </c>
      <c r="J582">
        <v>0.22</v>
      </c>
    </row>
    <row r="583" spans="1:10">
      <c r="A583">
        <v>582</v>
      </c>
      <c r="B583" s="14">
        <v>40569</v>
      </c>
      <c r="C583">
        <v>1</v>
      </c>
      <c r="D583">
        <v>0</v>
      </c>
      <c r="E583">
        <v>1</v>
      </c>
      <c r="F583">
        <v>12</v>
      </c>
      <c r="G583" t="b">
        <v>0</v>
      </c>
      <c r="H583">
        <v>3</v>
      </c>
      <c r="I583">
        <v>3</v>
      </c>
      <c r="J583">
        <v>0.22</v>
      </c>
    </row>
    <row r="584" spans="1:10">
      <c r="A584">
        <v>583</v>
      </c>
      <c r="B584" s="14">
        <v>40569</v>
      </c>
      <c r="C584">
        <v>1</v>
      </c>
      <c r="D584">
        <v>0</v>
      </c>
      <c r="E584">
        <v>1</v>
      </c>
      <c r="F584">
        <v>13</v>
      </c>
      <c r="G584" t="b">
        <v>0</v>
      </c>
      <c r="H584">
        <v>3</v>
      </c>
      <c r="I584">
        <v>3</v>
      </c>
      <c r="J584">
        <v>0.22</v>
      </c>
    </row>
    <row r="585" spans="1:10">
      <c r="A585">
        <v>584</v>
      </c>
      <c r="B585" s="14">
        <v>40569</v>
      </c>
      <c r="C585">
        <v>1</v>
      </c>
      <c r="D585">
        <v>0</v>
      </c>
      <c r="E585">
        <v>1</v>
      </c>
      <c r="F585">
        <v>14</v>
      </c>
      <c r="G585" t="b">
        <v>0</v>
      </c>
      <c r="H585">
        <v>3</v>
      </c>
      <c r="I585">
        <v>3</v>
      </c>
      <c r="J585">
        <v>0.22</v>
      </c>
    </row>
    <row r="586" spans="1:10">
      <c r="A586">
        <v>585</v>
      </c>
      <c r="B586" s="14">
        <v>40569</v>
      </c>
      <c r="C586">
        <v>1</v>
      </c>
      <c r="D586">
        <v>0</v>
      </c>
      <c r="E586">
        <v>1</v>
      </c>
      <c r="F586">
        <v>15</v>
      </c>
      <c r="G586" t="b">
        <v>0</v>
      </c>
      <c r="H586">
        <v>3</v>
      </c>
      <c r="I586">
        <v>3</v>
      </c>
      <c r="J586">
        <v>0.22</v>
      </c>
    </row>
    <row r="587" spans="1:10">
      <c r="A587">
        <v>586</v>
      </c>
      <c r="B587" s="14">
        <v>40569</v>
      </c>
      <c r="C587">
        <v>1</v>
      </c>
      <c r="D587">
        <v>0</v>
      </c>
      <c r="E587">
        <v>1</v>
      </c>
      <c r="F587">
        <v>16</v>
      </c>
      <c r="G587" t="b">
        <v>0</v>
      </c>
      <c r="H587">
        <v>3</v>
      </c>
      <c r="I587">
        <v>4</v>
      </c>
      <c r="J587">
        <v>0.22</v>
      </c>
    </row>
    <row r="588" spans="1:10">
      <c r="A588">
        <v>587</v>
      </c>
      <c r="B588" s="14">
        <v>40569</v>
      </c>
      <c r="C588">
        <v>1</v>
      </c>
      <c r="D588">
        <v>0</v>
      </c>
      <c r="E588">
        <v>1</v>
      </c>
      <c r="F588">
        <v>17</v>
      </c>
      <c r="G588" t="b">
        <v>0</v>
      </c>
      <c r="H588">
        <v>3</v>
      </c>
      <c r="I588">
        <v>3</v>
      </c>
      <c r="J588">
        <v>0.2</v>
      </c>
    </row>
    <row r="589" spans="1:10">
      <c r="A589">
        <v>588</v>
      </c>
      <c r="B589" s="14">
        <v>40570</v>
      </c>
      <c r="C589">
        <v>1</v>
      </c>
      <c r="D589">
        <v>0</v>
      </c>
      <c r="E589">
        <v>1</v>
      </c>
      <c r="F589">
        <v>16</v>
      </c>
      <c r="G589" t="b">
        <v>0</v>
      </c>
      <c r="H589">
        <v>4</v>
      </c>
      <c r="I589">
        <v>1</v>
      </c>
      <c r="J589">
        <v>0.22</v>
      </c>
    </row>
    <row r="590" spans="1:10">
      <c r="A590">
        <v>589</v>
      </c>
      <c r="B590" s="14">
        <v>40570</v>
      </c>
      <c r="C590">
        <v>1</v>
      </c>
      <c r="D590">
        <v>0</v>
      </c>
      <c r="E590">
        <v>1</v>
      </c>
      <c r="F590">
        <v>17</v>
      </c>
      <c r="G590" t="b">
        <v>0</v>
      </c>
      <c r="H590">
        <v>4</v>
      </c>
      <c r="I590">
        <v>1</v>
      </c>
      <c r="J590">
        <v>0.22</v>
      </c>
    </row>
    <row r="591" spans="1:10">
      <c r="A591">
        <v>590</v>
      </c>
      <c r="B591" s="14">
        <v>40570</v>
      </c>
      <c r="C591">
        <v>1</v>
      </c>
      <c r="D591">
        <v>0</v>
      </c>
      <c r="E591">
        <v>1</v>
      </c>
      <c r="F591">
        <v>18</v>
      </c>
      <c r="G591" t="b">
        <v>0</v>
      </c>
      <c r="H591">
        <v>4</v>
      </c>
      <c r="I591">
        <v>1</v>
      </c>
      <c r="J591">
        <v>0.2</v>
      </c>
    </row>
    <row r="592" spans="1:10">
      <c r="A592">
        <v>591</v>
      </c>
      <c r="B592" s="14">
        <v>40570</v>
      </c>
      <c r="C592">
        <v>1</v>
      </c>
      <c r="D592">
        <v>0</v>
      </c>
      <c r="E592">
        <v>1</v>
      </c>
      <c r="F592">
        <v>19</v>
      </c>
      <c r="G592" t="b">
        <v>0</v>
      </c>
      <c r="H592">
        <v>4</v>
      </c>
      <c r="I592">
        <v>1</v>
      </c>
      <c r="J592">
        <v>0.2</v>
      </c>
    </row>
    <row r="593" spans="1:10">
      <c r="A593">
        <v>592</v>
      </c>
      <c r="B593" s="14">
        <v>40570</v>
      </c>
      <c r="C593">
        <v>1</v>
      </c>
      <c r="D593">
        <v>0</v>
      </c>
      <c r="E593">
        <v>1</v>
      </c>
      <c r="F593">
        <v>20</v>
      </c>
      <c r="G593" t="b">
        <v>0</v>
      </c>
      <c r="H593">
        <v>4</v>
      </c>
      <c r="I593">
        <v>1</v>
      </c>
      <c r="J593">
        <v>0.18</v>
      </c>
    </row>
    <row r="594" spans="1:10">
      <c r="A594">
        <v>593</v>
      </c>
      <c r="B594" s="14">
        <v>40570</v>
      </c>
      <c r="C594">
        <v>1</v>
      </c>
      <c r="D594">
        <v>0</v>
      </c>
      <c r="E594">
        <v>1</v>
      </c>
      <c r="F594">
        <v>21</v>
      </c>
      <c r="G594" t="b">
        <v>0</v>
      </c>
      <c r="H594">
        <v>4</v>
      </c>
      <c r="I594">
        <v>1</v>
      </c>
      <c r="J594">
        <v>0.18</v>
      </c>
    </row>
    <row r="595" spans="1:10">
      <c r="A595">
        <v>594</v>
      </c>
      <c r="B595" s="14">
        <v>40570</v>
      </c>
      <c r="C595">
        <v>1</v>
      </c>
      <c r="D595">
        <v>0</v>
      </c>
      <c r="E595">
        <v>1</v>
      </c>
      <c r="F595">
        <v>22</v>
      </c>
      <c r="G595" t="b">
        <v>0</v>
      </c>
      <c r="H595">
        <v>4</v>
      </c>
      <c r="I595">
        <v>1</v>
      </c>
      <c r="J595">
        <v>0.18</v>
      </c>
    </row>
    <row r="596" spans="1:10">
      <c r="A596">
        <v>595</v>
      </c>
      <c r="B596" s="14">
        <v>40570</v>
      </c>
      <c r="C596">
        <v>1</v>
      </c>
      <c r="D596">
        <v>0</v>
      </c>
      <c r="E596">
        <v>1</v>
      </c>
      <c r="F596">
        <v>23</v>
      </c>
      <c r="G596" t="b">
        <v>0</v>
      </c>
      <c r="H596">
        <v>4</v>
      </c>
      <c r="I596">
        <v>1</v>
      </c>
      <c r="J596">
        <v>0.18</v>
      </c>
    </row>
    <row r="597" spans="1:10">
      <c r="A597">
        <v>596</v>
      </c>
      <c r="B597" s="14">
        <v>40571</v>
      </c>
      <c r="C597">
        <v>1</v>
      </c>
      <c r="D597">
        <v>0</v>
      </c>
      <c r="E597">
        <v>1</v>
      </c>
      <c r="F597">
        <v>0</v>
      </c>
      <c r="G597" t="b">
        <v>0</v>
      </c>
      <c r="H597">
        <v>5</v>
      </c>
      <c r="I597">
        <v>2</v>
      </c>
      <c r="J597">
        <v>0.2</v>
      </c>
    </row>
    <row r="598" spans="1:10">
      <c r="A598">
        <v>597</v>
      </c>
      <c r="B598" s="14">
        <v>40571</v>
      </c>
      <c r="C598">
        <v>1</v>
      </c>
      <c r="D598">
        <v>0</v>
      </c>
      <c r="E598">
        <v>1</v>
      </c>
      <c r="F598">
        <v>1</v>
      </c>
      <c r="G598" t="b">
        <v>0</v>
      </c>
      <c r="H598">
        <v>5</v>
      </c>
      <c r="I598">
        <v>2</v>
      </c>
      <c r="J598">
        <v>0.2</v>
      </c>
    </row>
    <row r="599" spans="1:10">
      <c r="A599">
        <v>598</v>
      </c>
      <c r="B599" s="14">
        <v>40571</v>
      </c>
      <c r="C599">
        <v>1</v>
      </c>
      <c r="D599">
        <v>0</v>
      </c>
      <c r="E599">
        <v>1</v>
      </c>
      <c r="F599">
        <v>2</v>
      </c>
      <c r="G599" t="b">
        <v>0</v>
      </c>
      <c r="H599">
        <v>5</v>
      </c>
      <c r="I599">
        <v>2</v>
      </c>
      <c r="J599">
        <v>0.2</v>
      </c>
    </row>
    <row r="600" spans="1:10">
      <c r="A600">
        <v>599</v>
      </c>
      <c r="B600" s="14">
        <v>40571</v>
      </c>
      <c r="C600">
        <v>1</v>
      </c>
      <c r="D600">
        <v>0</v>
      </c>
      <c r="E600">
        <v>1</v>
      </c>
      <c r="F600">
        <v>3</v>
      </c>
      <c r="G600" t="b">
        <v>0</v>
      </c>
      <c r="H600">
        <v>5</v>
      </c>
      <c r="I600">
        <v>2</v>
      </c>
      <c r="J600">
        <v>0.2</v>
      </c>
    </row>
    <row r="601" spans="1:10">
      <c r="A601">
        <v>600</v>
      </c>
      <c r="B601" s="14">
        <v>40571</v>
      </c>
      <c r="C601">
        <v>1</v>
      </c>
      <c r="D601">
        <v>0</v>
      </c>
      <c r="E601">
        <v>1</v>
      </c>
      <c r="F601">
        <v>5</v>
      </c>
      <c r="G601" t="b">
        <v>0</v>
      </c>
      <c r="H601">
        <v>5</v>
      </c>
      <c r="I601">
        <v>2</v>
      </c>
      <c r="J601">
        <v>0.18</v>
      </c>
    </row>
    <row r="602" spans="1:10">
      <c r="A602">
        <v>601</v>
      </c>
      <c r="B602" s="14">
        <v>40571</v>
      </c>
      <c r="C602">
        <v>1</v>
      </c>
      <c r="D602">
        <v>0</v>
      </c>
      <c r="E602">
        <v>1</v>
      </c>
      <c r="F602">
        <v>6</v>
      </c>
      <c r="G602" t="b">
        <v>0</v>
      </c>
      <c r="H602">
        <v>5</v>
      </c>
      <c r="I602">
        <v>2</v>
      </c>
      <c r="J602">
        <v>0.18</v>
      </c>
    </row>
    <row r="603" spans="1:10">
      <c r="A603">
        <v>602</v>
      </c>
      <c r="B603" s="14">
        <v>40571</v>
      </c>
      <c r="C603">
        <v>1</v>
      </c>
      <c r="D603">
        <v>0</v>
      </c>
      <c r="E603">
        <v>1</v>
      </c>
      <c r="F603">
        <v>7</v>
      </c>
      <c r="G603" t="b">
        <v>0</v>
      </c>
      <c r="H603">
        <v>5</v>
      </c>
      <c r="I603">
        <v>2</v>
      </c>
      <c r="J603">
        <v>0.16</v>
      </c>
    </row>
    <row r="604" spans="1:10">
      <c r="A604">
        <v>603</v>
      </c>
      <c r="B604" s="14">
        <v>40571</v>
      </c>
      <c r="C604">
        <v>1</v>
      </c>
      <c r="D604">
        <v>0</v>
      </c>
      <c r="E604">
        <v>1</v>
      </c>
      <c r="F604">
        <v>8</v>
      </c>
      <c r="G604" t="b">
        <v>0</v>
      </c>
      <c r="H604">
        <v>5</v>
      </c>
      <c r="I604">
        <v>2</v>
      </c>
      <c r="J604">
        <v>0.16</v>
      </c>
    </row>
    <row r="605" spans="1:10">
      <c r="A605">
        <v>604</v>
      </c>
      <c r="B605" s="14">
        <v>40571</v>
      </c>
      <c r="C605">
        <v>1</v>
      </c>
      <c r="D605">
        <v>0</v>
      </c>
      <c r="E605">
        <v>1</v>
      </c>
      <c r="F605">
        <v>9</v>
      </c>
      <c r="G605" t="b">
        <v>0</v>
      </c>
      <c r="H605">
        <v>5</v>
      </c>
      <c r="I605">
        <v>3</v>
      </c>
      <c r="J605">
        <v>0.18</v>
      </c>
    </row>
    <row r="606" spans="1:10">
      <c r="A606">
        <v>605</v>
      </c>
      <c r="B606" s="14">
        <v>40571</v>
      </c>
      <c r="C606">
        <v>1</v>
      </c>
      <c r="D606">
        <v>0</v>
      </c>
      <c r="E606">
        <v>1</v>
      </c>
      <c r="F606">
        <v>10</v>
      </c>
      <c r="G606" t="b">
        <v>0</v>
      </c>
      <c r="H606">
        <v>5</v>
      </c>
      <c r="I606">
        <v>3</v>
      </c>
      <c r="J606">
        <v>0.18</v>
      </c>
    </row>
    <row r="607" spans="1:10">
      <c r="A607">
        <v>606</v>
      </c>
      <c r="B607" s="14">
        <v>40571</v>
      </c>
      <c r="C607">
        <v>1</v>
      </c>
      <c r="D607">
        <v>0</v>
      </c>
      <c r="E607">
        <v>1</v>
      </c>
      <c r="F607">
        <v>11</v>
      </c>
      <c r="G607" t="b">
        <v>0</v>
      </c>
      <c r="H607">
        <v>5</v>
      </c>
      <c r="I607">
        <v>3</v>
      </c>
      <c r="J607">
        <v>0.18</v>
      </c>
    </row>
    <row r="608" spans="1:10">
      <c r="A608">
        <v>607</v>
      </c>
      <c r="B608" s="14">
        <v>40571</v>
      </c>
      <c r="C608">
        <v>1</v>
      </c>
      <c r="D608">
        <v>0</v>
      </c>
      <c r="E608">
        <v>1</v>
      </c>
      <c r="F608">
        <v>12</v>
      </c>
      <c r="G608" t="b">
        <v>0</v>
      </c>
      <c r="H608">
        <v>5</v>
      </c>
      <c r="I608">
        <v>3</v>
      </c>
      <c r="J608">
        <v>0.18</v>
      </c>
    </row>
    <row r="609" spans="1:10">
      <c r="A609">
        <v>608</v>
      </c>
      <c r="B609" s="14">
        <v>40571</v>
      </c>
      <c r="C609">
        <v>1</v>
      </c>
      <c r="D609">
        <v>0</v>
      </c>
      <c r="E609">
        <v>1</v>
      </c>
      <c r="F609">
        <v>13</v>
      </c>
      <c r="G609" t="b">
        <v>0</v>
      </c>
      <c r="H609">
        <v>5</v>
      </c>
      <c r="I609">
        <v>3</v>
      </c>
      <c r="J609">
        <v>0.18</v>
      </c>
    </row>
    <row r="610" spans="1:10">
      <c r="A610">
        <v>609</v>
      </c>
      <c r="B610" s="14">
        <v>40571</v>
      </c>
      <c r="C610">
        <v>1</v>
      </c>
      <c r="D610">
        <v>0</v>
      </c>
      <c r="E610">
        <v>1</v>
      </c>
      <c r="F610">
        <v>14</v>
      </c>
      <c r="G610" t="b">
        <v>0</v>
      </c>
      <c r="H610">
        <v>5</v>
      </c>
      <c r="I610">
        <v>3</v>
      </c>
      <c r="J610">
        <v>0.22</v>
      </c>
    </row>
    <row r="611" spans="1:10">
      <c r="A611">
        <v>610</v>
      </c>
      <c r="B611" s="14">
        <v>40571</v>
      </c>
      <c r="C611">
        <v>1</v>
      </c>
      <c r="D611">
        <v>0</v>
      </c>
      <c r="E611">
        <v>1</v>
      </c>
      <c r="F611">
        <v>15</v>
      </c>
      <c r="G611" t="b">
        <v>0</v>
      </c>
      <c r="H611">
        <v>5</v>
      </c>
      <c r="I611">
        <v>2</v>
      </c>
      <c r="J611">
        <v>0.2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7AB17-7D23-4BED-8DC6-322255764F63}">
  <dimension ref="A1:H611"/>
  <sheetViews>
    <sheetView showGridLines="0" workbookViewId="0">
      <selection activeCell="C1" sqref="C1:H611"/>
    </sheetView>
  </sheetViews>
  <sheetFormatPr defaultRowHeight="13.15"/>
  <cols>
    <col min="1" max="1" width="13.7109375" bestFit="1" customWidth="1"/>
    <col min="2" max="2" width="9.28515625" bestFit="1" customWidth="1"/>
    <col min="3" max="3" width="8.5703125" bestFit="1" customWidth="1"/>
    <col min="4" max="4" width="7" bestFit="1" customWidth="1"/>
    <col min="5" max="5" width="12.5703125" bestFit="1" customWidth="1"/>
    <col min="6" max="6" width="8.7109375" bestFit="1" customWidth="1"/>
    <col min="7" max="7" width="12.140625" bestFit="1" customWidth="1"/>
    <col min="8" max="8" width="6" bestFit="1" customWidth="1"/>
  </cols>
  <sheetData>
    <row r="1" spans="1:8">
      <c r="A1" t="s">
        <v>16486</v>
      </c>
      <c r="B1" t="s">
        <v>71</v>
      </c>
      <c r="C1" t="s">
        <v>8</v>
      </c>
      <c r="D1" t="s">
        <v>78</v>
      </c>
      <c r="E1" t="s">
        <v>79</v>
      </c>
      <c r="F1" t="s">
        <v>26</v>
      </c>
      <c r="G1" t="s">
        <v>27</v>
      </c>
      <c r="H1" t="s">
        <v>80</v>
      </c>
    </row>
    <row r="2" spans="1:8">
      <c r="A2">
        <v>0</v>
      </c>
      <c r="B2">
        <v>1</v>
      </c>
      <c r="C2">
        <v>0.28789999999999999</v>
      </c>
      <c r="D2">
        <v>0.81</v>
      </c>
      <c r="E2">
        <v>0</v>
      </c>
      <c r="F2">
        <v>3</v>
      </c>
      <c r="G2">
        <v>13</v>
      </c>
      <c r="H2">
        <v>16</v>
      </c>
    </row>
    <row r="3" spans="1:8">
      <c r="A3">
        <v>1</v>
      </c>
      <c r="B3">
        <v>2</v>
      </c>
      <c r="C3">
        <v>0.2727</v>
      </c>
      <c r="D3">
        <v>0.8</v>
      </c>
      <c r="E3">
        <v>0</v>
      </c>
      <c r="F3">
        <v>8</v>
      </c>
      <c r="G3">
        <v>32</v>
      </c>
      <c r="H3">
        <v>40</v>
      </c>
    </row>
    <row r="4" spans="1:8">
      <c r="A4">
        <v>2</v>
      </c>
      <c r="B4">
        <v>3</v>
      </c>
      <c r="C4">
        <v>0.2727</v>
      </c>
      <c r="D4">
        <v>0.8</v>
      </c>
      <c r="E4">
        <v>0</v>
      </c>
      <c r="F4">
        <v>5</v>
      </c>
      <c r="G4">
        <v>27</v>
      </c>
      <c r="H4">
        <v>32</v>
      </c>
    </row>
    <row r="5" spans="1:8">
      <c r="A5">
        <v>3</v>
      </c>
      <c r="B5">
        <v>4</v>
      </c>
      <c r="C5">
        <v>0.28789999999999999</v>
      </c>
      <c r="D5">
        <v>0.75</v>
      </c>
      <c r="E5">
        <v>0</v>
      </c>
      <c r="F5">
        <v>3</v>
      </c>
      <c r="G5">
        <v>10</v>
      </c>
      <c r="H5">
        <v>13</v>
      </c>
    </row>
    <row r="6" spans="1:8">
      <c r="A6">
        <v>4</v>
      </c>
      <c r="B6">
        <v>5</v>
      </c>
      <c r="C6">
        <v>0.28789999999999999</v>
      </c>
      <c r="D6">
        <v>0.75</v>
      </c>
      <c r="E6">
        <v>0</v>
      </c>
      <c r="F6">
        <v>0</v>
      </c>
      <c r="G6">
        <v>1</v>
      </c>
      <c r="H6">
        <v>1</v>
      </c>
    </row>
    <row r="7" spans="1:8">
      <c r="A7">
        <v>5</v>
      </c>
      <c r="B7">
        <v>6</v>
      </c>
      <c r="C7">
        <v>0.2576</v>
      </c>
      <c r="D7">
        <v>0.75</v>
      </c>
      <c r="E7">
        <v>8.9599999999999999E-2</v>
      </c>
      <c r="F7">
        <v>0</v>
      </c>
      <c r="G7">
        <v>1</v>
      </c>
      <c r="H7">
        <v>1</v>
      </c>
    </row>
    <row r="8" spans="1:8">
      <c r="A8">
        <v>6</v>
      </c>
      <c r="B8">
        <v>7</v>
      </c>
      <c r="C8">
        <v>0.2727</v>
      </c>
      <c r="D8">
        <v>0.8</v>
      </c>
      <c r="E8">
        <v>0</v>
      </c>
      <c r="F8">
        <v>2</v>
      </c>
      <c r="G8">
        <v>0</v>
      </c>
      <c r="H8">
        <v>2</v>
      </c>
    </row>
    <row r="9" spans="1:8">
      <c r="A9">
        <v>7</v>
      </c>
      <c r="B9">
        <v>8</v>
      </c>
      <c r="C9">
        <v>0.2576</v>
      </c>
      <c r="D9">
        <v>0.86</v>
      </c>
      <c r="E9">
        <v>0</v>
      </c>
      <c r="F9">
        <v>1</v>
      </c>
      <c r="G9">
        <v>2</v>
      </c>
      <c r="H9">
        <v>3</v>
      </c>
    </row>
    <row r="10" spans="1:8">
      <c r="A10">
        <v>8</v>
      </c>
      <c r="B10">
        <v>9</v>
      </c>
      <c r="D10">
        <v>0.75</v>
      </c>
      <c r="E10">
        <v>0</v>
      </c>
      <c r="F10">
        <v>1</v>
      </c>
      <c r="G10">
        <v>7</v>
      </c>
      <c r="H10">
        <v>8</v>
      </c>
    </row>
    <row r="11" spans="1:8">
      <c r="A11">
        <v>9</v>
      </c>
      <c r="B11">
        <v>10</v>
      </c>
      <c r="C11">
        <v>0.34849999999999998</v>
      </c>
      <c r="D11">
        <v>0.76</v>
      </c>
      <c r="E11">
        <v>0</v>
      </c>
      <c r="F11">
        <v>8</v>
      </c>
      <c r="G11">
        <v>6</v>
      </c>
      <c r="H11">
        <v>14</v>
      </c>
    </row>
    <row r="12" spans="1:8">
      <c r="A12">
        <v>10</v>
      </c>
      <c r="B12">
        <v>11</v>
      </c>
      <c r="C12">
        <v>0.39389999999999997</v>
      </c>
      <c r="D12">
        <v>0.76</v>
      </c>
      <c r="E12">
        <v>0.25369999999999998</v>
      </c>
      <c r="F12">
        <v>12</v>
      </c>
      <c r="G12">
        <v>24</v>
      </c>
      <c r="H12">
        <v>36</v>
      </c>
    </row>
    <row r="13" spans="1:8">
      <c r="A13">
        <v>11</v>
      </c>
      <c r="B13">
        <v>12</v>
      </c>
      <c r="C13">
        <v>0.33329999999999999</v>
      </c>
      <c r="D13">
        <v>0.81</v>
      </c>
      <c r="E13">
        <v>0.28360000000000002</v>
      </c>
      <c r="F13">
        <v>26</v>
      </c>
      <c r="G13">
        <v>30</v>
      </c>
      <c r="H13">
        <v>56</v>
      </c>
    </row>
    <row r="14" spans="1:8">
      <c r="A14">
        <v>12</v>
      </c>
      <c r="B14">
        <v>13</v>
      </c>
      <c r="C14">
        <v>0.42420000000000002</v>
      </c>
      <c r="D14">
        <v>0.77</v>
      </c>
      <c r="E14">
        <v>0.28360000000000002</v>
      </c>
      <c r="F14">
        <v>29</v>
      </c>
      <c r="G14">
        <v>55</v>
      </c>
      <c r="H14">
        <v>84</v>
      </c>
    </row>
    <row r="15" spans="1:8">
      <c r="A15">
        <v>13</v>
      </c>
      <c r="B15">
        <v>14</v>
      </c>
      <c r="C15">
        <v>0.45450000000000002</v>
      </c>
      <c r="D15">
        <v>0.72</v>
      </c>
      <c r="E15">
        <v>0.29849999999999999</v>
      </c>
      <c r="F15">
        <v>47</v>
      </c>
      <c r="G15">
        <v>47</v>
      </c>
      <c r="H15">
        <v>94</v>
      </c>
    </row>
    <row r="16" spans="1:8">
      <c r="A16">
        <v>14</v>
      </c>
      <c r="B16">
        <v>15</v>
      </c>
      <c r="C16">
        <v>0.45450000000000002</v>
      </c>
      <c r="D16">
        <v>0.72</v>
      </c>
      <c r="E16">
        <v>0.28360000000000002</v>
      </c>
      <c r="F16">
        <v>35</v>
      </c>
      <c r="G16">
        <v>71</v>
      </c>
      <c r="H16">
        <v>106</v>
      </c>
    </row>
    <row r="17" spans="1:8">
      <c r="A17">
        <v>15</v>
      </c>
      <c r="B17">
        <v>16</v>
      </c>
      <c r="C17">
        <v>0.43940000000000001</v>
      </c>
      <c r="D17">
        <v>0.77</v>
      </c>
      <c r="E17">
        <v>0.29849999999999999</v>
      </c>
      <c r="F17">
        <v>40</v>
      </c>
      <c r="G17">
        <v>70</v>
      </c>
      <c r="H17">
        <v>110</v>
      </c>
    </row>
    <row r="18" spans="1:8">
      <c r="A18">
        <v>16</v>
      </c>
      <c r="B18">
        <v>17</v>
      </c>
      <c r="C18">
        <v>0.42420000000000002</v>
      </c>
      <c r="D18">
        <v>0.82</v>
      </c>
      <c r="E18">
        <v>0.29849999999999999</v>
      </c>
      <c r="F18">
        <v>41</v>
      </c>
      <c r="G18">
        <v>52</v>
      </c>
      <c r="H18">
        <v>93</v>
      </c>
    </row>
    <row r="19" spans="1:8">
      <c r="A19">
        <v>17</v>
      </c>
      <c r="B19">
        <v>18</v>
      </c>
      <c r="D19">
        <v>0.82</v>
      </c>
      <c r="E19">
        <v>0.28360000000000002</v>
      </c>
      <c r="F19">
        <v>15</v>
      </c>
      <c r="G19">
        <v>52</v>
      </c>
      <c r="H19">
        <v>67</v>
      </c>
    </row>
    <row r="20" spans="1:8">
      <c r="A20">
        <v>18</v>
      </c>
      <c r="B20">
        <v>19</v>
      </c>
      <c r="C20">
        <v>0.42420000000000002</v>
      </c>
      <c r="D20">
        <v>0.88</v>
      </c>
      <c r="E20">
        <v>0.25369999999999998</v>
      </c>
      <c r="F20">
        <v>9</v>
      </c>
      <c r="G20">
        <v>26</v>
      </c>
      <c r="H20">
        <v>35</v>
      </c>
    </row>
    <row r="21" spans="1:8">
      <c r="A21">
        <v>19</v>
      </c>
      <c r="B21">
        <v>20</v>
      </c>
      <c r="C21">
        <v>0.42420000000000002</v>
      </c>
      <c r="D21">
        <v>0.88</v>
      </c>
      <c r="E21">
        <v>0.25369999999999998</v>
      </c>
      <c r="F21">
        <v>6</v>
      </c>
      <c r="G21">
        <v>31</v>
      </c>
      <c r="H21">
        <v>37</v>
      </c>
    </row>
    <row r="22" spans="1:8">
      <c r="A22">
        <v>20</v>
      </c>
      <c r="B22">
        <v>21</v>
      </c>
      <c r="C22">
        <v>0.40910000000000002</v>
      </c>
      <c r="D22">
        <v>0.87</v>
      </c>
      <c r="E22">
        <v>0.25369999999999998</v>
      </c>
      <c r="F22">
        <v>11</v>
      </c>
      <c r="G22">
        <v>25</v>
      </c>
      <c r="H22">
        <v>36</v>
      </c>
    </row>
    <row r="23" spans="1:8">
      <c r="A23">
        <v>21</v>
      </c>
      <c r="B23">
        <v>22</v>
      </c>
      <c r="C23">
        <v>0.40910000000000002</v>
      </c>
      <c r="D23">
        <v>0.87</v>
      </c>
      <c r="E23">
        <v>0.19400000000000001</v>
      </c>
      <c r="F23">
        <v>3</v>
      </c>
      <c r="G23">
        <v>31</v>
      </c>
      <c r="H23">
        <v>34</v>
      </c>
    </row>
    <row r="24" spans="1:8">
      <c r="A24">
        <v>22</v>
      </c>
      <c r="B24">
        <v>23</v>
      </c>
      <c r="C24">
        <v>0.40910000000000002</v>
      </c>
      <c r="D24">
        <v>0.94</v>
      </c>
      <c r="E24">
        <v>0.22389999999999999</v>
      </c>
      <c r="F24">
        <v>11</v>
      </c>
      <c r="G24">
        <v>17</v>
      </c>
      <c r="H24">
        <v>28</v>
      </c>
    </row>
    <row r="25" spans="1:8">
      <c r="A25">
        <v>23</v>
      </c>
      <c r="B25">
        <v>24</v>
      </c>
      <c r="D25">
        <v>0.88</v>
      </c>
      <c r="E25">
        <v>0.29849999999999999</v>
      </c>
      <c r="F25">
        <v>15</v>
      </c>
      <c r="G25">
        <v>24</v>
      </c>
      <c r="H25">
        <v>39</v>
      </c>
    </row>
    <row r="26" spans="1:8">
      <c r="A26">
        <v>24</v>
      </c>
      <c r="B26">
        <v>25</v>
      </c>
      <c r="C26">
        <v>0.45450000000000002</v>
      </c>
      <c r="D26">
        <v>0.88</v>
      </c>
      <c r="E26">
        <v>0.29849999999999999</v>
      </c>
      <c r="F26">
        <v>4</v>
      </c>
      <c r="G26">
        <v>13</v>
      </c>
      <c r="H26">
        <v>17</v>
      </c>
    </row>
    <row r="27" spans="1:8">
      <c r="A27">
        <v>25</v>
      </c>
      <c r="B27">
        <v>26</v>
      </c>
      <c r="C27">
        <v>0.43940000000000001</v>
      </c>
      <c r="D27">
        <v>0.94</v>
      </c>
      <c r="E27">
        <v>0.25369999999999998</v>
      </c>
      <c r="F27">
        <v>1</v>
      </c>
      <c r="G27">
        <v>16</v>
      </c>
      <c r="H27">
        <v>17</v>
      </c>
    </row>
    <row r="28" spans="1:8">
      <c r="A28">
        <v>26</v>
      </c>
      <c r="B28">
        <v>27</v>
      </c>
      <c r="C28">
        <v>0.42420000000000002</v>
      </c>
      <c r="D28">
        <v>1</v>
      </c>
      <c r="E28">
        <v>0.28360000000000002</v>
      </c>
      <c r="F28">
        <v>1</v>
      </c>
      <c r="G28">
        <v>8</v>
      </c>
      <c r="H28">
        <v>9</v>
      </c>
    </row>
    <row r="29" spans="1:8">
      <c r="A29">
        <v>27</v>
      </c>
      <c r="B29">
        <v>28</v>
      </c>
      <c r="C29">
        <v>0.45450000000000002</v>
      </c>
      <c r="D29">
        <v>0.94</v>
      </c>
      <c r="E29">
        <v>0.19400000000000001</v>
      </c>
      <c r="F29">
        <v>2</v>
      </c>
      <c r="G29">
        <v>4</v>
      </c>
      <c r="H29">
        <v>6</v>
      </c>
    </row>
    <row r="30" spans="1:8">
      <c r="A30">
        <v>28</v>
      </c>
      <c r="B30">
        <v>29</v>
      </c>
      <c r="D30">
        <v>0.94</v>
      </c>
      <c r="E30">
        <v>0.19400000000000001</v>
      </c>
      <c r="F30">
        <v>2</v>
      </c>
      <c r="G30">
        <v>1</v>
      </c>
      <c r="H30">
        <v>3</v>
      </c>
    </row>
    <row r="31" spans="1:8">
      <c r="A31">
        <v>29</v>
      </c>
      <c r="B31">
        <v>30</v>
      </c>
      <c r="C31">
        <v>0.42420000000000002</v>
      </c>
      <c r="D31">
        <v>0.77</v>
      </c>
      <c r="E31">
        <v>0.29849999999999999</v>
      </c>
      <c r="F31">
        <v>0</v>
      </c>
      <c r="G31">
        <v>2</v>
      </c>
      <c r="H31">
        <v>2</v>
      </c>
    </row>
    <row r="32" spans="1:8">
      <c r="A32">
        <v>30</v>
      </c>
      <c r="B32">
        <v>31</v>
      </c>
      <c r="C32">
        <v>0.40910000000000002</v>
      </c>
      <c r="D32">
        <v>0.76</v>
      </c>
      <c r="E32">
        <v>0.19400000000000001</v>
      </c>
      <c r="F32">
        <v>0</v>
      </c>
      <c r="G32">
        <v>1</v>
      </c>
      <c r="H32">
        <v>1</v>
      </c>
    </row>
    <row r="33" spans="1:8">
      <c r="A33">
        <v>31</v>
      </c>
      <c r="B33">
        <v>32</v>
      </c>
      <c r="C33">
        <v>0.40910000000000002</v>
      </c>
      <c r="D33">
        <v>0.71</v>
      </c>
      <c r="E33">
        <v>0.22389999999999999</v>
      </c>
      <c r="F33">
        <v>0</v>
      </c>
      <c r="G33">
        <v>8</v>
      </c>
      <c r="H33">
        <v>8</v>
      </c>
    </row>
    <row r="34" spans="1:8">
      <c r="A34">
        <v>32</v>
      </c>
      <c r="B34">
        <v>33</v>
      </c>
      <c r="D34">
        <v>0.76</v>
      </c>
      <c r="E34">
        <v>0.22389999999999999</v>
      </c>
      <c r="F34">
        <v>1</v>
      </c>
      <c r="G34">
        <v>19</v>
      </c>
      <c r="H34">
        <v>20</v>
      </c>
    </row>
    <row r="35" spans="1:8">
      <c r="A35">
        <v>33</v>
      </c>
      <c r="B35">
        <v>34</v>
      </c>
      <c r="C35">
        <v>0.34849999999999998</v>
      </c>
      <c r="D35">
        <v>0.81</v>
      </c>
      <c r="E35">
        <v>0.22389999999999999</v>
      </c>
      <c r="F35">
        <v>7</v>
      </c>
      <c r="G35">
        <v>46</v>
      </c>
      <c r="H35">
        <v>53</v>
      </c>
    </row>
    <row r="36" spans="1:8">
      <c r="A36">
        <v>34</v>
      </c>
      <c r="B36">
        <v>35</v>
      </c>
      <c r="C36">
        <v>0.33329999999999999</v>
      </c>
      <c r="D36">
        <v>0.71</v>
      </c>
      <c r="E36">
        <v>0.25369999999999998</v>
      </c>
      <c r="F36">
        <v>16</v>
      </c>
      <c r="G36">
        <v>54</v>
      </c>
      <c r="H36">
        <v>70</v>
      </c>
    </row>
    <row r="37" spans="1:8">
      <c r="A37">
        <v>35</v>
      </c>
      <c r="B37">
        <v>36</v>
      </c>
      <c r="C37">
        <v>0.33329999999999999</v>
      </c>
      <c r="D37">
        <v>0.66</v>
      </c>
      <c r="E37">
        <v>0.29849999999999999</v>
      </c>
      <c r="F37">
        <v>20</v>
      </c>
      <c r="G37">
        <v>73</v>
      </c>
      <c r="H37">
        <v>93</v>
      </c>
    </row>
    <row r="38" spans="1:8">
      <c r="A38">
        <v>36</v>
      </c>
      <c r="B38">
        <v>37</v>
      </c>
      <c r="C38">
        <v>0.34849999999999998</v>
      </c>
      <c r="D38">
        <v>0.66</v>
      </c>
      <c r="E38">
        <v>0.1343</v>
      </c>
      <c r="F38">
        <v>11</v>
      </c>
      <c r="G38">
        <v>64</v>
      </c>
      <c r="H38">
        <v>75</v>
      </c>
    </row>
    <row r="39" spans="1:8">
      <c r="A39">
        <v>37</v>
      </c>
      <c r="B39">
        <v>38</v>
      </c>
      <c r="D39">
        <v>0.76</v>
      </c>
      <c r="E39">
        <v>0.19400000000000001</v>
      </c>
      <c r="F39">
        <v>4</v>
      </c>
      <c r="G39">
        <v>55</v>
      </c>
      <c r="H39">
        <v>59</v>
      </c>
    </row>
    <row r="40" spans="1:8">
      <c r="A40">
        <v>38</v>
      </c>
      <c r="B40">
        <v>39</v>
      </c>
      <c r="C40">
        <v>0.33329999999999999</v>
      </c>
      <c r="D40">
        <v>0.81</v>
      </c>
      <c r="E40">
        <v>0.16420000000000001</v>
      </c>
      <c r="F40">
        <v>19</v>
      </c>
      <c r="G40">
        <v>55</v>
      </c>
      <c r="H40">
        <v>74</v>
      </c>
    </row>
    <row r="41" spans="1:8">
      <c r="A41">
        <v>39</v>
      </c>
      <c r="B41">
        <v>40</v>
      </c>
      <c r="C41">
        <v>0.33329999999999999</v>
      </c>
      <c r="D41">
        <v>0.71</v>
      </c>
      <c r="E41">
        <v>0.16420000000000001</v>
      </c>
      <c r="F41">
        <v>9</v>
      </c>
      <c r="G41">
        <v>67</v>
      </c>
      <c r="H41">
        <v>76</v>
      </c>
    </row>
    <row r="42" spans="1:8">
      <c r="A42">
        <v>40</v>
      </c>
      <c r="B42">
        <v>41</v>
      </c>
      <c r="C42">
        <v>0.33329999999999999</v>
      </c>
      <c r="D42">
        <v>0.56999999999999995</v>
      </c>
      <c r="E42">
        <v>0.19400000000000001</v>
      </c>
      <c r="F42">
        <v>7</v>
      </c>
      <c r="G42">
        <v>58</v>
      </c>
      <c r="H42">
        <v>65</v>
      </c>
    </row>
    <row r="43" spans="1:8">
      <c r="A43">
        <v>41</v>
      </c>
      <c r="B43">
        <v>42</v>
      </c>
      <c r="C43">
        <v>0.33329999999999999</v>
      </c>
      <c r="D43">
        <v>0.46</v>
      </c>
      <c r="E43">
        <v>0.32840000000000003</v>
      </c>
      <c r="F43">
        <v>10</v>
      </c>
      <c r="G43">
        <v>43</v>
      </c>
      <c r="H43">
        <v>53</v>
      </c>
    </row>
    <row r="44" spans="1:8">
      <c r="A44">
        <v>42</v>
      </c>
      <c r="B44">
        <v>43</v>
      </c>
      <c r="C44">
        <v>0.28789999999999999</v>
      </c>
      <c r="D44">
        <v>0.42</v>
      </c>
      <c r="E44">
        <v>0.44779999999999998</v>
      </c>
      <c r="F44">
        <v>1</v>
      </c>
      <c r="G44">
        <v>29</v>
      </c>
      <c r="H44">
        <v>30</v>
      </c>
    </row>
    <row r="45" spans="1:8">
      <c r="A45">
        <v>43</v>
      </c>
      <c r="B45">
        <v>44</v>
      </c>
      <c r="D45">
        <v>0.39</v>
      </c>
      <c r="E45">
        <v>0.35820000000000002</v>
      </c>
      <c r="F45">
        <v>5</v>
      </c>
      <c r="G45">
        <v>17</v>
      </c>
      <c r="H45">
        <v>22</v>
      </c>
    </row>
    <row r="46" spans="1:8">
      <c r="A46">
        <v>44</v>
      </c>
      <c r="B46">
        <v>45</v>
      </c>
      <c r="C46">
        <v>0.2273</v>
      </c>
      <c r="D46">
        <v>0.44</v>
      </c>
      <c r="E46">
        <v>0.32840000000000003</v>
      </c>
      <c r="F46">
        <v>11</v>
      </c>
      <c r="G46">
        <v>20</v>
      </c>
      <c r="H46">
        <v>31</v>
      </c>
    </row>
    <row r="47" spans="1:8">
      <c r="A47">
        <v>45</v>
      </c>
      <c r="B47">
        <v>46</v>
      </c>
      <c r="C47">
        <v>0.21210000000000001</v>
      </c>
      <c r="D47">
        <v>0.44</v>
      </c>
      <c r="E47">
        <v>0.29849999999999999</v>
      </c>
      <c r="F47">
        <v>0</v>
      </c>
      <c r="G47">
        <v>9</v>
      </c>
      <c r="H47">
        <v>9</v>
      </c>
    </row>
    <row r="48" spans="1:8">
      <c r="A48">
        <v>46</v>
      </c>
      <c r="B48">
        <v>47</v>
      </c>
      <c r="C48">
        <v>0.2273</v>
      </c>
      <c r="D48">
        <v>0.47</v>
      </c>
      <c r="E48">
        <v>0.16420000000000001</v>
      </c>
      <c r="F48">
        <v>0</v>
      </c>
      <c r="G48">
        <v>8</v>
      </c>
      <c r="H48">
        <v>8</v>
      </c>
    </row>
    <row r="49" spans="1:8">
      <c r="A49">
        <v>47</v>
      </c>
      <c r="B49">
        <v>48</v>
      </c>
      <c r="C49">
        <v>0.19700000000000001</v>
      </c>
      <c r="D49">
        <v>0.44</v>
      </c>
      <c r="E49">
        <v>0.35820000000000002</v>
      </c>
      <c r="F49">
        <v>0</v>
      </c>
      <c r="G49">
        <v>5</v>
      </c>
      <c r="H49">
        <v>5</v>
      </c>
    </row>
    <row r="50" spans="1:8">
      <c r="A50">
        <v>48</v>
      </c>
      <c r="B50">
        <v>49</v>
      </c>
      <c r="D50">
        <v>0.44</v>
      </c>
      <c r="E50">
        <v>0.41789999999999999</v>
      </c>
      <c r="F50">
        <v>0</v>
      </c>
      <c r="G50">
        <v>2</v>
      </c>
      <c r="H50">
        <v>2</v>
      </c>
    </row>
    <row r="51" spans="1:8">
      <c r="A51">
        <v>49</v>
      </c>
      <c r="B51">
        <v>50</v>
      </c>
      <c r="C51">
        <v>0.13639999999999999</v>
      </c>
      <c r="D51">
        <v>0.47</v>
      </c>
      <c r="E51">
        <v>0.3881</v>
      </c>
      <c r="F51">
        <v>0</v>
      </c>
      <c r="G51">
        <v>1</v>
      </c>
      <c r="H51">
        <v>1</v>
      </c>
    </row>
    <row r="52" spans="1:8">
      <c r="A52">
        <v>50</v>
      </c>
      <c r="B52">
        <v>51</v>
      </c>
      <c r="C52">
        <v>0.13639999999999999</v>
      </c>
      <c r="D52">
        <v>0.47</v>
      </c>
      <c r="E52">
        <v>0.28360000000000002</v>
      </c>
      <c r="F52">
        <v>0</v>
      </c>
      <c r="G52">
        <v>3</v>
      </c>
      <c r="H52">
        <v>3</v>
      </c>
    </row>
    <row r="53" spans="1:8">
      <c r="A53">
        <v>51</v>
      </c>
      <c r="B53">
        <v>52</v>
      </c>
      <c r="C53">
        <v>0.1061</v>
      </c>
      <c r="D53">
        <v>0.5</v>
      </c>
      <c r="E53">
        <v>0.3881</v>
      </c>
      <c r="F53">
        <v>0</v>
      </c>
      <c r="G53">
        <v>30</v>
      </c>
      <c r="H53">
        <v>30</v>
      </c>
    </row>
    <row r="54" spans="1:8">
      <c r="A54">
        <v>52</v>
      </c>
      <c r="B54">
        <v>53</v>
      </c>
      <c r="C54">
        <v>0.13639999999999999</v>
      </c>
      <c r="D54">
        <v>0.5</v>
      </c>
      <c r="E54">
        <v>0.19400000000000001</v>
      </c>
      <c r="F54">
        <v>1</v>
      </c>
      <c r="G54">
        <v>63</v>
      </c>
      <c r="H54">
        <v>64</v>
      </c>
    </row>
    <row r="55" spans="1:8">
      <c r="A55">
        <v>53</v>
      </c>
      <c r="B55">
        <v>54</v>
      </c>
      <c r="C55">
        <v>0.1212</v>
      </c>
      <c r="D55">
        <v>0.5</v>
      </c>
      <c r="E55">
        <v>0.28360000000000002</v>
      </c>
      <c r="F55">
        <v>1</v>
      </c>
      <c r="G55">
        <v>153</v>
      </c>
      <c r="H55">
        <v>154</v>
      </c>
    </row>
    <row r="56" spans="1:8">
      <c r="A56">
        <v>54</v>
      </c>
      <c r="B56">
        <v>55</v>
      </c>
      <c r="C56">
        <v>0.13639999999999999</v>
      </c>
      <c r="D56">
        <v>0.43</v>
      </c>
      <c r="E56">
        <v>0.3881</v>
      </c>
      <c r="F56">
        <v>7</v>
      </c>
      <c r="G56">
        <v>81</v>
      </c>
      <c r="H56">
        <v>88</v>
      </c>
    </row>
    <row r="57" spans="1:8">
      <c r="A57">
        <v>55</v>
      </c>
      <c r="B57">
        <v>56</v>
      </c>
      <c r="C57">
        <v>0.16669999999999999</v>
      </c>
      <c r="D57">
        <v>0.43</v>
      </c>
      <c r="E57">
        <v>0.25369999999999998</v>
      </c>
      <c r="F57">
        <v>11</v>
      </c>
      <c r="G57">
        <v>33</v>
      </c>
      <c r="H57">
        <v>44</v>
      </c>
    </row>
    <row r="58" spans="1:8">
      <c r="A58">
        <v>56</v>
      </c>
      <c r="B58">
        <v>57</v>
      </c>
      <c r="C58">
        <v>0.18179999999999999</v>
      </c>
      <c r="D58">
        <v>0.4</v>
      </c>
      <c r="E58">
        <v>0.32840000000000003</v>
      </c>
      <c r="F58">
        <v>10</v>
      </c>
      <c r="G58">
        <v>41</v>
      </c>
      <c r="H58">
        <v>51</v>
      </c>
    </row>
    <row r="59" spans="1:8">
      <c r="A59">
        <v>57</v>
      </c>
      <c r="B59">
        <v>58</v>
      </c>
      <c r="C59">
        <v>0.21210000000000001</v>
      </c>
      <c r="D59">
        <v>0.35</v>
      </c>
      <c r="E59">
        <v>0.29849999999999999</v>
      </c>
      <c r="F59">
        <v>13</v>
      </c>
      <c r="G59">
        <v>48</v>
      </c>
      <c r="H59">
        <v>61</v>
      </c>
    </row>
    <row r="60" spans="1:8">
      <c r="A60">
        <v>58</v>
      </c>
      <c r="B60">
        <v>59</v>
      </c>
      <c r="D60">
        <v>0.35</v>
      </c>
      <c r="E60">
        <v>0.28360000000000002</v>
      </c>
      <c r="F60">
        <v>8</v>
      </c>
      <c r="G60">
        <v>53</v>
      </c>
      <c r="H60">
        <v>61</v>
      </c>
    </row>
    <row r="61" spans="1:8">
      <c r="A61">
        <v>59</v>
      </c>
      <c r="B61">
        <v>60</v>
      </c>
      <c r="C61">
        <v>0.2424</v>
      </c>
      <c r="D61">
        <v>0.3</v>
      </c>
      <c r="E61">
        <v>0.28360000000000002</v>
      </c>
      <c r="F61">
        <v>11</v>
      </c>
      <c r="G61">
        <v>66</v>
      </c>
      <c r="H61">
        <v>77</v>
      </c>
    </row>
    <row r="62" spans="1:8">
      <c r="A62">
        <v>60</v>
      </c>
      <c r="B62">
        <v>61</v>
      </c>
      <c r="C62">
        <v>0.2424</v>
      </c>
      <c r="D62">
        <v>0.3</v>
      </c>
      <c r="E62">
        <v>0.25369999999999998</v>
      </c>
      <c r="F62">
        <v>14</v>
      </c>
      <c r="G62">
        <v>58</v>
      </c>
      <c r="H62">
        <v>72</v>
      </c>
    </row>
    <row r="63" spans="1:8">
      <c r="A63">
        <v>61</v>
      </c>
      <c r="B63">
        <v>62</v>
      </c>
      <c r="C63">
        <v>0.2424</v>
      </c>
      <c r="D63">
        <v>0.3</v>
      </c>
      <c r="E63">
        <v>0.25369999999999998</v>
      </c>
      <c r="F63">
        <v>9</v>
      </c>
      <c r="G63">
        <v>67</v>
      </c>
      <c r="H63">
        <v>76</v>
      </c>
    </row>
    <row r="64" spans="1:8">
      <c r="A64">
        <v>62</v>
      </c>
      <c r="B64">
        <v>63</v>
      </c>
      <c r="C64">
        <v>0.2273</v>
      </c>
      <c r="D64">
        <v>0.3</v>
      </c>
      <c r="E64">
        <v>0.22389999999999999</v>
      </c>
      <c r="F64">
        <v>11</v>
      </c>
      <c r="G64">
        <v>146</v>
      </c>
      <c r="H64">
        <v>157</v>
      </c>
    </row>
    <row r="65" spans="1:8">
      <c r="A65">
        <v>63</v>
      </c>
      <c r="B65">
        <v>64</v>
      </c>
      <c r="C65">
        <v>0.2576</v>
      </c>
      <c r="D65">
        <v>0.32</v>
      </c>
      <c r="E65">
        <v>0.1045</v>
      </c>
      <c r="F65">
        <v>9</v>
      </c>
      <c r="G65">
        <v>148</v>
      </c>
      <c r="H65">
        <v>157</v>
      </c>
    </row>
    <row r="66" spans="1:8">
      <c r="A66">
        <v>64</v>
      </c>
      <c r="B66">
        <v>65</v>
      </c>
      <c r="C66">
        <v>0.2576</v>
      </c>
      <c r="D66">
        <v>0.47</v>
      </c>
      <c r="E66">
        <v>0</v>
      </c>
      <c r="F66">
        <v>8</v>
      </c>
      <c r="G66">
        <v>102</v>
      </c>
      <c r="H66">
        <v>110</v>
      </c>
    </row>
    <row r="67" spans="1:8">
      <c r="A67">
        <v>65</v>
      </c>
      <c r="B67">
        <v>66</v>
      </c>
      <c r="D67">
        <v>0.47</v>
      </c>
      <c r="E67">
        <v>0.1045</v>
      </c>
      <c r="F67">
        <v>3</v>
      </c>
      <c r="G67">
        <v>49</v>
      </c>
      <c r="H67">
        <v>52</v>
      </c>
    </row>
    <row r="68" spans="1:8">
      <c r="A68">
        <v>66</v>
      </c>
      <c r="B68">
        <v>67</v>
      </c>
      <c r="C68">
        <v>0.19700000000000001</v>
      </c>
      <c r="D68">
        <v>0.64</v>
      </c>
      <c r="E68">
        <v>0.1343</v>
      </c>
      <c r="F68">
        <v>3</v>
      </c>
      <c r="G68">
        <v>49</v>
      </c>
      <c r="H68">
        <v>52</v>
      </c>
    </row>
    <row r="69" spans="1:8">
      <c r="A69">
        <v>67</v>
      </c>
      <c r="B69">
        <v>68</v>
      </c>
      <c r="C69">
        <v>0.1515</v>
      </c>
      <c r="D69">
        <v>0.69</v>
      </c>
      <c r="E69">
        <v>0.1343</v>
      </c>
      <c r="F69">
        <v>0</v>
      </c>
      <c r="G69">
        <v>20</v>
      </c>
      <c r="H69">
        <v>20</v>
      </c>
    </row>
    <row r="70" spans="1:8">
      <c r="A70">
        <v>68</v>
      </c>
      <c r="B70">
        <v>69</v>
      </c>
      <c r="C70">
        <v>0.21210000000000001</v>
      </c>
      <c r="D70">
        <v>0.55000000000000004</v>
      </c>
      <c r="E70">
        <v>0.1045</v>
      </c>
      <c r="F70">
        <v>1</v>
      </c>
      <c r="G70">
        <v>11</v>
      </c>
      <c r="H70">
        <v>12</v>
      </c>
    </row>
    <row r="71" spans="1:8">
      <c r="A71">
        <v>69</v>
      </c>
      <c r="B71">
        <v>70</v>
      </c>
      <c r="D71">
        <v>0.55000000000000004</v>
      </c>
      <c r="E71">
        <v>0.1045</v>
      </c>
      <c r="F71">
        <v>0</v>
      </c>
      <c r="G71">
        <v>5</v>
      </c>
      <c r="H71">
        <v>5</v>
      </c>
    </row>
    <row r="72" spans="1:8">
      <c r="A72">
        <v>70</v>
      </c>
      <c r="B72">
        <v>71</v>
      </c>
      <c r="C72">
        <v>0.18179999999999999</v>
      </c>
      <c r="D72">
        <v>0.59</v>
      </c>
      <c r="E72">
        <v>0.1045</v>
      </c>
      <c r="F72">
        <v>0</v>
      </c>
      <c r="G72">
        <v>2</v>
      </c>
      <c r="H72">
        <v>2</v>
      </c>
    </row>
    <row r="73" spans="1:8">
      <c r="A73">
        <v>71</v>
      </c>
      <c r="B73">
        <v>72</v>
      </c>
      <c r="C73">
        <v>0.1515</v>
      </c>
      <c r="D73">
        <v>0.63</v>
      </c>
      <c r="E73">
        <v>0.1343</v>
      </c>
      <c r="F73">
        <v>0</v>
      </c>
      <c r="G73">
        <v>1</v>
      </c>
      <c r="H73">
        <v>1</v>
      </c>
    </row>
    <row r="74" spans="1:8">
      <c r="A74">
        <v>72</v>
      </c>
      <c r="B74">
        <v>73</v>
      </c>
      <c r="C74">
        <v>0.18179999999999999</v>
      </c>
      <c r="D74">
        <v>0.63</v>
      </c>
      <c r="E74">
        <v>8.9599999999999999E-2</v>
      </c>
      <c r="F74">
        <v>0</v>
      </c>
      <c r="G74">
        <v>2</v>
      </c>
      <c r="H74">
        <v>2</v>
      </c>
    </row>
    <row r="75" spans="1:8">
      <c r="A75">
        <v>73</v>
      </c>
      <c r="B75">
        <v>74</v>
      </c>
      <c r="C75">
        <v>0.1515</v>
      </c>
      <c r="D75">
        <v>0.68</v>
      </c>
      <c r="E75">
        <v>0.1045</v>
      </c>
      <c r="F75">
        <v>0</v>
      </c>
      <c r="G75">
        <v>4</v>
      </c>
      <c r="H75">
        <v>4</v>
      </c>
    </row>
    <row r="76" spans="1:8">
      <c r="A76">
        <v>74</v>
      </c>
      <c r="B76">
        <v>75</v>
      </c>
      <c r="C76">
        <v>0.1515</v>
      </c>
      <c r="D76">
        <v>0.74</v>
      </c>
      <c r="E76">
        <v>0.1045</v>
      </c>
      <c r="F76">
        <v>0</v>
      </c>
      <c r="G76">
        <v>36</v>
      </c>
      <c r="H76">
        <v>36</v>
      </c>
    </row>
    <row r="77" spans="1:8">
      <c r="A77">
        <v>75</v>
      </c>
      <c r="B77">
        <v>76</v>
      </c>
      <c r="C77">
        <v>0.1515</v>
      </c>
      <c r="D77">
        <v>0.74</v>
      </c>
      <c r="E77">
        <v>0.1343</v>
      </c>
      <c r="F77">
        <v>2</v>
      </c>
      <c r="G77">
        <v>92</v>
      </c>
      <c r="H77">
        <v>94</v>
      </c>
    </row>
    <row r="78" spans="1:8">
      <c r="A78">
        <v>76</v>
      </c>
      <c r="B78">
        <v>77</v>
      </c>
      <c r="C78">
        <v>0.1515</v>
      </c>
      <c r="D78">
        <v>0.69</v>
      </c>
      <c r="E78">
        <v>0.16420000000000001</v>
      </c>
      <c r="F78">
        <v>2</v>
      </c>
      <c r="G78">
        <v>177</v>
      </c>
      <c r="H78">
        <v>179</v>
      </c>
    </row>
    <row r="79" spans="1:8">
      <c r="A79">
        <v>77</v>
      </c>
      <c r="B79">
        <v>78</v>
      </c>
      <c r="C79">
        <v>0.1515</v>
      </c>
      <c r="D79">
        <v>0.64</v>
      </c>
      <c r="E79">
        <v>0.22389999999999999</v>
      </c>
      <c r="F79">
        <v>2</v>
      </c>
      <c r="G79">
        <v>98</v>
      </c>
      <c r="H79">
        <v>100</v>
      </c>
    </row>
    <row r="80" spans="1:8">
      <c r="A80">
        <v>78</v>
      </c>
      <c r="B80">
        <v>79</v>
      </c>
      <c r="C80">
        <v>0.13639999999999999</v>
      </c>
      <c r="D80">
        <v>0.69</v>
      </c>
      <c r="E80">
        <v>0.32840000000000003</v>
      </c>
      <c r="F80">
        <v>5</v>
      </c>
      <c r="G80">
        <v>37</v>
      </c>
      <c r="H80">
        <v>42</v>
      </c>
    </row>
    <row r="81" spans="1:8">
      <c r="A81">
        <v>79</v>
      </c>
      <c r="B81">
        <v>80</v>
      </c>
      <c r="C81">
        <v>0.21210000000000001</v>
      </c>
      <c r="D81">
        <v>0.51</v>
      </c>
      <c r="E81">
        <v>0.29849999999999999</v>
      </c>
      <c r="F81">
        <v>7</v>
      </c>
      <c r="G81">
        <v>50</v>
      </c>
      <c r="H81">
        <v>57</v>
      </c>
    </row>
    <row r="82" spans="1:8">
      <c r="A82">
        <v>80</v>
      </c>
      <c r="B82">
        <v>81</v>
      </c>
      <c r="C82">
        <v>0.2273</v>
      </c>
      <c r="D82">
        <v>0.51</v>
      </c>
      <c r="E82">
        <v>0.16420000000000001</v>
      </c>
      <c r="F82">
        <v>12</v>
      </c>
      <c r="G82">
        <v>66</v>
      </c>
      <c r="H82">
        <v>78</v>
      </c>
    </row>
    <row r="83" spans="1:8">
      <c r="A83">
        <v>81</v>
      </c>
      <c r="B83">
        <v>82</v>
      </c>
      <c r="C83">
        <v>0.2273</v>
      </c>
      <c r="D83">
        <v>0.56000000000000005</v>
      </c>
      <c r="E83">
        <v>0.19400000000000001</v>
      </c>
      <c r="F83">
        <v>18</v>
      </c>
      <c r="G83">
        <v>79</v>
      </c>
      <c r="H83">
        <v>97</v>
      </c>
    </row>
    <row r="84" spans="1:8">
      <c r="A84">
        <v>82</v>
      </c>
      <c r="B84">
        <v>83</v>
      </c>
      <c r="C84">
        <v>0.2576</v>
      </c>
      <c r="D84">
        <v>0.52</v>
      </c>
      <c r="E84">
        <v>0.22389999999999999</v>
      </c>
      <c r="F84">
        <v>9</v>
      </c>
      <c r="G84">
        <v>54</v>
      </c>
      <c r="H84">
        <v>63</v>
      </c>
    </row>
    <row r="85" spans="1:8">
      <c r="A85">
        <v>83</v>
      </c>
      <c r="B85">
        <v>84</v>
      </c>
      <c r="C85">
        <v>0.2727</v>
      </c>
      <c r="D85">
        <v>0.52</v>
      </c>
      <c r="E85">
        <v>0.25369999999999998</v>
      </c>
      <c r="F85">
        <v>17</v>
      </c>
      <c r="G85">
        <v>48</v>
      </c>
      <c r="H85">
        <v>65</v>
      </c>
    </row>
    <row r="86" spans="1:8">
      <c r="A86">
        <v>84</v>
      </c>
      <c r="B86">
        <v>85</v>
      </c>
      <c r="C86">
        <v>0.28789999999999999</v>
      </c>
      <c r="D86">
        <v>0.49</v>
      </c>
      <c r="E86">
        <v>0.25369999999999998</v>
      </c>
      <c r="F86">
        <v>15</v>
      </c>
      <c r="G86">
        <v>68</v>
      </c>
      <c r="H86">
        <v>83</v>
      </c>
    </row>
    <row r="87" spans="1:8">
      <c r="A87">
        <v>85</v>
      </c>
      <c r="B87">
        <v>86</v>
      </c>
      <c r="C87">
        <v>0.2727</v>
      </c>
      <c r="D87">
        <v>0.48</v>
      </c>
      <c r="E87">
        <v>0.22389999999999999</v>
      </c>
      <c r="F87">
        <v>10</v>
      </c>
      <c r="G87">
        <v>202</v>
      </c>
      <c r="H87">
        <v>212</v>
      </c>
    </row>
    <row r="88" spans="1:8">
      <c r="A88">
        <v>86</v>
      </c>
      <c r="B88">
        <v>87</v>
      </c>
      <c r="C88">
        <v>0.2576</v>
      </c>
      <c r="D88">
        <v>0.48</v>
      </c>
      <c r="E88">
        <v>0.19400000000000001</v>
      </c>
      <c r="F88">
        <v>3</v>
      </c>
      <c r="G88">
        <v>179</v>
      </c>
      <c r="H88">
        <v>182</v>
      </c>
    </row>
    <row r="89" spans="1:8">
      <c r="A89">
        <v>87</v>
      </c>
      <c r="B89">
        <v>88</v>
      </c>
      <c r="C89">
        <v>0.2576</v>
      </c>
      <c r="D89">
        <v>0.48</v>
      </c>
      <c r="E89">
        <v>0.1045</v>
      </c>
      <c r="F89">
        <v>2</v>
      </c>
      <c r="G89">
        <v>110</v>
      </c>
      <c r="H89">
        <v>112</v>
      </c>
    </row>
    <row r="90" spans="1:8">
      <c r="A90">
        <v>88</v>
      </c>
      <c r="B90">
        <v>89</v>
      </c>
      <c r="C90">
        <v>0.2576</v>
      </c>
      <c r="D90">
        <v>0.48</v>
      </c>
      <c r="E90">
        <v>0.1045</v>
      </c>
      <c r="F90">
        <v>1</v>
      </c>
      <c r="G90">
        <v>53</v>
      </c>
      <c r="H90">
        <v>54</v>
      </c>
    </row>
    <row r="91" spans="1:8">
      <c r="A91">
        <v>89</v>
      </c>
      <c r="B91">
        <v>90</v>
      </c>
      <c r="C91">
        <v>0.2727</v>
      </c>
      <c r="D91">
        <v>0.64</v>
      </c>
      <c r="E91">
        <v>0</v>
      </c>
      <c r="F91">
        <v>0</v>
      </c>
      <c r="G91">
        <v>48</v>
      </c>
      <c r="H91">
        <v>48</v>
      </c>
    </row>
    <row r="92" spans="1:8">
      <c r="A92">
        <v>90</v>
      </c>
      <c r="B92">
        <v>91</v>
      </c>
      <c r="C92">
        <v>0.2576</v>
      </c>
      <c r="D92">
        <v>0.64</v>
      </c>
      <c r="E92">
        <v>8.9599999999999999E-2</v>
      </c>
      <c r="F92">
        <v>1</v>
      </c>
      <c r="G92">
        <v>34</v>
      </c>
      <c r="H92">
        <v>35</v>
      </c>
    </row>
    <row r="93" spans="1:8">
      <c r="A93">
        <v>91</v>
      </c>
      <c r="B93">
        <v>92</v>
      </c>
      <c r="C93">
        <v>0.2273</v>
      </c>
      <c r="D93">
        <v>0.69</v>
      </c>
      <c r="E93">
        <v>8.9599999999999999E-2</v>
      </c>
      <c r="F93">
        <v>2</v>
      </c>
      <c r="G93">
        <v>9</v>
      </c>
      <c r="H93">
        <v>11</v>
      </c>
    </row>
    <row r="94" spans="1:8">
      <c r="A94">
        <v>92</v>
      </c>
      <c r="B94">
        <v>93</v>
      </c>
      <c r="C94">
        <v>0.2576</v>
      </c>
      <c r="D94">
        <v>0.64</v>
      </c>
      <c r="E94">
        <v>0</v>
      </c>
      <c r="F94">
        <v>0</v>
      </c>
      <c r="G94">
        <v>6</v>
      </c>
      <c r="H94">
        <v>6</v>
      </c>
    </row>
    <row r="95" spans="1:8">
      <c r="A95">
        <v>93</v>
      </c>
      <c r="B95">
        <v>94</v>
      </c>
      <c r="C95">
        <v>0.19700000000000001</v>
      </c>
      <c r="D95">
        <v>0.74</v>
      </c>
      <c r="E95">
        <v>8.9599999999999999E-2</v>
      </c>
      <c r="F95">
        <v>0</v>
      </c>
      <c r="G95">
        <v>6</v>
      </c>
      <c r="H95">
        <v>6</v>
      </c>
    </row>
    <row r="96" spans="1:8">
      <c r="A96">
        <v>94</v>
      </c>
      <c r="B96">
        <v>95</v>
      </c>
      <c r="C96">
        <v>0.19700000000000001</v>
      </c>
      <c r="D96">
        <v>0.74</v>
      </c>
      <c r="E96">
        <v>8.9599999999999999E-2</v>
      </c>
      <c r="F96">
        <v>0</v>
      </c>
      <c r="G96">
        <v>2</v>
      </c>
      <c r="H96">
        <v>2</v>
      </c>
    </row>
    <row r="97" spans="1:8">
      <c r="A97">
        <v>95</v>
      </c>
      <c r="B97">
        <v>96</v>
      </c>
      <c r="C97">
        <v>0.2273</v>
      </c>
      <c r="D97">
        <v>0.48</v>
      </c>
      <c r="E97">
        <v>0.22389999999999999</v>
      </c>
      <c r="F97">
        <v>0</v>
      </c>
      <c r="G97">
        <v>2</v>
      </c>
      <c r="H97">
        <v>2</v>
      </c>
    </row>
    <row r="98" spans="1:8">
      <c r="A98">
        <v>96</v>
      </c>
      <c r="B98">
        <v>97</v>
      </c>
      <c r="C98">
        <v>0.2273</v>
      </c>
      <c r="D98">
        <v>0.47</v>
      </c>
      <c r="E98">
        <v>0.16420000000000001</v>
      </c>
      <c r="F98">
        <v>0</v>
      </c>
      <c r="G98">
        <v>3</v>
      </c>
      <c r="H98">
        <v>3</v>
      </c>
    </row>
    <row r="99" spans="1:8">
      <c r="A99">
        <v>97</v>
      </c>
      <c r="B99">
        <v>98</v>
      </c>
      <c r="C99">
        <v>0.19700000000000001</v>
      </c>
      <c r="D99">
        <v>0.47</v>
      </c>
      <c r="E99">
        <v>0.22389999999999999</v>
      </c>
      <c r="F99">
        <v>0</v>
      </c>
      <c r="G99">
        <v>33</v>
      </c>
      <c r="H99">
        <v>33</v>
      </c>
    </row>
    <row r="100" spans="1:8">
      <c r="A100">
        <v>98</v>
      </c>
      <c r="B100">
        <v>99</v>
      </c>
      <c r="C100">
        <v>0.18179999999999999</v>
      </c>
      <c r="D100">
        <v>0.43</v>
      </c>
      <c r="E100">
        <v>0.19400000000000001</v>
      </c>
      <c r="F100">
        <v>1</v>
      </c>
      <c r="G100">
        <v>87</v>
      </c>
      <c r="H100">
        <v>88</v>
      </c>
    </row>
    <row r="101" spans="1:8">
      <c r="A101">
        <v>99</v>
      </c>
      <c r="B101">
        <v>100</v>
      </c>
      <c r="C101">
        <v>0.18179999999999999</v>
      </c>
      <c r="D101">
        <v>0.4</v>
      </c>
      <c r="E101">
        <v>0.29849999999999999</v>
      </c>
      <c r="F101">
        <v>3</v>
      </c>
      <c r="G101">
        <v>192</v>
      </c>
      <c r="H101">
        <v>195</v>
      </c>
    </row>
    <row r="102" spans="1:8">
      <c r="A102">
        <v>100</v>
      </c>
      <c r="B102">
        <v>101</v>
      </c>
      <c r="C102">
        <v>0.19700000000000001</v>
      </c>
      <c r="D102">
        <v>0.37</v>
      </c>
      <c r="E102">
        <v>0.32840000000000003</v>
      </c>
      <c r="F102">
        <v>6</v>
      </c>
      <c r="G102">
        <v>109</v>
      </c>
      <c r="H102">
        <v>115</v>
      </c>
    </row>
    <row r="103" spans="1:8">
      <c r="A103">
        <v>101</v>
      </c>
      <c r="B103">
        <v>102</v>
      </c>
      <c r="C103">
        <v>0.19700000000000001</v>
      </c>
      <c r="D103">
        <v>0.37</v>
      </c>
      <c r="E103">
        <v>0.32840000000000003</v>
      </c>
      <c r="F103">
        <v>4</v>
      </c>
      <c r="G103">
        <v>53</v>
      </c>
      <c r="H103">
        <v>57</v>
      </c>
    </row>
    <row r="104" spans="1:8">
      <c r="A104">
        <v>102</v>
      </c>
      <c r="B104">
        <v>103</v>
      </c>
      <c r="C104">
        <v>0.2273</v>
      </c>
      <c r="D104">
        <v>0.33</v>
      </c>
      <c r="E104">
        <v>0.32840000000000003</v>
      </c>
      <c r="F104">
        <v>12</v>
      </c>
      <c r="G104">
        <v>34</v>
      </c>
      <c r="H104">
        <v>46</v>
      </c>
    </row>
    <row r="105" spans="1:8">
      <c r="A105">
        <v>103</v>
      </c>
      <c r="B105">
        <v>104</v>
      </c>
      <c r="C105">
        <v>0.2273</v>
      </c>
      <c r="D105">
        <v>0.33</v>
      </c>
      <c r="E105">
        <v>0.32840000000000003</v>
      </c>
      <c r="F105">
        <v>5</v>
      </c>
      <c r="G105">
        <v>74</v>
      </c>
      <c r="H105">
        <v>79</v>
      </c>
    </row>
    <row r="106" spans="1:8">
      <c r="A106">
        <v>104</v>
      </c>
      <c r="B106">
        <v>105</v>
      </c>
      <c r="C106">
        <v>0.2576</v>
      </c>
      <c r="D106">
        <v>0.3</v>
      </c>
      <c r="E106">
        <v>0.29849999999999999</v>
      </c>
      <c r="F106">
        <v>6</v>
      </c>
      <c r="G106">
        <v>65</v>
      </c>
      <c r="H106">
        <v>71</v>
      </c>
    </row>
    <row r="107" spans="1:8">
      <c r="A107">
        <v>105</v>
      </c>
      <c r="B107">
        <v>106</v>
      </c>
      <c r="C107">
        <v>0.28789999999999999</v>
      </c>
      <c r="D107">
        <v>0.28000000000000003</v>
      </c>
      <c r="E107">
        <v>0.19400000000000001</v>
      </c>
      <c r="F107">
        <v>10</v>
      </c>
      <c r="G107">
        <v>52</v>
      </c>
      <c r="H107">
        <v>62</v>
      </c>
    </row>
    <row r="108" spans="1:8">
      <c r="A108">
        <v>106</v>
      </c>
      <c r="B108">
        <v>107</v>
      </c>
      <c r="C108">
        <v>0.28789999999999999</v>
      </c>
      <c r="D108">
        <v>0.28000000000000003</v>
      </c>
      <c r="E108">
        <v>0.19400000000000001</v>
      </c>
      <c r="F108">
        <v>7</v>
      </c>
      <c r="G108">
        <v>55</v>
      </c>
      <c r="H108">
        <v>62</v>
      </c>
    </row>
    <row r="109" spans="1:8">
      <c r="A109">
        <v>107</v>
      </c>
      <c r="B109">
        <v>108</v>
      </c>
      <c r="C109">
        <v>0.31819999999999998</v>
      </c>
      <c r="D109">
        <v>0.28000000000000003</v>
      </c>
      <c r="E109">
        <v>8.9599999999999999E-2</v>
      </c>
      <c r="F109">
        <v>4</v>
      </c>
      <c r="G109">
        <v>85</v>
      </c>
      <c r="H109">
        <v>89</v>
      </c>
    </row>
    <row r="110" spans="1:8">
      <c r="A110">
        <v>108</v>
      </c>
      <c r="B110">
        <v>109</v>
      </c>
      <c r="C110">
        <v>0.2273</v>
      </c>
      <c r="D110">
        <v>0.38</v>
      </c>
      <c r="E110">
        <v>0.19400000000000001</v>
      </c>
      <c r="F110">
        <v>4</v>
      </c>
      <c r="G110">
        <v>186</v>
      </c>
      <c r="H110">
        <v>190</v>
      </c>
    </row>
    <row r="111" spans="1:8">
      <c r="A111">
        <v>109</v>
      </c>
      <c r="B111">
        <v>110</v>
      </c>
      <c r="C111">
        <v>0.2424</v>
      </c>
      <c r="D111">
        <v>0.38</v>
      </c>
      <c r="E111">
        <v>0.1343</v>
      </c>
      <c r="F111">
        <v>3</v>
      </c>
      <c r="G111">
        <v>166</v>
      </c>
      <c r="H111">
        <v>169</v>
      </c>
    </row>
    <row r="112" spans="1:8">
      <c r="A112">
        <v>110</v>
      </c>
      <c r="B112">
        <v>111</v>
      </c>
      <c r="C112">
        <v>0.2576</v>
      </c>
      <c r="D112">
        <v>0.38</v>
      </c>
      <c r="E112">
        <v>0.1045</v>
      </c>
      <c r="F112">
        <v>5</v>
      </c>
      <c r="G112">
        <v>127</v>
      </c>
      <c r="H112">
        <v>132</v>
      </c>
    </row>
    <row r="113" spans="1:8">
      <c r="A113">
        <v>111</v>
      </c>
      <c r="B113">
        <v>112</v>
      </c>
      <c r="C113">
        <v>0.2273</v>
      </c>
      <c r="D113">
        <v>0.47</v>
      </c>
      <c r="E113">
        <v>0.16420000000000001</v>
      </c>
      <c r="F113">
        <v>7</v>
      </c>
      <c r="G113">
        <v>82</v>
      </c>
      <c r="H113">
        <v>89</v>
      </c>
    </row>
    <row r="114" spans="1:8">
      <c r="A114">
        <v>112</v>
      </c>
      <c r="B114">
        <v>113</v>
      </c>
      <c r="C114">
        <v>0.19700000000000001</v>
      </c>
      <c r="D114">
        <v>0.51</v>
      </c>
      <c r="E114">
        <v>0.19400000000000001</v>
      </c>
      <c r="F114">
        <v>3</v>
      </c>
      <c r="G114">
        <v>40</v>
      </c>
      <c r="H114">
        <v>43</v>
      </c>
    </row>
    <row r="115" spans="1:8">
      <c r="A115">
        <v>113</v>
      </c>
      <c r="B115">
        <v>114</v>
      </c>
      <c r="C115">
        <v>0.19700000000000001</v>
      </c>
      <c r="D115">
        <v>0.55000000000000004</v>
      </c>
      <c r="E115">
        <v>0.1343</v>
      </c>
      <c r="F115">
        <v>1</v>
      </c>
      <c r="G115">
        <v>41</v>
      </c>
      <c r="H115">
        <v>42</v>
      </c>
    </row>
    <row r="116" spans="1:8">
      <c r="A116">
        <v>114</v>
      </c>
      <c r="B116">
        <v>115</v>
      </c>
      <c r="C116">
        <v>0.2576</v>
      </c>
      <c r="D116">
        <v>0.47</v>
      </c>
      <c r="E116">
        <v>0</v>
      </c>
      <c r="F116">
        <v>1</v>
      </c>
      <c r="G116">
        <v>18</v>
      </c>
      <c r="H116">
        <v>19</v>
      </c>
    </row>
    <row r="117" spans="1:8">
      <c r="A117">
        <v>115</v>
      </c>
      <c r="B117">
        <v>116</v>
      </c>
      <c r="C117">
        <v>0.2424</v>
      </c>
      <c r="D117">
        <v>0.55000000000000004</v>
      </c>
      <c r="E117">
        <v>0</v>
      </c>
      <c r="F117">
        <v>0</v>
      </c>
      <c r="G117">
        <v>11</v>
      </c>
      <c r="H117">
        <v>11</v>
      </c>
    </row>
    <row r="118" spans="1:8">
      <c r="A118">
        <v>116</v>
      </c>
      <c r="B118">
        <v>117</v>
      </c>
      <c r="C118">
        <v>0.2273</v>
      </c>
      <c r="D118">
        <v>0.64</v>
      </c>
      <c r="E118">
        <v>0</v>
      </c>
      <c r="F118">
        <v>0</v>
      </c>
      <c r="G118">
        <v>4</v>
      </c>
      <c r="H118">
        <v>4</v>
      </c>
    </row>
    <row r="119" spans="1:8">
      <c r="A119">
        <v>117</v>
      </c>
      <c r="B119">
        <v>118</v>
      </c>
      <c r="C119">
        <v>0.2273</v>
      </c>
      <c r="D119">
        <v>0.64</v>
      </c>
      <c r="E119">
        <v>0</v>
      </c>
      <c r="F119">
        <v>0</v>
      </c>
      <c r="G119">
        <v>2</v>
      </c>
      <c r="H119">
        <v>2</v>
      </c>
    </row>
    <row r="120" spans="1:8">
      <c r="A120">
        <v>118</v>
      </c>
      <c r="B120">
        <v>119</v>
      </c>
      <c r="C120">
        <v>0.19700000000000001</v>
      </c>
      <c r="D120">
        <v>0.64</v>
      </c>
      <c r="E120">
        <v>8.9599999999999999E-2</v>
      </c>
      <c r="F120">
        <v>0</v>
      </c>
      <c r="G120">
        <v>1</v>
      </c>
      <c r="H120">
        <v>1</v>
      </c>
    </row>
    <row r="121" spans="1:8">
      <c r="A121">
        <v>119</v>
      </c>
      <c r="B121">
        <v>120</v>
      </c>
      <c r="C121">
        <v>0.18179999999999999</v>
      </c>
      <c r="D121">
        <v>0.69</v>
      </c>
      <c r="E121">
        <v>8.9599999999999999E-2</v>
      </c>
      <c r="F121">
        <v>0</v>
      </c>
      <c r="G121">
        <v>4</v>
      </c>
      <c r="H121">
        <v>4</v>
      </c>
    </row>
    <row r="122" spans="1:8">
      <c r="A122">
        <v>120</v>
      </c>
      <c r="B122">
        <v>121</v>
      </c>
      <c r="C122">
        <v>0.16669999999999999</v>
      </c>
      <c r="D122">
        <v>0.63</v>
      </c>
      <c r="E122">
        <v>0.1045</v>
      </c>
      <c r="F122">
        <v>0</v>
      </c>
      <c r="G122">
        <v>36</v>
      </c>
      <c r="H122">
        <v>36</v>
      </c>
    </row>
    <row r="123" spans="1:8">
      <c r="A123">
        <v>121</v>
      </c>
      <c r="B123">
        <v>122</v>
      </c>
      <c r="C123">
        <v>0.2273</v>
      </c>
      <c r="D123">
        <v>0.59</v>
      </c>
      <c r="E123">
        <v>0</v>
      </c>
      <c r="F123">
        <v>0</v>
      </c>
      <c r="G123">
        <v>95</v>
      </c>
      <c r="H123">
        <v>95</v>
      </c>
    </row>
    <row r="124" spans="1:8">
      <c r="A124">
        <v>122</v>
      </c>
      <c r="B124">
        <v>123</v>
      </c>
      <c r="C124">
        <v>0.2273</v>
      </c>
      <c r="D124">
        <v>0.59</v>
      </c>
      <c r="E124">
        <v>0</v>
      </c>
      <c r="F124">
        <v>3</v>
      </c>
      <c r="G124">
        <v>216</v>
      </c>
      <c r="H124">
        <v>219</v>
      </c>
    </row>
    <row r="125" spans="1:8">
      <c r="A125">
        <v>123</v>
      </c>
      <c r="B125">
        <v>124</v>
      </c>
      <c r="C125">
        <v>0.2424</v>
      </c>
      <c r="D125">
        <v>0.51</v>
      </c>
      <c r="E125">
        <v>0</v>
      </c>
      <c r="F125">
        <v>6</v>
      </c>
      <c r="G125">
        <v>116</v>
      </c>
      <c r="H125">
        <v>122</v>
      </c>
    </row>
    <row r="126" spans="1:8">
      <c r="A126">
        <v>124</v>
      </c>
      <c r="B126">
        <v>125</v>
      </c>
      <c r="C126">
        <v>0.2576</v>
      </c>
      <c r="D126">
        <v>0.47</v>
      </c>
      <c r="E126">
        <v>0</v>
      </c>
      <c r="F126">
        <v>3</v>
      </c>
      <c r="G126">
        <v>42</v>
      </c>
      <c r="H126">
        <v>45</v>
      </c>
    </row>
    <row r="127" spans="1:8">
      <c r="A127">
        <v>125</v>
      </c>
      <c r="B127">
        <v>126</v>
      </c>
      <c r="C127">
        <v>0.2576</v>
      </c>
      <c r="D127">
        <v>0.44</v>
      </c>
      <c r="E127">
        <v>8.9599999999999999E-2</v>
      </c>
      <c r="F127">
        <v>2</v>
      </c>
      <c r="G127">
        <v>57</v>
      </c>
      <c r="H127">
        <v>59</v>
      </c>
    </row>
    <row r="128" spans="1:8">
      <c r="A128">
        <v>126</v>
      </c>
      <c r="B128">
        <v>127</v>
      </c>
      <c r="C128">
        <v>0.28789999999999999</v>
      </c>
      <c r="D128">
        <v>0.35</v>
      </c>
      <c r="E128">
        <v>0</v>
      </c>
      <c r="F128">
        <v>6</v>
      </c>
      <c r="G128">
        <v>78</v>
      </c>
      <c r="H128">
        <v>84</v>
      </c>
    </row>
    <row r="129" spans="1:8">
      <c r="A129">
        <v>127</v>
      </c>
      <c r="B129">
        <v>128</v>
      </c>
      <c r="C129">
        <v>0.2727</v>
      </c>
      <c r="D129">
        <v>0.35</v>
      </c>
      <c r="E129">
        <v>0.1045</v>
      </c>
      <c r="F129">
        <v>12</v>
      </c>
      <c r="G129">
        <v>55</v>
      </c>
      <c r="H129">
        <v>67</v>
      </c>
    </row>
    <row r="130" spans="1:8">
      <c r="A130">
        <v>128</v>
      </c>
      <c r="B130">
        <v>129</v>
      </c>
      <c r="C130">
        <v>0.2727</v>
      </c>
      <c r="D130">
        <v>0.36</v>
      </c>
      <c r="E130">
        <v>0.16420000000000001</v>
      </c>
      <c r="F130">
        <v>11</v>
      </c>
      <c r="G130">
        <v>59</v>
      </c>
      <c r="H130">
        <v>70</v>
      </c>
    </row>
    <row r="131" spans="1:8">
      <c r="A131">
        <v>129</v>
      </c>
      <c r="B131">
        <v>130</v>
      </c>
      <c r="C131">
        <v>0.2727</v>
      </c>
      <c r="D131">
        <v>0.36</v>
      </c>
      <c r="E131">
        <v>0</v>
      </c>
      <c r="F131">
        <v>8</v>
      </c>
      <c r="G131">
        <v>54</v>
      </c>
      <c r="H131">
        <v>62</v>
      </c>
    </row>
    <row r="132" spans="1:8">
      <c r="A132">
        <v>130</v>
      </c>
      <c r="B132">
        <v>131</v>
      </c>
      <c r="C132">
        <v>0.2576</v>
      </c>
      <c r="D132">
        <v>0.38</v>
      </c>
      <c r="E132">
        <v>0.16420000000000001</v>
      </c>
      <c r="F132">
        <v>12</v>
      </c>
      <c r="G132">
        <v>74</v>
      </c>
      <c r="H132">
        <v>86</v>
      </c>
    </row>
    <row r="133" spans="1:8">
      <c r="A133">
        <v>131</v>
      </c>
      <c r="B133">
        <v>132</v>
      </c>
      <c r="C133">
        <v>0.2273</v>
      </c>
      <c r="D133">
        <v>0.51</v>
      </c>
      <c r="E133">
        <v>0.16420000000000001</v>
      </c>
      <c r="F133">
        <v>9</v>
      </c>
      <c r="G133">
        <v>163</v>
      </c>
      <c r="H133">
        <v>172</v>
      </c>
    </row>
    <row r="134" spans="1:8">
      <c r="A134">
        <v>132</v>
      </c>
      <c r="B134">
        <v>133</v>
      </c>
      <c r="C134">
        <v>0.2273</v>
      </c>
      <c r="D134">
        <v>0.51</v>
      </c>
      <c r="E134">
        <v>0.1343</v>
      </c>
      <c r="F134">
        <v>5</v>
      </c>
      <c r="G134">
        <v>158</v>
      </c>
      <c r="H134">
        <v>163</v>
      </c>
    </row>
    <row r="135" spans="1:8">
      <c r="A135">
        <v>133</v>
      </c>
      <c r="B135">
        <v>134</v>
      </c>
      <c r="C135">
        <v>0.2576</v>
      </c>
      <c r="D135">
        <v>0.55000000000000004</v>
      </c>
      <c r="E135">
        <v>8.9599999999999999E-2</v>
      </c>
      <c r="F135">
        <v>3</v>
      </c>
      <c r="G135">
        <v>109</v>
      </c>
      <c r="H135">
        <v>112</v>
      </c>
    </row>
    <row r="136" spans="1:8">
      <c r="A136">
        <v>134</v>
      </c>
      <c r="B136">
        <v>135</v>
      </c>
      <c r="C136">
        <v>0.21210000000000001</v>
      </c>
      <c r="D136">
        <v>0.51</v>
      </c>
      <c r="E136">
        <v>0.16420000000000001</v>
      </c>
      <c r="F136">
        <v>3</v>
      </c>
      <c r="G136">
        <v>66</v>
      </c>
      <c r="H136">
        <v>69</v>
      </c>
    </row>
    <row r="137" spans="1:8">
      <c r="A137">
        <v>135</v>
      </c>
      <c r="B137">
        <v>136</v>
      </c>
      <c r="C137">
        <v>0.21210000000000001</v>
      </c>
      <c r="D137">
        <v>0.55000000000000004</v>
      </c>
      <c r="E137">
        <v>0.22389999999999999</v>
      </c>
      <c r="F137">
        <v>0</v>
      </c>
      <c r="G137">
        <v>48</v>
      </c>
      <c r="H137">
        <v>48</v>
      </c>
    </row>
    <row r="138" spans="1:8">
      <c r="A138">
        <v>136</v>
      </c>
      <c r="B138">
        <v>137</v>
      </c>
      <c r="C138">
        <v>0.21210000000000001</v>
      </c>
      <c r="D138">
        <v>0.51</v>
      </c>
      <c r="E138">
        <v>0.28360000000000002</v>
      </c>
      <c r="F138">
        <v>1</v>
      </c>
      <c r="G138">
        <v>51</v>
      </c>
      <c r="H138">
        <v>52</v>
      </c>
    </row>
    <row r="139" spans="1:8">
      <c r="A139">
        <v>137</v>
      </c>
      <c r="B139">
        <v>138</v>
      </c>
      <c r="C139">
        <v>0.19700000000000001</v>
      </c>
      <c r="D139">
        <v>0.59</v>
      </c>
      <c r="E139">
        <v>0.19400000000000001</v>
      </c>
      <c r="F139">
        <v>4</v>
      </c>
      <c r="G139">
        <v>19</v>
      </c>
      <c r="H139">
        <v>23</v>
      </c>
    </row>
    <row r="140" spans="1:8">
      <c r="A140">
        <v>138</v>
      </c>
      <c r="B140">
        <v>139</v>
      </c>
      <c r="C140">
        <v>0.19700000000000001</v>
      </c>
      <c r="D140">
        <v>0.64</v>
      </c>
      <c r="E140">
        <v>0.19400000000000001</v>
      </c>
      <c r="F140">
        <v>4</v>
      </c>
      <c r="G140">
        <v>13</v>
      </c>
      <c r="H140">
        <v>17</v>
      </c>
    </row>
    <row r="141" spans="1:8">
      <c r="A141">
        <v>139</v>
      </c>
      <c r="B141">
        <v>140</v>
      </c>
      <c r="C141">
        <v>0.19700000000000001</v>
      </c>
      <c r="D141">
        <v>0.69</v>
      </c>
      <c r="E141">
        <v>0.22389999999999999</v>
      </c>
      <c r="F141">
        <v>2</v>
      </c>
      <c r="G141">
        <v>5</v>
      </c>
      <c r="H141">
        <v>7</v>
      </c>
    </row>
    <row r="142" spans="1:8">
      <c r="A142">
        <v>140</v>
      </c>
      <c r="B142">
        <v>141</v>
      </c>
      <c r="C142">
        <v>0.19700000000000001</v>
      </c>
      <c r="D142">
        <v>0.69</v>
      </c>
      <c r="E142">
        <v>0.22389999999999999</v>
      </c>
      <c r="F142">
        <v>0</v>
      </c>
      <c r="G142">
        <v>1</v>
      </c>
      <c r="H142">
        <v>1</v>
      </c>
    </row>
    <row r="143" spans="1:8">
      <c r="A143">
        <v>141</v>
      </c>
      <c r="B143">
        <v>142</v>
      </c>
      <c r="C143">
        <v>0.21210000000000001</v>
      </c>
      <c r="D143">
        <v>0.69</v>
      </c>
      <c r="E143">
        <v>0.1343</v>
      </c>
      <c r="F143">
        <v>0</v>
      </c>
      <c r="G143">
        <v>1</v>
      </c>
      <c r="H143">
        <v>1</v>
      </c>
    </row>
    <row r="144" spans="1:8">
      <c r="A144">
        <v>142</v>
      </c>
      <c r="B144">
        <v>143</v>
      </c>
      <c r="C144">
        <v>0.2727</v>
      </c>
      <c r="D144">
        <v>0.55000000000000004</v>
      </c>
      <c r="E144">
        <v>0</v>
      </c>
      <c r="F144">
        <v>0</v>
      </c>
      <c r="G144">
        <v>5</v>
      </c>
      <c r="H144">
        <v>5</v>
      </c>
    </row>
    <row r="145" spans="1:8">
      <c r="A145">
        <v>143</v>
      </c>
      <c r="B145">
        <v>144</v>
      </c>
      <c r="C145">
        <v>0.2576</v>
      </c>
      <c r="D145">
        <v>0.69</v>
      </c>
      <c r="E145">
        <v>0</v>
      </c>
      <c r="F145">
        <v>8</v>
      </c>
      <c r="G145">
        <v>26</v>
      </c>
      <c r="H145">
        <v>34</v>
      </c>
    </row>
    <row r="146" spans="1:8">
      <c r="A146">
        <v>144</v>
      </c>
      <c r="B146">
        <v>145</v>
      </c>
      <c r="C146">
        <v>0.21210000000000001</v>
      </c>
      <c r="D146">
        <v>0.69</v>
      </c>
      <c r="E146">
        <v>0.1343</v>
      </c>
      <c r="F146">
        <v>8</v>
      </c>
      <c r="G146">
        <v>76</v>
      </c>
      <c r="H146">
        <v>84</v>
      </c>
    </row>
    <row r="147" spans="1:8">
      <c r="A147">
        <v>145</v>
      </c>
      <c r="B147">
        <v>146</v>
      </c>
      <c r="C147">
        <v>0.19700000000000001</v>
      </c>
      <c r="D147">
        <v>0.51</v>
      </c>
      <c r="E147">
        <v>0.25369999999999998</v>
      </c>
      <c r="F147">
        <v>20</v>
      </c>
      <c r="G147">
        <v>190</v>
      </c>
      <c r="H147">
        <v>210</v>
      </c>
    </row>
    <row r="148" spans="1:8">
      <c r="A148">
        <v>146</v>
      </c>
      <c r="B148">
        <v>147</v>
      </c>
      <c r="C148">
        <v>0.18179999999999999</v>
      </c>
      <c r="D148">
        <v>0.47</v>
      </c>
      <c r="E148">
        <v>0.29849999999999999</v>
      </c>
      <c r="F148">
        <v>9</v>
      </c>
      <c r="G148">
        <v>125</v>
      </c>
      <c r="H148">
        <v>134</v>
      </c>
    </row>
    <row r="149" spans="1:8">
      <c r="A149">
        <v>147</v>
      </c>
      <c r="B149">
        <v>148</v>
      </c>
      <c r="C149">
        <v>0.19700000000000001</v>
      </c>
      <c r="D149">
        <v>0.37</v>
      </c>
      <c r="E149">
        <v>0.32840000000000003</v>
      </c>
      <c r="F149">
        <v>16</v>
      </c>
      <c r="G149">
        <v>47</v>
      </c>
      <c r="H149">
        <v>63</v>
      </c>
    </row>
    <row r="150" spans="1:8">
      <c r="A150">
        <v>148</v>
      </c>
      <c r="B150">
        <v>149</v>
      </c>
      <c r="C150">
        <v>0.19700000000000001</v>
      </c>
      <c r="D150">
        <v>0.4</v>
      </c>
      <c r="E150">
        <v>0.22389999999999999</v>
      </c>
      <c r="F150">
        <v>19</v>
      </c>
      <c r="G150">
        <v>48</v>
      </c>
      <c r="H150">
        <v>67</v>
      </c>
    </row>
    <row r="151" spans="1:8">
      <c r="A151">
        <v>149</v>
      </c>
      <c r="B151">
        <v>150</v>
      </c>
      <c r="C151">
        <v>0.19700000000000001</v>
      </c>
      <c r="D151">
        <v>0.37</v>
      </c>
      <c r="E151">
        <v>0.25369999999999998</v>
      </c>
      <c r="F151">
        <v>9</v>
      </c>
      <c r="G151">
        <v>50</v>
      </c>
      <c r="H151">
        <v>59</v>
      </c>
    </row>
    <row r="152" spans="1:8">
      <c r="A152">
        <v>150</v>
      </c>
      <c r="B152">
        <v>151</v>
      </c>
      <c r="C152">
        <v>0.18179999999999999</v>
      </c>
      <c r="D152">
        <v>0.37</v>
      </c>
      <c r="E152">
        <v>0.28360000000000002</v>
      </c>
      <c r="F152">
        <v>9</v>
      </c>
      <c r="G152">
        <v>64</v>
      </c>
      <c r="H152">
        <v>73</v>
      </c>
    </row>
    <row r="153" spans="1:8">
      <c r="A153">
        <v>151</v>
      </c>
      <c r="B153">
        <v>152</v>
      </c>
      <c r="C153">
        <v>0.19700000000000001</v>
      </c>
      <c r="D153">
        <v>0.4</v>
      </c>
      <c r="E153">
        <v>0.25369999999999998</v>
      </c>
      <c r="F153">
        <v>7</v>
      </c>
      <c r="G153">
        <v>43</v>
      </c>
      <c r="H153">
        <v>50</v>
      </c>
    </row>
    <row r="154" spans="1:8">
      <c r="A154">
        <v>152</v>
      </c>
      <c r="B154">
        <v>153</v>
      </c>
      <c r="C154">
        <v>0.21210000000000001</v>
      </c>
      <c r="D154">
        <v>0.37</v>
      </c>
      <c r="E154">
        <v>0.16420000000000001</v>
      </c>
      <c r="F154">
        <v>9</v>
      </c>
      <c r="G154">
        <v>63</v>
      </c>
      <c r="H154">
        <v>72</v>
      </c>
    </row>
    <row r="155" spans="1:8">
      <c r="A155">
        <v>153</v>
      </c>
      <c r="B155">
        <v>154</v>
      </c>
      <c r="C155">
        <v>0.21210000000000001</v>
      </c>
      <c r="D155">
        <v>0.37</v>
      </c>
      <c r="E155">
        <v>0.16420000000000001</v>
      </c>
      <c r="F155">
        <v>5</v>
      </c>
      <c r="G155">
        <v>82</v>
      </c>
      <c r="H155">
        <v>87</v>
      </c>
    </row>
    <row r="156" spans="1:8">
      <c r="A156">
        <v>154</v>
      </c>
      <c r="B156">
        <v>155</v>
      </c>
      <c r="C156">
        <v>0.2576</v>
      </c>
      <c r="D156">
        <v>0.37</v>
      </c>
      <c r="E156">
        <v>0</v>
      </c>
      <c r="F156">
        <v>9</v>
      </c>
      <c r="G156">
        <v>178</v>
      </c>
      <c r="H156">
        <v>187</v>
      </c>
    </row>
    <row r="157" spans="1:8">
      <c r="A157">
        <v>155</v>
      </c>
      <c r="B157">
        <v>156</v>
      </c>
      <c r="C157">
        <v>0.2273</v>
      </c>
      <c r="D157">
        <v>0.4</v>
      </c>
      <c r="E157">
        <v>8.9599999999999999E-2</v>
      </c>
      <c r="F157">
        <v>7</v>
      </c>
      <c r="G157">
        <v>116</v>
      </c>
      <c r="H157">
        <v>123</v>
      </c>
    </row>
    <row r="158" spans="1:8">
      <c r="A158">
        <v>156</v>
      </c>
      <c r="B158">
        <v>157</v>
      </c>
      <c r="C158">
        <v>0.19700000000000001</v>
      </c>
      <c r="D158">
        <v>0.55000000000000004</v>
      </c>
      <c r="E158">
        <v>8.9599999999999999E-2</v>
      </c>
      <c r="F158">
        <v>3</v>
      </c>
      <c r="G158">
        <v>92</v>
      </c>
      <c r="H158">
        <v>95</v>
      </c>
    </row>
    <row r="159" spans="1:8">
      <c r="A159">
        <v>157</v>
      </c>
      <c r="B159">
        <v>158</v>
      </c>
      <c r="C159">
        <v>0.21210000000000001</v>
      </c>
      <c r="D159">
        <v>0.47</v>
      </c>
      <c r="E159">
        <v>0.1045</v>
      </c>
      <c r="F159">
        <v>1</v>
      </c>
      <c r="G159">
        <v>50</v>
      </c>
      <c r="H159">
        <v>51</v>
      </c>
    </row>
    <row r="160" spans="1:8">
      <c r="A160">
        <v>158</v>
      </c>
      <c r="B160">
        <v>159</v>
      </c>
      <c r="C160">
        <v>0.19700000000000001</v>
      </c>
      <c r="D160">
        <v>0.47</v>
      </c>
      <c r="E160">
        <v>0.1343</v>
      </c>
      <c r="F160">
        <v>0</v>
      </c>
      <c r="G160">
        <v>39</v>
      </c>
      <c r="H160">
        <v>39</v>
      </c>
    </row>
    <row r="161" spans="1:8">
      <c r="A161">
        <v>159</v>
      </c>
      <c r="B161">
        <v>160</v>
      </c>
      <c r="C161">
        <v>0.19700000000000001</v>
      </c>
      <c r="D161">
        <v>0.43</v>
      </c>
      <c r="E161">
        <v>0.16420000000000001</v>
      </c>
      <c r="F161">
        <v>2</v>
      </c>
      <c r="G161">
        <v>34</v>
      </c>
      <c r="H161">
        <v>36</v>
      </c>
    </row>
    <row r="162" spans="1:8">
      <c r="A162">
        <v>160</v>
      </c>
      <c r="B162">
        <v>161</v>
      </c>
      <c r="C162">
        <v>0.19700000000000001</v>
      </c>
      <c r="D162">
        <v>0.51</v>
      </c>
      <c r="E162">
        <v>0.16420000000000001</v>
      </c>
      <c r="F162">
        <v>1</v>
      </c>
      <c r="G162">
        <v>14</v>
      </c>
      <c r="H162">
        <v>15</v>
      </c>
    </row>
    <row r="163" spans="1:8">
      <c r="A163">
        <v>161</v>
      </c>
      <c r="B163">
        <v>162</v>
      </c>
      <c r="C163">
        <v>0.19700000000000001</v>
      </c>
      <c r="D163">
        <v>0.51</v>
      </c>
      <c r="E163">
        <v>0.16420000000000001</v>
      </c>
      <c r="F163">
        <v>1</v>
      </c>
      <c r="G163">
        <v>24</v>
      </c>
      <c r="H163">
        <v>25</v>
      </c>
    </row>
    <row r="164" spans="1:8">
      <c r="A164">
        <v>162</v>
      </c>
      <c r="B164">
        <v>163</v>
      </c>
      <c r="C164">
        <v>0.21210000000000001</v>
      </c>
      <c r="D164">
        <v>0.55000000000000004</v>
      </c>
      <c r="E164">
        <v>8.9599999999999999E-2</v>
      </c>
      <c r="F164">
        <v>1</v>
      </c>
      <c r="G164">
        <v>15</v>
      </c>
      <c r="H164">
        <v>16</v>
      </c>
    </row>
    <row r="165" spans="1:8">
      <c r="A165">
        <v>163</v>
      </c>
      <c r="B165">
        <v>164</v>
      </c>
      <c r="C165">
        <v>0.2424</v>
      </c>
      <c r="D165">
        <v>0.55000000000000004</v>
      </c>
      <c r="E165">
        <v>0</v>
      </c>
      <c r="F165">
        <v>3</v>
      </c>
      <c r="G165">
        <v>13</v>
      </c>
      <c r="H165">
        <v>16</v>
      </c>
    </row>
    <row r="166" spans="1:8">
      <c r="A166">
        <v>164</v>
      </c>
      <c r="B166">
        <v>165</v>
      </c>
      <c r="C166">
        <v>0.19700000000000001</v>
      </c>
      <c r="D166">
        <v>0.55000000000000004</v>
      </c>
      <c r="E166">
        <v>0.16420000000000001</v>
      </c>
      <c r="F166">
        <v>0</v>
      </c>
      <c r="G166">
        <v>7</v>
      </c>
      <c r="H166">
        <v>7</v>
      </c>
    </row>
    <row r="167" spans="1:8">
      <c r="A167">
        <v>165</v>
      </c>
      <c r="B167">
        <v>166</v>
      </c>
      <c r="C167">
        <v>0.19700000000000001</v>
      </c>
      <c r="D167">
        <v>0.55000000000000004</v>
      </c>
      <c r="E167">
        <v>0.16420000000000001</v>
      </c>
      <c r="F167">
        <v>0</v>
      </c>
      <c r="G167">
        <v>1</v>
      </c>
      <c r="H167">
        <v>1</v>
      </c>
    </row>
    <row r="168" spans="1:8">
      <c r="A168">
        <v>166</v>
      </c>
      <c r="B168">
        <v>167</v>
      </c>
      <c r="C168">
        <v>0.16669999999999999</v>
      </c>
      <c r="D168">
        <v>0.74</v>
      </c>
      <c r="E168">
        <v>0.16420000000000001</v>
      </c>
      <c r="F168">
        <v>0</v>
      </c>
      <c r="G168">
        <v>5</v>
      </c>
      <c r="H168">
        <v>5</v>
      </c>
    </row>
    <row r="169" spans="1:8">
      <c r="A169">
        <v>167</v>
      </c>
      <c r="B169">
        <v>168</v>
      </c>
      <c r="C169">
        <v>0.16669999999999999</v>
      </c>
      <c r="D169">
        <v>0.74</v>
      </c>
      <c r="E169">
        <v>0.16420000000000001</v>
      </c>
      <c r="F169">
        <v>0</v>
      </c>
      <c r="G169">
        <v>2</v>
      </c>
      <c r="H169">
        <v>2</v>
      </c>
    </row>
    <row r="170" spans="1:8">
      <c r="A170">
        <v>168</v>
      </c>
      <c r="B170">
        <v>169</v>
      </c>
      <c r="C170">
        <v>0.18179999999999999</v>
      </c>
      <c r="D170">
        <v>0.74</v>
      </c>
      <c r="E170">
        <v>0.1045</v>
      </c>
      <c r="F170">
        <v>1</v>
      </c>
      <c r="G170">
        <v>8</v>
      </c>
      <c r="H170">
        <v>9</v>
      </c>
    </row>
    <row r="171" spans="1:8">
      <c r="A171">
        <v>169</v>
      </c>
      <c r="B171">
        <v>170</v>
      </c>
      <c r="C171">
        <v>0.18179999999999999</v>
      </c>
      <c r="D171">
        <v>0.93</v>
      </c>
      <c r="E171">
        <v>0.1045</v>
      </c>
      <c r="F171">
        <v>0</v>
      </c>
      <c r="G171">
        <v>15</v>
      </c>
      <c r="H171">
        <v>15</v>
      </c>
    </row>
    <row r="172" spans="1:8">
      <c r="A172">
        <v>170</v>
      </c>
      <c r="B172">
        <v>171</v>
      </c>
      <c r="C172">
        <v>0.18179999999999999</v>
      </c>
      <c r="D172">
        <v>0.93</v>
      </c>
      <c r="E172">
        <v>0.1045</v>
      </c>
      <c r="F172">
        <v>0</v>
      </c>
      <c r="G172">
        <v>20</v>
      </c>
      <c r="H172">
        <v>20</v>
      </c>
    </row>
    <row r="173" spans="1:8">
      <c r="A173">
        <v>171</v>
      </c>
      <c r="B173">
        <v>172</v>
      </c>
      <c r="C173">
        <v>0.19700000000000001</v>
      </c>
      <c r="D173">
        <v>0.8</v>
      </c>
      <c r="E173">
        <v>0.16420000000000001</v>
      </c>
      <c r="F173">
        <v>5</v>
      </c>
      <c r="G173">
        <v>56</v>
      </c>
      <c r="H173">
        <v>61</v>
      </c>
    </row>
    <row r="174" spans="1:8">
      <c r="A174">
        <v>172</v>
      </c>
      <c r="B174">
        <v>173</v>
      </c>
      <c r="C174">
        <v>0.18179999999999999</v>
      </c>
      <c r="D174">
        <v>0.69</v>
      </c>
      <c r="E174">
        <v>0.3881</v>
      </c>
      <c r="F174">
        <v>2</v>
      </c>
      <c r="G174">
        <v>60</v>
      </c>
      <c r="H174">
        <v>62</v>
      </c>
    </row>
    <row r="175" spans="1:8">
      <c r="A175">
        <v>173</v>
      </c>
      <c r="B175">
        <v>174</v>
      </c>
      <c r="C175">
        <v>0.18179999999999999</v>
      </c>
      <c r="D175">
        <v>0.59</v>
      </c>
      <c r="E175">
        <v>0.35820000000000002</v>
      </c>
      <c r="F175">
        <v>8</v>
      </c>
      <c r="G175">
        <v>90</v>
      </c>
      <c r="H175">
        <v>98</v>
      </c>
    </row>
    <row r="176" spans="1:8">
      <c r="A176">
        <v>174</v>
      </c>
      <c r="B176">
        <v>175</v>
      </c>
      <c r="C176">
        <v>0.18179999999999999</v>
      </c>
      <c r="D176">
        <v>0.44</v>
      </c>
      <c r="E176">
        <v>0.32840000000000003</v>
      </c>
      <c r="F176">
        <v>7</v>
      </c>
      <c r="G176">
        <v>95</v>
      </c>
      <c r="H176">
        <v>102</v>
      </c>
    </row>
    <row r="177" spans="1:8">
      <c r="A177">
        <v>175</v>
      </c>
      <c r="B177">
        <v>176</v>
      </c>
      <c r="C177">
        <v>0.16669999999999999</v>
      </c>
      <c r="D177">
        <v>0.32</v>
      </c>
      <c r="E177">
        <v>0.49249999999999999</v>
      </c>
      <c r="F177">
        <v>12</v>
      </c>
      <c r="G177">
        <v>83</v>
      </c>
      <c r="H177">
        <v>95</v>
      </c>
    </row>
    <row r="178" spans="1:8">
      <c r="A178">
        <v>176</v>
      </c>
      <c r="B178">
        <v>177</v>
      </c>
      <c r="C178">
        <v>0.16669999999999999</v>
      </c>
      <c r="D178">
        <v>0.32</v>
      </c>
      <c r="E178">
        <v>0.44779999999999998</v>
      </c>
      <c r="F178">
        <v>5</v>
      </c>
      <c r="G178">
        <v>69</v>
      </c>
      <c r="H178">
        <v>74</v>
      </c>
    </row>
    <row r="179" spans="1:8">
      <c r="A179">
        <v>177</v>
      </c>
      <c r="B179">
        <v>178</v>
      </c>
      <c r="C179">
        <v>0.13639999999999999</v>
      </c>
      <c r="D179">
        <v>0.28999999999999998</v>
      </c>
      <c r="E179">
        <v>0.44779999999999998</v>
      </c>
      <c r="F179">
        <v>8</v>
      </c>
      <c r="G179">
        <v>68</v>
      </c>
      <c r="H179">
        <v>76</v>
      </c>
    </row>
    <row r="180" spans="1:8">
      <c r="A180">
        <v>178</v>
      </c>
      <c r="B180">
        <v>179</v>
      </c>
      <c r="C180">
        <v>0.1212</v>
      </c>
      <c r="D180">
        <v>0.37</v>
      </c>
      <c r="E180">
        <v>0.55220000000000002</v>
      </c>
      <c r="F180">
        <v>5</v>
      </c>
      <c r="G180">
        <v>64</v>
      </c>
      <c r="H180">
        <v>69</v>
      </c>
    </row>
    <row r="181" spans="1:8">
      <c r="A181">
        <v>179</v>
      </c>
      <c r="B181">
        <v>180</v>
      </c>
      <c r="C181">
        <v>0.1212</v>
      </c>
      <c r="D181">
        <v>0.39</v>
      </c>
      <c r="E181">
        <v>0.29849999999999999</v>
      </c>
      <c r="F181">
        <v>3</v>
      </c>
      <c r="G181">
        <v>52</v>
      </c>
      <c r="H181">
        <v>55</v>
      </c>
    </row>
    <row r="182" spans="1:8">
      <c r="A182">
        <v>180</v>
      </c>
      <c r="B182">
        <v>181</v>
      </c>
      <c r="C182">
        <v>0.1212</v>
      </c>
      <c r="D182">
        <v>0.36</v>
      </c>
      <c r="E182">
        <v>0.25369999999999998</v>
      </c>
      <c r="F182">
        <v>4</v>
      </c>
      <c r="G182">
        <v>26</v>
      </c>
      <c r="H182">
        <v>30</v>
      </c>
    </row>
    <row r="183" spans="1:8">
      <c r="A183">
        <v>181</v>
      </c>
      <c r="B183">
        <v>182</v>
      </c>
      <c r="C183">
        <v>0.1212</v>
      </c>
      <c r="D183">
        <v>0.36</v>
      </c>
      <c r="E183">
        <v>0.25369999999999998</v>
      </c>
      <c r="F183">
        <v>0</v>
      </c>
      <c r="G183">
        <v>28</v>
      </c>
      <c r="H183">
        <v>28</v>
      </c>
    </row>
    <row r="184" spans="1:8">
      <c r="A184">
        <v>182</v>
      </c>
      <c r="B184">
        <v>183</v>
      </c>
      <c r="C184">
        <v>0.1061</v>
      </c>
      <c r="D184">
        <v>0.39</v>
      </c>
      <c r="E184">
        <v>0.35820000000000002</v>
      </c>
      <c r="F184">
        <v>2</v>
      </c>
      <c r="G184">
        <v>35</v>
      </c>
      <c r="H184">
        <v>37</v>
      </c>
    </row>
    <row r="185" spans="1:8">
      <c r="A185">
        <v>183</v>
      </c>
      <c r="B185">
        <v>184</v>
      </c>
      <c r="C185">
        <v>0.1061</v>
      </c>
      <c r="D185">
        <v>0.36</v>
      </c>
      <c r="E185">
        <v>0.3881</v>
      </c>
      <c r="F185">
        <v>1</v>
      </c>
      <c r="G185">
        <v>33</v>
      </c>
      <c r="H185">
        <v>34</v>
      </c>
    </row>
    <row r="186" spans="1:8">
      <c r="A186">
        <v>184</v>
      </c>
      <c r="B186">
        <v>185</v>
      </c>
      <c r="C186">
        <v>6.0600000000000001E-2</v>
      </c>
      <c r="D186">
        <v>0.39</v>
      </c>
      <c r="E186">
        <v>0.44779999999999998</v>
      </c>
      <c r="F186">
        <v>0</v>
      </c>
      <c r="G186">
        <v>22</v>
      </c>
      <c r="H186">
        <v>22</v>
      </c>
    </row>
    <row r="187" spans="1:8">
      <c r="A187">
        <v>185</v>
      </c>
      <c r="B187">
        <v>186</v>
      </c>
      <c r="C187">
        <v>7.5800000000000006E-2</v>
      </c>
      <c r="D187">
        <v>0.42</v>
      </c>
      <c r="E187">
        <v>0.3881</v>
      </c>
      <c r="F187">
        <v>1</v>
      </c>
      <c r="G187">
        <v>24</v>
      </c>
      <c r="H187">
        <v>25</v>
      </c>
    </row>
    <row r="188" spans="1:8">
      <c r="A188">
        <v>186</v>
      </c>
      <c r="B188">
        <v>187</v>
      </c>
      <c r="C188">
        <v>6.0600000000000001E-2</v>
      </c>
      <c r="D188">
        <v>0.42</v>
      </c>
      <c r="E188">
        <v>0.4627</v>
      </c>
      <c r="F188">
        <v>0</v>
      </c>
      <c r="G188">
        <v>12</v>
      </c>
      <c r="H188">
        <v>12</v>
      </c>
    </row>
    <row r="189" spans="1:8">
      <c r="A189">
        <v>187</v>
      </c>
      <c r="B189">
        <v>188</v>
      </c>
      <c r="C189">
        <v>6.0600000000000001E-2</v>
      </c>
      <c r="D189">
        <v>0.46</v>
      </c>
      <c r="E189">
        <v>0.4627</v>
      </c>
      <c r="F189">
        <v>0</v>
      </c>
      <c r="G189">
        <v>11</v>
      </c>
      <c r="H189">
        <v>11</v>
      </c>
    </row>
    <row r="190" spans="1:8">
      <c r="A190">
        <v>188</v>
      </c>
      <c r="B190">
        <v>189</v>
      </c>
      <c r="C190">
        <v>7.5800000000000006E-2</v>
      </c>
      <c r="D190">
        <v>0.46</v>
      </c>
      <c r="E190">
        <v>0.41789999999999999</v>
      </c>
      <c r="F190">
        <v>0</v>
      </c>
      <c r="G190">
        <v>4</v>
      </c>
      <c r="H190">
        <v>4</v>
      </c>
    </row>
    <row r="191" spans="1:8">
      <c r="A191">
        <v>189</v>
      </c>
      <c r="B191">
        <v>190</v>
      </c>
      <c r="C191">
        <v>9.0899999999999995E-2</v>
      </c>
      <c r="D191">
        <v>0.53</v>
      </c>
      <c r="E191">
        <v>0.19400000000000001</v>
      </c>
      <c r="F191">
        <v>0</v>
      </c>
      <c r="G191">
        <v>1</v>
      </c>
      <c r="H191">
        <v>1</v>
      </c>
    </row>
    <row r="192" spans="1:8">
      <c r="A192">
        <v>190</v>
      </c>
      <c r="B192">
        <v>191</v>
      </c>
      <c r="C192">
        <v>9.0899999999999995E-2</v>
      </c>
      <c r="D192">
        <v>0.53</v>
      </c>
      <c r="E192">
        <v>0.19400000000000001</v>
      </c>
      <c r="F192">
        <v>0</v>
      </c>
      <c r="G192">
        <v>1</v>
      </c>
      <c r="H192">
        <v>1</v>
      </c>
    </row>
    <row r="193" spans="1:8">
      <c r="A193">
        <v>191</v>
      </c>
      <c r="B193">
        <v>192</v>
      </c>
      <c r="C193">
        <v>9.0899999999999995E-2</v>
      </c>
      <c r="D193">
        <v>0.49</v>
      </c>
      <c r="E193">
        <v>0.28360000000000002</v>
      </c>
      <c r="F193">
        <v>0</v>
      </c>
      <c r="G193">
        <v>1</v>
      </c>
      <c r="H193">
        <v>1</v>
      </c>
    </row>
    <row r="194" spans="1:8">
      <c r="A194">
        <v>192</v>
      </c>
      <c r="B194">
        <v>193</v>
      </c>
      <c r="C194">
        <v>9.0899999999999995E-2</v>
      </c>
      <c r="D194">
        <v>0.53</v>
      </c>
      <c r="E194">
        <v>0.19400000000000001</v>
      </c>
      <c r="F194">
        <v>1</v>
      </c>
      <c r="G194">
        <v>5</v>
      </c>
      <c r="H194">
        <v>6</v>
      </c>
    </row>
    <row r="195" spans="1:8">
      <c r="A195">
        <v>193</v>
      </c>
      <c r="B195">
        <v>194</v>
      </c>
      <c r="C195">
        <v>9.0899999999999995E-2</v>
      </c>
      <c r="D195">
        <v>0.49</v>
      </c>
      <c r="E195">
        <v>0.28360000000000002</v>
      </c>
      <c r="F195">
        <v>0</v>
      </c>
      <c r="G195">
        <v>10</v>
      </c>
      <c r="H195">
        <v>10</v>
      </c>
    </row>
    <row r="196" spans="1:8">
      <c r="A196">
        <v>194</v>
      </c>
      <c r="B196">
        <v>195</v>
      </c>
      <c r="C196">
        <v>7.5800000000000006E-2</v>
      </c>
      <c r="D196">
        <v>0.46</v>
      </c>
      <c r="E196">
        <v>0.52239999999999998</v>
      </c>
      <c r="F196">
        <v>0</v>
      </c>
      <c r="G196">
        <v>19</v>
      </c>
      <c r="H196">
        <v>19</v>
      </c>
    </row>
    <row r="197" spans="1:8">
      <c r="A197">
        <v>195</v>
      </c>
      <c r="B197">
        <v>196</v>
      </c>
      <c r="C197">
        <v>0.1061</v>
      </c>
      <c r="D197">
        <v>0.43</v>
      </c>
      <c r="E197">
        <v>0.3881</v>
      </c>
      <c r="F197">
        <v>0</v>
      </c>
      <c r="G197">
        <v>49</v>
      </c>
      <c r="H197">
        <v>49</v>
      </c>
    </row>
    <row r="198" spans="1:8">
      <c r="A198">
        <v>196</v>
      </c>
      <c r="B198">
        <v>197</v>
      </c>
      <c r="C198">
        <v>0.1212</v>
      </c>
      <c r="D198">
        <v>0.4</v>
      </c>
      <c r="E198">
        <v>0.52239999999999998</v>
      </c>
      <c r="F198">
        <v>2</v>
      </c>
      <c r="G198">
        <v>47</v>
      </c>
      <c r="H198">
        <v>49</v>
      </c>
    </row>
    <row r="199" spans="1:8">
      <c r="A199">
        <v>197</v>
      </c>
      <c r="B199">
        <v>198</v>
      </c>
      <c r="C199">
        <v>0.13639999999999999</v>
      </c>
      <c r="D199">
        <v>0.37</v>
      </c>
      <c r="E199">
        <v>0.44779999999999998</v>
      </c>
      <c r="F199">
        <v>4</v>
      </c>
      <c r="G199">
        <v>79</v>
      </c>
      <c r="H199">
        <v>83</v>
      </c>
    </row>
    <row r="200" spans="1:8">
      <c r="A200">
        <v>198</v>
      </c>
      <c r="B200">
        <v>199</v>
      </c>
      <c r="C200">
        <v>0.16669999999999999</v>
      </c>
      <c r="D200">
        <v>0.34</v>
      </c>
      <c r="E200">
        <v>0.44779999999999998</v>
      </c>
      <c r="F200">
        <v>6</v>
      </c>
      <c r="G200">
        <v>69</v>
      </c>
      <c r="H200">
        <v>75</v>
      </c>
    </row>
    <row r="201" spans="1:8">
      <c r="A201">
        <v>199</v>
      </c>
      <c r="B201">
        <v>200</v>
      </c>
      <c r="C201">
        <v>0.18179999999999999</v>
      </c>
      <c r="D201">
        <v>0.32</v>
      </c>
      <c r="E201">
        <v>0.4627</v>
      </c>
      <c r="F201">
        <v>8</v>
      </c>
      <c r="G201">
        <v>64</v>
      </c>
      <c r="H201">
        <v>72</v>
      </c>
    </row>
    <row r="202" spans="1:8">
      <c r="A202">
        <v>200</v>
      </c>
      <c r="B202">
        <v>201</v>
      </c>
      <c r="C202">
        <v>0.19700000000000001</v>
      </c>
      <c r="D202">
        <v>0.35</v>
      </c>
      <c r="E202">
        <v>0.35820000000000002</v>
      </c>
      <c r="F202">
        <v>5</v>
      </c>
      <c r="G202">
        <v>77</v>
      </c>
      <c r="H202">
        <v>82</v>
      </c>
    </row>
    <row r="203" spans="1:8">
      <c r="A203">
        <v>201</v>
      </c>
      <c r="B203">
        <v>202</v>
      </c>
      <c r="C203">
        <v>0.16669999999999999</v>
      </c>
      <c r="D203">
        <v>0.34</v>
      </c>
      <c r="E203">
        <v>0.44779999999999998</v>
      </c>
      <c r="F203">
        <v>13</v>
      </c>
      <c r="G203">
        <v>79</v>
      </c>
      <c r="H203">
        <v>92</v>
      </c>
    </row>
    <row r="204" spans="1:8">
      <c r="A204">
        <v>202</v>
      </c>
      <c r="B204">
        <v>203</v>
      </c>
      <c r="C204">
        <v>0.1515</v>
      </c>
      <c r="D204">
        <v>0.37</v>
      </c>
      <c r="E204">
        <v>0.3881</v>
      </c>
      <c r="F204">
        <v>3</v>
      </c>
      <c r="G204">
        <v>59</v>
      </c>
      <c r="H204">
        <v>62</v>
      </c>
    </row>
    <row r="205" spans="1:8">
      <c r="A205">
        <v>203</v>
      </c>
      <c r="B205">
        <v>204</v>
      </c>
      <c r="C205">
        <v>0.13639999999999999</v>
      </c>
      <c r="D205">
        <v>0.4</v>
      </c>
      <c r="E205">
        <v>0.32840000000000003</v>
      </c>
      <c r="F205">
        <v>4</v>
      </c>
      <c r="G205">
        <v>44</v>
      </c>
      <c r="H205">
        <v>48</v>
      </c>
    </row>
    <row r="206" spans="1:8">
      <c r="A206">
        <v>204</v>
      </c>
      <c r="B206">
        <v>205</v>
      </c>
      <c r="C206">
        <v>0.13639999999999999</v>
      </c>
      <c r="D206">
        <v>0.43</v>
      </c>
      <c r="E206">
        <v>0.32840000000000003</v>
      </c>
      <c r="F206">
        <v>1</v>
      </c>
      <c r="G206">
        <v>40</v>
      </c>
      <c r="H206">
        <v>41</v>
      </c>
    </row>
    <row r="207" spans="1:8">
      <c r="A207">
        <v>205</v>
      </c>
      <c r="B207">
        <v>206</v>
      </c>
      <c r="C207">
        <v>0.1212</v>
      </c>
      <c r="D207">
        <v>0.46</v>
      </c>
      <c r="E207">
        <v>0.25369999999999998</v>
      </c>
      <c r="F207">
        <v>0</v>
      </c>
      <c r="G207">
        <v>38</v>
      </c>
      <c r="H207">
        <v>38</v>
      </c>
    </row>
    <row r="208" spans="1:8">
      <c r="A208">
        <v>206</v>
      </c>
      <c r="B208">
        <v>207</v>
      </c>
      <c r="C208">
        <v>0.1061</v>
      </c>
      <c r="D208">
        <v>0.46</v>
      </c>
      <c r="E208">
        <v>0.41789999999999999</v>
      </c>
      <c r="F208">
        <v>1</v>
      </c>
      <c r="G208">
        <v>19</v>
      </c>
      <c r="H208">
        <v>20</v>
      </c>
    </row>
    <row r="209" spans="1:8">
      <c r="A209">
        <v>207</v>
      </c>
      <c r="B209">
        <v>208</v>
      </c>
      <c r="C209">
        <v>0.1212</v>
      </c>
      <c r="D209">
        <v>0.46</v>
      </c>
      <c r="E209">
        <v>0.29849999999999999</v>
      </c>
      <c r="F209">
        <v>5</v>
      </c>
      <c r="G209">
        <v>10</v>
      </c>
      <c r="H209">
        <v>15</v>
      </c>
    </row>
    <row r="210" spans="1:8">
      <c r="A210">
        <v>208</v>
      </c>
      <c r="B210">
        <v>209</v>
      </c>
      <c r="C210">
        <v>0.13639999999999999</v>
      </c>
      <c r="D210">
        <v>0.5</v>
      </c>
      <c r="E210">
        <v>0.19400000000000001</v>
      </c>
      <c r="F210">
        <v>0</v>
      </c>
      <c r="G210">
        <v>6</v>
      </c>
      <c r="H210">
        <v>6</v>
      </c>
    </row>
    <row r="211" spans="1:8">
      <c r="A211">
        <v>209</v>
      </c>
      <c r="B211">
        <v>210</v>
      </c>
      <c r="C211">
        <v>0.1212</v>
      </c>
      <c r="D211">
        <v>0.5</v>
      </c>
      <c r="E211">
        <v>0.28360000000000002</v>
      </c>
      <c r="F211">
        <v>2</v>
      </c>
      <c r="G211">
        <v>3</v>
      </c>
      <c r="H211">
        <v>5</v>
      </c>
    </row>
    <row r="212" spans="1:8">
      <c r="A212">
        <v>210</v>
      </c>
      <c r="B212">
        <v>211</v>
      </c>
      <c r="C212">
        <v>0.1212</v>
      </c>
      <c r="D212">
        <v>0.5</v>
      </c>
      <c r="E212">
        <v>0.28360000000000002</v>
      </c>
      <c r="F212">
        <v>1</v>
      </c>
      <c r="G212">
        <v>0</v>
      </c>
      <c r="H212">
        <v>1</v>
      </c>
    </row>
    <row r="213" spans="1:8">
      <c r="A213">
        <v>211</v>
      </c>
      <c r="B213">
        <v>212</v>
      </c>
      <c r="C213">
        <v>0.1212</v>
      </c>
      <c r="D213">
        <v>0.5</v>
      </c>
      <c r="E213">
        <v>0.22389999999999999</v>
      </c>
      <c r="F213">
        <v>0</v>
      </c>
      <c r="G213">
        <v>3</v>
      </c>
      <c r="H213">
        <v>3</v>
      </c>
    </row>
    <row r="214" spans="1:8">
      <c r="A214">
        <v>212</v>
      </c>
      <c r="B214">
        <v>213</v>
      </c>
      <c r="C214">
        <v>0.1212</v>
      </c>
      <c r="D214">
        <v>0.5</v>
      </c>
      <c r="E214">
        <v>0.22389999999999999</v>
      </c>
      <c r="F214">
        <v>0</v>
      </c>
      <c r="G214">
        <v>1</v>
      </c>
      <c r="H214">
        <v>1</v>
      </c>
    </row>
    <row r="215" spans="1:8">
      <c r="A215">
        <v>213</v>
      </c>
      <c r="B215">
        <v>214</v>
      </c>
      <c r="C215">
        <v>0.1212</v>
      </c>
      <c r="D215">
        <v>0.54</v>
      </c>
      <c r="E215">
        <v>0.1343</v>
      </c>
      <c r="F215">
        <v>1</v>
      </c>
      <c r="G215">
        <v>2</v>
      </c>
      <c r="H215">
        <v>3</v>
      </c>
    </row>
    <row r="216" spans="1:8">
      <c r="A216">
        <v>214</v>
      </c>
      <c r="B216">
        <v>215</v>
      </c>
      <c r="C216">
        <v>0.1061</v>
      </c>
      <c r="D216">
        <v>0.54</v>
      </c>
      <c r="E216">
        <v>0.25369999999999998</v>
      </c>
      <c r="F216">
        <v>0</v>
      </c>
      <c r="G216">
        <v>3</v>
      </c>
      <c r="H216">
        <v>3</v>
      </c>
    </row>
    <row r="217" spans="1:8">
      <c r="A217">
        <v>215</v>
      </c>
      <c r="B217">
        <v>216</v>
      </c>
      <c r="C217">
        <v>0.1212</v>
      </c>
      <c r="D217">
        <v>0.5</v>
      </c>
      <c r="E217">
        <v>0.28360000000000002</v>
      </c>
      <c r="F217">
        <v>0</v>
      </c>
      <c r="G217">
        <v>31</v>
      </c>
      <c r="H217">
        <v>31</v>
      </c>
    </row>
    <row r="218" spans="1:8">
      <c r="A218">
        <v>216</v>
      </c>
      <c r="B218">
        <v>217</v>
      </c>
      <c r="C218">
        <v>0.1212</v>
      </c>
      <c r="D218">
        <v>0.5</v>
      </c>
      <c r="E218">
        <v>0.22389999999999999</v>
      </c>
      <c r="F218">
        <v>2</v>
      </c>
      <c r="G218">
        <v>75</v>
      </c>
      <c r="H218">
        <v>77</v>
      </c>
    </row>
    <row r="219" spans="1:8">
      <c r="A219">
        <v>217</v>
      </c>
      <c r="B219">
        <v>218</v>
      </c>
      <c r="C219">
        <v>0.1212</v>
      </c>
      <c r="D219">
        <v>0.5</v>
      </c>
      <c r="E219">
        <v>0.28360000000000002</v>
      </c>
      <c r="F219">
        <v>4</v>
      </c>
      <c r="G219">
        <v>184</v>
      </c>
      <c r="H219">
        <v>188</v>
      </c>
    </row>
    <row r="220" spans="1:8">
      <c r="A220">
        <v>218</v>
      </c>
      <c r="B220">
        <v>219</v>
      </c>
      <c r="C220">
        <v>0.1212</v>
      </c>
      <c r="D220">
        <v>0.5</v>
      </c>
      <c r="E220">
        <v>0.25369999999999998</v>
      </c>
      <c r="F220">
        <v>2</v>
      </c>
      <c r="G220">
        <v>92</v>
      </c>
      <c r="H220">
        <v>94</v>
      </c>
    </row>
    <row r="221" spans="1:8">
      <c r="A221">
        <v>219</v>
      </c>
      <c r="B221">
        <v>220</v>
      </c>
      <c r="C221">
        <v>0.1212</v>
      </c>
      <c r="D221">
        <v>0.5</v>
      </c>
      <c r="E221">
        <v>0.29849999999999999</v>
      </c>
      <c r="F221">
        <v>0</v>
      </c>
      <c r="G221">
        <v>31</v>
      </c>
      <c r="H221">
        <v>31</v>
      </c>
    </row>
    <row r="222" spans="1:8">
      <c r="A222">
        <v>220</v>
      </c>
      <c r="B222">
        <v>221</v>
      </c>
      <c r="C222">
        <v>0.13639999999999999</v>
      </c>
      <c r="D222">
        <v>0.47</v>
      </c>
      <c r="E222">
        <v>0.28360000000000002</v>
      </c>
      <c r="F222">
        <v>2</v>
      </c>
      <c r="G222">
        <v>28</v>
      </c>
      <c r="H222">
        <v>30</v>
      </c>
    </row>
    <row r="223" spans="1:8">
      <c r="A223">
        <v>221</v>
      </c>
      <c r="B223">
        <v>222</v>
      </c>
      <c r="C223">
        <v>0.18179999999999999</v>
      </c>
      <c r="D223">
        <v>0.4</v>
      </c>
      <c r="E223">
        <v>0.28360000000000002</v>
      </c>
      <c r="F223">
        <v>5</v>
      </c>
      <c r="G223">
        <v>47</v>
      </c>
      <c r="H223">
        <v>52</v>
      </c>
    </row>
    <row r="224" spans="1:8">
      <c r="A224">
        <v>222</v>
      </c>
      <c r="B224">
        <v>223</v>
      </c>
      <c r="C224">
        <v>0.18179999999999999</v>
      </c>
      <c r="D224">
        <v>0.4</v>
      </c>
      <c r="E224">
        <v>0.28360000000000002</v>
      </c>
      <c r="F224">
        <v>4</v>
      </c>
      <c r="G224">
        <v>50</v>
      </c>
      <c r="H224">
        <v>54</v>
      </c>
    </row>
    <row r="225" spans="1:8">
      <c r="A225">
        <v>223</v>
      </c>
      <c r="B225">
        <v>224</v>
      </c>
      <c r="C225">
        <v>0.19700000000000001</v>
      </c>
      <c r="D225">
        <v>0.4</v>
      </c>
      <c r="E225">
        <v>0.22389999999999999</v>
      </c>
      <c r="F225">
        <v>0</v>
      </c>
      <c r="G225">
        <v>47</v>
      </c>
      <c r="H225">
        <v>47</v>
      </c>
    </row>
    <row r="226" spans="1:8">
      <c r="A226">
        <v>224</v>
      </c>
      <c r="B226">
        <v>225</v>
      </c>
      <c r="C226">
        <v>0.19700000000000001</v>
      </c>
      <c r="D226">
        <v>0.4</v>
      </c>
      <c r="E226">
        <v>0.22389999999999999</v>
      </c>
      <c r="F226">
        <v>2</v>
      </c>
      <c r="G226">
        <v>43</v>
      </c>
      <c r="H226">
        <v>45</v>
      </c>
    </row>
    <row r="227" spans="1:8">
      <c r="A227">
        <v>225</v>
      </c>
      <c r="B227">
        <v>226</v>
      </c>
      <c r="C227">
        <v>0.21210000000000001</v>
      </c>
      <c r="D227">
        <v>0.4</v>
      </c>
      <c r="E227">
        <v>0.1343</v>
      </c>
      <c r="F227">
        <v>4</v>
      </c>
      <c r="G227">
        <v>70</v>
      </c>
      <c r="H227">
        <v>74</v>
      </c>
    </row>
    <row r="228" spans="1:8">
      <c r="A228">
        <v>226</v>
      </c>
      <c r="B228">
        <v>227</v>
      </c>
      <c r="C228">
        <v>0.2273</v>
      </c>
      <c r="D228">
        <v>0.4</v>
      </c>
      <c r="E228">
        <v>0.1045</v>
      </c>
      <c r="F228">
        <v>4</v>
      </c>
      <c r="G228">
        <v>174</v>
      </c>
      <c r="H228">
        <v>178</v>
      </c>
    </row>
    <row r="229" spans="1:8">
      <c r="A229">
        <v>227</v>
      </c>
      <c r="B229">
        <v>228</v>
      </c>
      <c r="C229">
        <v>0.19700000000000001</v>
      </c>
      <c r="D229">
        <v>0.4</v>
      </c>
      <c r="E229">
        <v>0.22389999999999999</v>
      </c>
      <c r="F229">
        <v>1</v>
      </c>
      <c r="G229">
        <v>154</v>
      </c>
      <c r="H229">
        <v>155</v>
      </c>
    </row>
    <row r="230" spans="1:8">
      <c r="A230">
        <v>228</v>
      </c>
      <c r="B230">
        <v>229</v>
      </c>
      <c r="C230">
        <v>0.16669999999999999</v>
      </c>
      <c r="D230">
        <v>0.47</v>
      </c>
      <c r="E230">
        <v>0.16420000000000001</v>
      </c>
      <c r="F230">
        <v>3</v>
      </c>
      <c r="G230">
        <v>92</v>
      </c>
      <c r="H230">
        <v>95</v>
      </c>
    </row>
    <row r="231" spans="1:8">
      <c r="A231">
        <v>229</v>
      </c>
      <c r="B231">
        <v>230</v>
      </c>
      <c r="C231">
        <v>0.16669999999999999</v>
      </c>
      <c r="D231">
        <v>0.5</v>
      </c>
      <c r="E231">
        <v>0.16420000000000001</v>
      </c>
      <c r="F231">
        <v>1</v>
      </c>
      <c r="G231">
        <v>73</v>
      </c>
      <c r="H231">
        <v>74</v>
      </c>
    </row>
    <row r="232" spans="1:8">
      <c r="A232">
        <v>230</v>
      </c>
      <c r="B232">
        <v>231</v>
      </c>
      <c r="C232">
        <v>0.13639999999999999</v>
      </c>
      <c r="D232">
        <v>0.59</v>
      </c>
      <c r="E232">
        <v>0.19400000000000001</v>
      </c>
      <c r="F232">
        <v>1</v>
      </c>
      <c r="G232">
        <v>37</v>
      </c>
      <c r="H232">
        <v>38</v>
      </c>
    </row>
    <row r="233" spans="1:8">
      <c r="A233">
        <v>231</v>
      </c>
      <c r="B233">
        <v>232</v>
      </c>
      <c r="C233">
        <v>0.1515</v>
      </c>
      <c r="D233">
        <v>0.59</v>
      </c>
      <c r="E233">
        <v>0.16420000000000001</v>
      </c>
      <c r="F233">
        <v>2</v>
      </c>
      <c r="G233">
        <v>22</v>
      </c>
      <c r="H233">
        <v>24</v>
      </c>
    </row>
    <row r="234" spans="1:8">
      <c r="A234">
        <v>232</v>
      </c>
      <c r="B234">
        <v>233</v>
      </c>
      <c r="C234">
        <v>0.1515</v>
      </c>
      <c r="D234">
        <v>0.59</v>
      </c>
      <c r="E234">
        <v>0.16420000000000001</v>
      </c>
      <c r="F234">
        <v>0</v>
      </c>
      <c r="G234">
        <v>18</v>
      </c>
      <c r="H234">
        <v>18</v>
      </c>
    </row>
    <row r="235" spans="1:8">
      <c r="A235">
        <v>233</v>
      </c>
      <c r="B235">
        <v>234</v>
      </c>
      <c r="C235">
        <v>0.16669999999999999</v>
      </c>
      <c r="D235">
        <v>0.59</v>
      </c>
      <c r="E235">
        <v>0.1045</v>
      </c>
      <c r="F235">
        <v>2</v>
      </c>
      <c r="G235">
        <v>10</v>
      </c>
      <c r="H235">
        <v>12</v>
      </c>
    </row>
    <row r="236" spans="1:8">
      <c r="A236">
        <v>234</v>
      </c>
      <c r="B236">
        <v>235</v>
      </c>
      <c r="C236">
        <v>0.1515</v>
      </c>
      <c r="D236">
        <v>0.59</v>
      </c>
      <c r="E236">
        <v>0.16420000000000001</v>
      </c>
      <c r="F236">
        <v>0</v>
      </c>
      <c r="G236">
        <v>3</v>
      </c>
      <c r="H236">
        <v>3</v>
      </c>
    </row>
    <row r="237" spans="1:8">
      <c r="A237">
        <v>235</v>
      </c>
      <c r="B237">
        <v>236</v>
      </c>
      <c r="C237">
        <v>0.1515</v>
      </c>
      <c r="D237">
        <v>0.55000000000000004</v>
      </c>
      <c r="E237">
        <v>0.19400000000000001</v>
      </c>
      <c r="F237">
        <v>0</v>
      </c>
      <c r="G237">
        <v>3</v>
      </c>
      <c r="H237">
        <v>3</v>
      </c>
    </row>
    <row r="238" spans="1:8">
      <c r="A238">
        <v>236</v>
      </c>
      <c r="B238">
        <v>237</v>
      </c>
      <c r="C238">
        <v>0.18179999999999999</v>
      </c>
      <c r="D238">
        <v>0.55000000000000004</v>
      </c>
      <c r="E238">
        <v>0.1343</v>
      </c>
      <c r="F238">
        <v>0</v>
      </c>
      <c r="G238">
        <v>6</v>
      </c>
      <c r="H238">
        <v>6</v>
      </c>
    </row>
    <row r="239" spans="1:8">
      <c r="A239">
        <v>237</v>
      </c>
      <c r="B239">
        <v>238</v>
      </c>
      <c r="C239">
        <v>0.18179999999999999</v>
      </c>
      <c r="D239">
        <v>0.55000000000000004</v>
      </c>
      <c r="E239">
        <v>0.1343</v>
      </c>
      <c r="F239">
        <v>0</v>
      </c>
      <c r="G239">
        <v>27</v>
      </c>
      <c r="H239">
        <v>27</v>
      </c>
    </row>
    <row r="240" spans="1:8">
      <c r="A240">
        <v>238</v>
      </c>
      <c r="B240">
        <v>239</v>
      </c>
      <c r="C240">
        <v>0.2273</v>
      </c>
      <c r="D240">
        <v>0.55000000000000004</v>
      </c>
      <c r="E240">
        <v>0</v>
      </c>
      <c r="F240">
        <v>2</v>
      </c>
      <c r="G240">
        <v>97</v>
      </c>
      <c r="H240">
        <v>99</v>
      </c>
    </row>
    <row r="241" spans="1:8">
      <c r="A241">
        <v>239</v>
      </c>
      <c r="B241">
        <v>240</v>
      </c>
      <c r="C241">
        <v>0.21210000000000001</v>
      </c>
      <c r="D241">
        <v>0.51</v>
      </c>
      <c r="E241">
        <v>8.9599999999999999E-2</v>
      </c>
      <c r="F241">
        <v>3</v>
      </c>
      <c r="G241">
        <v>214</v>
      </c>
      <c r="H241">
        <v>217</v>
      </c>
    </row>
    <row r="242" spans="1:8">
      <c r="A242">
        <v>240</v>
      </c>
      <c r="B242">
        <v>241</v>
      </c>
      <c r="C242">
        <v>0.19700000000000001</v>
      </c>
      <c r="D242">
        <v>0.51</v>
      </c>
      <c r="E242">
        <v>0.16420000000000001</v>
      </c>
      <c r="F242">
        <v>3</v>
      </c>
      <c r="G242">
        <v>127</v>
      </c>
      <c r="H242">
        <v>130</v>
      </c>
    </row>
    <row r="243" spans="1:8">
      <c r="A243">
        <v>241</v>
      </c>
      <c r="B243">
        <v>242</v>
      </c>
      <c r="C243">
        <v>0.21210000000000001</v>
      </c>
      <c r="D243">
        <v>0.51</v>
      </c>
      <c r="E243">
        <v>0.16420000000000001</v>
      </c>
      <c r="F243">
        <v>3</v>
      </c>
      <c r="G243">
        <v>51</v>
      </c>
      <c r="H243">
        <v>54</v>
      </c>
    </row>
    <row r="244" spans="1:8">
      <c r="A244">
        <v>242</v>
      </c>
      <c r="B244">
        <v>243</v>
      </c>
      <c r="C244">
        <v>0.21210000000000001</v>
      </c>
      <c r="D244">
        <v>0.47</v>
      </c>
      <c r="E244">
        <v>0.1343</v>
      </c>
      <c r="F244">
        <v>4</v>
      </c>
      <c r="G244">
        <v>31</v>
      </c>
      <c r="H244">
        <v>35</v>
      </c>
    </row>
    <row r="245" spans="1:8">
      <c r="A245">
        <v>243</v>
      </c>
      <c r="B245">
        <v>244</v>
      </c>
      <c r="C245">
        <v>0.2273</v>
      </c>
      <c r="D245">
        <v>0.51</v>
      </c>
      <c r="E245">
        <v>0.1045</v>
      </c>
      <c r="F245">
        <v>2</v>
      </c>
      <c r="G245">
        <v>55</v>
      </c>
      <c r="H245">
        <v>57</v>
      </c>
    </row>
    <row r="246" spans="1:8">
      <c r="A246">
        <v>244</v>
      </c>
      <c r="B246">
        <v>245</v>
      </c>
      <c r="C246">
        <v>0.2273</v>
      </c>
      <c r="D246">
        <v>0.59</v>
      </c>
      <c r="E246">
        <v>8.9599999999999999E-2</v>
      </c>
      <c r="F246">
        <v>6</v>
      </c>
      <c r="G246">
        <v>46</v>
      </c>
      <c r="H246">
        <v>52</v>
      </c>
    </row>
    <row r="247" spans="1:8">
      <c r="A247">
        <v>245</v>
      </c>
      <c r="B247">
        <v>246</v>
      </c>
      <c r="C247">
        <v>0.2273</v>
      </c>
      <c r="D247">
        <v>0.59</v>
      </c>
      <c r="E247">
        <v>8.9599999999999999E-2</v>
      </c>
      <c r="F247">
        <v>3</v>
      </c>
      <c r="G247">
        <v>60</v>
      </c>
      <c r="H247">
        <v>63</v>
      </c>
    </row>
    <row r="248" spans="1:8">
      <c r="A248">
        <v>246</v>
      </c>
      <c r="B248">
        <v>247</v>
      </c>
      <c r="C248">
        <v>0.19700000000000001</v>
      </c>
      <c r="D248">
        <v>0.8</v>
      </c>
      <c r="E248">
        <v>8.9599999999999999E-2</v>
      </c>
      <c r="F248">
        <v>2</v>
      </c>
      <c r="G248">
        <v>45</v>
      </c>
      <c r="H248">
        <v>47</v>
      </c>
    </row>
    <row r="249" spans="1:8">
      <c r="A249">
        <v>247</v>
      </c>
      <c r="B249">
        <v>248</v>
      </c>
      <c r="C249">
        <v>0.1515</v>
      </c>
      <c r="D249">
        <v>0.86</v>
      </c>
      <c r="E249">
        <v>0.22389999999999999</v>
      </c>
      <c r="F249">
        <v>4</v>
      </c>
      <c r="G249">
        <v>72</v>
      </c>
      <c r="H249">
        <v>76</v>
      </c>
    </row>
    <row r="250" spans="1:8">
      <c r="A250">
        <v>248</v>
      </c>
      <c r="B250">
        <v>249</v>
      </c>
      <c r="C250">
        <v>0.1515</v>
      </c>
      <c r="D250">
        <v>0.86</v>
      </c>
      <c r="E250">
        <v>0.22389999999999999</v>
      </c>
      <c r="F250">
        <v>6</v>
      </c>
      <c r="G250">
        <v>130</v>
      </c>
      <c r="H250">
        <v>136</v>
      </c>
    </row>
    <row r="251" spans="1:8">
      <c r="A251">
        <v>249</v>
      </c>
      <c r="B251">
        <v>250</v>
      </c>
      <c r="C251">
        <v>0.18179999999999999</v>
      </c>
      <c r="D251">
        <v>0.93</v>
      </c>
      <c r="E251">
        <v>0.1045</v>
      </c>
      <c r="F251">
        <v>1</v>
      </c>
      <c r="G251">
        <v>94</v>
      </c>
      <c r="H251">
        <v>95</v>
      </c>
    </row>
    <row r="252" spans="1:8">
      <c r="A252">
        <v>250</v>
      </c>
      <c r="B252">
        <v>251</v>
      </c>
      <c r="C252">
        <v>0.2273</v>
      </c>
      <c r="D252">
        <v>0.93</v>
      </c>
      <c r="E252">
        <v>0</v>
      </c>
      <c r="F252">
        <v>0</v>
      </c>
      <c r="G252">
        <v>51</v>
      </c>
      <c r="H252">
        <v>51</v>
      </c>
    </row>
    <row r="253" spans="1:8">
      <c r="A253">
        <v>251</v>
      </c>
      <c r="B253">
        <v>252</v>
      </c>
      <c r="C253">
        <v>0.1515</v>
      </c>
      <c r="D253">
        <v>0.93</v>
      </c>
      <c r="E253">
        <v>0.19400000000000001</v>
      </c>
      <c r="F253">
        <v>0</v>
      </c>
      <c r="G253">
        <v>32</v>
      </c>
      <c r="H253">
        <v>32</v>
      </c>
    </row>
    <row r="254" spans="1:8">
      <c r="A254">
        <v>252</v>
      </c>
      <c r="B254">
        <v>253</v>
      </c>
      <c r="C254">
        <v>0.19700000000000001</v>
      </c>
      <c r="D254">
        <v>0.86</v>
      </c>
      <c r="E254">
        <v>8.9599999999999999E-2</v>
      </c>
      <c r="F254">
        <v>0</v>
      </c>
      <c r="G254">
        <v>20</v>
      </c>
      <c r="H254">
        <v>20</v>
      </c>
    </row>
    <row r="255" spans="1:8">
      <c r="A255">
        <v>253</v>
      </c>
      <c r="B255">
        <v>254</v>
      </c>
      <c r="C255">
        <v>0.18179999999999999</v>
      </c>
      <c r="D255">
        <v>0.93</v>
      </c>
      <c r="E255">
        <v>0.1045</v>
      </c>
      <c r="F255">
        <v>1</v>
      </c>
      <c r="G255">
        <v>28</v>
      </c>
      <c r="H255">
        <v>29</v>
      </c>
    </row>
    <row r="256" spans="1:8">
      <c r="A256">
        <v>254</v>
      </c>
      <c r="B256">
        <v>255</v>
      </c>
      <c r="C256">
        <v>0.19700000000000001</v>
      </c>
      <c r="D256">
        <v>0.93</v>
      </c>
      <c r="E256">
        <v>8.9599999999999999E-2</v>
      </c>
      <c r="F256">
        <v>1</v>
      </c>
      <c r="G256">
        <v>18</v>
      </c>
      <c r="H256">
        <v>19</v>
      </c>
    </row>
    <row r="257" spans="1:8">
      <c r="A257">
        <v>255</v>
      </c>
      <c r="B257">
        <v>256</v>
      </c>
      <c r="C257">
        <v>0.19700000000000001</v>
      </c>
      <c r="D257">
        <v>0.86</v>
      </c>
      <c r="E257">
        <v>8.9599999999999999E-2</v>
      </c>
      <c r="F257">
        <v>0</v>
      </c>
      <c r="G257">
        <v>7</v>
      </c>
      <c r="H257">
        <v>7</v>
      </c>
    </row>
    <row r="258" spans="1:8">
      <c r="A258">
        <v>256</v>
      </c>
      <c r="B258">
        <v>257</v>
      </c>
      <c r="C258">
        <v>0.18179999999999999</v>
      </c>
      <c r="D258">
        <v>0.86</v>
      </c>
      <c r="E258">
        <v>0.1045</v>
      </c>
      <c r="F258">
        <v>0</v>
      </c>
      <c r="G258">
        <v>6</v>
      </c>
      <c r="H258">
        <v>6</v>
      </c>
    </row>
    <row r="259" spans="1:8">
      <c r="A259">
        <v>257</v>
      </c>
      <c r="B259">
        <v>258</v>
      </c>
      <c r="C259">
        <v>0.1515</v>
      </c>
      <c r="D259">
        <v>0.86</v>
      </c>
      <c r="E259">
        <v>0.1343</v>
      </c>
      <c r="F259">
        <v>0</v>
      </c>
      <c r="G259">
        <v>1</v>
      </c>
      <c r="H259">
        <v>1</v>
      </c>
    </row>
    <row r="260" spans="1:8">
      <c r="A260">
        <v>258</v>
      </c>
      <c r="B260">
        <v>259</v>
      </c>
      <c r="C260">
        <v>0.1515</v>
      </c>
      <c r="D260">
        <v>0.86</v>
      </c>
      <c r="E260">
        <v>0.16420000000000001</v>
      </c>
      <c r="F260">
        <v>0</v>
      </c>
      <c r="G260">
        <v>5</v>
      </c>
      <c r="H260">
        <v>5</v>
      </c>
    </row>
    <row r="261" spans="1:8">
      <c r="A261">
        <v>259</v>
      </c>
      <c r="B261">
        <v>260</v>
      </c>
      <c r="C261">
        <v>0.1515</v>
      </c>
      <c r="D261">
        <v>0.93</v>
      </c>
      <c r="E261">
        <v>0.1343</v>
      </c>
      <c r="F261">
        <v>0</v>
      </c>
      <c r="G261">
        <v>16</v>
      </c>
      <c r="H261">
        <v>16</v>
      </c>
    </row>
    <row r="262" spans="1:8">
      <c r="A262">
        <v>260</v>
      </c>
      <c r="B262">
        <v>261</v>
      </c>
      <c r="C262">
        <v>0.1515</v>
      </c>
      <c r="D262">
        <v>0.69</v>
      </c>
      <c r="E262">
        <v>0.1343</v>
      </c>
      <c r="F262">
        <v>0</v>
      </c>
      <c r="G262">
        <v>54</v>
      </c>
      <c r="H262">
        <v>54</v>
      </c>
    </row>
    <row r="263" spans="1:8">
      <c r="A263">
        <v>261</v>
      </c>
      <c r="B263">
        <v>262</v>
      </c>
      <c r="C263">
        <v>0.16669999999999999</v>
      </c>
      <c r="D263">
        <v>0.59</v>
      </c>
      <c r="E263">
        <v>0.16420000000000001</v>
      </c>
      <c r="F263">
        <v>3</v>
      </c>
      <c r="G263">
        <v>125</v>
      </c>
      <c r="H263">
        <v>128</v>
      </c>
    </row>
    <row r="264" spans="1:8">
      <c r="A264">
        <v>262</v>
      </c>
      <c r="B264">
        <v>263</v>
      </c>
      <c r="C264">
        <v>0.13639999999999999</v>
      </c>
      <c r="D264">
        <v>0.59</v>
      </c>
      <c r="E264">
        <v>0.32840000000000003</v>
      </c>
      <c r="F264">
        <v>3</v>
      </c>
      <c r="G264">
        <v>78</v>
      </c>
      <c r="H264">
        <v>81</v>
      </c>
    </row>
    <row r="265" spans="1:8">
      <c r="A265">
        <v>263</v>
      </c>
      <c r="B265">
        <v>264</v>
      </c>
      <c r="C265">
        <v>0.18179999999999999</v>
      </c>
      <c r="D265">
        <v>0.55000000000000004</v>
      </c>
      <c r="E265">
        <v>0.22389999999999999</v>
      </c>
      <c r="F265">
        <v>0</v>
      </c>
      <c r="G265">
        <v>39</v>
      </c>
      <c r="H265">
        <v>39</v>
      </c>
    </row>
    <row r="266" spans="1:8">
      <c r="A266">
        <v>264</v>
      </c>
      <c r="B266">
        <v>265</v>
      </c>
      <c r="C266">
        <v>0.18179999999999999</v>
      </c>
      <c r="D266">
        <v>0.51</v>
      </c>
      <c r="E266">
        <v>0.3881</v>
      </c>
      <c r="F266">
        <v>3</v>
      </c>
      <c r="G266">
        <v>32</v>
      </c>
      <c r="H266">
        <v>35</v>
      </c>
    </row>
    <row r="267" spans="1:8">
      <c r="A267">
        <v>265</v>
      </c>
      <c r="B267">
        <v>266</v>
      </c>
      <c r="C267">
        <v>0.1515</v>
      </c>
      <c r="D267">
        <v>0.47</v>
      </c>
      <c r="E267">
        <v>0.58209999999999995</v>
      </c>
      <c r="F267">
        <v>3</v>
      </c>
      <c r="G267">
        <v>52</v>
      </c>
      <c r="H267">
        <v>55</v>
      </c>
    </row>
    <row r="268" spans="1:8">
      <c r="A268">
        <v>266</v>
      </c>
      <c r="B268">
        <v>267</v>
      </c>
      <c r="C268">
        <v>0.19700000000000001</v>
      </c>
      <c r="D268">
        <v>0.44</v>
      </c>
      <c r="E268">
        <v>0.35820000000000002</v>
      </c>
      <c r="F268">
        <v>0</v>
      </c>
      <c r="G268">
        <v>49</v>
      </c>
      <c r="H268">
        <v>49</v>
      </c>
    </row>
    <row r="269" spans="1:8">
      <c r="A269">
        <v>267</v>
      </c>
      <c r="B269">
        <v>268</v>
      </c>
      <c r="C269">
        <v>0.18179999999999999</v>
      </c>
      <c r="D269">
        <v>0.47</v>
      </c>
      <c r="E269">
        <v>0.32840000000000003</v>
      </c>
      <c r="F269">
        <v>0</v>
      </c>
      <c r="G269">
        <v>44</v>
      </c>
      <c r="H269">
        <v>44</v>
      </c>
    </row>
    <row r="270" spans="1:8">
      <c r="A270">
        <v>268</v>
      </c>
      <c r="B270">
        <v>269</v>
      </c>
      <c r="C270">
        <v>0.16669999999999999</v>
      </c>
      <c r="D270">
        <v>0.47</v>
      </c>
      <c r="E270">
        <v>0.41789999999999999</v>
      </c>
      <c r="F270">
        <v>1</v>
      </c>
      <c r="G270">
        <v>48</v>
      </c>
      <c r="H270">
        <v>49</v>
      </c>
    </row>
    <row r="271" spans="1:8">
      <c r="A271">
        <v>269</v>
      </c>
      <c r="B271">
        <v>270</v>
      </c>
      <c r="C271">
        <v>0.19700000000000001</v>
      </c>
      <c r="D271">
        <v>0.44</v>
      </c>
      <c r="E271">
        <v>0.32840000000000003</v>
      </c>
      <c r="F271">
        <v>5</v>
      </c>
      <c r="G271">
        <v>63</v>
      </c>
      <c r="H271">
        <v>68</v>
      </c>
    </row>
    <row r="272" spans="1:8">
      <c r="A272">
        <v>270</v>
      </c>
      <c r="B272">
        <v>271</v>
      </c>
      <c r="C272">
        <v>0.18179999999999999</v>
      </c>
      <c r="D272">
        <v>0.47</v>
      </c>
      <c r="E272">
        <v>0.35820000000000002</v>
      </c>
      <c r="F272">
        <v>0</v>
      </c>
      <c r="G272">
        <v>139</v>
      </c>
      <c r="H272">
        <v>139</v>
      </c>
    </row>
    <row r="273" spans="1:8">
      <c r="A273">
        <v>271</v>
      </c>
      <c r="B273">
        <v>272</v>
      </c>
      <c r="C273">
        <v>0.1515</v>
      </c>
      <c r="D273">
        <v>0.47</v>
      </c>
      <c r="E273">
        <v>0.52239999999999998</v>
      </c>
      <c r="F273">
        <v>2</v>
      </c>
      <c r="G273">
        <v>135</v>
      </c>
      <c r="H273">
        <v>137</v>
      </c>
    </row>
    <row r="274" spans="1:8">
      <c r="A274">
        <v>272</v>
      </c>
      <c r="B274">
        <v>273</v>
      </c>
      <c r="C274">
        <v>0.1515</v>
      </c>
      <c r="D274">
        <v>0.47</v>
      </c>
      <c r="E274">
        <v>0.41789999999999999</v>
      </c>
      <c r="F274">
        <v>1</v>
      </c>
      <c r="G274">
        <v>82</v>
      </c>
      <c r="H274">
        <v>83</v>
      </c>
    </row>
    <row r="275" spans="1:8">
      <c r="A275">
        <v>273</v>
      </c>
      <c r="B275">
        <v>274</v>
      </c>
      <c r="C275">
        <v>0.13639999999999999</v>
      </c>
      <c r="D275">
        <v>0.5</v>
      </c>
      <c r="E275">
        <v>0.32840000000000003</v>
      </c>
      <c r="F275">
        <v>2</v>
      </c>
      <c r="G275">
        <v>54</v>
      </c>
      <c r="H275">
        <v>56</v>
      </c>
    </row>
    <row r="276" spans="1:8">
      <c r="A276">
        <v>274</v>
      </c>
      <c r="B276">
        <v>275</v>
      </c>
      <c r="C276">
        <v>0.13639999999999999</v>
      </c>
      <c r="D276">
        <v>0.55000000000000004</v>
      </c>
      <c r="E276">
        <v>0.32840000000000003</v>
      </c>
      <c r="F276">
        <v>0</v>
      </c>
      <c r="G276">
        <v>57</v>
      </c>
      <c r="H276">
        <v>57</v>
      </c>
    </row>
    <row r="277" spans="1:8">
      <c r="A277">
        <v>275</v>
      </c>
      <c r="B277">
        <v>276</v>
      </c>
      <c r="C277">
        <v>0.1212</v>
      </c>
      <c r="D277">
        <v>0.55000000000000004</v>
      </c>
      <c r="E277">
        <v>0.44779999999999998</v>
      </c>
      <c r="F277">
        <v>1</v>
      </c>
      <c r="G277">
        <v>32</v>
      </c>
      <c r="H277">
        <v>33</v>
      </c>
    </row>
    <row r="278" spans="1:8">
      <c r="A278">
        <v>276</v>
      </c>
      <c r="B278">
        <v>277</v>
      </c>
      <c r="C278">
        <v>0.1061</v>
      </c>
      <c r="D278">
        <v>0.59</v>
      </c>
      <c r="E278">
        <v>0.41789999999999999</v>
      </c>
      <c r="F278">
        <v>1</v>
      </c>
      <c r="G278">
        <v>19</v>
      </c>
      <c r="H278">
        <v>20</v>
      </c>
    </row>
    <row r="279" spans="1:8">
      <c r="A279">
        <v>277</v>
      </c>
      <c r="B279">
        <v>278</v>
      </c>
      <c r="C279">
        <v>0.1212</v>
      </c>
      <c r="D279">
        <v>0.59</v>
      </c>
      <c r="E279">
        <v>0.28360000000000002</v>
      </c>
      <c r="F279">
        <v>1</v>
      </c>
      <c r="G279">
        <v>6</v>
      </c>
      <c r="H279">
        <v>7</v>
      </c>
    </row>
    <row r="280" spans="1:8">
      <c r="A280">
        <v>278</v>
      </c>
      <c r="B280">
        <v>279</v>
      </c>
      <c r="C280">
        <v>0.1212</v>
      </c>
      <c r="D280">
        <v>0.5</v>
      </c>
      <c r="E280">
        <v>0.28360000000000002</v>
      </c>
      <c r="F280">
        <v>0</v>
      </c>
      <c r="G280">
        <v>2</v>
      </c>
      <c r="H280">
        <v>2</v>
      </c>
    </row>
    <row r="281" spans="1:8">
      <c r="A281">
        <v>279</v>
      </c>
      <c r="B281">
        <v>280</v>
      </c>
      <c r="C281">
        <v>0.1212</v>
      </c>
      <c r="D281">
        <v>0.5</v>
      </c>
      <c r="E281">
        <v>0.35820000000000002</v>
      </c>
      <c r="F281">
        <v>0</v>
      </c>
      <c r="G281">
        <v>2</v>
      </c>
      <c r="H281">
        <v>2</v>
      </c>
    </row>
    <row r="282" spans="1:8">
      <c r="A282">
        <v>280</v>
      </c>
      <c r="B282">
        <v>281</v>
      </c>
      <c r="C282">
        <v>0.1212</v>
      </c>
      <c r="D282">
        <v>0.5</v>
      </c>
      <c r="E282">
        <v>0.32840000000000003</v>
      </c>
      <c r="F282">
        <v>0</v>
      </c>
      <c r="G282">
        <v>3</v>
      </c>
      <c r="H282">
        <v>3</v>
      </c>
    </row>
    <row r="283" spans="1:8">
      <c r="A283">
        <v>281</v>
      </c>
      <c r="B283">
        <v>282</v>
      </c>
      <c r="C283">
        <v>0.1212</v>
      </c>
      <c r="D283">
        <v>0.5</v>
      </c>
      <c r="E283">
        <v>0.25369999999999998</v>
      </c>
      <c r="F283">
        <v>0</v>
      </c>
      <c r="G283">
        <v>4</v>
      </c>
      <c r="H283">
        <v>4</v>
      </c>
    </row>
    <row r="284" spans="1:8">
      <c r="A284">
        <v>282</v>
      </c>
      <c r="B284">
        <v>283</v>
      </c>
      <c r="C284">
        <v>0.1212</v>
      </c>
      <c r="D284">
        <v>0.5</v>
      </c>
      <c r="E284">
        <v>0.29849999999999999</v>
      </c>
      <c r="F284">
        <v>0</v>
      </c>
      <c r="G284">
        <v>3</v>
      </c>
      <c r="H284">
        <v>3</v>
      </c>
    </row>
    <row r="285" spans="1:8">
      <c r="A285">
        <v>283</v>
      </c>
      <c r="B285">
        <v>284</v>
      </c>
      <c r="C285">
        <v>0.1515</v>
      </c>
      <c r="D285">
        <v>0.54</v>
      </c>
      <c r="E285">
        <v>0.1343</v>
      </c>
      <c r="F285">
        <v>0</v>
      </c>
      <c r="G285">
        <v>28</v>
      </c>
      <c r="H285">
        <v>28</v>
      </c>
    </row>
    <row r="286" spans="1:8">
      <c r="A286">
        <v>284</v>
      </c>
      <c r="B286">
        <v>285</v>
      </c>
      <c r="C286">
        <v>0.1515</v>
      </c>
      <c r="D286">
        <v>0.54</v>
      </c>
      <c r="E286">
        <v>0.1343</v>
      </c>
      <c r="F286">
        <v>0</v>
      </c>
      <c r="G286">
        <v>72</v>
      </c>
      <c r="H286">
        <v>72</v>
      </c>
    </row>
    <row r="287" spans="1:8">
      <c r="A287">
        <v>285</v>
      </c>
      <c r="B287">
        <v>286</v>
      </c>
      <c r="C287">
        <v>0.13639999999999999</v>
      </c>
      <c r="D287">
        <v>0.5</v>
      </c>
      <c r="E287">
        <v>0.19400000000000001</v>
      </c>
      <c r="F287">
        <v>5</v>
      </c>
      <c r="G287">
        <v>197</v>
      </c>
      <c r="H287">
        <v>202</v>
      </c>
    </row>
    <row r="288" spans="1:8">
      <c r="A288">
        <v>286</v>
      </c>
      <c r="B288">
        <v>287</v>
      </c>
      <c r="C288">
        <v>0.1212</v>
      </c>
      <c r="D288">
        <v>0.5</v>
      </c>
      <c r="E288">
        <v>0.32840000000000003</v>
      </c>
      <c r="F288">
        <v>2</v>
      </c>
      <c r="G288">
        <v>137</v>
      </c>
      <c r="H288">
        <v>139</v>
      </c>
    </row>
    <row r="289" spans="1:8">
      <c r="A289">
        <v>287</v>
      </c>
      <c r="B289">
        <v>288</v>
      </c>
      <c r="C289">
        <v>0.13639999999999999</v>
      </c>
      <c r="D289">
        <v>0.5</v>
      </c>
      <c r="E289">
        <v>0.35820000000000002</v>
      </c>
      <c r="F289">
        <v>2</v>
      </c>
      <c r="G289">
        <v>36</v>
      </c>
      <c r="H289">
        <v>38</v>
      </c>
    </row>
    <row r="290" spans="1:8">
      <c r="A290">
        <v>288</v>
      </c>
      <c r="B290">
        <v>289</v>
      </c>
      <c r="C290">
        <v>0.16669999999999999</v>
      </c>
      <c r="D290">
        <v>0.44</v>
      </c>
      <c r="E290">
        <v>0.44779999999999998</v>
      </c>
      <c r="F290">
        <v>4</v>
      </c>
      <c r="G290">
        <v>33</v>
      </c>
      <c r="H290">
        <v>37</v>
      </c>
    </row>
    <row r="291" spans="1:8">
      <c r="A291">
        <v>289</v>
      </c>
      <c r="B291">
        <v>290</v>
      </c>
      <c r="C291">
        <v>0.16669999999999999</v>
      </c>
      <c r="D291">
        <v>0.44</v>
      </c>
      <c r="E291">
        <v>0.41789999999999999</v>
      </c>
      <c r="F291">
        <v>3</v>
      </c>
      <c r="G291">
        <v>49</v>
      </c>
      <c r="H291">
        <v>52</v>
      </c>
    </row>
    <row r="292" spans="1:8">
      <c r="A292">
        <v>290</v>
      </c>
      <c r="B292">
        <v>291</v>
      </c>
      <c r="C292">
        <v>0.19700000000000001</v>
      </c>
      <c r="D292">
        <v>0.41</v>
      </c>
      <c r="E292">
        <v>0.44779999999999998</v>
      </c>
      <c r="F292">
        <v>2</v>
      </c>
      <c r="G292">
        <v>81</v>
      </c>
      <c r="H292">
        <v>83</v>
      </c>
    </row>
    <row r="293" spans="1:8">
      <c r="A293">
        <v>291</v>
      </c>
      <c r="B293">
        <v>292</v>
      </c>
      <c r="C293">
        <v>0.19700000000000001</v>
      </c>
      <c r="D293">
        <v>0.41</v>
      </c>
      <c r="E293">
        <v>0.3881</v>
      </c>
      <c r="F293">
        <v>3</v>
      </c>
      <c r="G293">
        <v>39</v>
      </c>
      <c r="H293">
        <v>42</v>
      </c>
    </row>
    <row r="294" spans="1:8">
      <c r="A294">
        <v>292</v>
      </c>
      <c r="B294">
        <v>293</v>
      </c>
      <c r="C294">
        <v>0.21210000000000001</v>
      </c>
      <c r="D294">
        <v>0.38</v>
      </c>
      <c r="E294">
        <v>0.29849999999999999</v>
      </c>
      <c r="F294">
        <v>5</v>
      </c>
      <c r="G294">
        <v>55</v>
      </c>
      <c r="H294">
        <v>60</v>
      </c>
    </row>
    <row r="295" spans="1:8">
      <c r="A295">
        <v>293</v>
      </c>
      <c r="B295">
        <v>294</v>
      </c>
      <c r="C295">
        <v>0.21210000000000001</v>
      </c>
      <c r="D295">
        <v>0.38</v>
      </c>
      <c r="E295">
        <v>0.35820000000000002</v>
      </c>
      <c r="F295">
        <v>2</v>
      </c>
      <c r="G295">
        <v>76</v>
      </c>
      <c r="H295">
        <v>78</v>
      </c>
    </row>
    <row r="296" spans="1:8">
      <c r="A296">
        <v>294</v>
      </c>
      <c r="B296">
        <v>295</v>
      </c>
      <c r="C296">
        <v>0.18179999999999999</v>
      </c>
      <c r="D296">
        <v>0.4</v>
      </c>
      <c r="E296">
        <v>0.28360000000000002</v>
      </c>
      <c r="F296">
        <v>4</v>
      </c>
      <c r="G296">
        <v>158</v>
      </c>
      <c r="H296">
        <v>162</v>
      </c>
    </row>
    <row r="297" spans="1:8">
      <c r="A297">
        <v>295</v>
      </c>
      <c r="B297">
        <v>296</v>
      </c>
      <c r="C297">
        <v>0.18179999999999999</v>
      </c>
      <c r="D297">
        <v>0.4</v>
      </c>
      <c r="E297">
        <v>0.32840000000000003</v>
      </c>
      <c r="F297">
        <v>3</v>
      </c>
      <c r="G297">
        <v>141</v>
      </c>
      <c r="H297">
        <v>144</v>
      </c>
    </row>
    <row r="298" spans="1:8">
      <c r="A298">
        <v>296</v>
      </c>
      <c r="B298">
        <v>297</v>
      </c>
      <c r="C298">
        <v>0.1515</v>
      </c>
      <c r="D298">
        <v>0.47</v>
      </c>
      <c r="E298">
        <v>0.25369999999999998</v>
      </c>
      <c r="F298">
        <v>1</v>
      </c>
      <c r="G298">
        <v>98</v>
      </c>
      <c r="H298">
        <v>99</v>
      </c>
    </row>
    <row r="299" spans="1:8">
      <c r="A299">
        <v>297</v>
      </c>
      <c r="B299">
        <v>298</v>
      </c>
      <c r="C299">
        <v>0.1515</v>
      </c>
      <c r="D299">
        <v>0.47</v>
      </c>
      <c r="E299">
        <v>0.22389999999999999</v>
      </c>
      <c r="F299">
        <v>0</v>
      </c>
      <c r="G299">
        <v>64</v>
      </c>
      <c r="H299">
        <v>64</v>
      </c>
    </row>
    <row r="300" spans="1:8">
      <c r="A300">
        <v>298</v>
      </c>
      <c r="B300">
        <v>299</v>
      </c>
      <c r="C300">
        <v>0.1212</v>
      </c>
      <c r="D300">
        <v>0.46</v>
      </c>
      <c r="E300">
        <v>0.29849999999999999</v>
      </c>
      <c r="F300">
        <v>0</v>
      </c>
      <c r="G300">
        <v>40</v>
      </c>
      <c r="H300">
        <v>40</v>
      </c>
    </row>
    <row r="301" spans="1:8">
      <c r="A301">
        <v>299</v>
      </c>
      <c r="B301">
        <v>300</v>
      </c>
      <c r="C301">
        <v>0.1212</v>
      </c>
      <c r="D301">
        <v>0.46</v>
      </c>
      <c r="E301">
        <v>0.32840000000000003</v>
      </c>
      <c r="F301">
        <v>0</v>
      </c>
      <c r="G301">
        <v>30</v>
      </c>
      <c r="H301">
        <v>30</v>
      </c>
    </row>
    <row r="302" spans="1:8">
      <c r="A302">
        <v>300</v>
      </c>
      <c r="B302">
        <v>301</v>
      </c>
      <c r="C302">
        <v>0.13639999999999999</v>
      </c>
      <c r="D302">
        <v>0.5</v>
      </c>
      <c r="E302">
        <v>0.19400000000000001</v>
      </c>
      <c r="F302">
        <v>1</v>
      </c>
      <c r="G302">
        <v>14</v>
      </c>
      <c r="H302">
        <v>15</v>
      </c>
    </row>
    <row r="303" spans="1:8">
      <c r="A303">
        <v>301</v>
      </c>
      <c r="B303">
        <v>302</v>
      </c>
      <c r="C303">
        <v>0.13639999999999999</v>
      </c>
      <c r="D303">
        <v>0.5</v>
      </c>
      <c r="E303">
        <v>0.19400000000000001</v>
      </c>
      <c r="F303">
        <v>0</v>
      </c>
      <c r="G303">
        <v>14</v>
      </c>
      <c r="H303">
        <v>14</v>
      </c>
    </row>
    <row r="304" spans="1:8">
      <c r="A304">
        <v>302</v>
      </c>
      <c r="B304">
        <v>303</v>
      </c>
      <c r="C304">
        <v>0.1212</v>
      </c>
      <c r="D304">
        <v>0.54</v>
      </c>
      <c r="E304">
        <v>0.16420000000000001</v>
      </c>
      <c r="F304">
        <v>0</v>
      </c>
      <c r="G304">
        <v>5</v>
      </c>
      <c r="H304">
        <v>5</v>
      </c>
    </row>
    <row r="305" spans="1:8">
      <c r="A305">
        <v>303</v>
      </c>
      <c r="B305">
        <v>304</v>
      </c>
      <c r="C305">
        <v>0.1212</v>
      </c>
      <c r="D305">
        <v>0.54</v>
      </c>
      <c r="E305">
        <v>0.1343</v>
      </c>
      <c r="F305">
        <v>0</v>
      </c>
      <c r="G305">
        <v>1</v>
      </c>
      <c r="H305">
        <v>1</v>
      </c>
    </row>
    <row r="306" spans="1:8">
      <c r="A306">
        <v>304</v>
      </c>
      <c r="B306">
        <v>305</v>
      </c>
      <c r="C306">
        <v>0.13639999999999999</v>
      </c>
      <c r="D306">
        <v>0.54</v>
      </c>
      <c r="E306">
        <v>0.1045</v>
      </c>
      <c r="F306">
        <v>0</v>
      </c>
      <c r="G306">
        <v>1</v>
      </c>
      <c r="H306">
        <v>1</v>
      </c>
    </row>
    <row r="307" spans="1:8">
      <c r="A307">
        <v>305</v>
      </c>
      <c r="B307">
        <v>306</v>
      </c>
      <c r="C307">
        <v>0.13639999999999999</v>
      </c>
      <c r="D307">
        <v>0.54</v>
      </c>
      <c r="E307">
        <v>8.9599999999999999E-2</v>
      </c>
      <c r="F307">
        <v>0</v>
      </c>
      <c r="G307">
        <v>8</v>
      </c>
      <c r="H307">
        <v>8</v>
      </c>
    </row>
    <row r="308" spans="1:8">
      <c r="A308">
        <v>306</v>
      </c>
      <c r="B308">
        <v>307</v>
      </c>
      <c r="C308">
        <v>0.18179999999999999</v>
      </c>
      <c r="D308">
        <v>0.54</v>
      </c>
      <c r="E308">
        <v>0</v>
      </c>
      <c r="F308">
        <v>0</v>
      </c>
      <c r="G308">
        <v>17</v>
      </c>
      <c r="H308">
        <v>17</v>
      </c>
    </row>
    <row r="309" spans="1:8">
      <c r="A309">
        <v>307</v>
      </c>
      <c r="B309">
        <v>308</v>
      </c>
      <c r="C309">
        <v>0.1212</v>
      </c>
      <c r="D309">
        <v>0.74</v>
      </c>
      <c r="E309">
        <v>0.16420000000000001</v>
      </c>
      <c r="F309">
        <v>0</v>
      </c>
      <c r="G309">
        <v>70</v>
      </c>
      <c r="H309">
        <v>70</v>
      </c>
    </row>
    <row r="310" spans="1:8">
      <c r="A310">
        <v>308</v>
      </c>
      <c r="B310">
        <v>309</v>
      </c>
      <c r="C310">
        <v>0.16669999999999999</v>
      </c>
      <c r="D310">
        <v>0.68</v>
      </c>
      <c r="E310">
        <v>0</v>
      </c>
      <c r="F310">
        <v>2</v>
      </c>
      <c r="G310">
        <v>156</v>
      </c>
      <c r="H310">
        <v>158</v>
      </c>
    </row>
    <row r="311" spans="1:8">
      <c r="A311">
        <v>309</v>
      </c>
      <c r="B311">
        <v>310</v>
      </c>
      <c r="C311">
        <v>0.1515</v>
      </c>
      <c r="D311">
        <v>0.69</v>
      </c>
      <c r="E311">
        <v>0.1343</v>
      </c>
      <c r="F311">
        <v>0</v>
      </c>
      <c r="G311">
        <v>117</v>
      </c>
      <c r="H311">
        <v>117</v>
      </c>
    </row>
    <row r="312" spans="1:8">
      <c r="A312">
        <v>310</v>
      </c>
      <c r="B312">
        <v>311</v>
      </c>
      <c r="C312">
        <v>0.18179999999999999</v>
      </c>
      <c r="D312">
        <v>0.55000000000000004</v>
      </c>
      <c r="E312">
        <v>0.19400000000000001</v>
      </c>
      <c r="F312">
        <v>4</v>
      </c>
      <c r="G312">
        <v>40</v>
      </c>
      <c r="H312">
        <v>44</v>
      </c>
    </row>
    <row r="313" spans="1:8">
      <c r="A313">
        <v>311</v>
      </c>
      <c r="B313">
        <v>312</v>
      </c>
      <c r="C313">
        <v>0.16669999999999999</v>
      </c>
      <c r="D313">
        <v>0.51</v>
      </c>
      <c r="E313">
        <v>0.28360000000000002</v>
      </c>
      <c r="F313">
        <v>6</v>
      </c>
      <c r="G313">
        <v>47</v>
      </c>
      <c r="H313">
        <v>53</v>
      </c>
    </row>
    <row r="314" spans="1:8">
      <c r="A314">
        <v>312</v>
      </c>
      <c r="B314">
        <v>313</v>
      </c>
      <c r="C314">
        <v>0.19700000000000001</v>
      </c>
      <c r="D314">
        <v>0.44</v>
      </c>
      <c r="E314">
        <v>0.25369999999999998</v>
      </c>
      <c r="F314">
        <v>2</v>
      </c>
      <c r="G314">
        <v>59</v>
      </c>
      <c r="H314">
        <v>61</v>
      </c>
    </row>
    <row r="315" spans="1:8">
      <c r="A315">
        <v>313</v>
      </c>
      <c r="B315">
        <v>314</v>
      </c>
      <c r="C315">
        <v>0.19700000000000001</v>
      </c>
      <c r="D315">
        <v>0.37</v>
      </c>
      <c r="E315">
        <v>0.3881</v>
      </c>
      <c r="F315">
        <v>4</v>
      </c>
      <c r="G315">
        <v>73</v>
      </c>
      <c r="H315">
        <v>77</v>
      </c>
    </row>
    <row r="316" spans="1:8">
      <c r="A316">
        <v>314</v>
      </c>
      <c r="B316">
        <v>315</v>
      </c>
      <c r="C316">
        <v>0.21210000000000001</v>
      </c>
      <c r="D316">
        <v>0.41</v>
      </c>
      <c r="E316">
        <v>0.28360000000000002</v>
      </c>
      <c r="F316">
        <v>5</v>
      </c>
      <c r="G316">
        <v>59</v>
      </c>
      <c r="H316">
        <v>64</v>
      </c>
    </row>
    <row r="317" spans="1:8">
      <c r="A317">
        <v>315</v>
      </c>
      <c r="B317">
        <v>316</v>
      </c>
      <c r="C317">
        <v>0.2424</v>
      </c>
      <c r="D317">
        <v>0.38</v>
      </c>
      <c r="E317">
        <v>0.16420000000000001</v>
      </c>
      <c r="F317">
        <v>9</v>
      </c>
      <c r="G317">
        <v>59</v>
      </c>
      <c r="H317">
        <v>68</v>
      </c>
    </row>
    <row r="318" spans="1:8">
      <c r="A318">
        <v>316</v>
      </c>
      <c r="B318">
        <v>317</v>
      </c>
      <c r="C318">
        <v>0.2424</v>
      </c>
      <c r="D318">
        <v>0.41</v>
      </c>
      <c r="E318">
        <v>0.1045</v>
      </c>
      <c r="F318">
        <v>3</v>
      </c>
      <c r="G318">
        <v>87</v>
      </c>
      <c r="H318">
        <v>90</v>
      </c>
    </row>
    <row r="319" spans="1:8">
      <c r="A319">
        <v>317</v>
      </c>
      <c r="B319">
        <v>318</v>
      </c>
      <c r="C319">
        <v>0.2273</v>
      </c>
      <c r="D319">
        <v>0.41</v>
      </c>
      <c r="E319">
        <v>0.16420000000000001</v>
      </c>
      <c r="F319">
        <v>4</v>
      </c>
      <c r="G319">
        <v>155</v>
      </c>
      <c r="H319">
        <v>159</v>
      </c>
    </row>
    <row r="320" spans="1:8">
      <c r="A320">
        <v>318</v>
      </c>
      <c r="B320">
        <v>319</v>
      </c>
      <c r="C320">
        <v>0.2576</v>
      </c>
      <c r="D320">
        <v>0.47</v>
      </c>
      <c r="E320">
        <v>0</v>
      </c>
      <c r="F320">
        <v>5</v>
      </c>
      <c r="G320">
        <v>134</v>
      </c>
      <c r="H320">
        <v>139</v>
      </c>
    </row>
    <row r="321" spans="1:8">
      <c r="A321">
        <v>319</v>
      </c>
      <c r="B321">
        <v>320</v>
      </c>
      <c r="C321">
        <v>0.19700000000000001</v>
      </c>
      <c r="D321">
        <v>0.59</v>
      </c>
      <c r="E321">
        <v>8.9599999999999999E-2</v>
      </c>
      <c r="F321">
        <v>3</v>
      </c>
      <c r="G321">
        <v>89</v>
      </c>
      <c r="H321">
        <v>92</v>
      </c>
    </row>
    <row r="322" spans="1:8">
      <c r="A322">
        <v>320</v>
      </c>
      <c r="B322">
        <v>321</v>
      </c>
      <c r="C322">
        <v>0.2424</v>
      </c>
      <c r="D322">
        <v>0.59</v>
      </c>
      <c r="E322">
        <v>0</v>
      </c>
      <c r="F322">
        <v>0</v>
      </c>
      <c r="G322">
        <v>68</v>
      </c>
      <c r="H322">
        <v>68</v>
      </c>
    </row>
    <row r="323" spans="1:8">
      <c r="A323">
        <v>321</v>
      </c>
      <c r="B323">
        <v>322</v>
      </c>
      <c r="C323">
        <v>0.2273</v>
      </c>
      <c r="D323">
        <v>0.69</v>
      </c>
      <c r="E323">
        <v>0</v>
      </c>
      <c r="F323">
        <v>4</v>
      </c>
      <c r="G323">
        <v>48</v>
      </c>
      <c r="H323">
        <v>52</v>
      </c>
    </row>
    <row r="324" spans="1:8">
      <c r="A324">
        <v>322</v>
      </c>
      <c r="B324">
        <v>323</v>
      </c>
      <c r="C324">
        <v>0.2273</v>
      </c>
      <c r="D324">
        <v>0.69</v>
      </c>
      <c r="E324">
        <v>0</v>
      </c>
      <c r="F324">
        <v>2</v>
      </c>
      <c r="G324">
        <v>34</v>
      </c>
      <c r="H324">
        <v>36</v>
      </c>
    </row>
    <row r="325" spans="1:8">
      <c r="A325">
        <v>323</v>
      </c>
      <c r="B325">
        <v>324</v>
      </c>
      <c r="C325">
        <v>0.2424</v>
      </c>
      <c r="D325">
        <v>0.55000000000000004</v>
      </c>
      <c r="E325">
        <v>0</v>
      </c>
      <c r="F325">
        <v>1</v>
      </c>
      <c r="G325">
        <v>26</v>
      </c>
      <c r="H325">
        <v>27</v>
      </c>
    </row>
    <row r="326" spans="1:8">
      <c r="A326">
        <v>324</v>
      </c>
      <c r="B326">
        <v>325</v>
      </c>
      <c r="C326">
        <v>0.2424</v>
      </c>
      <c r="D326">
        <v>0.55000000000000004</v>
      </c>
      <c r="E326">
        <v>0</v>
      </c>
      <c r="F326">
        <v>3</v>
      </c>
      <c r="G326">
        <v>25</v>
      </c>
      <c r="H326">
        <v>28</v>
      </c>
    </row>
    <row r="327" spans="1:8">
      <c r="A327">
        <v>325</v>
      </c>
      <c r="B327">
        <v>326</v>
      </c>
      <c r="C327">
        <v>0.19700000000000001</v>
      </c>
      <c r="D327">
        <v>0.59</v>
      </c>
      <c r="E327">
        <v>8.9599999999999999E-2</v>
      </c>
      <c r="F327">
        <v>2</v>
      </c>
      <c r="G327">
        <v>18</v>
      </c>
      <c r="H327">
        <v>20</v>
      </c>
    </row>
    <row r="328" spans="1:8">
      <c r="A328">
        <v>326</v>
      </c>
      <c r="B328">
        <v>327</v>
      </c>
      <c r="C328">
        <v>0.19700000000000001</v>
      </c>
      <c r="D328">
        <v>0.59</v>
      </c>
      <c r="E328">
        <v>8.9599999999999999E-2</v>
      </c>
      <c r="F328">
        <v>0</v>
      </c>
      <c r="G328">
        <v>12</v>
      </c>
      <c r="H328">
        <v>12</v>
      </c>
    </row>
    <row r="329" spans="1:8">
      <c r="A329">
        <v>327</v>
      </c>
      <c r="B329">
        <v>328</v>
      </c>
      <c r="C329">
        <v>0.2273</v>
      </c>
      <c r="D329">
        <v>0.59</v>
      </c>
      <c r="E329">
        <v>0</v>
      </c>
      <c r="F329">
        <v>1</v>
      </c>
      <c r="G329">
        <v>7</v>
      </c>
      <c r="H329">
        <v>8</v>
      </c>
    </row>
    <row r="330" spans="1:8">
      <c r="A330">
        <v>328</v>
      </c>
      <c r="B330">
        <v>329</v>
      </c>
      <c r="C330">
        <v>0.2273</v>
      </c>
      <c r="D330">
        <v>0.59</v>
      </c>
      <c r="E330">
        <v>0</v>
      </c>
      <c r="F330">
        <v>0</v>
      </c>
      <c r="G330">
        <v>5</v>
      </c>
      <c r="H330">
        <v>5</v>
      </c>
    </row>
    <row r="331" spans="1:8">
      <c r="A331">
        <v>329</v>
      </c>
      <c r="B331">
        <v>330</v>
      </c>
      <c r="C331">
        <v>0.2273</v>
      </c>
      <c r="D331">
        <v>0.59</v>
      </c>
      <c r="E331">
        <v>0</v>
      </c>
      <c r="F331">
        <v>0</v>
      </c>
      <c r="G331">
        <v>1</v>
      </c>
      <c r="H331">
        <v>1</v>
      </c>
    </row>
    <row r="332" spans="1:8">
      <c r="A332">
        <v>330</v>
      </c>
      <c r="B332">
        <v>331</v>
      </c>
      <c r="C332">
        <v>0.16669999999999999</v>
      </c>
      <c r="D332">
        <v>0.63</v>
      </c>
      <c r="E332">
        <v>0.1045</v>
      </c>
      <c r="F332">
        <v>1</v>
      </c>
      <c r="G332">
        <v>2</v>
      </c>
      <c r="H332">
        <v>3</v>
      </c>
    </row>
    <row r="333" spans="1:8">
      <c r="A333">
        <v>331</v>
      </c>
      <c r="B333">
        <v>332</v>
      </c>
      <c r="C333">
        <v>0.21210000000000001</v>
      </c>
      <c r="D333">
        <v>0.63</v>
      </c>
      <c r="E333">
        <v>0</v>
      </c>
      <c r="F333">
        <v>1</v>
      </c>
      <c r="G333">
        <v>9</v>
      </c>
      <c r="H333">
        <v>10</v>
      </c>
    </row>
    <row r="334" spans="1:8">
      <c r="A334">
        <v>332</v>
      </c>
      <c r="B334">
        <v>333</v>
      </c>
      <c r="C334">
        <v>0.1515</v>
      </c>
      <c r="D334">
        <v>0.63</v>
      </c>
      <c r="E334">
        <v>0.1343</v>
      </c>
      <c r="F334">
        <v>1</v>
      </c>
      <c r="G334">
        <v>22</v>
      </c>
      <c r="H334">
        <v>23</v>
      </c>
    </row>
    <row r="335" spans="1:8">
      <c r="A335">
        <v>333</v>
      </c>
      <c r="B335">
        <v>334</v>
      </c>
      <c r="C335">
        <v>0.18179999999999999</v>
      </c>
      <c r="D335">
        <v>0.64</v>
      </c>
      <c r="E335">
        <v>0.1343</v>
      </c>
      <c r="F335">
        <v>2</v>
      </c>
      <c r="G335">
        <v>31</v>
      </c>
      <c r="H335">
        <v>33</v>
      </c>
    </row>
    <row r="336" spans="1:8">
      <c r="A336">
        <v>334</v>
      </c>
      <c r="B336">
        <v>335</v>
      </c>
      <c r="C336">
        <v>0.19700000000000001</v>
      </c>
      <c r="D336">
        <v>0.59</v>
      </c>
      <c r="E336">
        <v>0.16420000000000001</v>
      </c>
      <c r="F336">
        <v>2</v>
      </c>
      <c r="G336">
        <v>57</v>
      </c>
      <c r="H336">
        <v>59</v>
      </c>
    </row>
    <row r="337" spans="1:8">
      <c r="A337">
        <v>335</v>
      </c>
      <c r="B337">
        <v>336</v>
      </c>
      <c r="C337">
        <v>0.19700000000000001</v>
      </c>
      <c r="D337">
        <v>0.55000000000000004</v>
      </c>
      <c r="E337">
        <v>0.22389999999999999</v>
      </c>
      <c r="F337">
        <v>18</v>
      </c>
      <c r="G337">
        <v>54</v>
      </c>
      <c r="H337">
        <v>72</v>
      </c>
    </row>
    <row r="338" spans="1:8">
      <c r="A338">
        <v>336</v>
      </c>
      <c r="B338">
        <v>337</v>
      </c>
      <c r="C338">
        <v>0.2273</v>
      </c>
      <c r="D338">
        <v>0.48</v>
      </c>
      <c r="E338">
        <v>0.22389999999999999</v>
      </c>
      <c r="F338">
        <v>15</v>
      </c>
      <c r="G338">
        <v>74</v>
      </c>
      <c r="H338">
        <v>89</v>
      </c>
    </row>
    <row r="339" spans="1:8">
      <c r="A339">
        <v>337</v>
      </c>
      <c r="B339">
        <v>338</v>
      </c>
      <c r="C339">
        <v>0.2576</v>
      </c>
      <c r="D339">
        <v>0.38</v>
      </c>
      <c r="E339">
        <v>0.29849999999999999</v>
      </c>
      <c r="F339">
        <v>21</v>
      </c>
      <c r="G339">
        <v>80</v>
      </c>
      <c r="H339">
        <v>101</v>
      </c>
    </row>
    <row r="340" spans="1:8">
      <c r="A340">
        <v>338</v>
      </c>
      <c r="B340">
        <v>339</v>
      </c>
      <c r="C340">
        <v>0.28789999999999999</v>
      </c>
      <c r="D340">
        <v>0.39</v>
      </c>
      <c r="E340">
        <v>0.28360000000000002</v>
      </c>
      <c r="F340">
        <v>26</v>
      </c>
      <c r="G340">
        <v>92</v>
      </c>
      <c r="H340">
        <v>118</v>
      </c>
    </row>
    <row r="341" spans="1:8">
      <c r="A341">
        <v>339</v>
      </c>
      <c r="B341">
        <v>340</v>
      </c>
      <c r="C341">
        <v>0.31819999999999998</v>
      </c>
      <c r="D341">
        <v>0.36</v>
      </c>
      <c r="E341">
        <v>0.19400000000000001</v>
      </c>
      <c r="F341">
        <v>21</v>
      </c>
      <c r="G341">
        <v>108</v>
      </c>
      <c r="H341">
        <v>129</v>
      </c>
    </row>
    <row r="342" spans="1:8">
      <c r="A342">
        <v>340</v>
      </c>
      <c r="B342">
        <v>341</v>
      </c>
      <c r="C342">
        <v>0.33329999999999999</v>
      </c>
      <c r="D342">
        <v>0.34</v>
      </c>
      <c r="E342">
        <v>0.19400000000000001</v>
      </c>
      <c r="F342">
        <v>33</v>
      </c>
      <c r="G342">
        <v>95</v>
      </c>
      <c r="H342">
        <v>128</v>
      </c>
    </row>
    <row r="343" spans="1:8">
      <c r="A343">
        <v>341</v>
      </c>
      <c r="B343">
        <v>342</v>
      </c>
      <c r="C343">
        <v>0.30299999999999999</v>
      </c>
      <c r="D343">
        <v>0.36</v>
      </c>
      <c r="E343">
        <v>0.28360000000000002</v>
      </c>
      <c r="F343">
        <v>29</v>
      </c>
      <c r="G343">
        <v>54</v>
      </c>
      <c r="H343">
        <v>83</v>
      </c>
    </row>
    <row r="344" spans="1:8">
      <c r="A344">
        <v>342</v>
      </c>
      <c r="B344">
        <v>343</v>
      </c>
      <c r="C344">
        <v>0.28789999999999999</v>
      </c>
      <c r="D344">
        <v>0.45</v>
      </c>
      <c r="E344">
        <v>0.25369999999999998</v>
      </c>
      <c r="F344">
        <v>15</v>
      </c>
      <c r="G344">
        <v>69</v>
      </c>
      <c r="H344">
        <v>84</v>
      </c>
    </row>
    <row r="345" spans="1:8">
      <c r="A345">
        <v>343</v>
      </c>
      <c r="B345">
        <v>344</v>
      </c>
      <c r="C345">
        <v>0.30299999999999999</v>
      </c>
      <c r="D345">
        <v>0.39</v>
      </c>
      <c r="E345">
        <v>0.25369999999999998</v>
      </c>
      <c r="F345">
        <v>14</v>
      </c>
      <c r="G345">
        <v>60</v>
      </c>
      <c r="H345">
        <v>74</v>
      </c>
    </row>
    <row r="346" spans="1:8">
      <c r="A346">
        <v>344</v>
      </c>
      <c r="B346">
        <v>345</v>
      </c>
      <c r="C346">
        <v>0.30299999999999999</v>
      </c>
      <c r="D346">
        <v>0.39</v>
      </c>
      <c r="E346">
        <v>0.25369999999999998</v>
      </c>
      <c r="F346">
        <v>6</v>
      </c>
      <c r="G346">
        <v>35</v>
      </c>
      <c r="H346">
        <v>41</v>
      </c>
    </row>
    <row r="347" spans="1:8">
      <c r="A347">
        <v>345</v>
      </c>
      <c r="B347">
        <v>346</v>
      </c>
      <c r="C347">
        <v>0.30299999999999999</v>
      </c>
      <c r="D347">
        <v>0.39</v>
      </c>
      <c r="E347">
        <v>0.22389999999999999</v>
      </c>
      <c r="F347">
        <v>6</v>
      </c>
      <c r="G347">
        <v>51</v>
      </c>
      <c r="H347">
        <v>57</v>
      </c>
    </row>
    <row r="348" spans="1:8">
      <c r="A348">
        <v>346</v>
      </c>
      <c r="B348">
        <v>347</v>
      </c>
      <c r="C348">
        <v>0.31819999999999998</v>
      </c>
      <c r="D348">
        <v>0.42</v>
      </c>
      <c r="E348">
        <v>0.1045</v>
      </c>
      <c r="F348">
        <v>0</v>
      </c>
      <c r="G348">
        <v>26</v>
      </c>
      <c r="H348">
        <v>26</v>
      </c>
    </row>
    <row r="349" spans="1:8">
      <c r="A349">
        <v>347</v>
      </c>
      <c r="B349">
        <v>348</v>
      </c>
      <c r="C349">
        <v>0.28789999999999999</v>
      </c>
      <c r="D349">
        <v>0.45</v>
      </c>
      <c r="E349">
        <v>0.28360000000000002</v>
      </c>
      <c r="F349">
        <v>5</v>
      </c>
      <c r="G349">
        <v>39</v>
      </c>
      <c r="H349">
        <v>44</v>
      </c>
    </row>
    <row r="350" spans="1:8">
      <c r="A350">
        <v>348</v>
      </c>
      <c r="B350">
        <v>349</v>
      </c>
      <c r="C350">
        <v>0.30299999999999999</v>
      </c>
      <c r="D350">
        <v>0.56000000000000005</v>
      </c>
      <c r="E350">
        <v>0</v>
      </c>
      <c r="F350">
        <v>6</v>
      </c>
      <c r="G350">
        <v>33</v>
      </c>
      <c r="H350">
        <v>39</v>
      </c>
    </row>
    <row r="351" spans="1:8">
      <c r="A351">
        <v>349</v>
      </c>
      <c r="B351">
        <v>350</v>
      </c>
      <c r="C351">
        <v>0.2727</v>
      </c>
      <c r="D351">
        <v>0.56000000000000005</v>
      </c>
      <c r="E351">
        <v>0.1343</v>
      </c>
      <c r="F351">
        <v>4</v>
      </c>
      <c r="G351">
        <v>19</v>
      </c>
      <c r="H351">
        <v>23</v>
      </c>
    </row>
    <row r="352" spans="1:8">
      <c r="A352">
        <v>350</v>
      </c>
      <c r="B352">
        <v>351</v>
      </c>
      <c r="C352">
        <v>0.28789999999999999</v>
      </c>
      <c r="D352">
        <v>0.56000000000000005</v>
      </c>
      <c r="E352">
        <v>8.9599999999999999E-2</v>
      </c>
      <c r="F352">
        <v>3</v>
      </c>
      <c r="G352">
        <v>13</v>
      </c>
      <c r="H352">
        <v>16</v>
      </c>
    </row>
    <row r="353" spans="1:8">
      <c r="A353">
        <v>351</v>
      </c>
      <c r="B353">
        <v>352</v>
      </c>
      <c r="C353">
        <v>0.2727</v>
      </c>
      <c r="D353">
        <v>0.69</v>
      </c>
      <c r="E353">
        <v>0</v>
      </c>
      <c r="F353">
        <v>9</v>
      </c>
      <c r="G353">
        <v>6</v>
      </c>
      <c r="H353">
        <v>15</v>
      </c>
    </row>
    <row r="354" spans="1:8">
      <c r="A354">
        <v>352</v>
      </c>
      <c r="B354">
        <v>353</v>
      </c>
      <c r="C354">
        <v>0.2576</v>
      </c>
      <c r="D354">
        <v>0.56000000000000005</v>
      </c>
      <c r="E354">
        <v>0.16420000000000001</v>
      </c>
      <c r="F354">
        <v>0</v>
      </c>
      <c r="G354">
        <v>1</v>
      </c>
      <c r="H354">
        <v>1</v>
      </c>
    </row>
    <row r="355" spans="1:8">
      <c r="A355">
        <v>353</v>
      </c>
      <c r="B355">
        <v>354</v>
      </c>
      <c r="C355">
        <v>0.2576</v>
      </c>
      <c r="D355">
        <v>0.56000000000000005</v>
      </c>
      <c r="E355">
        <v>0.16420000000000001</v>
      </c>
      <c r="F355">
        <v>1</v>
      </c>
      <c r="G355">
        <v>1</v>
      </c>
      <c r="H355">
        <v>2</v>
      </c>
    </row>
    <row r="356" spans="1:8">
      <c r="A356">
        <v>354</v>
      </c>
      <c r="B356">
        <v>355</v>
      </c>
      <c r="C356">
        <v>0.2576</v>
      </c>
      <c r="D356">
        <v>0.56000000000000005</v>
      </c>
      <c r="E356">
        <v>0.16420000000000001</v>
      </c>
      <c r="F356">
        <v>0</v>
      </c>
      <c r="G356">
        <v>1</v>
      </c>
      <c r="H356">
        <v>1</v>
      </c>
    </row>
    <row r="357" spans="1:8">
      <c r="A357">
        <v>355</v>
      </c>
      <c r="B357">
        <v>356</v>
      </c>
      <c r="C357">
        <v>0.21210000000000001</v>
      </c>
      <c r="D357">
        <v>0.56000000000000005</v>
      </c>
      <c r="E357">
        <v>0.29849999999999999</v>
      </c>
      <c r="F357">
        <v>0</v>
      </c>
      <c r="G357">
        <v>3</v>
      </c>
      <c r="H357">
        <v>3</v>
      </c>
    </row>
    <row r="358" spans="1:8">
      <c r="A358">
        <v>356</v>
      </c>
      <c r="B358">
        <v>357</v>
      </c>
      <c r="C358">
        <v>0.21210000000000001</v>
      </c>
      <c r="D358">
        <v>0.55000000000000004</v>
      </c>
      <c r="E358">
        <v>0.28360000000000002</v>
      </c>
      <c r="F358">
        <v>0</v>
      </c>
      <c r="G358">
        <v>18</v>
      </c>
      <c r="H358">
        <v>18</v>
      </c>
    </row>
    <row r="359" spans="1:8">
      <c r="A359">
        <v>357</v>
      </c>
      <c r="B359">
        <v>358</v>
      </c>
      <c r="C359">
        <v>0.21210000000000001</v>
      </c>
      <c r="D359">
        <v>0.51</v>
      </c>
      <c r="E359">
        <v>0.25369999999999998</v>
      </c>
      <c r="F359">
        <v>3</v>
      </c>
      <c r="G359">
        <v>29</v>
      </c>
      <c r="H359">
        <v>32</v>
      </c>
    </row>
    <row r="360" spans="1:8">
      <c r="A360">
        <v>358</v>
      </c>
      <c r="B360">
        <v>359</v>
      </c>
      <c r="C360">
        <v>0.21210000000000001</v>
      </c>
      <c r="D360">
        <v>0.51</v>
      </c>
      <c r="E360">
        <v>0.28360000000000002</v>
      </c>
      <c r="F360">
        <v>8</v>
      </c>
      <c r="G360">
        <v>71</v>
      </c>
      <c r="H360">
        <v>79</v>
      </c>
    </row>
    <row r="361" spans="1:8">
      <c r="A361">
        <v>359</v>
      </c>
      <c r="B361">
        <v>360</v>
      </c>
      <c r="C361">
        <v>0.2273</v>
      </c>
      <c r="D361">
        <v>0.44</v>
      </c>
      <c r="E361">
        <v>0.25369999999999998</v>
      </c>
      <c r="F361">
        <v>23</v>
      </c>
      <c r="G361">
        <v>70</v>
      </c>
      <c r="H361">
        <v>93</v>
      </c>
    </row>
    <row r="362" spans="1:8">
      <c r="A362">
        <v>360</v>
      </c>
      <c r="B362">
        <v>361</v>
      </c>
      <c r="C362">
        <v>0.21210000000000001</v>
      </c>
      <c r="D362">
        <v>0.41</v>
      </c>
      <c r="E362">
        <v>0.28360000000000002</v>
      </c>
      <c r="F362">
        <v>29</v>
      </c>
      <c r="G362">
        <v>75</v>
      </c>
      <c r="H362">
        <v>104</v>
      </c>
    </row>
    <row r="363" spans="1:8">
      <c r="A363">
        <v>361</v>
      </c>
      <c r="B363">
        <v>362</v>
      </c>
      <c r="C363">
        <v>0.2273</v>
      </c>
      <c r="D363">
        <v>0.35</v>
      </c>
      <c r="E363">
        <v>0.29849999999999999</v>
      </c>
      <c r="F363">
        <v>23</v>
      </c>
      <c r="G363">
        <v>95</v>
      </c>
      <c r="H363">
        <v>118</v>
      </c>
    </row>
    <row r="364" spans="1:8">
      <c r="A364">
        <v>362</v>
      </c>
      <c r="B364">
        <v>363</v>
      </c>
      <c r="C364">
        <v>0.2727</v>
      </c>
      <c r="D364">
        <v>0.36</v>
      </c>
      <c r="E364">
        <v>0.25369999999999998</v>
      </c>
      <c r="F364">
        <v>22</v>
      </c>
      <c r="G364">
        <v>69</v>
      </c>
      <c r="H364">
        <v>91</v>
      </c>
    </row>
    <row r="365" spans="1:8">
      <c r="A365">
        <v>363</v>
      </c>
      <c r="B365">
        <v>364</v>
      </c>
      <c r="C365">
        <v>0.2424</v>
      </c>
      <c r="D365">
        <v>0.38</v>
      </c>
      <c r="E365">
        <v>0.25369999999999998</v>
      </c>
      <c r="F365">
        <v>35</v>
      </c>
      <c r="G365">
        <v>78</v>
      </c>
      <c r="H365">
        <v>113</v>
      </c>
    </row>
    <row r="366" spans="1:8">
      <c r="A366">
        <v>364</v>
      </c>
      <c r="B366">
        <v>365</v>
      </c>
      <c r="C366">
        <v>0.2273</v>
      </c>
      <c r="D366">
        <v>0.38</v>
      </c>
      <c r="E366">
        <v>0.22389999999999999</v>
      </c>
      <c r="F366">
        <v>22</v>
      </c>
      <c r="G366">
        <v>77</v>
      </c>
      <c r="H366">
        <v>99</v>
      </c>
    </row>
    <row r="367" spans="1:8">
      <c r="A367">
        <v>365</v>
      </c>
      <c r="B367">
        <v>366</v>
      </c>
      <c r="C367">
        <v>0.21210000000000001</v>
      </c>
      <c r="D367">
        <v>0.37</v>
      </c>
      <c r="E367">
        <v>0.25369999999999998</v>
      </c>
      <c r="F367">
        <v>23</v>
      </c>
      <c r="G367">
        <v>82</v>
      </c>
      <c r="H367">
        <v>105</v>
      </c>
    </row>
    <row r="368" spans="1:8">
      <c r="A368">
        <v>366</v>
      </c>
      <c r="B368">
        <v>367</v>
      </c>
      <c r="C368">
        <v>0.21210000000000001</v>
      </c>
      <c r="D368">
        <v>0.4</v>
      </c>
      <c r="E368">
        <v>0.16420000000000001</v>
      </c>
      <c r="F368">
        <v>11</v>
      </c>
      <c r="G368">
        <v>56</v>
      </c>
      <c r="H368">
        <v>67</v>
      </c>
    </row>
    <row r="369" spans="1:8">
      <c r="A369">
        <v>367</v>
      </c>
      <c r="B369">
        <v>368</v>
      </c>
      <c r="C369">
        <v>0.19700000000000001</v>
      </c>
      <c r="D369">
        <v>0.47</v>
      </c>
      <c r="E369">
        <v>0.1343</v>
      </c>
      <c r="F369">
        <v>14</v>
      </c>
      <c r="G369">
        <v>47</v>
      </c>
      <c r="H369">
        <v>61</v>
      </c>
    </row>
    <row r="370" spans="1:8">
      <c r="A370">
        <v>368</v>
      </c>
      <c r="B370">
        <v>369</v>
      </c>
      <c r="C370">
        <v>0.19700000000000001</v>
      </c>
      <c r="D370">
        <v>0.47</v>
      </c>
      <c r="E370">
        <v>0.16420000000000001</v>
      </c>
      <c r="F370">
        <v>7</v>
      </c>
      <c r="G370">
        <v>50</v>
      </c>
      <c r="H370">
        <v>57</v>
      </c>
    </row>
    <row r="371" spans="1:8">
      <c r="A371">
        <v>369</v>
      </c>
      <c r="B371">
        <v>370</v>
      </c>
      <c r="C371">
        <v>0.19700000000000001</v>
      </c>
      <c r="D371">
        <v>0.51</v>
      </c>
      <c r="E371">
        <v>0.16420000000000001</v>
      </c>
      <c r="F371">
        <v>6</v>
      </c>
      <c r="G371">
        <v>22</v>
      </c>
      <c r="H371">
        <v>28</v>
      </c>
    </row>
    <row r="372" spans="1:8">
      <c r="A372">
        <v>370</v>
      </c>
      <c r="B372">
        <v>371</v>
      </c>
      <c r="C372">
        <v>0.21210000000000001</v>
      </c>
      <c r="D372">
        <v>0.49</v>
      </c>
      <c r="E372">
        <v>0.1343</v>
      </c>
      <c r="F372">
        <v>2</v>
      </c>
      <c r="G372">
        <v>19</v>
      </c>
      <c r="H372">
        <v>21</v>
      </c>
    </row>
    <row r="373" spans="1:8">
      <c r="A373">
        <v>371</v>
      </c>
      <c r="B373">
        <v>372</v>
      </c>
      <c r="C373">
        <v>0.2273</v>
      </c>
      <c r="D373">
        <v>0.4</v>
      </c>
      <c r="E373">
        <v>0.1045</v>
      </c>
      <c r="F373">
        <v>0</v>
      </c>
      <c r="G373">
        <v>18</v>
      </c>
      <c r="H373">
        <v>18</v>
      </c>
    </row>
    <row r="374" spans="1:8">
      <c r="A374">
        <v>372</v>
      </c>
      <c r="B374">
        <v>373</v>
      </c>
      <c r="C374">
        <v>0.19700000000000001</v>
      </c>
      <c r="D374">
        <v>0.47</v>
      </c>
      <c r="E374">
        <v>0.22389999999999999</v>
      </c>
      <c r="F374">
        <v>1</v>
      </c>
      <c r="G374">
        <v>16</v>
      </c>
      <c r="H374">
        <v>17</v>
      </c>
    </row>
    <row r="375" spans="1:8">
      <c r="A375">
        <v>373</v>
      </c>
      <c r="B375">
        <v>374</v>
      </c>
      <c r="C375">
        <v>0.19700000000000001</v>
      </c>
      <c r="D375">
        <v>0.44</v>
      </c>
      <c r="E375">
        <v>0.19400000000000001</v>
      </c>
      <c r="F375">
        <v>1</v>
      </c>
      <c r="G375">
        <v>15</v>
      </c>
      <c r="H375">
        <v>16</v>
      </c>
    </row>
    <row r="376" spans="1:8">
      <c r="A376">
        <v>374</v>
      </c>
      <c r="B376">
        <v>375</v>
      </c>
      <c r="C376">
        <v>0.16669999999999999</v>
      </c>
      <c r="D376">
        <v>0.43</v>
      </c>
      <c r="E376">
        <v>0.25369999999999998</v>
      </c>
      <c r="F376">
        <v>0</v>
      </c>
      <c r="G376">
        <v>8</v>
      </c>
      <c r="H376">
        <v>8</v>
      </c>
    </row>
    <row r="377" spans="1:8">
      <c r="A377">
        <v>375</v>
      </c>
      <c r="B377">
        <v>376</v>
      </c>
      <c r="C377">
        <v>0.18179999999999999</v>
      </c>
      <c r="D377">
        <v>0.43</v>
      </c>
      <c r="E377">
        <v>0.19400000000000001</v>
      </c>
      <c r="F377">
        <v>0</v>
      </c>
      <c r="G377">
        <v>2</v>
      </c>
      <c r="H377">
        <v>2</v>
      </c>
    </row>
    <row r="378" spans="1:8">
      <c r="A378">
        <v>376</v>
      </c>
      <c r="B378">
        <v>377</v>
      </c>
      <c r="C378">
        <v>0.19700000000000001</v>
      </c>
      <c r="D378">
        <v>0.43</v>
      </c>
      <c r="E378">
        <v>0.1343</v>
      </c>
      <c r="F378">
        <v>1</v>
      </c>
      <c r="G378">
        <v>2</v>
      </c>
      <c r="H378">
        <v>3</v>
      </c>
    </row>
    <row r="379" spans="1:8">
      <c r="A379">
        <v>377</v>
      </c>
      <c r="B379">
        <v>378</v>
      </c>
      <c r="C379">
        <v>0.19700000000000001</v>
      </c>
      <c r="D379">
        <v>0.43</v>
      </c>
      <c r="E379">
        <v>0.16420000000000001</v>
      </c>
      <c r="F379">
        <v>0</v>
      </c>
      <c r="G379">
        <v>1</v>
      </c>
      <c r="H379">
        <v>1</v>
      </c>
    </row>
    <row r="380" spans="1:8">
      <c r="A380">
        <v>378</v>
      </c>
      <c r="B380">
        <v>379</v>
      </c>
      <c r="C380">
        <v>0.18179999999999999</v>
      </c>
      <c r="D380">
        <v>0.43</v>
      </c>
      <c r="E380">
        <v>0.19400000000000001</v>
      </c>
      <c r="F380">
        <v>0</v>
      </c>
      <c r="G380">
        <v>5</v>
      </c>
      <c r="H380">
        <v>5</v>
      </c>
    </row>
    <row r="381" spans="1:8">
      <c r="A381">
        <v>379</v>
      </c>
      <c r="B381">
        <v>380</v>
      </c>
      <c r="C381">
        <v>0.18179999999999999</v>
      </c>
      <c r="D381">
        <v>0.5</v>
      </c>
      <c r="E381">
        <v>0.1343</v>
      </c>
      <c r="F381">
        <v>4</v>
      </c>
      <c r="G381">
        <v>9</v>
      </c>
      <c r="H381">
        <v>13</v>
      </c>
    </row>
    <row r="382" spans="1:8">
      <c r="A382">
        <v>380</v>
      </c>
      <c r="B382">
        <v>381</v>
      </c>
      <c r="C382">
        <v>0.1515</v>
      </c>
      <c r="D382">
        <v>0.47</v>
      </c>
      <c r="E382">
        <v>0.22389999999999999</v>
      </c>
      <c r="F382">
        <v>3</v>
      </c>
      <c r="G382">
        <v>30</v>
      </c>
      <c r="H382">
        <v>33</v>
      </c>
    </row>
    <row r="383" spans="1:8">
      <c r="A383">
        <v>381</v>
      </c>
      <c r="B383">
        <v>382</v>
      </c>
      <c r="C383">
        <v>0.1515</v>
      </c>
      <c r="D383">
        <v>0.47</v>
      </c>
      <c r="E383">
        <v>0.22389999999999999</v>
      </c>
      <c r="F383">
        <v>8</v>
      </c>
      <c r="G383">
        <v>39</v>
      </c>
      <c r="H383">
        <v>47</v>
      </c>
    </row>
    <row r="384" spans="1:8">
      <c r="A384">
        <v>382</v>
      </c>
      <c r="B384">
        <v>383</v>
      </c>
      <c r="C384">
        <v>0.1515</v>
      </c>
      <c r="D384">
        <v>0.5</v>
      </c>
      <c r="E384">
        <v>0.25369999999999998</v>
      </c>
      <c r="F384">
        <v>7</v>
      </c>
      <c r="G384">
        <v>50</v>
      </c>
      <c r="H384">
        <v>57</v>
      </c>
    </row>
    <row r="385" spans="1:8">
      <c r="A385">
        <v>383</v>
      </c>
      <c r="B385">
        <v>384</v>
      </c>
      <c r="C385">
        <v>0.1515</v>
      </c>
      <c r="D385">
        <v>0.55000000000000004</v>
      </c>
      <c r="E385">
        <v>0.19400000000000001</v>
      </c>
      <c r="F385">
        <v>9</v>
      </c>
      <c r="G385">
        <v>55</v>
      </c>
      <c r="H385">
        <v>64</v>
      </c>
    </row>
    <row r="386" spans="1:8">
      <c r="A386">
        <v>384</v>
      </c>
      <c r="B386">
        <v>385</v>
      </c>
      <c r="C386">
        <v>0.19700000000000001</v>
      </c>
      <c r="D386">
        <v>0.47</v>
      </c>
      <c r="E386">
        <v>0.1343</v>
      </c>
      <c r="F386">
        <v>10</v>
      </c>
      <c r="G386">
        <v>70</v>
      </c>
      <c r="H386">
        <v>80</v>
      </c>
    </row>
    <row r="387" spans="1:8">
      <c r="A387">
        <v>385</v>
      </c>
      <c r="B387">
        <v>386</v>
      </c>
      <c r="C387">
        <v>0.19700000000000001</v>
      </c>
      <c r="D387">
        <v>0.47</v>
      </c>
      <c r="E387">
        <v>0.1343</v>
      </c>
      <c r="F387">
        <v>13</v>
      </c>
      <c r="G387">
        <v>80</v>
      </c>
      <c r="H387">
        <v>93</v>
      </c>
    </row>
    <row r="388" spans="1:8">
      <c r="A388">
        <v>386</v>
      </c>
      <c r="B388">
        <v>387</v>
      </c>
      <c r="C388">
        <v>0.21210000000000001</v>
      </c>
      <c r="D388">
        <v>0.43</v>
      </c>
      <c r="E388">
        <v>0.1045</v>
      </c>
      <c r="F388">
        <v>12</v>
      </c>
      <c r="G388">
        <v>74</v>
      </c>
      <c r="H388">
        <v>86</v>
      </c>
    </row>
    <row r="389" spans="1:8">
      <c r="A389">
        <v>387</v>
      </c>
      <c r="B389">
        <v>388</v>
      </c>
      <c r="C389">
        <v>0.21210000000000001</v>
      </c>
      <c r="D389">
        <v>0.47</v>
      </c>
      <c r="E389">
        <v>0.16420000000000001</v>
      </c>
      <c r="F389">
        <v>21</v>
      </c>
      <c r="G389">
        <v>72</v>
      </c>
      <c r="H389">
        <v>93</v>
      </c>
    </row>
    <row r="390" spans="1:8">
      <c r="A390">
        <v>388</v>
      </c>
      <c r="B390">
        <v>389</v>
      </c>
      <c r="C390">
        <v>0.21210000000000001</v>
      </c>
      <c r="D390">
        <v>0.47</v>
      </c>
      <c r="E390">
        <v>0.16420000000000001</v>
      </c>
      <c r="F390">
        <v>6</v>
      </c>
      <c r="G390">
        <v>76</v>
      </c>
      <c r="H390">
        <v>82</v>
      </c>
    </row>
    <row r="391" spans="1:8">
      <c r="A391">
        <v>389</v>
      </c>
      <c r="B391">
        <v>390</v>
      </c>
      <c r="C391">
        <v>0.19700000000000001</v>
      </c>
      <c r="D391">
        <v>0.51</v>
      </c>
      <c r="E391">
        <v>0.19400000000000001</v>
      </c>
      <c r="F391">
        <v>4</v>
      </c>
      <c r="G391">
        <v>67</v>
      </c>
      <c r="H391">
        <v>71</v>
      </c>
    </row>
    <row r="392" spans="1:8">
      <c r="A392">
        <v>390</v>
      </c>
      <c r="B392">
        <v>391</v>
      </c>
      <c r="C392">
        <v>0.16669999999999999</v>
      </c>
      <c r="D392">
        <v>0.55000000000000004</v>
      </c>
      <c r="E392">
        <v>0.25369999999999998</v>
      </c>
      <c r="F392">
        <v>7</v>
      </c>
      <c r="G392">
        <v>85</v>
      </c>
      <c r="H392">
        <v>92</v>
      </c>
    </row>
    <row r="393" spans="1:8">
      <c r="A393">
        <v>391</v>
      </c>
      <c r="B393">
        <v>392</v>
      </c>
      <c r="C393">
        <v>0.18179999999999999</v>
      </c>
      <c r="D393">
        <v>0.59</v>
      </c>
      <c r="E393">
        <v>0.19400000000000001</v>
      </c>
      <c r="F393">
        <v>2</v>
      </c>
      <c r="G393">
        <v>58</v>
      </c>
      <c r="H393">
        <v>60</v>
      </c>
    </row>
    <row r="394" spans="1:8">
      <c r="A394">
        <v>392</v>
      </c>
      <c r="B394">
        <v>393</v>
      </c>
      <c r="C394">
        <v>0.1515</v>
      </c>
      <c r="D394">
        <v>0.8</v>
      </c>
      <c r="E394">
        <v>0.19400000000000001</v>
      </c>
      <c r="F394">
        <v>4</v>
      </c>
      <c r="G394">
        <v>29</v>
      </c>
      <c r="H394">
        <v>33</v>
      </c>
    </row>
    <row r="395" spans="1:8">
      <c r="A395">
        <v>393</v>
      </c>
      <c r="B395">
        <v>394</v>
      </c>
      <c r="C395">
        <v>0.1515</v>
      </c>
      <c r="D395">
        <v>0.8</v>
      </c>
      <c r="E395">
        <v>0.19400000000000001</v>
      </c>
      <c r="F395">
        <v>3</v>
      </c>
      <c r="G395">
        <v>24</v>
      </c>
      <c r="H395">
        <v>27</v>
      </c>
    </row>
    <row r="396" spans="1:8">
      <c r="A396">
        <v>394</v>
      </c>
      <c r="B396">
        <v>395</v>
      </c>
      <c r="C396">
        <v>0.1212</v>
      </c>
      <c r="D396">
        <v>0.93</v>
      </c>
      <c r="E396">
        <v>0.25369999999999998</v>
      </c>
      <c r="F396">
        <v>0</v>
      </c>
      <c r="G396">
        <v>13</v>
      </c>
      <c r="H396">
        <v>13</v>
      </c>
    </row>
    <row r="397" spans="1:8">
      <c r="A397">
        <v>395</v>
      </c>
      <c r="B397">
        <v>396</v>
      </c>
      <c r="C397">
        <v>0.13639999999999999</v>
      </c>
      <c r="D397">
        <v>0.86</v>
      </c>
      <c r="E397">
        <v>0.28360000000000002</v>
      </c>
      <c r="F397">
        <v>1</v>
      </c>
      <c r="G397">
        <v>3</v>
      </c>
      <c r="H397">
        <v>4</v>
      </c>
    </row>
    <row r="398" spans="1:8">
      <c r="A398">
        <v>396</v>
      </c>
      <c r="B398">
        <v>397</v>
      </c>
      <c r="C398">
        <v>0.18179999999999999</v>
      </c>
      <c r="D398">
        <v>0.86</v>
      </c>
      <c r="E398">
        <v>0.32840000000000003</v>
      </c>
      <c r="F398">
        <v>0</v>
      </c>
      <c r="G398">
        <v>3</v>
      </c>
      <c r="H398">
        <v>3</v>
      </c>
    </row>
    <row r="399" spans="1:8">
      <c r="A399">
        <v>397</v>
      </c>
      <c r="B399">
        <v>398</v>
      </c>
      <c r="C399">
        <v>0.19700000000000001</v>
      </c>
      <c r="D399">
        <v>0.86</v>
      </c>
      <c r="E399">
        <v>0.22389999999999999</v>
      </c>
      <c r="F399">
        <v>0</v>
      </c>
      <c r="G399">
        <v>22</v>
      </c>
      <c r="H399">
        <v>22</v>
      </c>
    </row>
    <row r="400" spans="1:8">
      <c r="A400">
        <v>398</v>
      </c>
      <c r="B400">
        <v>399</v>
      </c>
      <c r="C400">
        <v>0.2273</v>
      </c>
      <c r="D400">
        <v>0.8</v>
      </c>
      <c r="E400">
        <v>0.16420000000000001</v>
      </c>
      <c r="F400">
        <v>2</v>
      </c>
      <c r="G400">
        <v>26</v>
      </c>
      <c r="H400">
        <v>28</v>
      </c>
    </row>
    <row r="401" spans="1:8">
      <c r="A401">
        <v>399</v>
      </c>
      <c r="B401">
        <v>400</v>
      </c>
      <c r="C401">
        <v>0.2273</v>
      </c>
      <c r="D401">
        <v>0.87</v>
      </c>
      <c r="E401">
        <v>0.16420000000000001</v>
      </c>
      <c r="F401">
        <v>3</v>
      </c>
      <c r="G401">
        <v>32</v>
      </c>
      <c r="H401">
        <v>35</v>
      </c>
    </row>
    <row r="402" spans="1:8">
      <c r="A402">
        <v>400</v>
      </c>
      <c r="B402">
        <v>401</v>
      </c>
      <c r="C402">
        <v>0.2273</v>
      </c>
      <c r="D402">
        <v>0.87</v>
      </c>
      <c r="E402">
        <v>0.19400000000000001</v>
      </c>
      <c r="F402">
        <v>0</v>
      </c>
      <c r="G402">
        <v>61</v>
      </c>
      <c r="H402">
        <v>61</v>
      </c>
    </row>
    <row r="403" spans="1:8">
      <c r="A403">
        <v>401</v>
      </c>
      <c r="B403">
        <v>402</v>
      </c>
      <c r="C403">
        <v>0.2273</v>
      </c>
      <c r="D403">
        <v>0.82</v>
      </c>
      <c r="E403">
        <v>0.19400000000000001</v>
      </c>
      <c r="F403">
        <v>1</v>
      </c>
      <c r="G403">
        <v>124</v>
      </c>
      <c r="H403">
        <v>125</v>
      </c>
    </row>
    <row r="404" spans="1:8">
      <c r="A404">
        <v>402</v>
      </c>
      <c r="B404">
        <v>403</v>
      </c>
      <c r="C404">
        <v>0.2273</v>
      </c>
      <c r="D404">
        <v>0.8</v>
      </c>
      <c r="E404">
        <v>0.16420000000000001</v>
      </c>
      <c r="F404">
        <v>1</v>
      </c>
      <c r="G404">
        <v>132</v>
      </c>
      <c r="H404">
        <v>133</v>
      </c>
    </row>
    <row r="405" spans="1:8">
      <c r="A405">
        <v>403</v>
      </c>
      <c r="B405">
        <v>404</v>
      </c>
      <c r="C405">
        <v>0.2273</v>
      </c>
      <c r="D405">
        <v>0.8</v>
      </c>
      <c r="E405">
        <v>0.1343</v>
      </c>
      <c r="F405">
        <v>1</v>
      </c>
      <c r="G405">
        <v>98</v>
      </c>
      <c r="H405">
        <v>99</v>
      </c>
    </row>
    <row r="406" spans="1:8">
      <c r="A406">
        <v>404</v>
      </c>
      <c r="B406">
        <v>405</v>
      </c>
      <c r="C406">
        <v>0.2727</v>
      </c>
      <c r="D406">
        <v>0.87</v>
      </c>
      <c r="E406">
        <v>0</v>
      </c>
      <c r="F406">
        <v>0</v>
      </c>
      <c r="G406">
        <v>83</v>
      </c>
      <c r="H406">
        <v>83</v>
      </c>
    </row>
    <row r="407" spans="1:8">
      <c r="A407">
        <v>405</v>
      </c>
      <c r="B407">
        <v>406</v>
      </c>
      <c r="C407">
        <v>0.2424</v>
      </c>
      <c r="D407">
        <v>0.93</v>
      </c>
      <c r="E407">
        <v>0.1045</v>
      </c>
      <c r="F407">
        <v>0</v>
      </c>
      <c r="G407">
        <v>41</v>
      </c>
      <c r="H407">
        <v>41</v>
      </c>
    </row>
    <row r="408" spans="1:8">
      <c r="A408">
        <v>406</v>
      </c>
      <c r="B408">
        <v>407</v>
      </c>
      <c r="C408">
        <v>0.2576</v>
      </c>
      <c r="D408">
        <v>0.93</v>
      </c>
      <c r="E408">
        <v>8.9599999999999999E-2</v>
      </c>
      <c r="F408">
        <v>0</v>
      </c>
      <c r="G408">
        <v>33</v>
      </c>
      <c r="H408">
        <v>33</v>
      </c>
    </row>
    <row r="409" spans="1:8">
      <c r="A409">
        <v>407</v>
      </c>
      <c r="B409">
        <v>408</v>
      </c>
      <c r="C409">
        <v>0.2727</v>
      </c>
      <c r="D409">
        <v>0.93</v>
      </c>
      <c r="E409">
        <v>0</v>
      </c>
      <c r="F409">
        <v>1</v>
      </c>
      <c r="G409">
        <v>19</v>
      </c>
      <c r="H409">
        <v>20</v>
      </c>
    </row>
    <row r="410" spans="1:8">
      <c r="A410">
        <v>408</v>
      </c>
      <c r="B410">
        <v>409</v>
      </c>
      <c r="C410">
        <v>0.2727</v>
      </c>
      <c r="D410">
        <v>0.93</v>
      </c>
      <c r="E410">
        <v>0</v>
      </c>
      <c r="F410">
        <v>0</v>
      </c>
      <c r="G410">
        <v>3</v>
      </c>
      <c r="H410">
        <v>3</v>
      </c>
    </row>
    <row r="411" spans="1:8">
      <c r="A411">
        <v>409</v>
      </c>
      <c r="B411">
        <v>410</v>
      </c>
      <c r="C411">
        <v>0.2273</v>
      </c>
      <c r="D411">
        <v>0.93</v>
      </c>
      <c r="E411">
        <v>0.1343</v>
      </c>
      <c r="F411">
        <v>1</v>
      </c>
      <c r="G411">
        <v>6</v>
      </c>
      <c r="H411">
        <v>7</v>
      </c>
    </row>
    <row r="412" spans="1:8">
      <c r="A412">
        <v>410</v>
      </c>
      <c r="B412">
        <v>411</v>
      </c>
      <c r="C412">
        <v>0.2273</v>
      </c>
      <c r="D412">
        <v>0.93</v>
      </c>
      <c r="E412">
        <v>0.1343</v>
      </c>
      <c r="F412">
        <v>0</v>
      </c>
      <c r="G412">
        <v>3</v>
      </c>
      <c r="H412">
        <v>3</v>
      </c>
    </row>
    <row r="413" spans="1:8">
      <c r="A413">
        <v>411</v>
      </c>
      <c r="B413">
        <v>412</v>
      </c>
      <c r="C413">
        <v>0.2273</v>
      </c>
      <c r="D413">
        <v>0.93</v>
      </c>
      <c r="E413">
        <v>0.1343</v>
      </c>
      <c r="F413">
        <v>1</v>
      </c>
      <c r="G413">
        <v>1</v>
      </c>
      <c r="H413">
        <v>2</v>
      </c>
    </row>
    <row r="414" spans="1:8">
      <c r="A414">
        <v>412</v>
      </c>
      <c r="B414">
        <v>413</v>
      </c>
      <c r="C414">
        <v>0.2576</v>
      </c>
      <c r="D414">
        <v>0.93</v>
      </c>
      <c r="E414">
        <v>8.9599999999999999E-2</v>
      </c>
      <c r="F414">
        <v>0</v>
      </c>
      <c r="G414">
        <v>7</v>
      </c>
      <c r="H414">
        <v>7</v>
      </c>
    </row>
    <row r="415" spans="1:8">
      <c r="A415">
        <v>413</v>
      </c>
      <c r="B415">
        <v>414</v>
      </c>
      <c r="C415">
        <v>0.2576</v>
      </c>
      <c r="D415">
        <v>0.93</v>
      </c>
      <c r="E415">
        <v>8.9599999999999999E-2</v>
      </c>
      <c r="F415">
        <v>0</v>
      </c>
      <c r="G415">
        <v>32</v>
      </c>
      <c r="H415">
        <v>32</v>
      </c>
    </row>
    <row r="416" spans="1:8">
      <c r="A416">
        <v>414</v>
      </c>
      <c r="B416">
        <v>415</v>
      </c>
      <c r="C416">
        <v>0.2576</v>
      </c>
      <c r="D416">
        <v>0.92</v>
      </c>
      <c r="E416">
        <v>0.1045</v>
      </c>
      <c r="F416">
        <v>1</v>
      </c>
      <c r="G416">
        <v>89</v>
      </c>
      <c r="H416">
        <v>90</v>
      </c>
    </row>
    <row r="417" spans="1:8">
      <c r="A417">
        <v>415</v>
      </c>
      <c r="B417">
        <v>416</v>
      </c>
      <c r="C417">
        <v>0.2576</v>
      </c>
      <c r="D417">
        <v>0.93</v>
      </c>
      <c r="E417">
        <v>0.1045</v>
      </c>
      <c r="F417">
        <v>1</v>
      </c>
      <c r="G417">
        <v>196</v>
      </c>
      <c r="H417">
        <v>197</v>
      </c>
    </row>
    <row r="418" spans="1:8">
      <c r="A418">
        <v>416</v>
      </c>
      <c r="B418">
        <v>417</v>
      </c>
      <c r="C418">
        <v>0.2576</v>
      </c>
      <c r="D418">
        <v>0.93</v>
      </c>
      <c r="E418">
        <v>0.1045</v>
      </c>
      <c r="F418">
        <v>2</v>
      </c>
      <c r="G418">
        <v>107</v>
      </c>
      <c r="H418">
        <v>109</v>
      </c>
    </row>
    <row r="419" spans="1:8">
      <c r="A419">
        <v>417</v>
      </c>
      <c r="B419">
        <v>418</v>
      </c>
      <c r="C419">
        <v>0.2727</v>
      </c>
      <c r="D419">
        <v>0.93</v>
      </c>
      <c r="E419">
        <v>0.1343</v>
      </c>
      <c r="F419">
        <v>1</v>
      </c>
      <c r="G419">
        <v>46</v>
      </c>
      <c r="H419">
        <v>47</v>
      </c>
    </row>
    <row r="420" spans="1:8">
      <c r="A420">
        <v>418</v>
      </c>
      <c r="B420">
        <v>419</v>
      </c>
      <c r="C420">
        <v>0.30299999999999999</v>
      </c>
      <c r="D420">
        <v>0.87</v>
      </c>
      <c r="E420">
        <v>8.9599999999999999E-2</v>
      </c>
      <c r="F420">
        <v>5</v>
      </c>
      <c r="G420">
        <v>47</v>
      </c>
      <c r="H420">
        <v>52</v>
      </c>
    </row>
    <row r="421" spans="1:8">
      <c r="A421">
        <v>419</v>
      </c>
      <c r="B421">
        <v>420</v>
      </c>
      <c r="C421">
        <v>0.31819999999999998</v>
      </c>
      <c r="D421">
        <v>0.81</v>
      </c>
      <c r="E421">
        <v>8.9599999999999999E-2</v>
      </c>
      <c r="F421">
        <v>5</v>
      </c>
      <c r="G421">
        <v>65</v>
      </c>
      <c r="H421">
        <v>70</v>
      </c>
    </row>
    <row r="422" spans="1:8">
      <c r="A422">
        <v>420</v>
      </c>
      <c r="B422">
        <v>421</v>
      </c>
      <c r="C422">
        <v>0.40910000000000002</v>
      </c>
      <c r="D422">
        <v>0.62</v>
      </c>
      <c r="E422">
        <v>0.28360000000000002</v>
      </c>
      <c r="F422">
        <v>11</v>
      </c>
      <c r="G422">
        <v>67</v>
      </c>
      <c r="H422">
        <v>78</v>
      </c>
    </row>
    <row r="423" spans="1:8">
      <c r="A423">
        <v>421</v>
      </c>
      <c r="B423">
        <v>422</v>
      </c>
      <c r="C423">
        <v>0.40910000000000002</v>
      </c>
      <c r="D423">
        <v>0.57999999999999996</v>
      </c>
      <c r="E423">
        <v>0.25369999999999998</v>
      </c>
      <c r="F423">
        <v>7</v>
      </c>
      <c r="G423">
        <v>68</v>
      </c>
      <c r="H423">
        <v>75</v>
      </c>
    </row>
    <row r="424" spans="1:8">
      <c r="A424">
        <v>422</v>
      </c>
      <c r="B424">
        <v>423</v>
      </c>
      <c r="C424">
        <v>0.40910000000000002</v>
      </c>
      <c r="D424">
        <v>0.54</v>
      </c>
      <c r="E424">
        <v>0.28360000000000002</v>
      </c>
      <c r="F424">
        <v>4</v>
      </c>
      <c r="G424">
        <v>78</v>
      </c>
      <c r="H424">
        <v>82</v>
      </c>
    </row>
    <row r="425" spans="1:8">
      <c r="A425">
        <v>423</v>
      </c>
      <c r="B425">
        <v>424</v>
      </c>
      <c r="C425">
        <v>0.39389999999999997</v>
      </c>
      <c r="D425">
        <v>0.57999999999999996</v>
      </c>
      <c r="E425">
        <v>0.3881</v>
      </c>
      <c r="F425">
        <v>10</v>
      </c>
      <c r="G425">
        <v>94</v>
      </c>
      <c r="H425">
        <v>104</v>
      </c>
    </row>
    <row r="426" spans="1:8">
      <c r="A426">
        <v>424</v>
      </c>
      <c r="B426">
        <v>425</v>
      </c>
      <c r="C426">
        <v>0.33329999999999999</v>
      </c>
      <c r="D426">
        <v>0.56999999999999995</v>
      </c>
      <c r="E426">
        <v>0.32840000000000003</v>
      </c>
      <c r="F426">
        <v>7</v>
      </c>
      <c r="G426">
        <v>190</v>
      </c>
      <c r="H426">
        <v>197</v>
      </c>
    </row>
    <row r="427" spans="1:8">
      <c r="A427">
        <v>425</v>
      </c>
      <c r="B427">
        <v>426</v>
      </c>
      <c r="C427">
        <v>0.31819999999999998</v>
      </c>
      <c r="D427">
        <v>0.61</v>
      </c>
      <c r="E427">
        <v>0.28360000000000002</v>
      </c>
      <c r="F427">
        <v>5</v>
      </c>
      <c r="G427">
        <v>156</v>
      </c>
      <c r="H427">
        <v>161</v>
      </c>
    </row>
    <row r="428" spans="1:8">
      <c r="A428">
        <v>426</v>
      </c>
      <c r="B428">
        <v>427</v>
      </c>
      <c r="C428">
        <v>0.28789999999999999</v>
      </c>
      <c r="D428">
        <v>0.56999999999999995</v>
      </c>
      <c r="E428">
        <v>0.41789999999999999</v>
      </c>
      <c r="F428">
        <v>4</v>
      </c>
      <c r="G428">
        <v>108</v>
      </c>
      <c r="H428">
        <v>112</v>
      </c>
    </row>
    <row r="429" spans="1:8">
      <c r="A429">
        <v>427</v>
      </c>
      <c r="B429">
        <v>428</v>
      </c>
      <c r="C429">
        <v>0.30299999999999999</v>
      </c>
      <c r="D429">
        <v>0.49</v>
      </c>
      <c r="E429">
        <v>0.29849999999999999</v>
      </c>
      <c r="F429">
        <v>2</v>
      </c>
      <c r="G429">
        <v>74</v>
      </c>
      <c r="H429">
        <v>76</v>
      </c>
    </row>
    <row r="430" spans="1:8">
      <c r="A430">
        <v>428</v>
      </c>
      <c r="B430">
        <v>429</v>
      </c>
      <c r="C430">
        <v>0.28789999999999999</v>
      </c>
      <c r="D430">
        <v>0.49</v>
      </c>
      <c r="E430">
        <v>0.41789999999999999</v>
      </c>
      <c r="F430">
        <v>4</v>
      </c>
      <c r="G430">
        <v>55</v>
      </c>
      <c r="H430">
        <v>59</v>
      </c>
    </row>
    <row r="431" spans="1:8">
      <c r="A431">
        <v>429</v>
      </c>
      <c r="B431">
        <v>430</v>
      </c>
      <c r="C431">
        <v>0.30299999999999999</v>
      </c>
      <c r="D431">
        <v>0.52</v>
      </c>
      <c r="E431">
        <v>0.16420000000000001</v>
      </c>
      <c r="F431">
        <v>6</v>
      </c>
      <c r="G431">
        <v>53</v>
      </c>
      <c r="H431">
        <v>59</v>
      </c>
    </row>
    <row r="432" spans="1:8">
      <c r="A432">
        <v>430</v>
      </c>
      <c r="B432">
        <v>431</v>
      </c>
      <c r="C432">
        <v>0.2727</v>
      </c>
      <c r="D432">
        <v>0.52</v>
      </c>
      <c r="E432">
        <v>0.4627</v>
      </c>
      <c r="F432">
        <v>1</v>
      </c>
      <c r="G432">
        <v>27</v>
      </c>
      <c r="H432">
        <v>28</v>
      </c>
    </row>
    <row r="433" spans="1:8">
      <c r="A433">
        <v>431</v>
      </c>
      <c r="B433">
        <v>432</v>
      </c>
      <c r="C433">
        <v>0.2273</v>
      </c>
      <c r="D433">
        <v>0.56000000000000005</v>
      </c>
      <c r="E433">
        <v>0.3881</v>
      </c>
      <c r="F433">
        <v>5</v>
      </c>
      <c r="G433">
        <v>8</v>
      </c>
      <c r="H433">
        <v>13</v>
      </c>
    </row>
    <row r="434" spans="1:8">
      <c r="A434">
        <v>432</v>
      </c>
      <c r="B434">
        <v>433</v>
      </c>
      <c r="C434">
        <v>0.2727</v>
      </c>
      <c r="D434">
        <v>0.56000000000000005</v>
      </c>
      <c r="E434">
        <v>0</v>
      </c>
      <c r="F434">
        <v>2</v>
      </c>
      <c r="G434">
        <v>3</v>
      </c>
      <c r="H434">
        <v>5</v>
      </c>
    </row>
    <row r="435" spans="1:8">
      <c r="A435">
        <v>433</v>
      </c>
      <c r="B435">
        <v>434</v>
      </c>
      <c r="C435">
        <v>0.2727</v>
      </c>
      <c r="D435">
        <v>0.56000000000000005</v>
      </c>
      <c r="E435">
        <v>0</v>
      </c>
      <c r="F435">
        <v>0</v>
      </c>
      <c r="G435">
        <v>2</v>
      </c>
      <c r="H435">
        <v>2</v>
      </c>
    </row>
    <row r="436" spans="1:8">
      <c r="A436">
        <v>434</v>
      </c>
      <c r="B436">
        <v>435</v>
      </c>
      <c r="C436">
        <v>0.2576</v>
      </c>
      <c r="D436">
        <v>0.56000000000000005</v>
      </c>
      <c r="E436">
        <v>0.16420000000000001</v>
      </c>
      <c r="F436">
        <v>0</v>
      </c>
      <c r="G436">
        <v>1</v>
      </c>
      <c r="H436">
        <v>1</v>
      </c>
    </row>
    <row r="437" spans="1:8">
      <c r="A437">
        <v>435</v>
      </c>
      <c r="B437">
        <v>436</v>
      </c>
      <c r="C437">
        <v>0.2576</v>
      </c>
      <c r="D437">
        <v>0.56000000000000005</v>
      </c>
      <c r="E437">
        <v>0.16420000000000001</v>
      </c>
      <c r="F437">
        <v>0</v>
      </c>
      <c r="G437">
        <v>1</v>
      </c>
      <c r="H437">
        <v>1</v>
      </c>
    </row>
    <row r="438" spans="1:8">
      <c r="A438">
        <v>436</v>
      </c>
      <c r="B438">
        <v>437</v>
      </c>
      <c r="C438">
        <v>0.2273</v>
      </c>
      <c r="D438">
        <v>0.6</v>
      </c>
      <c r="E438">
        <v>0.22389999999999999</v>
      </c>
      <c r="F438">
        <v>0</v>
      </c>
      <c r="G438">
        <v>6</v>
      </c>
      <c r="H438">
        <v>6</v>
      </c>
    </row>
    <row r="439" spans="1:8">
      <c r="A439">
        <v>437</v>
      </c>
      <c r="B439">
        <v>438</v>
      </c>
      <c r="C439">
        <v>0.21210000000000001</v>
      </c>
      <c r="D439">
        <v>0.6</v>
      </c>
      <c r="E439">
        <v>0.22389999999999999</v>
      </c>
      <c r="F439">
        <v>0</v>
      </c>
      <c r="G439">
        <v>35</v>
      </c>
      <c r="H439">
        <v>35</v>
      </c>
    </row>
    <row r="440" spans="1:8">
      <c r="A440">
        <v>438</v>
      </c>
      <c r="B440">
        <v>439</v>
      </c>
      <c r="C440">
        <v>0.21210000000000001</v>
      </c>
      <c r="D440">
        <v>0.55000000000000004</v>
      </c>
      <c r="E440">
        <v>0.22389999999999999</v>
      </c>
      <c r="F440">
        <v>1</v>
      </c>
      <c r="G440">
        <v>100</v>
      </c>
      <c r="H440">
        <v>101</v>
      </c>
    </row>
    <row r="441" spans="1:8">
      <c r="A441">
        <v>439</v>
      </c>
      <c r="B441">
        <v>440</v>
      </c>
      <c r="C441">
        <v>0.21210000000000001</v>
      </c>
      <c r="D441">
        <v>0.55000000000000004</v>
      </c>
      <c r="E441">
        <v>0.28360000000000002</v>
      </c>
      <c r="F441">
        <v>2</v>
      </c>
      <c r="G441">
        <v>247</v>
      </c>
      <c r="H441">
        <v>249</v>
      </c>
    </row>
    <row r="442" spans="1:8">
      <c r="A442">
        <v>440</v>
      </c>
      <c r="B442">
        <v>441</v>
      </c>
      <c r="C442">
        <v>0.2273</v>
      </c>
      <c r="D442">
        <v>0.52</v>
      </c>
      <c r="E442">
        <v>0.22389999999999999</v>
      </c>
      <c r="F442">
        <v>3</v>
      </c>
      <c r="G442">
        <v>140</v>
      </c>
      <c r="H442">
        <v>143</v>
      </c>
    </row>
    <row r="443" spans="1:8">
      <c r="A443">
        <v>441</v>
      </c>
      <c r="B443">
        <v>442</v>
      </c>
      <c r="C443">
        <v>0.2273</v>
      </c>
      <c r="D443">
        <v>0.48</v>
      </c>
      <c r="E443">
        <v>0.29849999999999999</v>
      </c>
      <c r="F443">
        <v>1</v>
      </c>
      <c r="G443">
        <v>56</v>
      </c>
      <c r="H443">
        <v>57</v>
      </c>
    </row>
    <row r="444" spans="1:8">
      <c r="A444">
        <v>442</v>
      </c>
      <c r="B444">
        <v>443</v>
      </c>
      <c r="C444">
        <v>0.2727</v>
      </c>
      <c r="D444">
        <v>0.45</v>
      </c>
      <c r="E444">
        <v>0.16420000000000001</v>
      </c>
      <c r="F444">
        <v>5</v>
      </c>
      <c r="G444">
        <v>63</v>
      </c>
      <c r="H444">
        <v>68</v>
      </c>
    </row>
    <row r="445" spans="1:8">
      <c r="A445">
        <v>443</v>
      </c>
      <c r="B445">
        <v>444</v>
      </c>
      <c r="C445">
        <v>0.33329999999999999</v>
      </c>
      <c r="D445">
        <v>0.42</v>
      </c>
      <c r="E445">
        <v>0</v>
      </c>
      <c r="F445">
        <v>7</v>
      </c>
      <c r="G445">
        <v>77</v>
      </c>
      <c r="H445">
        <v>84</v>
      </c>
    </row>
    <row r="446" spans="1:8">
      <c r="A446">
        <v>444</v>
      </c>
      <c r="B446">
        <v>445</v>
      </c>
      <c r="C446">
        <v>0.28789999999999999</v>
      </c>
      <c r="D446">
        <v>0.45</v>
      </c>
      <c r="E446">
        <v>0.1045</v>
      </c>
      <c r="F446">
        <v>12</v>
      </c>
      <c r="G446">
        <v>86</v>
      </c>
      <c r="H446">
        <v>98</v>
      </c>
    </row>
    <row r="447" spans="1:8">
      <c r="A447">
        <v>445</v>
      </c>
      <c r="B447">
        <v>446</v>
      </c>
      <c r="C447">
        <v>0.30299999999999999</v>
      </c>
      <c r="D447">
        <v>0.45</v>
      </c>
      <c r="E447">
        <v>0.1343</v>
      </c>
      <c r="F447">
        <v>6</v>
      </c>
      <c r="G447">
        <v>75</v>
      </c>
      <c r="H447">
        <v>81</v>
      </c>
    </row>
    <row r="448" spans="1:8">
      <c r="A448">
        <v>446</v>
      </c>
      <c r="B448">
        <v>447</v>
      </c>
      <c r="C448">
        <v>0.31819999999999998</v>
      </c>
      <c r="D448">
        <v>0.45</v>
      </c>
      <c r="E448">
        <v>0.19400000000000001</v>
      </c>
      <c r="F448">
        <v>8</v>
      </c>
      <c r="G448">
        <v>62</v>
      </c>
      <c r="H448">
        <v>70</v>
      </c>
    </row>
    <row r="449" spans="1:8">
      <c r="A449">
        <v>447</v>
      </c>
      <c r="B449">
        <v>448</v>
      </c>
      <c r="C449">
        <v>0.30299999999999999</v>
      </c>
      <c r="D449">
        <v>0.49</v>
      </c>
      <c r="E449">
        <v>0.1343</v>
      </c>
      <c r="F449">
        <v>8</v>
      </c>
      <c r="G449">
        <v>83</v>
      </c>
      <c r="H449">
        <v>91</v>
      </c>
    </row>
    <row r="450" spans="1:8">
      <c r="A450">
        <v>448</v>
      </c>
      <c r="B450">
        <v>449</v>
      </c>
      <c r="C450">
        <v>0.31819999999999998</v>
      </c>
      <c r="D450">
        <v>0.49</v>
      </c>
      <c r="E450">
        <v>0.1045</v>
      </c>
      <c r="F450">
        <v>8</v>
      </c>
      <c r="G450">
        <v>207</v>
      </c>
      <c r="H450">
        <v>215</v>
      </c>
    </row>
    <row r="451" spans="1:8">
      <c r="A451">
        <v>449</v>
      </c>
      <c r="B451">
        <v>450</v>
      </c>
      <c r="C451">
        <v>0.2576</v>
      </c>
      <c r="D451">
        <v>0.56000000000000005</v>
      </c>
      <c r="E451">
        <v>0.19400000000000001</v>
      </c>
      <c r="F451">
        <v>1</v>
      </c>
      <c r="G451">
        <v>184</v>
      </c>
      <c r="H451">
        <v>185</v>
      </c>
    </row>
    <row r="452" spans="1:8">
      <c r="A452">
        <v>450</v>
      </c>
      <c r="B452">
        <v>451</v>
      </c>
      <c r="C452">
        <v>0.2273</v>
      </c>
      <c r="D452">
        <v>0.56000000000000005</v>
      </c>
      <c r="E452">
        <v>0.32840000000000003</v>
      </c>
      <c r="F452">
        <v>6</v>
      </c>
      <c r="G452">
        <v>146</v>
      </c>
      <c r="H452">
        <v>152</v>
      </c>
    </row>
    <row r="453" spans="1:8">
      <c r="A453">
        <v>451</v>
      </c>
      <c r="B453">
        <v>452</v>
      </c>
      <c r="C453">
        <v>0.2424</v>
      </c>
      <c r="D453">
        <v>0.6</v>
      </c>
      <c r="E453">
        <v>0.28360000000000002</v>
      </c>
      <c r="F453">
        <v>2</v>
      </c>
      <c r="G453">
        <v>124</v>
      </c>
      <c r="H453">
        <v>126</v>
      </c>
    </row>
    <row r="454" spans="1:8">
      <c r="A454">
        <v>452</v>
      </c>
      <c r="B454">
        <v>453</v>
      </c>
      <c r="C454">
        <v>0.2273</v>
      </c>
      <c r="D454">
        <v>0.6</v>
      </c>
      <c r="E454">
        <v>0.25369999999999998</v>
      </c>
      <c r="F454">
        <v>3</v>
      </c>
      <c r="G454">
        <v>54</v>
      </c>
      <c r="H454">
        <v>57</v>
      </c>
    </row>
    <row r="455" spans="1:8">
      <c r="A455">
        <v>453</v>
      </c>
      <c r="B455">
        <v>454</v>
      </c>
      <c r="C455">
        <v>0.21210000000000001</v>
      </c>
      <c r="D455">
        <v>0.65</v>
      </c>
      <c r="E455">
        <v>0.28360000000000002</v>
      </c>
      <c r="F455">
        <v>0</v>
      </c>
      <c r="G455">
        <v>56</v>
      </c>
      <c r="H455">
        <v>56</v>
      </c>
    </row>
    <row r="456" spans="1:8">
      <c r="A456">
        <v>454</v>
      </c>
      <c r="B456">
        <v>455</v>
      </c>
      <c r="C456">
        <v>0.21210000000000001</v>
      </c>
      <c r="D456">
        <v>0.65</v>
      </c>
      <c r="E456">
        <v>0.32840000000000003</v>
      </c>
      <c r="F456">
        <v>3</v>
      </c>
      <c r="G456">
        <v>28</v>
      </c>
      <c r="H456">
        <v>31</v>
      </c>
    </row>
    <row r="457" spans="1:8">
      <c r="A457">
        <v>455</v>
      </c>
      <c r="B457">
        <v>456</v>
      </c>
      <c r="C457">
        <v>0.2273</v>
      </c>
      <c r="D457">
        <v>0.7</v>
      </c>
      <c r="E457">
        <v>0.25369999999999998</v>
      </c>
      <c r="F457">
        <v>1</v>
      </c>
      <c r="G457">
        <v>20</v>
      </c>
      <c r="H457">
        <v>21</v>
      </c>
    </row>
    <row r="458" spans="1:8">
      <c r="A458">
        <v>456</v>
      </c>
      <c r="B458">
        <v>457</v>
      </c>
      <c r="C458">
        <v>0.2273</v>
      </c>
      <c r="D458">
        <v>0.7</v>
      </c>
      <c r="E458">
        <v>0.25369999999999998</v>
      </c>
      <c r="F458">
        <v>0</v>
      </c>
      <c r="G458">
        <v>6</v>
      </c>
      <c r="H458">
        <v>6</v>
      </c>
    </row>
    <row r="459" spans="1:8">
      <c r="A459">
        <v>457</v>
      </c>
      <c r="B459">
        <v>458</v>
      </c>
      <c r="C459">
        <v>0.2424</v>
      </c>
      <c r="D459">
        <v>0.75</v>
      </c>
      <c r="E459">
        <v>0.16420000000000001</v>
      </c>
      <c r="F459">
        <v>0</v>
      </c>
      <c r="G459">
        <v>2</v>
      </c>
      <c r="H459">
        <v>2</v>
      </c>
    </row>
    <row r="460" spans="1:8">
      <c r="A460">
        <v>458</v>
      </c>
      <c r="B460">
        <v>459</v>
      </c>
      <c r="C460">
        <v>0.21210000000000001</v>
      </c>
      <c r="D460">
        <v>0.8</v>
      </c>
      <c r="E460">
        <v>0.29849999999999999</v>
      </c>
      <c r="F460">
        <v>0</v>
      </c>
      <c r="G460">
        <v>1</v>
      </c>
      <c r="H460">
        <v>1</v>
      </c>
    </row>
    <row r="461" spans="1:8">
      <c r="A461">
        <v>459</v>
      </c>
      <c r="B461">
        <v>460</v>
      </c>
      <c r="C461">
        <v>0.2576</v>
      </c>
      <c r="D461">
        <v>0.87</v>
      </c>
      <c r="E461">
        <v>8.9599999999999999E-2</v>
      </c>
      <c r="F461">
        <v>0</v>
      </c>
      <c r="G461">
        <v>1</v>
      </c>
      <c r="H461">
        <v>1</v>
      </c>
    </row>
    <row r="462" spans="1:8">
      <c r="A462">
        <v>460</v>
      </c>
      <c r="B462">
        <v>461</v>
      </c>
      <c r="C462">
        <v>0.19700000000000001</v>
      </c>
      <c r="D462">
        <v>0.6</v>
      </c>
      <c r="E462">
        <v>0.41789999999999999</v>
      </c>
      <c r="F462">
        <v>1</v>
      </c>
      <c r="G462">
        <v>4</v>
      </c>
      <c r="H462">
        <v>5</v>
      </c>
    </row>
    <row r="463" spans="1:8">
      <c r="A463">
        <v>461</v>
      </c>
      <c r="B463">
        <v>462</v>
      </c>
      <c r="C463">
        <v>0.21210000000000001</v>
      </c>
      <c r="D463">
        <v>0.55000000000000004</v>
      </c>
      <c r="E463">
        <v>0.25369999999999998</v>
      </c>
      <c r="F463">
        <v>0</v>
      </c>
      <c r="G463">
        <v>27</v>
      </c>
      <c r="H463">
        <v>27</v>
      </c>
    </row>
    <row r="464" spans="1:8">
      <c r="A464">
        <v>462</v>
      </c>
      <c r="B464">
        <v>463</v>
      </c>
      <c r="C464">
        <v>0.18179999999999999</v>
      </c>
      <c r="D464">
        <v>0.51</v>
      </c>
      <c r="E464">
        <v>0.28360000000000002</v>
      </c>
      <c r="F464">
        <v>2</v>
      </c>
      <c r="G464">
        <v>66</v>
      </c>
      <c r="H464">
        <v>68</v>
      </c>
    </row>
    <row r="465" spans="1:8">
      <c r="A465">
        <v>463</v>
      </c>
      <c r="B465">
        <v>464</v>
      </c>
      <c r="C465">
        <v>0.18179999999999999</v>
      </c>
      <c r="D465">
        <v>0.47</v>
      </c>
      <c r="E465">
        <v>0.32840000000000003</v>
      </c>
      <c r="F465">
        <v>7</v>
      </c>
      <c r="G465">
        <v>210</v>
      </c>
      <c r="H465">
        <v>217</v>
      </c>
    </row>
    <row r="466" spans="1:8">
      <c r="A466">
        <v>464</v>
      </c>
      <c r="B466">
        <v>465</v>
      </c>
      <c r="C466">
        <v>0.18179999999999999</v>
      </c>
      <c r="D466">
        <v>0.51</v>
      </c>
      <c r="E466">
        <v>0.35820000000000002</v>
      </c>
      <c r="F466">
        <v>7</v>
      </c>
      <c r="G466">
        <v>159</v>
      </c>
      <c r="H466">
        <v>166</v>
      </c>
    </row>
    <row r="467" spans="1:8">
      <c r="A467">
        <v>465</v>
      </c>
      <c r="B467">
        <v>466</v>
      </c>
      <c r="C467">
        <v>0.16669999999999999</v>
      </c>
      <c r="D467">
        <v>0.47</v>
      </c>
      <c r="E467">
        <v>0.4627</v>
      </c>
      <c r="F467">
        <v>6</v>
      </c>
      <c r="G467">
        <v>57</v>
      </c>
      <c r="H467">
        <v>63</v>
      </c>
    </row>
    <row r="468" spans="1:8">
      <c r="A468">
        <v>466</v>
      </c>
      <c r="B468">
        <v>467</v>
      </c>
      <c r="C468">
        <v>0.18179999999999999</v>
      </c>
      <c r="D468">
        <v>0.41</v>
      </c>
      <c r="E468">
        <v>0.4627</v>
      </c>
      <c r="F468">
        <v>6</v>
      </c>
      <c r="G468">
        <v>53</v>
      </c>
      <c r="H468">
        <v>59</v>
      </c>
    </row>
    <row r="469" spans="1:8">
      <c r="A469">
        <v>467</v>
      </c>
      <c r="B469">
        <v>468</v>
      </c>
      <c r="C469">
        <v>0.18179999999999999</v>
      </c>
      <c r="D469">
        <v>0.27</v>
      </c>
      <c r="E469">
        <v>0.58209999999999995</v>
      </c>
      <c r="F469">
        <v>11</v>
      </c>
      <c r="G469">
        <v>67</v>
      </c>
      <c r="H469">
        <v>78</v>
      </c>
    </row>
    <row r="470" spans="1:8">
      <c r="A470">
        <v>468</v>
      </c>
      <c r="B470">
        <v>469</v>
      </c>
      <c r="C470">
        <v>0.1515</v>
      </c>
      <c r="D470">
        <v>0.21</v>
      </c>
      <c r="E470">
        <v>0.58209999999999995</v>
      </c>
      <c r="F470">
        <v>8</v>
      </c>
      <c r="G470">
        <v>65</v>
      </c>
      <c r="H470">
        <v>73</v>
      </c>
    </row>
    <row r="471" spans="1:8">
      <c r="A471">
        <v>469</v>
      </c>
      <c r="B471">
        <v>470</v>
      </c>
      <c r="C471">
        <v>0.1515</v>
      </c>
      <c r="D471">
        <v>0.25</v>
      </c>
      <c r="E471">
        <v>0.52239999999999998</v>
      </c>
      <c r="F471">
        <v>6</v>
      </c>
      <c r="G471">
        <v>56</v>
      </c>
      <c r="H471">
        <v>62</v>
      </c>
    </row>
    <row r="472" spans="1:8">
      <c r="A472">
        <v>470</v>
      </c>
      <c r="B472">
        <v>471</v>
      </c>
      <c r="C472">
        <v>0.1212</v>
      </c>
      <c r="D472">
        <v>0.26</v>
      </c>
      <c r="E472">
        <v>0.44779999999999998</v>
      </c>
      <c r="F472">
        <v>4</v>
      </c>
      <c r="G472">
        <v>61</v>
      </c>
      <c r="H472">
        <v>65</v>
      </c>
    </row>
    <row r="473" spans="1:8">
      <c r="A473">
        <v>471</v>
      </c>
      <c r="B473">
        <v>472</v>
      </c>
      <c r="C473">
        <v>0.13639999999999999</v>
      </c>
      <c r="D473">
        <v>0.26</v>
      </c>
      <c r="E473">
        <v>0.35820000000000002</v>
      </c>
      <c r="F473">
        <v>0</v>
      </c>
      <c r="G473">
        <v>97</v>
      </c>
      <c r="H473">
        <v>97</v>
      </c>
    </row>
    <row r="474" spans="1:8">
      <c r="A474">
        <v>472</v>
      </c>
      <c r="B474">
        <v>473</v>
      </c>
      <c r="C474">
        <v>0.1212</v>
      </c>
      <c r="D474">
        <v>0.28000000000000003</v>
      </c>
      <c r="E474">
        <v>0.35820000000000002</v>
      </c>
      <c r="F474">
        <v>10</v>
      </c>
      <c r="G474">
        <v>151</v>
      </c>
      <c r="H474">
        <v>161</v>
      </c>
    </row>
    <row r="475" spans="1:8">
      <c r="A475">
        <v>473</v>
      </c>
      <c r="B475">
        <v>474</v>
      </c>
      <c r="C475">
        <v>0.1212</v>
      </c>
      <c r="D475">
        <v>0.3</v>
      </c>
      <c r="E475">
        <v>0.25369999999999998</v>
      </c>
      <c r="F475">
        <v>1</v>
      </c>
      <c r="G475">
        <v>119</v>
      </c>
      <c r="H475">
        <v>120</v>
      </c>
    </row>
    <row r="476" spans="1:8">
      <c r="A476">
        <v>474</v>
      </c>
      <c r="B476">
        <v>475</v>
      </c>
      <c r="C476">
        <v>0.1061</v>
      </c>
      <c r="D476">
        <v>0.3</v>
      </c>
      <c r="E476">
        <v>0.32840000000000003</v>
      </c>
      <c r="F476">
        <v>3</v>
      </c>
      <c r="G476">
        <v>93</v>
      </c>
      <c r="H476">
        <v>96</v>
      </c>
    </row>
    <row r="477" spans="1:8">
      <c r="A477">
        <v>475</v>
      </c>
      <c r="B477">
        <v>476</v>
      </c>
      <c r="C477">
        <v>7.5800000000000006E-2</v>
      </c>
      <c r="D477">
        <v>0.33</v>
      </c>
      <c r="E477">
        <v>0.41789999999999999</v>
      </c>
      <c r="F477">
        <v>1</v>
      </c>
      <c r="G477">
        <v>52</v>
      </c>
      <c r="H477">
        <v>53</v>
      </c>
    </row>
    <row r="478" spans="1:8">
      <c r="A478">
        <v>476</v>
      </c>
      <c r="B478">
        <v>477</v>
      </c>
      <c r="C478">
        <v>7.5800000000000006E-2</v>
      </c>
      <c r="D478">
        <v>0.38</v>
      </c>
      <c r="E478">
        <v>0.28360000000000002</v>
      </c>
      <c r="F478">
        <v>0</v>
      </c>
      <c r="G478">
        <v>41</v>
      </c>
      <c r="H478">
        <v>41</v>
      </c>
    </row>
    <row r="479" spans="1:8">
      <c r="A479">
        <v>477</v>
      </c>
      <c r="B479">
        <v>478</v>
      </c>
      <c r="C479">
        <v>3.0300000000000001E-2</v>
      </c>
      <c r="D479">
        <v>0.41</v>
      </c>
      <c r="E479">
        <v>0.3881</v>
      </c>
      <c r="F479">
        <v>1</v>
      </c>
      <c r="G479">
        <v>33</v>
      </c>
      <c r="H479">
        <v>34</v>
      </c>
    </row>
    <row r="480" spans="1:8">
      <c r="A480">
        <v>478</v>
      </c>
      <c r="B480">
        <v>479</v>
      </c>
      <c r="C480">
        <v>4.5499999999999999E-2</v>
      </c>
      <c r="D480">
        <v>0.38</v>
      </c>
      <c r="E480">
        <v>0.32840000000000003</v>
      </c>
      <c r="F480">
        <v>0</v>
      </c>
      <c r="G480">
        <v>27</v>
      </c>
      <c r="H480">
        <v>27</v>
      </c>
    </row>
    <row r="481" spans="1:8">
      <c r="A481">
        <v>479</v>
      </c>
      <c r="B481">
        <v>480</v>
      </c>
      <c r="C481">
        <v>3.0300000000000001E-2</v>
      </c>
      <c r="D481">
        <v>0.45</v>
      </c>
      <c r="E481">
        <v>0.25369999999999998</v>
      </c>
      <c r="F481">
        <v>0</v>
      </c>
      <c r="G481">
        <v>13</v>
      </c>
      <c r="H481">
        <v>13</v>
      </c>
    </row>
    <row r="482" spans="1:8">
      <c r="A482">
        <v>480</v>
      </c>
      <c r="B482">
        <v>481</v>
      </c>
      <c r="C482">
        <v>0</v>
      </c>
      <c r="D482">
        <v>0.41</v>
      </c>
      <c r="E482">
        <v>0.3881</v>
      </c>
      <c r="F482">
        <v>3</v>
      </c>
      <c r="G482">
        <v>9</v>
      </c>
      <c r="H482">
        <v>12</v>
      </c>
    </row>
    <row r="483" spans="1:8">
      <c r="A483">
        <v>481</v>
      </c>
      <c r="B483">
        <v>482</v>
      </c>
      <c r="C483">
        <v>3.0300000000000001E-2</v>
      </c>
      <c r="D483">
        <v>0.41</v>
      </c>
      <c r="E483">
        <v>0.25369999999999998</v>
      </c>
      <c r="F483">
        <v>0</v>
      </c>
      <c r="G483">
        <v>11</v>
      </c>
      <c r="H483">
        <v>11</v>
      </c>
    </row>
    <row r="484" spans="1:8">
      <c r="A484">
        <v>482</v>
      </c>
      <c r="B484">
        <v>483</v>
      </c>
      <c r="C484">
        <v>3.0300000000000001E-2</v>
      </c>
      <c r="D484">
        <v>0.41</v>
      </c>
      <c r="E484">
        <v>0.28360000000000002</v>
      </c>
      <c r="F484">
        <v>1</v>
      </c>
      <c r="G484">
        <v>6</v>
      </c>
      <c r="H484">
        <v>7</v>
      </c>
    </row>
    <row r="485" spans="1:8">
      <c r="A485">
        <v>483</v>
      </c>
      <c r="B485">
        <v>484</v>
      </c>
      <c r="C485">
        <v>1.52E-2</v>
      </c>
      <c r="D485">
        <v>0.48</v>
      </c>
      <c r="E485">
        <v>0.29849999999999999</v>
      </c>
      <c r="F485">
        <v>0</v>
      </c>
      <c r="G485">
        <v>3</v>
      </c>
      <c r="H485">
        <v>3</v>
      </c>
    </row>
    <row r="486" spans="1:8">
      <c r="A486">
        <v>484</v>
      </c>
      <c r="B486">
        <v>485</v>
      </c>
      <c r="C486">
        <v>3.0300000000000001E-2</v>
      </c>
      <c r="D486">
        <v>0.44</v>
      </c>
      <c r="E486">
        <v>0.22389999999999999</v>
      </c>
      <c r="F486">
        <v>0</v>
      </c>
      <c r="G486">
        <v>2</v>
      </c>
      <c r="H486">
        <v>2</v>
      </c>
    </row>
    <row r="487" spans="1:8">
      <c r="A487">
        <v>485</v>
      </c>
      <c r="B487">
        <v>486</v>
      </c>
      <c r="C487">
        <v>1.52E-2</v>
      </c>
      <c r="D487">
        <v>0.44</v>
      </c>
      <c r="E487">
        <v>0.28360000000000002</v>
      </c>
      <c r="F487">
        <v>0</v>
      </c>
      <c r="G487">
        <v>8</v>
      </c>
      <c r="H487">
        <v>8</v>
      </c>
    </row>
    <row r="488" spans="1:8">
      <c r="A488">
        <v>486</v>
      </c>
      <c r="B488">
        <v>487</v>
      </c>
      <c r="C488">
        <v>0</v>
      </c>
      <c r="D488">
        <v>0.44</v>
      </c>
      <c r="E488">
        <v>0.32840000000000003</v>
      </c>
      <c r="F488">
        <v>1</v>
      </c>
      <c r="G488">
        <v>26</v>
      </c>
      <c r="H488">
        <v>27</v>
      </c>
    </row>
    <row r="489" spans="1:8">
      <c r="A489">
        <v>487</v>
      </c>
      <c r="B489">
        <v>488</v>
      </c>
      <c r="C489">
        <v>3.0300000000000001E-2</v>
      </c>
      <c r="D489">
        <v>0.41</v>
      </c>
      <c r="E489">
        <v>0.25369999999999998</v>
      </c>
      <c r="F489">
        <v>3</v>
      </c>
      <c r="G489">
        <v>37</v>
      </c>
      <c r="H489">
        <v>40</v>
      </c>
    </row>
    <row r="490" spans="1:8">
      <c r="A490">
        <v>488</v>
      </c>
      <c r="B490">
        <v>489</v>
      </c>
      <c r="C490">
        <v>6.0600000000000001E-2</v>
      </c>
      <c r="D490">
        <v>0.41</v>
      </c>
      <c r="E490">
        <v>0.16420000000000001</v>
      </c>
      <c r="F490">
        <v>3</v>
      </c>
      <c r="G490">
        <v>50</v>
      </c>
      <c r="H490">
        <v>53</v>
      </c>
    </row>
    <row r="491" spans="1:8">
      <c r="A491">
        <v>489</v>
      </c>
      <c r="B491">
        <v>490</v>
      </c>
      <c r="C491">
        <v>7.5800000000000006E-2</v>
      </c>
      <c r="D491">
        <v>0.38</v>
      </c>
      <c r="E491">
        <v>0.1343</v>
      </c>
      <c r="F491">
        <v>4</v>
      </c>
      <c r="G491">
        <v>59</v>
      </c>
      <c r="H491">
        <v>63</v>
      </c>
    </row>
    <row r="492" spans="1:8">
      <c r="A492">
        <v>490</v>
      </c>
      <c r="B492">
        <v>491</v>
      </c>
      <c r="C492">
        <v>0.1061</v>
      </c>
      <c r="D492">
        <v>0.38</v>
      </c>
      <c r="E492">
        <v>0.1045</v>
      </c>
      <c r="F492">
        <v>10</v>
      </c>
      <c r="G492">
        <v>60</v>
      </c>
      <c r="H492">
        <v>70</v>
      </c>
    </row>
    <row r="493" spans="1:8">
      <c r="A493">
        <v>491</v>
      </c>
      <c r="B493">
        <v>492</v>
      </c>
      <c r="C493">
        <v>0.16669999999999999</v>
      </c>
      <c r="D493">
        <v>0.35</v>
      </c>
      <c r="E493">
        <v>0</v>
      </c>
      <c r="F493">
        <v>12</v>
      </c>
      <c r="G493">
        <v>72</v>
      </c>
      <c r="H493">
        <v>84</v>
      </c>
    </row>
    <row r="494" spans="1:8">
      <c r="A494">
        <v>492</v>
      </c>
      <c r="B494">
        <v>493</v>
      </c>
      <c r="C494">
        <v>0.13639999999999999</v>
      </c>
      <c r="D494">
        <v>0.33</v>
      </c>
      <c r="E494">
        <v>0.1045</v>
      </c>
      <c r="F494">
        <v>11</v>
      </c>
      <c r="G494">
        <v>64</v>
      </c>
      <c r="H494">
        <v>75</v>
      </c>
    </row>
    <row r="495" spans="1:8">
      <c r="A495">
        <v>493</v>
      </c>
      <c r="B495">
        <v>494</v>
      </c>
      <c r="C495">
        <v>0.1515</v>
      </c>
      <c r="D495">
        <v>0.28000000000000003</v>
      </c>
      <c r="E495">
        <v>0</v>
      </c>
      <c r="F495">
        <v>10</v>
      </c>
      <c r="G495">
        <v>93</v>
      </c>
      <c r="H495">
        <v>103</v>
      </c>
    </row>
    <row r="496" spans="1:8">
      <c r="A496">
        <v>494</v>
      </c>
      <c r="B496">
        <v>495</v>
      </c>
      <c r="C496">
        <v>0.13639999999999999</v>
      </c>
      <c r="D496">
        <v>0.28000000000000003</v>
      </c>
      <c r="E496">
        <v>0.19400000000000001</v>
      </c>
      <c r="F496">
        <v>11</v>
      </c>
      <c r="G496">
        <v>72</v>
      </c>
      <c r="H496">
        <v>83</v>
      </c>
    </row>
    <row r="497" spans="1:8">
      <c r="A497">
        <v>495</v>
      </c>
      <c r="B497">
        <v>496</v>
      </c>
      <c r="C497">
        <v>0.19700000000000001</v>
      </c>
      <c r="D497">
        <v>0.28000000000000003</v>
      </c>
      <c r="E497">
        <v>0</v>
      </c>
      <c r="F497">
        <v>8</v>
      </c>
      <c r="G497">
        <v>59</v>
      </c>
      <c r="H497">
        <v>67</v>
      </c>
    </row>
    <row r="498" spans="1:8">
      <c r="A498">
        <v>496</v>
      </c>
      <c r="B498">
        <v>497</v>
      </c>
      <c r="C498">
        <v>9.0899999999999995E-2</v>
      </c>
      <c r="D498">
        <v>0.35</v>
      </c>
      <c r="E498">
        <v>0.19400000000000001</v>
      </c>
      <c r="F498">
        <v>0</v>
      </c>
      <c r="G498">
        <v>54</v>
      </c>
      <c r="H498">
        <v>54</v>
      </c>
    </row>
    <row r="499" spans="1:8">
      <c r="A499">
        <v>497</v>
      </c>
      <c r="B499">
        <v>498</v>
      </c>
      <c r="C499">
        <v>0.1061</v>
      </c>
      <c r="D499">
        <v>0.35</v>
      </c>
      <c r="E499">
        <v>0.1343</v>
      </c>
      <c r="F499">
        <v>6</v>
      </c>
      <c r="G499">
        <v>53</v>
      </c>
      <c r="H499">
        <v>59</v>
      </c>
    </row>
    <row r="500" spans="1:8">
      <c r="A500">
        <v>498</v>
      </c>
      <c r="B500">
        <v>499</v>
      </c>
      <c r="C500">
        <v>7.5800000000000006E-2</v>
      </c>
      <c r="D500">
        <v>0.45</v>
      </c>
      <c r="E500">
        <v>0.16420000000000001</v>
      </c>
      <c r="F500">
        <v>1</v>
      </c>
      <c r="G500">
        <v>44</v>
      </c>
      <c r="H500">
        <v>45</v>
      </c>
    </row>
    <row r="501" spans="1:8">
      <c r="A501">
        <v>499</v>
      </c>
      <c r="B501">
        <v>500</v>
      </c>
      <c r="C501">
        <v>0.1061</v>
      </c>
      <c r="D501">
        <v>0.41</v>
      </c>
      <c r="E501">
        <v>8.9599999999999999E-2</v>
      </c>
      <c r="F501">
        <v>0</v>
      </c>
      <c r="G501">
        <v>39</v>
      </c>
      <c r="H501">
        <v>39</v>
      </c>
    </row>
    <row r="502" spans="1:8">
      <c r="A502">
        <v>500</v>
      </c>
      <c r="B502">
        <v>501</v>
      </c>
      <c r="C502">
        <v>0.1515</v>
      </c>
      <c r="D502">
        <v>0.49</v>
      </c>
      <c r="E502">
        <v>0</v>
      </c>
      <c r="F502">
        <v>7</v>
      </c>
      <c r="G502">
        <v>23</v>
      </c>
      <c r="H502">
        <v>30</v>
      </c>
    </row>
    <row r="503" spans="1:8">
      <c r="A503">
        <v>501</v>
      </c>
      <c r="B503">
        <v>502</v>
      </c>
      <c r="C503">
        <v>7.5800000000000006E-2</v>
      </c>
      <c r="D503">
        <v>0.56999999999999995</v>
      </c>
      <c r="E503">
        <v>0.1045</v>
      </c>
      <c r="F503">
        <v>2</v>
      </c>
      <c r="G503">
        <v>31</v>
      </c>
      <c r="H503">
        <v>33</v>
      </c>
    </row>
    <row r="504" spans="1:8">
      <c r="A504">
        <v>502</v>
      </c>
      <c r="B504">
        <v>503</v>
      </c>
      <c r="C504">
        <v>7.5800000000000006E-2</v>
      </c>
      <c r="D504">
        <v>0.56999999999999995</v>
      </c>
      <c r="E504">
        <v>0.1045</v>
      </c>
      <c r="F504">
        <v>2</v>
      </c>
      <c r="G504">
        <v>20</v>
      </c>
      <c r="H504">
        <v>22</v>
      </c>
    </row>
    <row r="505" spans="1:8">
      <c r="A505">
        <v>503</v>
      </c>
      <c r="B505">
        <v>504</v>
      </c>
      <c r="C505">
        <v>7.5800000000000006E-2</v>
      </c>
      <c r="D505">
        <v>0.56999999999999995</v>
      </c>
      <c r="E505">
        <v>0.1045</v>
      </c>
      <c r="F505">
        <v>1</v>
      </c>
      <c r="G505">
        <v>12</v>
      </c>
      <c r="H505">
        <v>13</v>
      </c>
    </row>
    <row r="506" spans="1:8">
      <c r="A506">
        <v>504</v>
      </c>
      <c r="B506">
        <v>505</v>
      </c>
      <c r="C506">
        <v>6.0600000000000001E-2</v>
      </c>
      <c r="D506">
        <v>0.62</v>
      </c>
      <c r="E506">
        <v>0.1343</v>
      </c>
      <c r="F506">
        <v>3</v>
      </c>
      <c r="G506">
        <v>15</v>
      </c>
      <c r="H506">
        <v>18</v>
      </c>
    </row>
    <row r="507" spans="1:8">
      <c r="A507">
        <v>505</v>
      </c>
      <c r="B507">
        <v>506</v>
      </c>
      <c r="C507">
        <v>6.0600000000000001E-2</v>
      </c>
      <c r="D507">
        <v>0.62</v>
      </c>
      <c r="E507">
        <v>0.1343</v>
      </c>
      <c r="F507">
        <v>1</v>
      </c>
      <c r="G507">
        <v>4</v>
      </c>
      <c r="H507">
        <v>5</v>
      </c>
    </row>
    <row r="508" spans="1:8">
      <c r="A508">
        <v>506</v>
      </c>
      <c r="B508">
        <v>507</v>
      </c>
      <c r="C508">
        <v>7.5800000000000006E-2</v>
      </c>
      <c r="D508">
        <v>0.56999999999999995</v>
      </c>
      <c r="E508">
        <v>0.1045</v>
      </c>
      <c r="F508">
        <v>0</v>
      </c>
      <c r="G508">
        <v>3</v>
      </c>
      <c r="H508">
        <v>3</v>
      </c>
    </row>
    <row r="509" spans="1:8">
      <c r="A509">
        <v>507</v>
      </c>
      <c r="B509">
        <v>508</v>
      </c>
      <c r="C509">
        <v>7.5800000000000006E-2</v>
      </c>
      <c r="D509">
        <v>0.56999999999999995</v>
      </c>
      <c r="E509">
        <v>0.1045</v>
      </c>
      <c r="F509">
        <v>0</v>
      </c>
      <c r="G509">
        <v>1</v>
      </c>
      <c r="H509">
        <v>1</v>
      </c>
    </row>
    <row r="510" spans="1:8">
      <c r="A510">
        <v>508</v>
      </c>
      <c r="B510">
        <v>509</v>
      </c>
      <c r="C510">
        <v>0.1061</v>
      </c>
      <c r="D510">
        <v>0.57999999999999996</v>
      </c>
      <c r="E510">
        <v>0.16420000000000001</v>
      </c>
      <c r="F510">
        <v>1</v>
      </c>
      <c r="G510">
        <v>1</v>
      </c>
      <c r="H510">
        <v>2</v>
      </c>
    </row>
    <row r="511" spans="1:8">
      <c r="A511">
        <v>509</v>
      </c>
      <c r="B511">
        <v>510</v>
      </c>
      <c r="C511">
        <v>7.5800000000000006E-2</v>
      </c>
      <c r="D511">
        <v>0.62</v>
      </c>
      <c r="E511">
        <v>0.16420000000000001</v>
      </c>
      <c r="F511">
        <v>2</v>
      </c>
      <c r="G511">
        <v>17</v>
      </c>
      <c r="H511">
        <v>19</v>
      </c>
    </row>
    <row r="512" spans="1:8">
      <c r="A512">
        <v>510</v>
      </c>
      <c r="B512">
        <v>511</v>
      </c>
      <c r="C512">
        <v>7.5800000000000006E-2</v>
      </c>
      <c r="D512">
        <v>0.54</v>
      </c>
      <c r="E512">
        <v>0.35820000000000002</v>
      </c>
      <c r="F512">
        <v>3</v>
      </c>
      <c r="G512">
        <v>25</v>
      </c>
      <c r="H512">
        <v>28</v>
      </c>
    </row>
    <row r="513" spans="1:8">
      <c r="A513">
        <v>511</v>
      </c>
      <c r="B513">
        <v>512</v>
      </c>
      <c r="C513">
        <v>0.1061</v>
      </c>
      <c r="D513">
        <v>0.46</v>
      </c>
      <c r="E513">
        <v>0.3881</v>
      </c>
      <c r="F513">
        <v>7</v>
      </c>
      <c r="G513">
        <v>51</v>
      </c>
      <c r="H513">
        <v>58</v>
      </c>
    </row>
    <row r="514" spans="1:8">
      <c r="A514">
        <v>512</v>
      </c>
      <c r="B514">
        <v>513</v>
      </c>
      <c r="C514">
        <v>0.13639999999999999</v>
      </c>
      <c r="D514">
        <v>0.43</v>
      </c>
      <c r="E514">
        <v>0.22389999999999999</v>
      </c>
      <c r="F514">
        <v>22</v>
      </c>
      <c r="G514">
        <v>77</v>
      </c>
      <c r="H514">
        <v>99</v>
      </c>
    </row>
    <row r="515" spans="1:8">
      <c r="A515">
        <v>513</v>
      </c>
      <c r="B515">
        <v>514</v>
      </c>
      <c r="C515">
        <v>0.1212</v>
      </c>
      <c r="D515">
        <v>0.37</v>
      </c>
      <c r="E515">
        <v>0.4627</v>
      </c>
      <c r="F515">
        <v>24</v>
      </c>
      <c r="G515">
        <v>92</v>
      </c>
      <c r="H515">
        <v>116</v>
      </c>
    </row>
    <row r="516" spans="1:8">
      <c r="A516">
        <v>514</v>
      </c>
      <c r="B516">
        <v>515</v>
      </c>
      <c r="C516">
        <v>0.1061</v>
      </c>
      <c r="D516">
        <v>0.33</v>
      </c>
      <c r="E516">
        <v>0.3881</v>
      </c>
      <c r="F516">
        <v>12</v>
      </c>
      <c r="G516">
        <v>75</v>
      </c>
      <c r="H516">
        <v>87</v>
      </c>
    </row>
    <row r="517" spans="1:8">
      <c r="A517">
        <v>515</v>
      </c>
      <c r="B517">
        <v>516</v>
      </c>
      <c r="C517">
        <v>0.13639999999999999</v>
      </c>
      <c r="D517">
        <v>0.28000000000000003</v>
      </c>
      <c r="E517">
        <v>0.35820000000000002</v>
      </c>
      <c r="F517">
        <v>17</v>
      </c>
      <c r="G517">
        <v>93</v>
      </c>
      <c r="H517">
        <v>110</v>
      </c>
    </row>
    <row r="518" spans="1:8">
      <c r="A518">
        <v>516</v>
      </c>
      <c r="B518">
        <v>517</v>
      </c>
      <c r="C518">
        <v>0.13639999999999999</v>
      </c>
      <c r="D518">
        <v>0.28000000000000003</v>
      </c>
      <c r="E518">
        <v>0.35820000000000002</v>
      </c>
      <c r="F518">
        <v>13</v>
      </c>
      <c r="G518">
        <v>64</v>
      </c>
      <c r="H518">
        <v>77</v>
      </c>
    </row>
    <row r="519" spans="1:8">
      <c r="A519">
        <v>517</v>
      </c>
      <c r="B519">
        <v>518</v>
      </c>
      <c r="C519">
        <v>0.13639999999999999</v>
      </c>
      <c r="D519">
        <v>0.26</v>
      </c>
      <c r="E519">
        <v>0.32840000000000003</v>
      </c>
      <c r="F519">
        <v>9</v>
      </c>
      <c r="G519">
        <v>56</v>
      </c>
      <c r="H519">
        <v>65</v>
      </c>
    </row>
    <row r="520" spans="1:8">
      <c r="A520">
        <v>518</v>
      </c>
      <c r="B520">
        <v>519</v>
      </c>
      <c r="C520">
        <v>0.1061</v>
      </c>
      <c r="D520">
        <v>0.26</v>
      </c>
      <c r="E520">
        <v>0.3881</v>
      </c>
      <c r="F520">
        <v>5</v>
      </c>
      <c r="G520">
        <v>50</v>
      </c>
      <c r="H520">
        <v>55</v>
      </c>
    </row>
    <row r="521" spans="1:8">
      <c r="A521">
        <v>519</v>
      </c>
      <c r="B521">
        <v>520</v>
      </c>
      <c r="C521">
        <v>0.1212</v>
      </c>
      <c r="D521">
        <v>0.3</v>
      </c>
      <c r="E521">
        <v>0.25369999999999998</v>
      </c>
      <c r="F521">
        <v>5</v>
      </c>
      <c r="G521">
        <v>44</v>
      </c>
      <c r="H521">
        <v>49</v>
      </c>
    </row>
    <row r="522" spans="1:8">
      <c r="A522">
        <v>520</v>
      </c>
      <c r="B522">
        <v>521</v>
      </c>
      <c r="C522">
        <v>0.1212</v>
      </c>
      <c r="D522">
        <v>0.3</v>
      </c>
      <c r="E522">
        <v>0.28360000000000002</v>
      </c>
      <c r="F522">
        <v>5</v>
      </c>
      <c r="G522">
        <v>45</v>
      </c>
      <c r="H522">
        <v>50</v>
      </c>
    </row>
    <row r="523" spans="1:8">
      <c r="A523">
        <v>521</v>
      </c>
      <c r="B523">
        <v>522</v>
      </c>
      <c r="C523">
        <v>0.1061</v>
      </c>
      <c r="D523">
        <v>0.36</v>
      </c>
      <c r="E523">
        <v>0.25369999999999998</v>
      </c>
      <c r="F523">
        <v>4</v>
      </c>
      <c r="G523">
        <v>31</v>
      </c>
      <c r="H523">
        <v>35</v>
      </c>
    </row>
    <row r="524" spans="1:8">
      <c r="A524">
        <v>522</v>
      </c>
      <c r="B524">
        <v>523</v>
      </c>
      <c r="C524">
        <v>0.1061</v>
      </c>
      <c r="D524">
        <v>0.36</v>
      </c>
      <c r="E524">
        <v>0.19400000000000001</v>
      </c>
      <c r="F524">
        <v>5</v>
      </c>
      <c r="G524">
        <v>20</v>
      </c>
      <c r="H524">
        <v>25</v>
      </c>
    </row>
    <row r="525" spans="1:8">
      <c r="A525">
        <v>523</v>
      </c>
      <c r="B525">
        <v>524</v>
      </c>
      <c r="C525">
        <v>9.0899999999999995E-2</v>
      </c>
      <c r="D525">
        <v>0.38</v>
      </c>
      <c r="E525">
        <v>0.19400000000000001</v>
      </c>
      <c r="F525">
        <v>5</v>
      </c>
      <c r="G525">
        <v>23</v>
      </c>
      <c r="H525">
        <v>28</v>
      </c>
    </row>
    <row r="526" spans="1:8">
      <c r="A526">
        <v>524</v>
      </c>
      <c r="B526">
        <v>525</v>
      </c>
      <c r="C526">
        <v>6.0600000000000001E-2</v>
      </c>
      <c r="D526">
        <v>0.41</v>
      </c>
      <c r="E526">
        <v>0.22389999999999999</v>
      </c>
      <c r="F526">
        <v>4</v>
      </c>
      <c r="G526">
        <v>17</v>
      </c>
      <c r="H526">
        <v>21</v>
      </c>
    </row>
    <row r="527" spans="1:8">
      <c r="A527">
        <v>525</v>
      </c>
      <c r="B527">
        <v>526</v>
      </c>
      <c r="C527">
        <v>6.0600000000000001E-2</v>
      </c>
      <c r="D527">
        <v>0.41</v>
      </c>
      <c r="E527">
        <v>0.19400000000000001</v>
      </c>
      <c r="F527">
        <v>0</v>
      </c>
      <c r="G527">
        <v>7</v>
      </c>
      <c r="H527">
        <v>7</v>
      </c>
    </row>
    <row r="528" spans="1:8">
      <c r="A528">
        <v>526</v>
      </c>
      <c r="B528">
        <v>527</v>
      </c>
      <c r="C528">
        <v>4.5499999999999999E-2</v>
      </c>
      <c r="D528">
        <v>0.45</v>
      </c>
      <c r="E528">
        <v>0.19400000000000001</v>
      </c>
      <c r="F528">
        <v>0</v>
      </c>
      <c r="G528">
        <v>1</v>
      </c>
      <c r="H528">
        <v>1</v>
      </c>
    </row>
    <row r="529" spans="1:8">
      <c r="A529">
        <v>527</v>
      </c>
      <c r="B529">
        <v>528</v>
      </c>
      <c r="C529">
        <v>3.0300000000000001E-2</v>
      </c>
      <c r="D529">
        <v>0.45</v>
      </c>
      <c r="E529">
        <v>0.25369999999999998</v>
      </c>
      <c r="F529">
        <v>0</v>
      </c>
      <c r="G529">
        <v>1</v>
      </c>
      <c r="H529">
        <v>1</v>
      </c>
    </row>
    <row r="530" spans="1:8">
      <c r="A530">
        <v>528</v>
      </c>
      <c r="B530">
        <v>529</v>
      </c>
      <c r="C530">
        <v>6.0600000000000001E-2</v>
      </c>
      <c r="D530">
        <v>0.48</v>
      </c>
      <c r="E530">
        <v>0.1343</v>
      </c>
      <c r="F530">
        <v>0</v>
      </c>
      <c r="G530">
        <v>1</v>
      </c>
      <c r="H530">
        <v>1</v>
      </c>
    </row>
    <row r="531" spans="1:8">
      <c r="A531">
        <v>529</v>
      </c>
      <c r="B531">
        <v>530</v>
      </c>
      <c r="C531">
        <v>6.0600000000000001E-2</v>
      </c>
      <c r="D531">
        <v>0.48</v>
      </c>
      <c r="E531">
        <v>0.1343</v>
      </c>
      <c r="F531">
        <v>0</v>
      </c>
      <c r="G531">
        <v>5</v>
      </c>
      <c r="H531">
        <v>5</v>
      </c>
    </row>
    <row r="532" spans="1:8">
      <c r="A532">
        <v>530</v>
      </c>
      <c r="B532">
        <v>531</v>
      </c>
      <c r="C532">
        <v>7.5800000000000006E-2</v>
      </c>
      <c r="D532">
        <v>0.48</v>
      </c>
      <c r="E532">
        <v>8.9599999999999999E-2</v>
      </c>
      <c r="F532">
        <v>0</v>
      </c>
      <c r="G532">
        <v>15</v>
      </c>
      <c r="H532">
        <v>15</v>
      </c>
    </row>
    <row r="533" spans="1:8">
      <c r="A533">
        <v>531</v>
      </c>
      <c r="B533">
        <v>532</v>
      </c>
      <c r="C533">
        <v>0.1212</v>
      </c>
      <c r="D533">
        <v>0.48</v>
      </c>
      <c r="E533">
        <v>0</v>
      </c>
      <c r="F533">
        <v>5</v>
      </c>
      <c r="G533">
        <v>79</v>
      </c>
      <c r="H533">
        <v>84</v>
      </c>
    </row>
    <row r="534" spans="1:8">
      <c r="A534">
        <v>532</v>
      </c>
      <c r="B534">
        <v>533</v>
      </c>
      <c r="C534">
        <v>0.13639999999999999</v>
      </c>
      <c r="D534">
        <v>0.49</v>
      </c>
      <c r="E534">
        <v>0</v>
      </c>
      <c r="F534">
        <v>6</v>
      </c>
      <c r="G534">
        <v>171</v>
      </c>
      <c r="H534">
        <v>177</v>
      </c>
    </row>
    <row r="535" spans="1:8">
      <c r="A535">
        <v>533</v>
      </c>
      <c r="B535">
        <v>534</v>
      </c>
      <c r="C535">
        <v>0.1515</v>
      </c>
      <c r="D535">
        <v>0.41</v>
      </c>
      <c r="E535">
        <v>0</v>
      </c>
      <c r="F535">
        <v>4</v>
      </c>
      <c r="G535">
        <v>98</v>
      </c>
      <c r="H535">
        <v>102</v>
      </c>
    </row>
    <row r="536" spans="1:8">
      <c r="A536">
        <v>534</v>
      </c>
      <c r="B536">
        <v>535</v>
      </c>
      <c r="C536">
        <v>0.13639999999999999</v>
      </c>
      <c r="D536">
        <v>0.42</v>
      </c>
      <c r="E536">
        <v>0</v>
      </c>
      <c r="F536">
        <v>6</v>
      </c>
      <c r="G536">
        <v>34</v>
      </c>
      <c r="H536">
        <v>40</v>
      </c>
    </row>
    <row r="537" spans="1:8">
      <c r="A537">
        <v>535</v>
      </c>
      <c r="B537">
        <v>536</v>
      </c>
      <c r="C537">
        <v>0.1212</v>
      </c>
      <c r="D537">
        <v>0.46</v>
      </c>
      <c r="E537">
        <v>0.1343</v>
      </c>
      <c r="F537">
        <v>3</v>
      </c>
      <c r="G537">
        <v>43</v>
      </c>
      <c r="H537">
        <v>46</v>
      </c>
    </row>
    <row r="538" spans="1:8">
      <c r="A538">
        <v>536</v>
      </c>
      <c r="B538">
        <v>537</v>
      </c>
      <c r="C538">
        <v>0.13639999999999999</v>
      </c>
      <c r="D538">
        <v>0.42</v>
      </c>
      <c r="E538">
        <v>0.19400000000000001</v>
      </c>
      <c r="F538">
        <v>11</v>
      </c>
      <c r="G538">
        <v>52</v>
      </c>
      <c r="H538">
        <v>63</v>
      </c>
    </row>
    <row r="539" spans="1:8">
      <c r="A539">
        <v>537</v>
      </c>
      <c r="B539">
        <v>538</v>
      </c>
      <c r="C539">
        <v>0.13639999999999999</v>
      </c>
      <c r="D539">
        <v>0.43</v>
      </c>
      <c r="E539">
        <v>0.22389999999999999</v>
      </c>
      <c r="F539">
        <v>6</v>
      </c>
      <c r="G539">
        <v>54</v>
      </c>
      <c r="H539">
        <v>60</v>
      </c>
    </row>
    <row r="540" spans="1:8">
      <c r="A540">
        <v>538</v>
      </c>
      <c r="B540">
        <v>539</v>
      </c>
      <c r="C540">
        <v>0.13639999999999999</v>
      </c>
      <c r="D540">
        <v>0.46</v>
      </c>
      <c r="E540">
        <v>0.22389999999999999</v>
      </c>
      <c r="F540">
        <v>2</v>
      </c>
      <c r="G540">
        <v>43</v>
      </c>
      <c r="H540">
        <v>45</v>
      </c>
    </row>
    <row r="541" spans="1:8">
      <c r="A541">
        <v>539</v>
      </c>
      <c r="B541">
        <v>540</v>
      </c>
      <c r="C541">
        <v>0.16669999999999999</v>
      </c>
      <c r="D541">
        <v>0.4</v>
      </c>
      <c r="E541">
        <v>0.16420000000000001</v>
      </c>
      <c r="F541">
        <v>7</v>
      </c>
      <c r="G541">
        <v>50</v>
      </c>
      <c r="H541">
        <v>57</v>
      </c>
    </row>
    <row r="542" spans="1:8">
      <c r="A542">
        <v>540</v>
      </c>
      <c r="B542">
        <v>541</v>
      </c>
      <c r="C542">
        <v>0.1515</v>
      </c>
      <c r="D542">
        <v>0.47</v>
      </c>
      <c r="E542">
        <v>0.25369999999999998</v>
      </c>
      <c r="F542">
        <v>4</v>
      </c>
      <c r="G542">
        <v>66</v>
      </c>
      <c r="H542">
        <v>70</v>
      </c>
    </row>
    <row r="543" spans="1:8">
      <c r="A543">
        <v>541</v>
      </c>
      <c r="B543">
        <v>542</v>
      </c>
      <c r="C543">
        <v>0.1212</v>
      </c>
      <c r="D543">
        <v>0.5</v>
      </c>
      <c r="E543">
        <v>0.25369999999999998</v>
      </c>
      <c r="F543">
        <v>6</v>
      </c>
      <c r="G543">
        <v>178</v>
      </c>
      <c r="H543">
        <v>184</v>
      </c>
    </row>
    <row r="544" spans="1:8">
      <c r="A544">
        <v>542</v>
      </c>
      <c r="B544">
        <v>543</v>
      </c>
      <c r="C544">
        <v>0.13639999999999999</v>
      </c>
      <c r="D544">
        <v>0.59</v>
      </c>
      <c r="E544">
        <v>0.19400000000000001</v>
      </c>
      <c r="F544">
        <v>8</v>
      </c>
      <c r="G544">
        <v>145</v>
      </c>
      <c r="H544">
        <v>153</v>
      </c>
    </row>
    <row r="545" spans="1:8">
      <c r="A545">
        <v>543</v>
      </c>
      <c r="B545">
        <v>544</v>
      </c>
      <c r="C545">
        <v>0.1515</v>
      </c>
      <c r="D545">
        <v>0.54</v>
      </c>
      <c r="E545">
        <v>0.16420000000000001</v>
      </c>
      <c r="F545">
        <v>5</v>
      </c>
      <c r="G545">
        <v>101</v>
      </c>
      <c r="H545">
        <v>106</v>
      </c>
    </row>
    <row r="546" spans="1:8">
      <c r="A546">
        <v>544</v>
      </c>
      <c r="B546">
        <v>545</v>
      </c>
      <c r="C546">
        <v>0.13639999999999999</v>
      </c>
      <c r="D546">
        <v>0.59</v>
      </c>
      <c r="E546">
        <v>0.19400000000000001</v>
      </c>
      <c r="F546">
        <v>1</v>
      </c>
      <c r="G546">
        <v>80</v>
      </c>
      <c r="H546">
        <v>81</v>
      </c>
    </row>
    <row r="547" spans="1:8">
      <c r="A547">
        <v>545</v>
      </c>
      <c r="B547">
        <v>546</v>
      </c>
      <c r="C547">
        <v>0.1515</v>
      </c>
      <c r="D547">
        <v>0.63</v>
      </c>
      <c r="E547">
        <v>0.16420000000000001</v>
      </c>
      <c r="F547">
        <v>6</v>
      </c>
      <c r="G547">
        <v>53</v>
      </c>
      <c r="H547">
        <v>59</v>
      </c>
    </row>
    <row r="548" spans="1:8">
      <c r="A548">
        <v>546</v>
      </c>
      <c r="B548">
        <v>547</v>
      </c>
      <c r="C548">
        <v>0.13639999999999999</v>
      </c>
      <c r="D548">
        <v>0.63</v>
      </c>
      <c r="E548">
        <v>0.22389999999999999</v>
      </c>
      <c r="F548">
        <v>3</v>
      </c>
      <c r="G548">
        <v>32</v>
      </c>
      <c r="H548">
        <v>35</v>
      </c>
    </row>
    <row r="549" spans="1:8">
      <c r="A549">
        <v>547</v>
      </c>
      <c r="B549">
        <v>548</v>
      </c>
      <c r="C549">
        <v>0.1515</v>
      </c>
      <c r="D549">
        <v>0.64</v>
      </c>
      <c r="E549">
        <v>0.25369999999999998</v>
      </c>
      <c r="F549">
        <v>3</v>
      </c>
      <c r="G549">
        <v>21</v>
      </c>
      <c r="H549">
        <v>24</v>
      </c>
    </row>
    <row r="550" spans="1:8">
      <c r="A550">
        <v>548</v>
      </c>
      <c r="B550">
        <v>549</v>
      </c>
      <c r="C550">
        <v>0.13639999999999999</v>
      </c>
      <c r="D550">
        <v>0.69</v>
      </c>
      <c r="E550">
        <v>0.28360000000000002</v>
      </c>
      <c r="F550">
        <v>3</v>
      </c>
      <c r="G550">
        <v>6</v>
      </c>
      <c r="H550">
        <v>9</v>
      </c>
    </row>
    <row r="551" spans="1:8">
      <c r="A551">
        <v>549</v>
      </c>
      <c r="B551">
        <v>550</v>
      </c>
      <c r="C551">
        <v>0.16669999999999999</v>
      </c>
      <c r="D551">
        <v>0.69</v>
      </c>
      <c r="E551">
        <v>0.16420000000000001</v>
      </c>
      <c r="F551">
        <v>0</v>
      </c>
      <c r="G551">
        <v>5</v>
      </c>
      <c r="H551">
        <v>5</v>
      </c>
    </row>
    <row r="552" spans="1:8">
      <c r="A552">
        <v>550</v>
      </c>
      <c r="B552">
        <v>551</v>
      </c>
      <c r="C552">
        <v>0.1515</v>
      </c>
      <c r="D552">
        <v>0.69</v>
      </c>
      <c r="E552">
        <v>0.22389999999999999</v>
      </c>
      <c r="F552">
        <v>0</v>
      </c>
      <c r="G552">
        <v>2</v>
      </c>
      <c r="H552">
        <v>2</v>
      </c>
    </row>
    <row r="553" spans="1:8">
      <c r="A553">
        <v>551</v>
      </c>
      <c r="B553">
        <v>552</v>
      </c>
      <c r="C553">
        <v>0.16669999999999999</v>
      </c>
      <c r="D553">
        <v>0.74</v>
      </c>
      <c r="E553">
        <v>0.1045</v>
      </c>
      <c r="F553">
        <v>0</v>
      </c>
      <c r="G553">
        <v>1</v>
      </c>
      <c r="H553">
        <v>1</v>
      </c>
    </row>
    <row r="554" spans="1:8">
      <c r="A554">
        <v>552</v>
      </c>
      <c r="B554">
        <v>553</v>
      </c>
      <c r="C554">
        <v>0.13639999999999999</v>
      </c>
      <c r="D554">
        <v>0.74</v>
      </c>
      <c r="E554">
        <v>0.22389999999999999</v>
      </c>
      <c r="F554">
        <v>0</v>
      </c>
      <c r="G554">
        <v>9</v>
      </c>
      <c r="H554">
        <v>9</v>
      </c>
    </row>
    <row r="555" spans="1:8">
      <c r="A555">
        <v>553</v>
      </c>
      <c r="B555">
        <v>554</v>
      </c>
      <c r="C555">
        <v>0.18179999999999999</v>
      </c>
      <c r="D555">
        <v>0.74</v>
      </c>
      <c r="E555">
        <v>0.1045</v>
      </c>
      <c r="F555">
        <v>1</v>
      </c>
      <c r="G555">
        <v>35</v>
      </c>
      <c r="H555">
        <v>36</v>
      </c>
    </row>
    <row r="556" spans="1:8">
      <c r="A556">
        <v>554</v>
      </c>
      <c r="B556">
        <v>555</v>
      </c>
      <c r="C556">
        <v>0.1515</v>
      </c>
      <c r="D556">
        <v>0.74</v>
      </c>
      <c r="E556">
        <v>0.22389999999999999</v>
      </c>
      <c r="F556">
        <v>5</v>
      </c>
      <c r="G556">
        <v>103</v>
      </c>
      <c r="H556">
        <v>108</v>
      </c>
    </row>
    <row r="557" spans="1:8">
      <c r="A557">
        <v>555</v>
      </c>
      <c r="B557">
        <v>556</v>
      </c>
      <c r="C557">
        <v>0.18179999999999999</v>
      </c>
      <c r="D557">
        <v>0.74</v>
      </c>
      <c r="E557">
        <v>0.1343</v>
      </c>
      <c r="F557">
        <v>5</v>
      </c>
      <c r="G557">
        <v>233</v>
      </c>
      <c r="H557">
        <v>238</v>
      </c>
    </row>
    <row r="558" spans="1:8">
      <c r="A558">
        <v>556</v>
      </c>
      <c r="B558">
        <v>557</v>
      </c>
      <c r="C558">
        <v>0.2273</v>
      </c>
      <c r="D558">
        <v>0.64</v>
      </c>
      <c r="E558">
        <v>8.9599999999999999E-2</v>
      </c>
      <c r="F558">
        <v>10</v>
      </c>
      <c r="G558">
        <v>134</v>
      </c>
      <c r="H558">
        <v>144</v>
      </c>
    </row>
    <row r="559" spans="1:8">
      <c r="A559">
        <v>557</v>
      </c>
      <c r="B559">
        <v>558</v>
      </c>
      <c r="C559">
        <v>0.2424</v>
      </c>
      <c r="D559">
        <v>0.6</v>
      </c>
      <c r="E559">
        <v>0.1045</v>
      </c>
      <c r="F559">
        <v>6</v>
      </c>
      <c r="G559">
        <v>49</v>
      </c>
      <c r="H559">
        <v>55</v>
      </c>
    </row>
    <row r="560" spans="1:8">
      <c r="A560">
        <v>558</v>
      </c>
      <c r="B560">
        <v>559</v>
      </c>
      <c r="C560">
        <v>0.2424</v>
      </c>
      <c r="D560">
        <v>0.6</v>
      </c>
      <c r="E560">
        <v>0.1343</v>
      </c>
      <c r="F560">
        <v>6</v>
      </c>
      <c r="G560">
        <v>55</v>
      </c>
      <c r="H560">
        <v>61</v>
      </c>
    </row>
    <row r="561" spans="1:8">
      <c r="A561">
        <v>559</v>
      </c>
      <c r="B561">
        <v>560</v>
      </c>
      <c r="C561">
        <v>0.28789999999999999</v>
      </c>
      <c r="D561">
        <v>0.56000000000000005</v>
      </c>
      <c r="E561">
        <v>8.9599999999999999E-2</v>
      </c>
      <c r="F561">
        <v>21</v>
      </c>
      <c r="G561">
        <v>85</v>
      </c>
      <c r="H561">
        <v>106</v>
      </c>
    </row>
    <row r="562" spans="1:8">
      <c r="A562">
        <v>560</v>
      </c>
      <c r="B562">
        <v>561</v>
      </c>
      <c r="C562">
        <v>0.2727</v>
      </c>
      <c r="D562">
        <v>0.56000000000000005</v>
      </c>
      <c r="E562">
        <v>0.1343</v>
      </c>
      <c r="F562">
        <v>21</v>
      </c>
      <c r="G562">
        <v>72</v>
      </c>
      <c r="H562">
        <v>93</v>
      </c>
    </row>
    <row r="563" spans="1:8">
      <c r="A563">
        <v>561</v>
      </c>
      <c r="B563">
        <v>562</v>
      </c>
      <c r="C563">
        <v>0.33329999999999999</v>
      </c>
      <c r="D563">
        <v>0.45</v>
      </c>
      <c r="E563">
        <v>0</v>
      </c>
      <c r="F563">
        <v>11</v>
      </c>
      <c r="G563">
        <v>57</v>
      </c>
      <c r="H563">
        <v>68</v>
      </c>
    </row>
    <row r="564" spans="1:8">
      <c r="A564">
        <v>562</v>
      </c>
      <c r="B564">
        <v>563</v>
      </c>
      <c r="C564">
        <v>0.34849999999999998</v>
      </c>
      <c r="D564">
        <v>0.42</v>
      </c>
      <c r="E564">
        <v>0</v>
      </c>
      <c r="F564">
        <v>21</v>
      </c>
      <c r="G564">
        <v>63</v>
      </c>
      <c r="H564">
        <v>84</v>
      </c>
    </row>
    <row r="565" spans="1:8">
      <c r="A565">
        <v>563</v>
      </c>
      <c r="B565">
        <v>564</v>
      </c>
      <c r="C565">
        <v>0.34849999999999998</v>
      </c>
      <c r="D565">
        <v>0.42</v>
      </c>
      <c r="E565">
        <v>0</v>
      </c>
      <c r="F565">
        <v>14</v>
      </c>
      <c r="G565">
        <v>102</v>
      </c>
      <c r="H565">
        <v>116</v>
      </c>
    </row>
    <row r="566" spans="1:8">
      <c r="A566">
        <v>564</v>
      </c>
      <c r="B566">
        <v>565</v>
      </c>
      <c r="C566">
        <v>0.33329999999999999</v>
      </c>
      <c r="D566">
        <v>0.45</v>
      </c>
      <c r="E566">
        <v>0</v>
      </c>
      <c r="F566">
        <v>14</v>
      </c>
      <c r="G566">
        <v>208</v>
      </c>
      <c r="H566">
        <v>222</v>
      </c>
    </row>
    <row r="567" spans="1:8">
      <c r="A567">
        <v>565</v>
      </c>
      <c r="B567">
        <v>566</v>
      </c>
      <c r="C567">
        <v>0.31819999999999998</v>
      </c>
      <c r="D567">
        <v>0.49</v>
      </c>
      <c r="E567">
        <v>8.9599999999999999E-2</v>
      </c>
      <c r="F567">
        <v>7</v>
      </c>
      <c r="G567">
        <v>218</v>
      </c>
      <c r="H567">
        <v>225</v>
      </c>
    </row>
    <row r="568" spans="1:8">
      <c r="A568">
        <v>566</v>
      </c>
      <c r="B568">
        <v>567</v>
      </c>
      <c r="C568">
        <v>0.2576</v>
      </c>
      <c r="D568">
        <v>0.65</v>
      </c>
      <c r="E568">
        <v>0.16420000000000001</v>
      </c>
      <c r="F568">
        <v>13</v>
      </c>
      <c r="G568">
        <v>133</v>
      </c>
      <c r="H568">
        <v>146</v>
      </c>
    </row>
    <row r="569" spans="1:8">
      <c r="A569">
        <v>567</v>
      </c>
      <c r="B569">
        <v>568</v>
      </c>
      <c r="C569">
        <v>0.2273</v>
      </c>
      <c r="D569">
        <v>0.65</v>
      </c>
      <c r="E569">
        <v>0.19400000000000001</v>
      </c>
      <c r="F569">
        <v>16</v>
      </c>
      <c r="G569">
        <v>103</v>
      </c>
      <c r="H569">
        <v>119</v>
      </c>
    </row>
    <row r="570" spans="1:8">
      <c r="A570">
        <v>568</v>
      </c>
      <c r="B570">
        <v>569</v>
      </c>
      <c r="C570">
        <v>0.2273</v>
      </c>
      <c r="D570">
        <v>0.65</v>
      </c>
      <c r="E570">
        <v>0.19400000000000001</v>
      </c>
      <c r="F570">
        <v>5</v>
      </c>
      <c r="G570">
        <v>40</v>
      </c>
      <c r="H570">
        <v>45</v>
      </c>
    </row>
    <row r="571" spans="1:8">
      <c r="A571">
        <v>569</v>
      </c>
      <c r="B571">
        <v>570</v>
      </c>
      <c r="C571">
        <v>0.2273</v>
      </c>
      <c r="D571">
        <v>0.64</v>
      </c>
      <c r="E571">
        <v>0.16420000000000001</v>
      </c>
      <c r="F571">
        <v>4</v>
      </c>
      <c r="G571">
        <v>49</v>
      </c>
      <c r="H571">
        <v>53</v>
      </c>
    </row>
    <row r="572" spans="1:8">
      <c r="A572">
        <v>570</v>
      </c>
      <c r="B572">
        <v>571</v>
      </c>
      <c r="C572">
        <v>0.2273</v>
      </c>
      <c r="D572">
        <v>0.64</v>
      </c>
      <c r="E572">
        <v>0.16420000000000001</v>
      </c>
      <c r="F572">
        <v>3</v>
      </c>
      <c r="G572">
        <v>37</v>
      </c>
      <c r="H572">
        <v>40</v>
      </c>
    </row>
    <row r="573" spans="1:8">
      <c r="A573">
        <v>571</v>
      </c>
      <c r="B573">
        <v>572</v>
      </c>
      <c r="C573">
        <v>0.2273</v>
      </c>
      <c r="D573">
        <v>0.69</v>
      </c>
      <c r="E573">
        <v>0.1343</v>
      </c>
      <c r="F573">
        <v>3</v>
      </c>
      <c r="G573">
        <v>14</v>
      </c>
      <c r="H573">
        <v>17</v>
      </c>
    </row>
    <row r="574" spans="1:8">
      <c r="A574">
        <v>572</v>
      </c>
      <c r="B574">
        <v>573</v>
      </c>
      <c r="C574">
        <v>0.2424</v>
      </c>
      <c r="D574">
        <v>0.65</v>
      </c>
      <c r="E574">
        <v>0.1343</v>
      </c>
      <c r="F574">
        <v>0</v>
      </c>
      <c r="G574">
        <v>5</v>
      </c>
      <c r="H574">
        <v>5</v>
      </c>
    </row>
    <row r="575" spans="1:8">
      <c r="A575">
        <v>573</v>
      </c>
      <c r="B575">
        <v>574</v>
      </c>
      <c r="C575">
        <v>0.2273</v>
      </c>
      <c r="D575">
        <v>0.69</v>
      </c>
      <c r="E575">
        <v>0.19400000000000001</v>
      </c>
      <c r="F575">
        <v>3</v>
      </c>
      <c r="G575">
        <v>7</v>
      </c>
      <c r="H575">
        <v>10</v>
      </c>
    </row>
    <row r="576" spans="1:8">
      <c r="A576">
        <v>574</v>
      </c>
      <c r="B576">
        <v>575</v>
      </c>
      <c r="C576">
        <v>0.18179999999999999</v>
      </c>
      <c r="D576">
        <v>0.86</v>
      </c>
      <c r="E576">
        <v>0.28360000000000002</v>
      </c>
      <c r="F576">
        <v>0</v>
      </c>
      <c r="G576">
        <v>1</v>
      </c>
      <c r="H576">
        <v>1</v>
      </c>
    </row>
    <row r="577" spans="1:8">
      <c r="A577">
        <v>575</v>
      </c>
      <c r="B577">
        <v>576</v>
      </c>
      <c r="C577">
        <v>0.18179999999999999</v>
      </c>
      <c r="D577">
        <v>0.86</v>
      </c>
      <c r="E577">
        <v>0.28360000000000002</v>
      </c>
      <c r="F577">
        <v>0</v>
      </c>
      <c r="G577">
        <v>8</v>
      </c>
      <c r="H577">
        <v>8</v>
      </c>
    </row>
    <row r="578" spans="1:8">
      <c r="A578">
        <v>576</v>
      </c>
      <c r="B578">
        <v>577</v>
      </c>
      <c r="C578">
        <v>0.21210000000000001</v>
      </c>
      <c r="D578">
        <v>0.87</v>
      </c>
      <c r="E578">
        <v>0.29849999999999999</v>
      </c>
      <c r="F578">
        <v>1</v>
      </c>
      <c r="G578">
        <v>29</v>
      </c>
      <c r="H578">
        <v>30</v>
      </c>
    </row>
    <row r="579" spans="1:8">
      <c r="A579">
        <v>577</v>
      </c>
      <c r="B579">
        <v>578</v>
      </c>
      <c r="C579">
        <v>0.21210000000000001</v>
      </c>
      <c r="D579">
        <v>0.87</v>
      </c>
      <c r="E579">
        <v>0.29849999999999999</v>
      </c>
      <c r="F579">
        <v>3</v>
      </c>
      <c r="G579">
        <v>69</v>
      </c>
      <c r="H579">
        <v>72</v>
      </c>
    </row>
    <row r="580" spans="1:8">
      <c r="A580">
        <v>578</v>
      </c>
      <c r="B580">
        <v>579</v>
      </c>
      <c r="C580">
        <v>0.21210000000000001</v>
      </c>
      <c r="D580">
        <v>0.87</v>
      </c>
      <c r="E580">
        <v>0.29849999999999999</v>
      </c>
      <c r="F580">
        <v>3</v>
      </c>
      <c r="G580">
        <v>55</v>
      </c>
      <c r="H580">
        <v>58</v>
      </c>
    </row>
    <row r="581" spans="1:8">
      <c r="A581">
        <v>579</v>
      </c>
      <c r="B581">
        <v>580</v>
      </c>
      <c r="C581">
        <v>0.21210000000000001</v>
      </c>
      <c r="D581">
        <v>0.93</v>
      </c>
      <c r="E581">
        <v>0.28360000000000002</v>
      </c>
      <c r="F581">
        <v>2</v>
      </c>
      <c r="G581">
        <v>26</v>
      </c>
      <c r="H581">
        <v>28</v>
      </c>
    </row>
    <row r="582" spans="1:8">
      <c r="A582">
        <v>580</v>
      </c>
      <c r="B582">
        <v>581</v>
      </c>
      <c r="C582">
        <v>0.19700000000000001</v>
      </c>
      <c r="D582">
        <v>0.93</v>
      </c>
      <c r="E582">
        <v>0.32840000000000003</v>
      </c>
      <c r="F582">
        <v>6</v>
      </c>
      <c r="G582">
        <v>35</v>
      </c>
      <c r="H582">
        <v>41</v>
      </c>
    </row>
    <row r="583" spans="1:8">
      <c r="A583">
        <v>581</v>
      </c>
      <c r="B583">
        <v>582</v>
      </c>
      <c r="C583">
        <v>0.19700000000000001</v>
      </c>
      <c r="D583">
        <v>0.93</v>
      </c>
      <c r="E583">
        <v>0.32840000000000003</v>
      </c>
      <c r="F583">
        <v>7</v>
      </c>
      <c r="G583">
        <v>41</v>
      </c>
      <c r="H583">
        <v>48</v>
      </c>
    </row>
    <row r="584" spans="1:8">
      <c r="A584">
        <v>582</v>
      </c>
      <c r="B584">
        <v>583</v>
      </c>
      <c r="C584">
        <v>0.19700000000000001</v>
      </c>
      <c r="D584">
        <v>0.93</v>
      </c>
      <c r="E584">
        <v>0.32840000000000003</v>
      </c>
      <c r="F584">
        <v>4</v>
      </c>
      <c r="G584">
        <v>43</v>
      </c>
      <c r="H584">
        <v>47</v>
      </c>
    </row>
    <row r="585" spans="1:8">
      <c r="A585">
        <v>583</v>
      </c>
      <c r="B585">
        <v>584</v>
      </c>
      <c r="C585">
        <v>0.19700000000000001</v>
      </c>
      <c r="D585">
        <v>0.93</v>
      </c>
      <c r="E585">
        <v>0.35820000000000002</v>
      </c>
      <c r="F585">
        <v>0</v>
      </c>
      <c r="G585">
        <v>36</v>
      </c>
      <c r="H585">
        <v>36</v>
      </c>
    </row>
    <row r="586" spans="1:8">
      <c r="A586">
        <v>584</v>
      </c>
      <c r="B586">
        <v>585</v>
      </c>
      <c r="C586">
        <v>0.18179999999999999</v>
      </c>
      <c r="D586">
        <v>0.93</v>
      </c>
      <c r="E586">
        <v>0.4627</v>
      </c>
      <c r="F586">
        <v>1</v>
      </c>
      <c r="G586">
        <v>42</v>
      </c>
      <c r="H586">
        <v>43</v>
      </c>
    </row>
    <row r="587" spans="1:8">
      <c r="A587">
        <v>585</v>
      </c>
      <c r="B587">
        <v>586</v>
      </c>
      <c r="C587">
        <v>0.19700000000000001</v>
      </c>
      <c r="D587">
        <v>0.93</v>
      </c>
      <c r="E587">
        <v>0.32840000000000003</v>
      </c>
      <c r="F587">
        <v>1</v>
      </c>
      <c r="G587">
        <v>35</v>
      </c>
      <c r="H587">
        <v>36</v>
      </c>
    </row>
    <row r="588" spans="1:8">
      <c r="A588">
        <v>586</v>
      </c>
      <c r="B588">
        <v>587</v>
      </c>
      <c r="C588">
        <v>0.18179999999999999</v>
      </c>
      <c r="D588">
        <v>0.93</v>
      </c>
      <c r="E588">
        <v>0.35820000000000002</v>
      </c>
      <c r="F588">
        <v>0</v>
      </c>
      <c r="G588">
        <v>26</v>
      </c>
      <c r="H588">
        <v>26</v>
      </c>
    </row>
    <row r="589" spans="1:8">
      <c r="A589">
        <v>587</v>
      </c>
      <c r="B589">
        <v>588</v>
      </c>
      <c r="C589">
        <v>0.2273</v>
      </c>
      <c r="D589">
        <v>0.55000000000000004</v>
      </c>
      <c r="E589">
        <v>0.19400000000000001</v>
      </c>
      <c r="F589">
        <v>1</v>
      </c>
      <c r="G589">
        <v>23</v>
      </c>
      <c r="H589">
        <v>24</v>
      </c>
    </row>
    <row r="590" spans="1:8">
      <c r="A590">
        <v>588</v>
      </c>
      <c r="B590">
        <v>589</v>
      </c>
      <c r="C590">
        <v>0.2424</v>
      </c>
      <c r="D590">
        <v>0.55000000000000004</v>
      </c>
      <c r="E590">
        <v>0.1045</v>
      </c>
      <c r="F590">
        <v>2</v>
      </c>
      <c r="G590">
        <v>82</v>
      </c>
      <c r="H590">
        <v>84</v>
      </c>
    </row>
    <row r="591" spans="1:8">
      <c r="A591">
        <v>589</v>
      </c>
      <c r="B591">
        <v>590</v>
      </c>
      <c r="C591">
        <v>0.2273</v>
      </c>
      <c r="D591">
        <v>0.69</v>
      </c>
      <c r="E591">
        <v>8.9599999999999999E-2</v>
      </c>
      <c r="F591">
        <v>3</v>
      </c>
      <c r="G591">
        <v>101</v>
      </c>
      <c r="H591">
        <v>104</v>
      </c>
    </row>
    <row r="592" spans="1:8">
      <c r="A592">
        <v>590</v>
      </c>
      <c r="B592">
        <v>591</v>
      </c>
      <c r="C592">
        <v>0.2273</v>
      </c>
      <c r="D592">
        <v>0.69</v>
      </c>
      <c r="E592">
        <v>8.9599999999999999E-2</v>
      </c>
      <c r="F592">
        <v>3</v>
      </c>
      <c r="G592">
        <v>76</v>
      </c>
      <c r="H592">
        <v>79</v>
      </c>
    </row>
    <row r="593" spans="1:8">
      <c r="A593">
        <v>591</v>
      </c>
      <c r="B593">
        <v>592</v>
      </c>
      <c r="C593">
        <v>0.21210000000000001</v>
      </c>
      <c r="D593">
        <v>0.74</v>
      </c>
      <c r="E593">
        <v>8.9599999999999999E-2</v>
      </c>
      <c r="F593">
        <v>4</v>
      </c>
      <c r="G593">
        <v>55</v>
      </c>
      <c r="H593">
        <v>59</v>
      </c>
    </row>
    <row r="594" spans="1:8">
      <c r="A594">
        <v>592</v>
      </c>
      <c r="B594">
        <v>593</v>
      </c>
      <c r="C594">
        <v>0.21210000000000001</v>
      </c>
      <c r="D594">
        <v>0.74</v>
      </c>
      <c r="E594">
        <v>8.9599999999999999E-2</v>
      </c>
      <c r="F594">
        <v>2</v>
      </c>
      <c r="G594">
        <v>36</v>
      </c>
      <c r="H594">
        <v>38</v>
      </c>
    </row>
    <row r="595" spans="1:8">
      <c r="A595">
        <v>593</v>
      </c>
      <c r="B595">
        <v>594</v>
      </c>
      <c r="C595">
        <v>0.21210000000000001</v>
      </c>
      <c r="D595">
        <v>0.74</v>
      </c>
      <c r="E595">
        <v>8.9599999999999999E-2</v>
      </c>
      <c r="F595">
        <v>0</v>
      </c>
      <c r="G595">
        <v>27</v>
      </c>
      <c r="H595">
        <v>27</v>
      </c>
    </row>
    <row r="596" spans="1:8">
      <c r="A596">
        <v>594</v>
      </c>
      <c r="B596">
        <v>595</v>
      </c>
      <c r="C596">
        <v>0.19700000000000001</v>
      </c>
      <c r="D596">
        <v>0.8</v>
      </c>
      <c r="E596">
        <v>0.16420000000000001</v>
      </c>
      <c r="F596">
        <v>0</v>
      </c>
      <c r="G596">
        <v>16</v>
      </c>
      <c r="H596">
        <v>16</v>
      </c>
    </row>
    <row r="597" spans="1:8">
      <c r="A597">
        <v>595</v>
      </c>
      <c r="B597">
        <v>596</v>
      </c>
      <c r="C597">
        <v>0.21210000000000001</v>
      </c>
      <c r="D597">
        <v>0.75</v>
      </c>
      <c r="E597">
        <v>0.1343</v>
      </c>
      <c r="F597">
        <v>0</v>
      </c>
      <c r="G597">
        <v>9</v>
      </c>
      <c r="H597">
        <v>9</v>
      </c>
    </row>
    <row r="598" spans="1:8">
      <c r="A598">
        <v>596</v>
      </c>
      <c r="B598">
        <v>597</v>
      </c>
      <c r="C598">
        <v>0.21210000000000001</v>
      </c>
      <c r="D598">
        <v>0.75</v>
      </c>
      <c r="E598">
        <v>0.1343</v>
      </c>
      <c r="F598">
        <v>1</v>
      </c>
      <c r="G598">
        <v>2</v>
      </c>
      <c r="H598">
        <v>3</v>
      </c>
    </row>
    <row r="599" spans="1:8">
      <c r="A599">
        <v>597</v>
      </c>
      <c r="B599">
        <v>598</v>
      </c>
      <c r="C599">
        <v>0.21210000000000001</v>
      </c>
      <c r="D599">
        <v>0.75</v>
      </c>
      <c r="E599">
        <v>0.16420000000000001</v>
      </c>
      <c r="F599">
        <v>0</v>
      </c>
      <c r="G599">
        <v>2</v>
      </c>
      <c r="H599">
        <v>2</v>
      </c>
    </row>
    <row r="600" spans="1:8">
      <c r="A600">
        <v>598</v>
      </c>
      <c r="B600">
        <v>599</v>
      </c>
      <c r="C600">
        <v>0.2273</v>
      </c>
      <c r="D600">
        <v>0.75</v>
      </c>
      <c r="E600">
        <v>0.1045</v>
      </c>
      <c r="F600">
        <v>1</v>
      </c>
      <c r="G600">
        <v>0</v>
      </c>
      <c r="H600">
        <v>1</v>
      </c>
    </row>
    <row r="601" spans="1:8">
      <c r="A601">
        <v>599</v>
      </c>
      <c r="B601">
        <v>600</v>
      </c>
      <c r="C601">
        <v>0.21210000000000001</v>
      </c>
      <c r="D601">
        <v>0.8</v>
      </c>
      <c r="E601">
        <v>0.1045</v>
      </c>
      <c r="F601">
        <v>0</v>
      </c>
      <c r="G601">
        <v>4</v>
      </c>
      <c r="H601">
        <v>4</v>
      </c>
    </row>
    <row r="602" spans="1:8">
      <c r="A602">
        <v>600</v>
      </c>
      <c r="B602">
        <v>601</v>
      </c>
      <c r="C602">
        <v>0.19700000000000001</v>
      </c>
      <c r="D602">
        <v>0.8</v>
      </c>
      <c r="E602">
        <v>0.1343</v>
      </c>
      <c r="F602">
        <v>0</v>
      </c>
      <c r="G602">
        <v>16</v>
      </c>
      <c r="H602">
        <v>16</v>
      </c>
    </row>
    <row r="603" spans="1:8">
      <c r="A603">
        <v>601</v>
      </c>
      <c r="B603">
        <v>602</v>
      </c>
      <c r="C603">
        <v>0.19700000000000001</v>
      </c>
      <c r="D603">
        <v>0.86</v>
      </c>
      <c r="E603">
        <v>8.9599999999999999E-2</v>
      </c>
      <c r="F603">
        <v>2</v>
      </c>
      <c r="G603">
        <v>58</v>
      </c>
      <c r="H603">
        <v>60</v>
      </c>
    </row>
    <row r="604" spans="1:8">
      <c r="A604">
        <v>602</v>
      </c>
      <c r="B604">
        <v>603</v>
      </c>
      <c r="C604">
        <v>0.19700000000000001</v>
      </c>
      <c r="D604">
        <v>0.86</v>
      </c>
      <c r="E604">
        <v>8.9599999999999999E-2</v>
      </c>
      <c r="F604">
        <v>2</v>
      </c>
      <c r="G604">
        <v>155</v>
      </c>
      <c r="H604">
        <v>157</v>
      </c>
    </row>
    <row r="605" spans="1:8">
      <c r="A605">
        <v>603</v>
      </c>
      <c r="B605">
        <v>604</v>
      </c>
      <c r="C605">
        <v>0.21210000000000001</v>
      </c>
      <c r="D605">
        <v>0.86</v>
      </c>
      <c r="E605">
        <v>8.9599999999999999E-2</v>
      </c>
      <c r="F605">
        <v>6</v>
      </c>
      <c r="G605">
        <v>95</v>
      </c>
      <c r="H605">
        <v>101</v>
      </c>
    </row>
    <row r="606" spans="1:8">
      <c r="A606">
        <v>604</v>
      </c>
      <c r="B606">
        <v>605</v>
      </c>
      <c r="C606">
        <v>0.21210000000000001</v>
      </c>
      <c r="D606">
        <v>0.86</v>
      </c>
      <c r="E606">
        <v>0.1045</v>
      </c>
      <c r="F606">
        <v>0</v>
      </c>
      <c r="G606">
        <v>49</v>
      </c>
      <c r="H606">
        <v>49</v>
      </c>
    </row>
    <row r="607" spans="1:8">
      <c r="A607">
        <v>605</v>
      </c>
      <c r="B607">
        <v>606</v>
      </c>
      <c r="C607">
        <v>0.21210000000000001</v>
      </c>
      <c r="D607">
        <v>0.93</v>
      </c>
      <c r="E607">
        <v>0.1045</v>
      </c>
      <c r="F607">
        <v>0</v>
      </c>
      <c r="G607">
        <v>30</v>
      </c>
      <c r="H607">
        <v>30</v>
      </c>
    </row>
    <row r="608" spans="1:8">
      <c r="A608">
        <v>606</v>
      </c>
      <c r="B608">
        <v>607</v>
      </c>
      <c r="C608">
        <v>0.21210000000000001</v>
      </c>
      <c r="D608">
        <v>0.93</v>
      </c>
      <c r="E608">
        <v>0.1045</v>
      </c>
      <c r="F608">
        <v>1</v>
      </c>
      <c r="G608">
        <v>28</v>
      </c>
      <c r="H608">
        <v>29</v>
      </c>
    </row>
    <row r="609" spans="1:8">
      <c r="A609">
        <v>607</v>
      </c>
      <c r="B609">
        <v>608</v>
      </c>
      <c r="C609">
        <v>0.21210000000000001</v>
      </c>
      <c r="D609">
        <v>0.93</v>
      </c>
      <c r="E609">
        <v>0.1045</v>
      </c>
      <c r="F609">
        <v>0</v>
      </c>
      <c r="G609">
        <v>31</v>
      </c>
      <c r="H609">
        <v>31</v>
      </c>
    </row>
    <row r="610" spans="1:8">
      <c r="A610">
        <v>608</v>
      </c>
      <c r="B610">
        <v>609</v>
      </c>
      <c r="C610">
        <v>0.2727</v>
      </c>
      <c r="D610">
        <v>0.8</v>
      </c>
      <c r="E610">
        <v>0</v>
      </c>
      <c r="F610">
        <v>2</v>
      </c>
      <c r="G610">
        <v>36</v>
      </c>
      <c r="H610">
        <v>38</v>
      </c>
    </row>
    <row r="611" spans="1:8">
      <c r="A611">
        <v>609</v>
      </c>
      <c r="B611">
        <v>610</v>
      </c>
      <c r="C611">
        <v>0.2576</v>
      </c>
      <c r="D611">
        <v>0.86</v>
      </c>
      <c r="E611">
        <v>0</v>
      </c>
      <c r="F611">
        <v>1</v>
      </c>
      <c r="G611">
        <v>40</v>
      </c>
      <c r="H611">
        <v>41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E40CC-1D64-4A47-8B3D-EE891E65DD81}">
  <dimension ref="A1:P391"/>
  <sheetViews>
    <sheetView showGridLines="0" tabSelected="1" topLeftCell="A366" zoomScale="85" zoomScaleNormal="85" workbookViewId="0">
      <selection activeCell="T380" sqref="T380"/>
    </sheetView>
  </sheetViews>
  <sheetFormatPr defaultRowHeight="13.15"/>
  <cols>
    <col min="1" max="2" width="9.7109375" bestFit="1" customWidth="1"/>
    <col min="3" max="3" width="10.28515625" bestFit="1" customWidth="1"/>
    <col min="4" max="4" width="5.28515625" bestFit="1" customWidth="1"/>
    <col min="5" max="5" width="8.140625" bestFit="1" customWidth="1"/>
    <col min="6" max="6" width="5.42578125" bestFit="1" customWidth="1"/>
    <col min="7" max="7" width="10" bestFit="1" customWidth="1"/>
    <col min="8" max="8" width="11.42578125" bestFit="1" customWidth="1"/>
    <col min="9" max="9" width="13.28515625" bestFit="1" customWidth="1"/>
    <col min="10" max="10" width="8.140625" bestFit="1" customWidth="1"/>
    <col min="11" max="11" width="9.140625" bestFit="1" customWidth="1"/>
    <col min="12" max="12" width="7.42578125" bestFit="1" customWidth="1"/>
    <col min="13" max="13" width="13.5703125" bestFit="1" customWidth="1"/>
    <col min="14" max="14" width="9.42578125" bestFit="1" customWidth="1"/>
    <col min="15" max="15" width="13.28515625" bestFit="1" customWidth="1"/>
    <col min="16" max="16" width="6.28515625" bestFit="1" customWidth="1"/>
  </cols>
  <sheetData>
    <row r="1" spans="1:16">
      <c r="A1" t="s">
        <v>71</v>
      </c>
      <c r="B1" t="s">
        <v>16466</v>
      </c>
      <c r="C1" t="s">
        <v>73</v>
      </c>
      <c r="D1" t="s">
        <v>74</v>
      </c>
      <c r="E1" t="s">
        <v>75</v>
      </c>
      <c r="F1" t="s">
        <v>76</v>
      </c>
      <c r="G1" t="s">
        <v>29</v>
      </c>
      <c r="H1" t="s">
        <v>77</v>
      </c>
      <c r="I1" t="s">
        <v>38</v>
      </c>
      <c r="J1" t="s">
        <v>28</v>
      </c>
      <c r="K1" t="s">
        <v>8</v>
      </c>
      <c r="L1" t="s">
        <v>78</v>
      </c>
      <c r="M1" t="s">
        <v>79</v>
      </c>
      <c r="N1" t="s">
        <v>26</v>
      </c>
      <c r="O1" t="s">
        <v>27</v>
      </c>
      <c r="P1" t="s">
        <v>80</v>
      </c>
    </row>
    <row r="2" spans="1:16">
      <c r="A2">
        <v>620</v>
      </c>
      <c r="B2" s="16">
        <v>40572</v>
      </c>
      <c r="C2">
        <v>1</v>
      </c>
      <c r="D2">
        <v>0</v>
      </c>
      <c r="E2">
        <v>1</v>
      </c>
      <c r="F2">
        <v>1</v>
      </c>
      <c r="G2" t="b">
        <v>0</v>
      </c>
      <c r="H2">
        <v>6</v>
      </c>
      <c r="I2">
        <v>1</v>
      </c>
      <c r="J2">
        <v>0.22</v>
      </c>
      <c r="K2">
        <v>0.2273</v>
      </c>
      <c r="L2">
        <v>0.64</v>
      </c>
      <c r="M2">
        <v>0.19400000000000001</v>
      </c>
      <c r="N2">
        <v>0</v>
      </c>
      <c r="O2">
        <v>20</v>
      </c>
      <c r="P2">
        <v>20</v>
      </c>
    </row>
    <row r="3" spans="1:16">
      <c r="A3">
        <v>621</v>
      </c>
      <c r="B3" s="16">
        <v>40572</v>
      </c>
      <c r="C3">
        <v>1</v>
      </c>
      <c r="D3">
        <v>0</v>
      </c>
      <c r="E3">
        <v>1</v>
      </c>
      <c r="F3">
        <v>2</v>
      </c>
      <c r="G3" t="b">
        <v>0</v>
      </c>
      <c r="H3">
        <v>6</v>
      </c>
      <c r="I3">
        <v>1</v>
      </c>
      <c r="J3">
        <v>0.22</v>
      </c>
      <c r="K3">
        <v>0.2273</v>
      </c>
      <c r="L3">
        <v>0.64</v>
      </c>
      <c r="M3">
        <v>0.16420000000000001</v>
      </c>
      <c r="N3">
        <v>0</v>
      </c>
      <c r="O3">
        <v>15</v>
      </c>
      <c r="P3">
        <v>15</v>
      </c>
    </row>
    <row r="4" spans="1:16">
      <c r="A4">
        <v>622</v>
      </c>
      <c r="B4" s="16">
        <v>40572</v>
      </c>
      <c r="C4">
        <v>1</v>
      </c>
      <c r="D4">
        <v>0</v>
      </c>
      <c r="E4">
        <v>1</v>
      </c>
      <c r="F4">
        <v>3</v>
      </c>
      <c r="G4" t="b">
        <v>0</v>
      </c>
      <c r="H4">
        <v>6</v>
      </c>
      <c r="I4">
        <v>1</v>
      </c>
      <c r="J4">
        <v>0.2</v>
      </c>
      <c r="K4">
        <v>0.21210000000000001</v>
      </c>
      <c r="L4">
        <v>0.64</v>
      </c>
      <c r="M4">
        <v>0.1343</v>
      </c>
      <c r="N4">
        <v>3</v>
      </c>
      <c r="O4">
        <v>5</v>
      </c>
      <c r="P4">
        <v>8</v>
      </c>
    </row>
    <row r="5" spans="1:16">
      <c r="A5">
        <v>623</v>
      </c>
      <c r="B5" s="16">
        <v>40572</v>
      </c>
      <c r="C5">
        <v>1</v>
      </c>
      <c r="D5">
        <v>0</v>
      </c>
      <c r="E5">
        <v>1</v>
      </c>
      <c r="F5">
        <v>4</v>
      </c>
      <c r="G5" t="b">
        <v>0</v>
      </c>
      <c r="H5">
        <v>6</v>
      </c>
      <c r="I5">
        <v>1</v>
      </c>
      <c r="J5">
        <v>0.16</v>
      </c>
      <c r="K5">
        <v>0.18179999999999999</v>
      </c>
      <c r="L5">
        <v>0.69</v>
      </c>
      <c r="M5">
        <v>0.1045</v>
      </c>
      <c r="N5">
        <v>1</v>
      </c>
      <c r="O5">
        <v>2</v>
      </c>
      <c r="P5">
        <v>3</v>
      </c>
    </row>
    <row r="6" spans="1:16">
      <c r="A6">
        <v>624</v>
      </c>
      <c r="B6" s="16">
        <v>40572</v>
      </c>
      <c r="C6">
        <v>1</v>
      </c>
      <c r="D6">
        <v>0</v>
      </c>
      <c r="E6">
        <v>1</v>
      </c>
      <c r="F6">
        <v>6</v>
      </c>
      <c r="G6" t="b">
        <v>0</v>
      </c>
      <c r="H6">
        <v>6</v>
      </c>
      <c r="I6">
        <v>1</v>
      </c>
      <c r="J6">
        <v>0.16</v>
      </c>
      <c r="K6">
        <v>0.18179999999999999</v>
      </c>
      <c r="L6">
        <v>0.64</v>
      </c>
      <c r="M6">
        <v>0.1343</v>
      </c>
      <c r="N6">
        <v>0</v>
      </c>
      <c r="O6">
        <v>2</v>
      </c>
      <c r="P6">
        <v>2</v>
      </c>
    </row>
    <row r="7" spans="1:16">
      <c r="A7">
        <v>625</v>
      </c>
      <c r="B7" s="16">
        <v>40572</v>
      </c>
      <c r="C7">
        <v>1</v>
      </c>
      <c r="D7">
        <v>0</v>
      </c>
      <c r="E7">
        <v>1</v>
      </c>
      <c r="F7">
        <v>7</v>
      </c>
      <c r="G7" t="b">
        <v>0</v>
      </c>
      <c r="H7">
        <v>6</v>
      </c>
      <c r="I7">
        <v>1</v>
      </c>
      <c r="J7">
        <v>0.16</v>
      </c>
      <c r="K7">
        <v>0.18179999999999999</v>
      </c>
      <c r="L7">
        <v>0.59</v>
      </c>
      <c r="M7">
        <v>0.1045</v>
      </c>
      <c r="N7">
        <v>1</v>
      </c>
      <c r="O7">
        <v>4</v>
      </c>
      <c r="P7">
        <v>5</v>
      </c>
    </row>
    <row r="8" spans="1:16">
      <c r="A8">
        <v>626</v>
      </c>
      <c r="B8" s="16">
        <v>40572</v>
      </c>
      <c r="C8">
        <v>1</v>
      </c>
      <c r="D8">
        <v>0</v>
      </c>
      <c r="E8">
        <v>1</v>
      </c>
      <c r="F8">
        <v>8</v>
      </c>
      <c r="G8" t="b">
        <v>0</v>
      </c>
      <c r="H8">
        <v>6</v>
      </c>
      <c r="I8">
        <v>1</v>
      </c>
      <c r="J8">
        <v>0.18</v>
      </c>
      <c r="K8">
        <v>0.19700000000000001</v>
      </c>
      <c r="L8">
        <v>0.55000000000000004</v>
      </c>
      <c r="M8">
        <v>0.16420000000000001</v>
      </c>
      <c r="N8">
        <v>3</v>
      </c>
      <c r="O8">
        <v>31</v>
      </c>
      <c r="P8">
        <v>34</v>
      </c>
    </row>
    <row r="9" spans="1:16">
      <c r="A9">
        <v>627</v>
      </c>
      <c r="B9" s="16">
        <v>40572</v>
      </c>
      <c r="C9">
        <v>1</v>
      </c>
      <c r="D9">
        <v>0</v>
      </c>
      <c r="E9">
        <v>1</v>
      </c>
      <c r="F9">
        <v>9</v>
      </c>
      <c r="G9" t="b">
        <v>0</v>
      </c>
      <c r="H9">
        <v>6</v>
      </c>
      <c r="I9">
        <v>1</v>
      </c>
      <c r="J9">
        <v>0.18</v>
      </c>
      <c r="K9">
        <v>0.21210000000000001</v>
      </c>
      <c r="L9">
        <v>0.59</v>
      </c>
      <c r="M9">
        <v>8.9599999999999999E-2</v>
      </c>
      <c r="N9">
        <v>0</v>
      </c>
      <c r="O9">
        <v>34</v>
      </c>
      <c r="P9">
        <v>34</v>
      </c>
    </row>
    <row r="10" spans="1:16">
      <c r="A10">
        <v>628</v>
      </c>
      <c r="B10" s="16">
        <v>40572</v>
      </c>
      <c r="C10">
        <v>1</v>
      </c>
      <c r="D10">
        <v>0</v>
      </c>
      <c r="E10">
        <v>1</v>
      </c>
      <c r="F10">
        <v>10</v>
      </c>
      <c r="G10" t="b">
        <v>0</v>
      </c>
      <c r="H10">
        <v>6</v>
      </c>
      <c r="I10">
        <v>2</v>
      </c>
      <c r="J10">
        <v>0.18</v>
      </c>
      <c r="K10">
        <v>0.21210000000000001</v>
      </c>
      <c r="L10">
        <v>0.64</v>
      </c>
      <c r="M10">
        <v>0.1045</v>
      </c>
      <c r="N10">
        <v>4</v>
      </c>
      <c r="O10">
        <v>51</v>
      </c>
      <c r="P10">
        <v>55</v>
      </c>
    </row>
    <row r="11" spans="1:16">
      <c r="A11">
        <v>629</v>
      </c>
      <c r="B11" s="16">
        <v>40572</v>
      </c>
      <c r="C11">
        <v>1</v>
      </c>
      <c r="D11">
        <v>0</v>
      </c>
      <c r="E11">
        <v>1</v>
      </c>
      <c r="F11">
        <v>11</v>
      </c>
      <c r="G11" t="b">
        <v>0</v>
      </c>
      <c r="H11">
        <v>6</v>
      </c>
      <c r="I11">
        <v>2</v>
      </c>
      <c r="J11">
        <v>0.18</v>
      </c>
      <c r="K11">
        <v>0.19700000000000001</v>
      </c>
      <c r="L11">
        <v>0.64</v>
      </c>
      <c r="M11">
        <v>0.1343</v>
      </c>
      <c r="N11">
        <v>4</v>
      </c>
      <c r="O11">
        <v>60</v>
      </c>
      <c r="P11">
        <v>64</v>
      </c>
    </row>
    <row r="12" spans="1:16">
      <c r="A12">
        <v>630</v>
      </c>
      <c r="B12" s="16">
        <v>40572</v>
      </c>
      <c r="C12">
        <v>1</v>
      </c>
      <c r="D12">
        <v>0</v>
      </c>
      <c r="E12">
        <v>1</v>
      </c>
      <c r="F12">
        <v>12</v>
      </c>
      <c r="G12" t="b">
        <v>0</v>
      </c>
      <c r="H12">
        <v>6</v>
      </c>
      <c r="I12">
        <v>2</v>
      </c>
      <c r="J12">
        <v>0.2</v>
      </c>
      <c r="K12">
        <v>0.19700000000000001</v>
      </c>
      <c r="L12">
        <v>0.59</v>
      </c>
      <c r="M12">
        <v>0.19400000000000001</v>
      </c>
      <c r="N12">
        <v>12</v>
      </c>
      <c r="O12">
        <v>66</v>
      </c>
      <c r="P12">
        <v>78</v>
      </c>
    </row>
    <row r="13" spans="1:16">
      <c r="A13">
        <v>631</v>
      </c>
      <c r="B13" s="16">
        <v>40572</v>
      </c>
      <c r="C13">
        <v>1</v>
      </c>
      <c r="D13">
        <v>0</v>
      </c>
      <c r="E13">
        <v>1</v>
      </c>
      <c r="F13">
        <v>13</v>
      </c>
      <c r="G13" t="b">
        <v>0</v>
      </c>
      <c r="H13">
        <v>6</v>
      </c>
      <c r="I13">
        <v>2</v>
      </c>
      <c r="J13">
        <v>0.22</v>
      </c>
      <c r="K13">
        <v>0.2273</v>
      </c>
      <c r="L13">
        <v>0.55000000000000004</v>
      </c>
      <c r="M13">
        <v>0.16420000000000001</v>
      </c>
      <c r="N13">
        <v>9</v>
      </c>
      <c r="O13">
        <v>56</v>
      </c>
      <c r="P13">
        <v>65</v>
      </c>
    </row>
    <row r="14" spans="1:16">
      <c r="A14">
        <v>632</v>
      </c>
      <c r="B14" s="16">
        <v>40572</v>
      </c>
      <c r="C14">
        <v>1</v>
      </c>
      <c r="D14">
        <v>0</v>
      </c>
      <c r="E14">
        <v>1</v>
      </c>
      <c r="F14">
        <v>14</v>
      </c>
      <c r="G14" t="b">
        <v>0</v>
      </c>
      <c r="H14">
        <v>6</v>
      </c>
      <c r="I14">
        <v>2</v>
      </c>
      <c r="J14">
        <v>0.22</v>
      </c>
      <c r="K14">
        <v>0.2273</v>
      </c>
      <c r="L14">
        <v>0.6</v>
      </c>
      <c r="M14">
        <v>0.1343</v>
      </c>
      <c r="N14">
        <v>10</v>
      </c>
      <c r="O14">
        <v>89</v>
      </c>
      <c r="P14">
        <v>99</v>
      </c>
    </row>
    <row r="15" spans="1:16">
      <c r="A15">
        <v>633</v>
      </c>
      <c r="B15" s="16">
        <v>40572</v>
      </c>
      <c r="C15">
        <v>1</v>
      </c>
      <c r="D15">
        <v>0</v>
      </c>
      <c r="E15">
        <v>1</v>
      </c>
      <c r="F15">
        <v>15</v>
      </c>
      <c r="G15" t="b">
        <v>0</v>
      </c>
      <c r="H15">
        <v>6</v>
      </c>
      <c r="I15">
        <v>1</v>
      </c>
      <c r="J15">
        <v>0.22</v>
      </c>
      <c r="K15">
        <v>0.21210000000000001</v>
      </c>
      <c r="L15">
        <v>0.69</v>
      </c>
      <c r="M15">
        <v>0.25369999999999998</v>
      </c>
      <c r="N15">
        <v>22</v>
      </c>
      <c r="O15">
        <v>98</v>
      </c>
      <c r="P15">
        <v>120</v>
      </c>
    </row>
    <row r="16" spans="1:16">
      <c r="A16">
        <v>634</v>
      </c>
      <c r="B16" s="16">
        <v>40572</v>
      </c>
      <c r="C16">
        <v>1</v>
      </c>
      <c r="D16">
        <v>0</v>
      </c>
      <c r="E16">
        <v>1</v>
      </c>
      <c r="F16">
        <v>16</v>
      </c>
      <c r="G16" t="b">
        <v>0</v>
      </c>
      <c r="H16">
        <v>6</v>
      </c>
      <c r="I16">
        <v>1</v>
      </c>
      <c r="J16">
        <v>0.24</v>
      </c>
      <c r="K16">
        <v>0.2424</v>
      </c>
      <c r="L16">
        <v>0.6</v>
      </c>
      <c r="M16">
        <v>0.16420000000000001</v>
      </c>
      <c r="N16">
        <v>19</v>
      </c>
      <c r="O16">
        <v>88</v>
      </c>
      <c r="P16">
        <v>107</v>
      </c>
    </row>
    <row r="17" spans="1:16">
      <c r="A17">
        <v>635</v>
      </c>
      <c r="B17" s="16">
        <v>40572</v>
      </c>
      <c r="C17">
        <v>1</v>
      </c>
      <c r="D17">
        <v>0</v>
      </c>
      <c r="E17">
        <v>1</v>
      </c>
      <c r="F17">
        <v>17</v>
      </c>
      <c r="G17" t="b">
        <v>0</v>
      </c>
      <c r="H17">
        <v>6</v>
      </c>
      <c r="I17">
        <v>1</v>
      </c>
      <c r="J17">
        <v>0.24</v>
      </c>
      <c r="K17">
        <v>0.28789999999999999</v>
      </c>
      <c r="L17">
        <v>0.6</v>
      </c>
      <c r="M17">
        <v>0</v>
      </c>
      <c r="N17">
        <v>9</v>
      </c>
      <c r="O17">
        <v>82</v>
      </c>
      <c r="P17">
        <v>91</v>
      </c>
    </row>
    <row r="18" spans="1:16">
      <c r="A18">
        <v>636</v>
      </c>
      <c r="B18" s="16">
        <v>40572</v>
      </c>
      <c r="C18">
        <v>1</v>
      </c>
      <c r="D18">
        <v>0</v>
      </c>
      <c r="E18">
        <v>1</v>
      </c>
      <c r="F18">
        <v>18</v>
      </c>
      <c r="G18" t="b">
        <v>0</v>
      </c>
      <c r="H18">
        <v>6</v>
      </c>
      <c r="I18">
        <v>1</v>
      </c>
      <c r="J18">
        <v>0.22</v>
      </c>
      <c r="K18">
        <v>0.2273</v>
      </c>
      <c r="L18">
        <v>0.69</v>
      </c>
      <c r="M18">
        <v>0.1343</v>
      </c>
      <c r="N18">
        <v>9</v>
      </c>
      <c r="O18">
        <v>59</v>
      </c>
      <c r="P18">
        <v>68</v>
      </c>
    </row>
    <row r="19" spans="1:16">
      <c r="A19">
        <v>637</v>
      </c>
      <c r="B19" s="16">
        <v>40572</v>
      </c>
      <c r="C19">
        <v>1</v>
      </c>
      <c r="D19">
        <v>0</v>
      </c>
      <c r="E19">
        <v>1</v>
      </c>
      <c r="F19">
        <v>19</v>
      </c>
      <c r="G19" t="b">
        <v>0</v>
      </c>
      <c r="H19">
        <v>6</v>
      </c>
      <c r="I19">
        <v>2</v>
      </c>
      <c r="J19">
        <v>0.22</v>
      </c>
      <c r="K19">
        <v>0.21210000000000001</v>
      </c>
      <c r="L19">
        <v>0.69</v>
      </c>
      <c r="M19">
        <v>0.25369999999999998</v>
      </c>
      <c r="N19">
        <v>6</v>
      </c>
      <c r="O19">
        <v>52</v>
      </c>
      <c r="P19">
        <v>58</v>
      </c>
    </row>
    <row r="20" spans="1:16">
      <c r="A20">
        <v>638</v>
      </c>
      <c r="B20" s="16">
        <v>40572</v>
      </c>
      <c r="C20">
        <v>1</v>
      </c>
      <c r="D20">
        <v>0</v>
      </c>
      <c r="E20">
        <v>1</v>
      </c>
      <c r="F20">
        <v>20</v>
      </c>
      <c r="G20" t="b">
        <v>0</v>
      </c>
      <c r="H20">
        <v>6</v>
      </c>
      <c r="I20">
        <v>1</v>
      </c>
      <c r="J20">
        <v>0.18</v>
      </c>
      <c r="K20">
        <v>0.21210000000000001</v>
      </c>
      <c r="L20">
        <v>0.74</v>
      </c>
      <c r="M20">
        <v>8.9599999999999999E-2</v>
      </c>
      <c r="N20">
        <v>1</v>
      </c>
      <c r="O20">
        <v>42</v>
      </c>
      <c r="P20">
        <v>43</v>
      </c>
    </row>
    <row r="21" spans="1:16">
      <c r="A21">
        <v>639</v>
      </c>
      <c r="B21" s="16">
        <v>40572</v>
      </c>
      <c r="C21">
        <v>1</v>
      </c>
      <c r="D21">
        <v>0</v>
      </c>
      <c r="E21">
        <v>1</v>
      </c>
      <c r="F21">
        <v>21</v>
      </c>
      <c r="G21" t="b">
        <v>0</v>
      </c>
      <c r="H21">
        <v>6</v>
      </c>
      <c r="I21">
        <v>1</v>
      </c>
      <c r="J21">
        <v>0.18</v>
      </c>
      <c r="K21">
        <v>0.21210000000000001</v>
      </c>
      <c r="L21">
        <v>0.74</v>
      </c>
      <c r="M21">
        <v>8.9599999999999999E-2</v>
      </c>
      <c r="N21">
        <v>1</v>
      </c>
      <c r="O21">
        <v>35</v>
      </c>
      <c r="P21">
        <v>36</v>
      </c>
    </row>
    <row r="22" spans="1:16">
      <c r="A22">
        <v>640</v>
      </c>
      <c r="B22" s="16">
        <v>40572</v>
      </c>
      <c r="C22">
        <v>1</v>
      </c>
      <c r="D22">
        <v>0</v>
      </c>
      <c r="E22">
        <v>1</v>
      </c>
      <c r="F22">
        <v>22</v>
      </c>
      <c r="G22" t="b">
        <v>0</v>
      </c>
      <c r="H22">
        <v>6</v>
      </c>
      <c r="I22">
        <v>1</v>
      </c>
      <c r="J22">
        <v>0.16</v>
      </c>
      <c r="K22">
        <v>0.19700000000000001</v>
      </c>
      <c r="L22">
        <v>0.8</v>
      </c>
      <c r="M22">
        <v>8.9599999999999999E-2</v>
      </c>
      <c r="N22">
        <v>4</v>
      </c>
      <c r="O22">
        <v>28</v>
      </c>
      <c r="P22">
        <v>32</v>
      </c>
    </row>
    <row r="23" spans="1:16">
      <c r="A23">
        <v>641</v>
      </c>
      <c r="B23" s="16">
        <v>40572</v>
      </c>
      <c r="C23">
        <v>1</v>
      </c>
      <c r="D23">
        <v>0</v>
      </c>
      <c r="E23">
        <v>1</v>
      </c>
      <c r="F23">
        <v>23</v>
      </c>
      <c r="G23" t="b">
        <v>0</v>
      </c>
      <c r="H23">
        <v>6</v>
      </c>
      <c r="I23">
        <v>1</v>
      </c>
      <c r="J23">
        <v>0.16</v>
      </c>
      <c r="K23">
        <v>0.19700000000000001</v>
      </c>
      <c r="L23">
        <v>0.8</v>
      </c>
      <c r="M23">
        <v>8.9599999999999999E-2</v>
      </c>
      <c r="N23">
        <v>3</v>
      </c>
      <c r="O23">
        <v>30</v>
      </c>
      <c r="P23">
        <v>33</v>
      </c>
    </row>
    <row r="24" spans="1:16">
      <c r="A24">
        <v>642</v>
      </c>
      <c r="B24" s="16">
        <v>40573</v>
      </c>
      <c r="C24">
        <v>1</v>
      </c>
      <c r="D24">
        <v>0</v>
      </c>
      <c r="E24">
        <v>1</v>
      </c>
      <c r="F24">
        <v>0</v>
      </c>
      <c r="G24" t="b">
        <v>0</v>
      </c>
      <c r="H24">
        <v>0</v>
      </c>
      <c r="I24">
        <v>1</v>
      </c>
      <c r="J24">
        <v>0.16</v>
      </c>
      <c r="K24">
        <v>0.18179999999999999</v>
      </c>
      <c r="L24">
        <v>0.8</v>
      </c>
      <c r="M24">
        <v>0.1045</v>
      </c>
      <c r="N24">
        <v>0</v>
      </c>
      <c r="O24">
        <v>33</v>
      </c>
      <c r="P24">
        <v>33</v>
      </c>
    </row>
    <row r="25" spans="1:16">
      <c r="A25">
        <v>643</v>
      </c>
      <c r="B25" s="16">
        <v>40573</v>
      </c>
      <c r="C25">
        <v>1</v>
      </c>
      <c r="D25">
        <v>0</v>
      </c>
      <c r="E25">
        <v>1</v>
      </c>
      <c r="F25">
        <v>1</v>
      </c>
      <c r="G25" t="b">
        <v>0</v>
      </c>
      <c r="H25">
        <v>0</v>
      </c>
      <c r="I25">
        <v>1</v>
      </c>
      <c r="J25">
        <v>0.14000000000000001</v>
      </c>
      <c r="K25">
        <v>0.21210000000000001</v>
      </c>
      <c r="L25">
        <v>0.8</v>
      </c>
      <c r="M25">
        <v>0</v>
      </c>
      <c r="N25">
        <v>7</v>
      </c>
      <c r="O25">
        <v>22</v>
      </c>
      <c r="P25">
        <v>29</v>
      </c>
    </row>
    <row r="26" spans="1:16">
      <c r="A26">
        <v>644</v>
      </c>
      <c r="B26" s="16">
        <v>40573</v>
      </c>
      <c r="C26">
        <v>1</v>
      </c>
      <c r="D26">
        <v>0</v>
      </c>
      <c r="E26">
        <v>1</v>
      </c>
      <c r="F26">
        <v>2</v>
      </c>
      <c r="G26" t="b">
        <v>0</v>
      </c>
      <c r="H26">
        <v>0</v>
      </c>
      <c r="I26">
        <v>1</v>
      </c>
      <c r="J26">
        <v>0.16</v>
      </c>
      <c r="K26">
        <v>0.2273</v>
      </c>
      <c r="L26">
        <v>0.8</v>
      </c>
      <c r="M26">
        <v>0</v>
      </c>
      <c r="N26">
        <v>1</v>
      </c>
      <c r="O26">
        <v>10</v>
      </c>
      <c r="P26">
        <v>11</v>
      </c>
    </row>
    <row r="27" spans="1:16">
      <c r="A27">
        <v>645</v>
      </c>
      <c r="B27" s="16">
        <v>40573</v>
      </c>
      <c r="C27">
        <v>1</v>
      </c>
      <c r="D27">
        <v>0</v>
      </c>
      <c r="E27">
        <v>1</v>
      </c>
      <c r="F27">
        <v>3</v>
      </c>
      <c r="G27" t="b">
        <v>0</v>
      </c>
      <c r="H27">
        <v>0</v>
      </c>
      <c r="I27">
        <v>1</v>
      </c>
      <c r="J27">
        <v>0.14000000000000001</v>
      </c>
      <c r="K27">
        <v>0.21210000000000001</v>
      </c>
      <c r="L27">
        <v>0.93</v>
      </c>
      <c r="M27">
        <v>0</v>
      </c>
      <c r="N27">
        <v>1</v>
      </c>
      <c r="O27">
        <v>7</v>
      </c>
      <c r="P27">
        <v>8</v>
      </c>
    </row>
    <row r="28" spans="1:16">
      <c r="A28">
        <v>646</v>
      </c>
      <c r="B28" s="16">
        <v>40573</v>
      </c>
      <c r="C28">
        <v>1</v>
      </c>
      <c r="D28">
        <v>0</v>
      </c>
      <c r="E28">
        <v>1</v>
      </c>
      <c r="F28">
        <v>4</v>
      </c>
      <c r="G28" t="b">
        <v>0</v>
      </c>
      <c r="H28">
        <v>0</v>
      </c>
      <c r="I28">
        <v>1</v>
      </c>
      <c r="J28">
        <v>0.14000000000000001</v>
      </c>
      <c r="K28">
        <v>0.21210000000000001</v>
      </c>
      <c r="L28">
        <v>0.93</v>
      </c>
      <c r="M28">
        <v>0</v>
      </c>
      <c r="N28">
        <v>0</v>
      </c>
      <c r="O28">
        <v>1</v>
      </c>
      <c r="P28">
        <v>1</v>
      </c>
    </row>
    <row r="29" spans="1:16">
      <c r="A29">
        <v>647</v>
      </c>
      <c r="B29" s="16">
        <v>40573</v>
      </c>
      <c r="C29">
        <v>1</v>
      </c>
      <c r="D29">
        <v>0</v>
      </c>
      <c r="E29">
        <v>1</v>
      </c>
      <c r="F29">
        <v>5</v>
      </c>
      <c r="G29" t="b">
        <v>0</v>
      </c>
      <c r="H29">
        <v>0</v>
      </c>
      <c r="I29">
        <v>1</v>
      </c>
      <c r="J29">
        <v>0.14000000000000001</v>
      </c>
      <c r="K29">
        <v>0.21210000000000001</v>
      </c>
      <c r="L29">
        <v>0.86</v>
      </c>
      <c r="M29">
        <v>0</v>
      </c>
      <c r="N29">
        <v>0</v>
      </c>
      <c r="O29">
        <v>3</v>
      </c>
      <c r="P29">
        <v>3</v>
      </c>
    </row>
    <row r="30" spans="1:16">
      <c r="A30">
        <v>648</v>
      </c>
      <c r="B30" s="16">
        <v>40573</v>
      </c>
      <c r="C30">
        <v>1</v>
      </c>
      <c r="D30">
        <v>0</v>
      </c>
      <c r="E30">
        <v>1</v>
      </c>
      <c r="F30">
        <v>7</v>
      </c>
      <c r="G30" t="b">
        <v>0</v>
      </c>
      <c r="H30">
        <v>0</v>
      </c>
      <c r="I30">
        <v>1</v>
      </c>
      <c r="J30">
        <v>0.14000000000000001</v>
      </c>
      <c r="K30">
        <v>0.21210000000000001</v>
      </c>
      <c r="L30">
        <v>0.86</v>
      </c>
      <c r="M30">
        <v>0</v>
      </c>
      <c r="N30">
        <v>0</v>
      </c>
      <c r="O30">
        <v>3</v>
      </c>
      <c r="P30">
        <v>3</v>
      </c>
    </row>
    <row r="31" spans="1:16">
      <c r="A31">
        <v>649</v>
      </c>
      <c r="B31" s="16">
        <v>40573</v>
      </c>
      <c r="C31">
        <v>1</v>
      </c>
      <c r="D31">
        <v>0</v>
      </c>
      <c r="E31">
        <v>1</v>
      </c>
      <c r="F31">
        <v>8</v>
      </c>
      <c r="G31" t="b">
        <v>0</v>
      </c>
      <c r="H31">
        <v>0</v>
      </c>
      <c r="I31">
        <v>2</v>
      </c>
      <c r="J31">
        <v>0.14000000000000001</v>
      </c>
      <c r="K31">
        <v>0.21210000000000001</v>
      </c>
      <c r="L31">
        <v>0.86</v>
      </c>
      <c r="M31">
        <v>0</v>
      </c>
      <c r="N31">
        <v>1</v>
      </c>
      <c r="O31">
        <v>11</v>
      </c>
      <c r="P31">
        <v>12</v>
      </c>
    </row>
    <row r="32" spans="1:16">
      <c r="A32">
        <v>650</v>
      </c>
      <c r="B32" s="16">
        <v>40573</v>
      </c>
      <c r="C32">
        <v>1</v>
      </c>
      <c r="D32">
        <v>0</v>
      </c>
      <c r="E32">
        <v>1</v>
      </c>
      <c r="F32">
        <v>9</v>
      </c>
      <c r="G32" t="b">
        <v>0</v>
      </c>
      <c r="H32">
        <v>0</v>
      </c>
      <c r="I32">
        <v>2</v>
      </c>
      <c r="J32">
        <v>0.16</v>
      </c>
      <c r="K32">
        <v>0.2273</v>
      </c>
      <c r="L32">
        <v>0.8</v>
      </c>
      <c r="M32">
        <v>0</v>
      </c>
      <c r="N32">
        <v>4</v>
      </c>
      <c r="O32">
        <v>34</v>
      </c>
      <c r="P32">
        <v>38</v>
      </c>
    </row>
    <row r="33" spans="1:16">
      <c r="A33">
        <v>651</v>
      </c>
      <c r="B33" s="16">
        <v>40573</v>
      </c>
      <c r="C33">
        <v>1</v>
      </c>
      <c r="D33">
        <v>0</v>
      </c>
      <c r="E33">
        <v>1</v>
      </c>
      <c r="F33">
        <v>10</v>
      </c>
      <c r="G33" t="b">
        <v>0</v>
      </c>
      <c r="H33">
        <v>0</v>
      </c>
      <c r="I33">
        <v>2</v>
      </c>
      <c r="J33">
        <v>0.18</v>
      </c>
      <c r="K33">
        <v>0.2424</v>
      </c>
      <c r="L33">
        <v>0.8</v>
      </c>
      <c r="M33">
        <v>0</v>
      </c>
      <c r="N33">
        <v>7</v>
      </c>
      <c r="O33">
        <v>57</v>
      </c>
      <c r="P33">
        <v>64</v>
      </c>
    </row>
    <row r="34" spans="1:16">
      <c r="A34">
        <v>652</v>
      </c>
      <c r="B34" s="16">
        <v>40573</v>
      </c>
      <c r="C34">
        <v>1</v>
      </c>
      <c r="D34">
        <v>0</v>
      </c>
      <c r="E34">
        <v>1</v>
      </c>
      <c r="F34">
        <v>11</v>
      </c>
      <c r="G34" t="b">
        <v>0</v>
      </c>
      <c r="H34">
        <v>0</v>
      </c>
      <c r="I34">
        <v>1</v>
      </c>
      <c r="J34">
        <v>0.22</v>
      </c>
      <c r="K34">
        <v>0.2727</v>
      </c>
      <c r="L34">
        <v>0.75</v>
      </c>
      <c r="M34">
        <v>0</v>
      </c>
      <c r="N34">
        <v>9</v>
      </c>
      <c r="O34">
        <v>50</v>
      </c>
      <c r="P34">
        <v>59</v>
      </c>
    </row>
    <row r="35" spans="1:16">
      <c r="A35">
        <v>653</v>
      </c>
      <c r="B35" s="16">
        <v>40573</v>
      </c>
      <c r="C35">
        <v>1</v>
      </c>
      <c r="D35">
        <v>0</v>
      </c>
      <c r="E35">
        <v>1</v>
      </c>
      <c r="F35">
        <v>12</v>
      </c>
      <c r="G35" t="b">
        <v>0</v>
      </c>
      <c r="H35">
        <v>0</v>
      </c>
      <c r="I35">
        <v>1</v>
      </c>
      <c r="J35">
        <v>0.3</v>
      </c>
      <c r="K35">
        <v>0.31819999999999998</v>
      </c>
      <c r="L35">
        <v>0.52</v>
      </c>
      <c r="M35">
        <v>0.1045</v>
      </c>
      <c r="N35">
        <v>10</v>
      </c>
      <c r="O35">
        <v>87</v>
      </c>
      <c r="P35">
        <v>97</v>
      </c>
    </row>
    <row r="36" spans="1:16">
      <c r="A36">
        <v>654</v>
      </c>
      <c r="B36" s="16">
        <v>40573</v>
      </c>
      <c r="C36">
        <v>1</v>
      </c>
      <c r="D36">
        <v>0</v>
      </c>
      <c r="E36">
        <v>1</v>
      </c>
      <c r="F36">
        <v>13</v>
      </c>
      <c r="G36" t="b">
        <v>0</v>
      </c>
      <c r="H36">
        <v>0</v>
      </c>
      <c r="I36">
        <v>1</v>
      </c>
      <c r="J36">
        <v>0.28000000000000003</v>
      </c>
      <c r="K36">
        <v>0.28789999999999999</v>
      </c>
      <c r="L36">
        <v>0.61</v>
      </c>
      <c r="M36">
        <v>0.1045</v>
      </c>
      <c r="N36">
        <v>13</v>
      </c>
      <c r="O36">
        <v>71</v>
      </c>
      <c r="P36">
        <v>84</v>
      </c>
    </row>
    <row r="37" spans="1:16">
      <c r="A37">
        <v>655</v>
      </c>
      <c r="B37" s="16">
        <v>40573</v>
      </c>
      <c r="C37">
        <v>1</v>
      </c>
      <c r="D37">
        <v>0</v>
      </c>
      <c r="E37">
        <v>1</v>
      </c>
      <c r="F37">
        <v>14</v>
      </c>
      <c r="G37" t="b">
        <v>0</v>
      </c>
      <c r="H37">
        <v>0</v>
      </c>
      <c r="I37">
        <v>1</v>
      </c>
      <c r="J37">
        <v>0.28000000000000003</v>
      </c>
      <c r="K37">
        <v>0.30299999999999999</v>
      </c>
      <c r="L37">
        <v>0.61</v>
      </c>
      <c r="M37">
        <v>8.9599999999999999E-2</v>
      </c>
      <c r="N37">
        <v>18</v>
      </c>
      <c r="O37">
        <v>104</v>
      </c>
      <c r="P37">
        <v>122</v>
      </c>
    </row>
    <row r="38" spans="1:16">
      <c r="A38">
        <v>656</v>
      </c>
      <c r="B38" s="16">
        <v>40573</v>
      </c>
      <c r="C38">
        <v>1</v>
      </c>
      <c r="D38">
        <v>0</v>
      </c>
      <c r="E38">
        <v>1</v>
      </c>
      <c r="F38">
        <v>15</v>
      </c>
      <c r="G38" t="b">
        <v>0</v>
      </c>
      <c r="H38">
        <v>0</v>
      </c>
      <c r="I38">
        <v>1</v>
      </c>
      <c r="J38">
        <v>0.3</v>
      </c>
      <c r="K38">
        <v>0.33329999999999999</v>
      </c>
      <c r="L38">
        <v>0.56000000000000005</v>
      </c>
      <c r="M38">
        <v>0</v>
      </c>
      <c r="N38">
        <v>14</v>
      </c>
      <c r="O38">
        <v>95</v>
      </c>
      <c r="P38">
        <v>109</v>
      </c>
    </row>
    <row r="39" spans="1:16">
      <c r="A39">
        <v>657</v>
      </c>
      <c r="B39" s="16">
        <v>40573</v>
      </c>
      <c r="C39">
        <v>1</v>
      </c>
      <c r="D39">
        <v>0</v>
      </c>
      <c r="E39">
        <v>1</v>
      </c>
      <c r="F39">
        <v>16</v>
      </c>
      <c r="G39" t="b">
        <v>0</v>
      </c>
      <c r="H39">
        <v>0</v>
      </c>
      <c r="I39">
        <v>1</v>
      </c>
      <c r="J39">
        <v>0.3</v>
      </c>
      <c r="K39">
        <v>0.33329999999999999</v>
      </c>
      <c r="L39">
        <v>0.56000000000000005</v>
      </c>
      <c r="M39">
        <v>0</v>
      </c>
      <c r="N39">
        <v>19</v>
      </c>
      <c r="O39">
        <v>104</v>
      </c>
      <c r="P39">
        <v>123</v>
      </c>
    </row>
    <row r="40" spans="1:16">
      <c r="A40">
        <v>658</v>
      </c>
      <c r="B40" s="16">
        <v>40573</v>
      </c>
      <c r="C40">
        <v>1</v>
      </c>
      <c r="D40">
        <v>0</v>
      </c>
      <c r="E40">
        <v>1</v>
      </c>
      <c r="F40">
        <v>17</v>
      </c>
      <c r="G40" t="b">
        <v>0</v>
      </c>
      <c r="H40">
        <v>0</v>
      </c>
      <c r="I40">
        <v>1</v>
      </c>
      <c r="J40">
        <v>0.3</v>
      </c>
      <c r="K40">
        <v>0.28789999999999999</v>
      </c>
      <c r="L40">
        <v>0.56000000000000005</v>
      </c>
      <c r="M40">
        <v>0.19400000000000001</v>
      </c>
      <c r="N40">
        <v>6</v>
      </c>
      <c r="O40">
        <v>71</v>
      </c>
      <c r="P40">
        <v>77</v>
      </c>
    </row>
    <row r="41" spans="1:16">
      <c r="A41">
        <v>659</v>
      </c>
      <c r="B41" s="16">
        <v>40573</v>
      </c>
      <c r="C41">
        <v>1</v>
      </c>
      <c r="D41">
        <v>0</v>
      </c>
      <c r="E41">
        <v>1</v>
      </c>
      <c r="F41">
        <v>18</v>
      </c>
      <c r="G41" t="b">
        <v>0</v>
      </c>
      <c r="H41">
        <v>0</v>
      </c>
      <c r="I41">
        <v>1</v>
      </c>
      <c r="J41">
        <v>0.26</v>
      </c>
      <c r="K41">
        <v>0.2576</v>
      </c>
      <c r="L41">
        <v>0.65</v>
      </c>
      <c r="M41">
        <v>0.16420000000000001</v>
      </c>
      <c r="N41">
        <v>8</v>
      </c>
      <c r="O41">
        <v>57</v>
      </c>
      <c r="P41">
        <v>65</v>
      </c>
    </row>
    <row r="42" spans="1:16">
      <c r="A42">
        <v>660</v>
      </c>
      <c r="B42" s="16">
        <v>40573</v>
      </c>
      <c r="C42">
        <v>1</v>
      </c>
      <c r="D42">
        <v>0</v>
      </c>
      <c r="E42">
        <v>1</v>
      </c>
      <c r="F42">
        <v>19</v>
      </c>
      <c r="G42" t="b">
        <v>0</v>
      </c>
      <c r="H42">
        <v>0</v>
      </c>
      <c r="I42">
        <v>1</v>
      </c>
      <c r="J42">
        <v>0.26</v>
      </c>
      <c r="K42">
        <v>0.2576</v>
      </c>
      <c r="L42">
        <v>0.65</v>
      </c>
      <c r="M42">
        <v>0.19400000000000001</v>
      </c>
      <c r="N42">
        <v>9</v>
      </c>
      <c r="O42">
        <v>46</v>
      </c>
      <c r="P42">
        <v>55</v>
      </c>
    </row>
    <row r="43" spans="1:16">
      <c r="A43">
        <v>661</v>
      </c>
      <c r="B43" s="16">
        <v>40573</v>
      </c>
      <c r="C43">
        <v>1</v>
      </c>
      <c r="D43">
        <v>0</v>
      </c>
      <c r="E43">
        <v>1</v>
      </c>
      <c r="F43">
        <v>20</v>
      </c>
      <c r="G43" t="b">
        <v>0</v>
      </c>
      <c r="H43">
        <v>0</v>
      </c>
      <c r="I43">
        <v>2</v>
      </c>
      <c r="J43">
        <v>0.26</v>
      </c>
      <c r="K43">
        <v>0.2727</v>
      </c>
      <c r="L43">
        <v>0.65</v>
      </c>
      <c r="M43">
        <v>0.1045</v>
      </c>
      <c r="N43">
        <v>3</v>
      </c>
      <c r="O43">
        <v>30</v>
      </c>
      <c r="P43">
        <v>33</v>
      </c>
    </row>
    <row r="44" spans="1:16">
      <c r="A44">
        <v>662</v>
      </c>
      <c r="B44" s="16">
        <v>40573</v>
      </c>
      <c r="C44">
        <v>1</v>
      </c>
      <c r="D44">
        <v>0</v>
      </c>
      <c r="E44">
        <v>1</v>
      </c>
      <c r="F44">
        <v>21</v>
      </c>
      <c r="G44" t="b">
        <v>0</v>
      </c>
      <c r="H44">
        <v>0</v>
      </c>
      <c r="I44">
        <v>2</v>
      </c>
      <c r="J44">
        <v>0.24</v>
      </c>
      <c r="K44">
        <v>0.2424</v>
      </c>
      <c r="L44">
        <v>0.7</v>
      </c>
      <c r="M44">
        <v>0.16420000000000001</v>
      </c>
      <c r="N44">
        <v>3</v>
      </c>
      <c r="O44">
        <v>25</v>
      </c>
      <c r="P44">
        <v>28</v>
      </c>
    </row>
    <row r="45" spans="1:16">
      <c r="A45">
        <v>663</v>
      </c>
      <c r="B45" s="16">
        <v>40573</v>
      </c>
      <c r="C45">
        <v>1</v>
      </c>
      <c r="D45">
        <v>0</v>
      </c>
      <c r="E45">
        <v>1</v>
      </c>
      <c r="F45">
        <v>22</v>
      </c>
      <c r="G45" t="b">
        <v>0</v>
      </c>
      <c r="H45">
        <v>0</v>
      </c>
      <c r="I45">
        <v>2</v>
      </c>
      <c r="J45">
        <v>0.24</v>
      </c>
      <c r="K45">
        <v>0.2273</v>
      </c>
      <c r="L45">
        <v>0.7</v>
      </c>
      <c r="M45">
        <v>0.19400000000000001</v>
      </c>
      <c r="N45">
        <v>2</v>
      </c>
      <c r="O45">
        <v>19</v>
      </c>
      <c r="P45">
        <v>21</v>
      </c>
    </row>
    <row r="46" spans="1:16">
      <c r="A46">
        <v>664</v>
      </c>
      <c r="B46" s="16">
        <v>40573</v>
      </c>
      <c r="C46">
        <v>1</v>
      </c>
      <c r="D46">
        <v>0</v>
      </c>
      <c r="E46">
        <v>1</v>
      </c>
      <c r="F46">
        <v>23</v>
      </c>
      <c r="G46" t="b">
        <v>0</v>
      </c>
      <c r="H46">
        <v>0</v>
      </c>
      <c r="I46">
        <v>2</v>
      </c>
      <c r="J46">
        <v>0.24</v>
      </c>
      <c r="K46">
        <v>0.21210000000000001</v>
      </c>
      <c r="L46">
        <v>0.65</v>
      </c>
      <c r="M46">
        <v>0.28360000000000002</v>
      </c>
      <c r="N46">
        <v>5</v>
      </c>
      <c r="O46">
        <v>16</v>
      </c>
      <c r="P46">
        <v>21</v>
      </c>
    </row>
    <row r="47" spans="1:16">
      <c r="A47">
        <v>665</v>
      </c>
      <c r="B47" s="16">
        <v>40574</v>
      </c>
      <c r="C47">
        <v>1</v>
      </c>
      <c r="D47">
        <v>0</v>
      </c>
      <c r="E47">
        <v>1</v>
      </c>
      <c r="F47">
        <v>0</v>
      </c>
      <c r="G47" t="b">
        <v>0</v>
      </c>
      <c r="H47">
        <v>1</v>
      </c>
      <c r="I47">
        <v>2</v>
      </c>
      <c r="J47">
        <v>0.24</v>
      </c>
      <c r="K47">
        <v>0.2273</v>
      </c>
      <c r="L47">
        <v>0.65</v>
      </c>
      <c r="M47">
        <v>0.22389999999999999</v>
      </c>
      <c r="N47">
        <v>1</v>
      </c>
      <c r="O47">
        <v>6</v>
      </c>
      <c r="P47">
        <v>7</v>
      </c>
    </row>
    <row r="48" spans="1:16">
      <c r="A48">
        <v>666</v>
      </c>
      <c r="B48" s="16">
        <v>40574</v>
      </c>
      <c r="C48">
        <v>1</v>
      </c>
      <c r="D48">
        <v>0</v>
      </c>
      <c r="E48">
        <v>1</v>
      </c>
      <c r="F48">
        <v>1</v>
      </c>
      <c r="G48" t="b">
        <v>0</v>
      </c>
      <c r="H48">
        <v>1</v>
      </c>
      <c r="I48">
        <v>1</v>
      </c>
      <c r="J48">
        <v>0.22</v>
      </c>
      <c r="K48">
        <v>0.21210000000000001</v>
      </c>
      <c r="L48">
        <v>0.64</v>
      </c>
      <c r="M48">
        <v>0.25369999999999998</v>
      </c>
      <c r="N48">
        <v>2</v>
      </c>
      <c r="O48">
        <v>5</v>
      </c>
      <c r="P48">
        <v>7</v>
      </c>
    </row>
    <row r="49" spans="1:16">
      <c r="A49">
        <v>667</v>
      </c>
      <c r="B49" s="16">
        <v>40574</v>
      </c>
      <c r="C49">
        <v>1</v>
      </c>
      <c r="D49">
        <v>0</v>
      </c>
      <c r="E49">
        <v>1</v>
      </c>
      <c r="F49">
        <v>2</v>
      </c>
      <c r="G49" t="b">
        <v>0</v>
      </c>
      <c r="H49">
        <v>1</v>
      </c>
      <c r="I49">
        <v>1</v>
      </c>
      <c r="J49">
        <v>0.22</v>
      </c>
      <c r="K49">
        <v>0.2273</v>
      </c>
      <c r="L49">
        <v>0.64</v>
      </c>
      <c r="M49">
        <v>0.19400000000000001</v>
      </c>
      <c r="N49">
        <v>0</v>
      </c>
      <c r="O49">
        <v>1</v>
      </c>
      <c r="P49">
        <v>1</v>
      </c>
    </row>
    <row r="50" spans="1:16">
      <c r="A50">
        <v>668</v>
      </c>
      <c r="B50" s="16">
        <v>40574</v>
      </c>
      <c r="C50">
        <v>1</v>
      </c>
      <c r="D50">
        <v>0</v>
      </c>
      <c r="E50">
        <v>1</v>
      </c>
      <c r="F50">
        <v>3</v>
      </c>
      <c r="G50" t="b">
        <v>0</v>
      </c>
      <c r="H50">
        <v>1</v>
      </c>
      <c r="I50">
        <v>1</v>
      </c>
      <c r="J50">
        <v>0.22</v>
      </c>
      <c r="K50">
        <v>0.2273</v>
      </c>
      <c r="L50">
        <v>0.64</v>
      </c>
      <c r="M50">
        <v>0.19400000000000001</v>
      </c>
      <c r="N50">
        <v>0</v>
      </c>
      <c r="O50">
        <v>2</v>
      </c>
      <c r="P50">
        <v>2</v>
      </c>
    </row>
    <row r="51" spans="1:16">
      <c r="A51">
        <v>669</v>
      </c>
      <c r="B51" s="16">
        <v>40574</v>
      </c>
      <c r="C51">
        <v>1</v>
      </c>
      <c r="D51">
        <v>0</v>
      </c>
      <c r="E51">
        <v>1</v>
      </c>
      <c r="F51">
        <v>4</v>
      </c>
      <c r="G51" t="b">
        <v>0</v>
      </c>
      <c r="H51">
        <v>1</v>
      </c>
      <c r="I51">
        <v>1</v>
      </c>
      <c r="J51">
        <v>0.2</v>
      </c>
      <c r="K51">
        <v>0.19700000000000001</v>
      </c>
      <c r="L51">
        <v>0.59</v>
      </c>
      <c r="M51">
        <v>0.22389999999999999</v>
      </c>
      <c r="N51">
        <v>0</v>
      </c>
      <c r="O51">
        <v>2</v>
      </c>
      <c r="P51">
        <v>2</v>
      </c>
    </row>
    <row r="52" spans="1:16">
      <c r="A52">
        <v>670</v>
      </c>
      <c r="B52" s="16">
        <v>40574</v>
      </c>
      <c r="C52">
        <v>1</v>
      </c>
      <c r="D52">
        <v>0</v>
      </c>
      <c r="E52">
        <v>1</v>
      </c>
      <c r="F52">
        <v>5</v>
      </c>
      <c r="G52" t="b">
        <v>0</v>
      </c>
      <c r="H52">
        <v>1</v>
      </c>
      <c r="I52">
        <v>1</v>
      </c>
      <c r="J52">
        <v>0.18</v>
      </c>
      <c r="K52">
        <v>0.16669999999999999</v>
      </c>
      <c r="L52">
        <v>0.64</v>
      </c>
      <c r="M52">
        <v>0.28360000000000002</v>
      </c>
      <c r="N52">
        <v>0</v>
      </c>
      <c r="O52">
        <v>8</v>
      </c>
      <c r="P52">
        <v>8</v>
      </c>
    </row>
    <row r="53" spans="1:16">
      <c r="A53">
        <v>671</v>
      </c>
      <c r="B53" s="16">
        <v>40574</v>
      </c>
      <c r="C53">
        <v>1</v>
      </c>
      <c r="D53">
        <v>0</v>
      </c>
      <c r="E53">
        <v>1</v>
      </c>
      <c r="F53">
        <v>6</v>
      </c>
      <c r="G53" t="b">
        <v>0</v>
      </c>
      <c r="H53">
        <v>1</v>
      </c>
      <c r="I53">
        <v>1</v>
      </c>
      <c r="J53">
        <v>0.16</v>
      </c>
      <c r="K53">
        <v>0.13639999999999999</v>
      </c>
      <c r="L53">
        <v>0.69</v>
      </c>
      <c r="M53">
        <v>0.32840000000000003</v>
      </c>
      <c r="N53">
        <v>0</v>
      </c>
      <c r="O53">
        <v>37</v>
      </c>
      <c r="P53">
        <v>37</v>
      </c>
    </row>
    <row r="54" spans="1:16">
      <c r="A54">
        <v>672</v>
      </c>
      <c r="B54" s="16">
        <v>40574</v>
      </c>
      <c r="C54">
        <v>1</v>
      </c>
      <c r="D54">
        <v>0</v>
      </c>
      <c r="E54">
        <v>1</v>
      </c>
      <c r="F54">
        <v>7</v>
      </c>
      <c r="G54" t="b">
        <v>0</v>
      </c>
      <c r="H54">
        <v>1</v>
      </c>
      <c r="I54">
        <v>2</v>
      </c>
      <c r="J54">
        <v>0.16</v>
      </c>
      <c r="K54">
        <v>0.13639999999999999</v>
      </c>
      <c r="L54">
        <v>0.64</v>
      </c>
      <c r="M54">
        <v>0.28360000000000002</v>
      </c>
      <c r="N54">
        <v>1</v>
      </c>
      <c r="O54">
        <v>71</v>
      </c>
      <c r="P54">
        <v>72</v>
      </c>
    </row>
    <row r="55" spans="1:16">
      <c r="A55">
        <v>673</v>
      </c>
      <c r="B55" s="16">
        <v>40574</v>
      </c>
      <c r="C55">
        <v>1</v>
      </c>
      <c r="D55">
        <v>0</v>
      </c>
      <c r="E55">
        <v>1</v>
      </c>
      <c r="F55">
        <v>8</v>
      </c>
      <c r="G55" t="b">
        <v>0</v>
      </c>
      <c r="H55">
        <v>1</v>
      </c>
      <c r="I55">
        <v>2</v>
      </c>
      <c r="J55">
        <v>0.16</v>
      </c>
      <c r="K55">
        <v>0.13639999999999999</v>
      </c>
      <c r="L55">
        <v>0.59</v>
      </c>
      <c r="M55">
        <v>0.28360000000000002</v>
      </c>
      <c r="N55">
        <v>3</v>
      </c>
      <c r="O55">
        <v>182</v>
      </c>
      <c r="P55">
        <v>185</v>
      </c>
    </row>
    <row r="56" spans="1:16">
      <c r="A56">
        <v>674</v>
      </c>
      <c r="B56" s="16">
        <v>40574</v>
      </c>
      <c r="C56">
        <v>1</v>
      </c>
      <c r="D56">
        <v>0</v>
      </c>
      <c r="E56">
        <v>1</v>
      </c>
      <c r="F56">
        <v>9</v>
      </c>
      <c r="G56" t="b">
        <v>0</v>
      </c>
      <c r="H56">
        <v>1</v>
      </c>
      <c r="I56">
        <v>2</v>
      </c>
      <c r="J56">
        <v>0.16</v>
      </c>
      <c r="K56">
        <v>0.13639999999999999</v>
      </c>
      <c r="L56">
        <v>0.59</v>
      </c>
      <c r="M56">
        <v>0.29849999999999999</v>
      </c>
      <c r="N56">
        <v>0</v>
      </c>
      <c r="O56">
        <v>112</v>
      </c>
      <c r="P56">
        <v>112</v>
      </c>
    </row>
    <row r="57" spans="1:16">
      <c r="A57">
        <v>675</v>
      </c>
      <c r="B57" s="16">
        <v>40574</v>
      </c>
      <c r="C57">
        <v>1</v>
      </c>
      <c r="D57">
        <v>0</v>
      </c>
      <c r="E57">
        <v>1</v>
      </c>
      <c r="F57">
        <v>10</v>
      </c>
      <c r="G57" t="b">
        <v>0</v>
      </c>
      <c r="H57">
        <v>1</v>
      </c>
      <c r="I57">
        <v>2</v>
      </c>
      <c r="J57">
        <v>0.16</v>
      </c>
      <c r="K57">
        <v>0.1515</v>
      </c>
      <c r="L57">
        <v>0.59</v>
      </c>
      <c r="M57">
        <v>0.19400000000000001</v>
      </c>
      <c r="N57">
        <v>1</v>
      </c>
      <c r="O57">
        <v>68</v>
      </c>
      <c r="P57">
        <v>69</v>
      </c>
    </row>
    <row r="58" spans="1:16">
      <c r="A58">
        <v>676</v>
      </c>
      <c r="B58" s="16">
        <v>40574</v>
      </c>
      <c r="C58">
        <v>1</v>
      </c>
      <c r="D58">
        <v>0</v>
      </c>
      <c r="E58">
        <v>1</v>
      </c>
      <c r="F58">
        <v>11</v>
      </c>
      <c r="G58" t="b">
        <v>0</v>
      </c>
      <c r="H58">
        <v>1</v>
      </c>
      <c r="I58">
        <v>2</v>
      </c>
      <c r="J58">
        <v>0.16</v>
      </c>
      <c r="K58">
        <v>0.1515</v>
      </c>
      <c r="L58">
        <v>0.59</v>
      </c>
      <c r="M58">
        <v>0.19400000000000001</v>
      </c>
      <c r="N58">
        <v>2</v>
      </c>
      <c r="O58">
        <v>46</v>
      </c>
      <c r="P58">
        <v>48</v>
      </c>
    </row>
    <row r="59" spans="1:16">
      <c r="A59">
        <v>677</v>
      </c>
      <c r="B59" s="16">
        <v>40574</v>
      </c>
      <c r="C59">
        <v>1</v>
      </c>
      <c r="D59">
        <v>0</v>
      </c>
      <c r="E59">
        <v>1</v>
      </c>
      <c r="F59">
        <v>12</v>
      </c>
      <c r="G59" t="b">
        <v>0</v>
      </c>
      <c r="H59">
        <v>1</v>
      </c>
      <c r="I59">
        <v>2</v>
      </c>
      <c r="J59">
        <v>0.18</v>
      </c>
      <c r="K59">
        <v>0.21210000000000001</v>
      </c>
      <c r="L59">
        <v>0.55000000000000004</v>
      </c>
      <c r="M59">
        <v>0.1045</v>
      </c>
      <c r="N59">
        <v>6</v>
      </c>
      <c r="O59">
        <v>62</v>
      </c>
      <c r="P59">
        <v>68</v>
      </c>
    </row>
    <row r="60" spans="1:16">
      <c r="A60">
        <v>678</v>
      </c>
      <c r="B60" s="16">
        <v>40574</v>
      </c>
      <c r="C60">
        <v>1</v>
      </c>
      <c r="D60">
        <v>0</v>
      </c>
      <c r="E60">
        <v>1</v>
      </c>
      <c r="F60">
        <v>13</v>
      </c>
      <c r="G60" t="b">
        <v>0</v>
      </c>
      <c r="H60">
        <v>1</v>
      </c>
      <c r="I60">
        <v>2</v>
      </c>
      <c r="J60">
        <v>0.16</v>
      </c>
      <c r="K60">
        <v>0.2273</v>
      </c>
      <c r="L60">
        <v>0.59</v>
      </c>
      <c r="M60">
        <v>0</v>
      </c>
      <c r="N60">
        <v>2</v>
      </c>
      <c r="O60">
        <v>52</v>
      </c>
      <c r="P60">
        <v>54</v>
      </c>
    </row>
    <row r="61" spans="1:16">
      <c r="A61">
        <v>679</v>
      </c>
      <c r="B61" s="16">
        <v>40574</v>
      </c>
      <c r="C61">
        <v>1</v>
      </c>
      <c r="D61">
        <v>0</v>
      </c>
      <c r="E61">
        <v>1</v>
      </c>
      <c r="F61">
        <v>14</v>
      </c>
      <c r="G61" t="b">
        <v>0</v>
      </c>
      <c r="H61">
        <v>1</v>
      </c>
      <c r="I61">
        <v>2</v>
      </c>
      <c r="J61">
        <v>0.18</v>
      </c>
      <c r="K61">
        <v>0.19700000000000001</v>
      </c>
      <c r="L61">
        <v>0.55000000000000004</v>
      </c>
      <c r="M61">
        <v>0.1343</v>
      </c>
      <c r="N61">
        <v>1</v>
      </c>
      <c r="O61">
        <v>85</v>
      </c>
      <c r="P61">
        <v>86</v>
      </c>
    </row>
    <row r="62" spans="1:16">
      <c r="A62">
        <v>680</v>
      </c>
      <c r="B62" s="16">
        <v>40574</v>
      </c>
      <c r="C62">
        <v>1</v>
      </c>
      <c r="D62">
        <v>0</v>
      </c>
      <c r="E62">
        <v>1</v>
      </c>
      <c r="F62">
        <v>15</v>
      </c>
      <c r="G62" t="b">
        <v>0</v>
      </c>
      <c r="H62">
        <v>1</v>
      </c>
      <c r="I62">
        <v>2</v>
      </c>
      <c r="J62">
        <v>0.16</v>
      </c>
      <c r="K62">
        <v>0.18179999999999999</v>
      </c>
      <c r="L62">
        <v>0.59</v>
      </c>
      <c r="M62">
        <v>0.1343</v>
      </c>
      <c r="N62">
        <v>3</v>
      </c>
      <c r="O62">
        <v>41</v>
      </c>
      <c r="P62">
        <v>44</v>
      </c>
    </row>
    <row r="63" spans="1:16">
      <c r="A63">
        <v>681</v>
      </c>
      <c r="B63" s="16">
        <v>40574</v>
      </c>
      <c r="C63">
        <v>1</v>
      </c>
      <c r="D63">
        <v>0</v>
      </c>
      <c r="E63">
        <v>1</v>
      </c>
      <c r="F63">
        <v>16</v>
      </c>
      <c r="G63" t="b">
        <v>0</v>
      </c>
      <c r="H63">
        <v>1</v>
      </c>
      <c r="I63">
        <v>2</v>
      </c>
      <c r="J63">
        <v>0.16</v>
      </c>
      <c r="K63">
        <v>0.18179999999999999</v>
      </c>
      <c r="L63">
        <v>0.56000000000000005</v>
      </c>
      <c r="M63">
        <v>0.19400000000000001</v>
      </c>
      <c r="N63">
        <v>3</v>
      </c>
      <c r="O63">
        <v>83</v>
      </c>
      <c r="P63">
        <v>86</v>
      </c>
    </row>
    <row r="64" spans="1:16">
      <c r="A64">
        <v>682</v>
      </c>
      <c r="B64" s="16">
        <v>40574</v>
      </c>
      <c r="C64">
        <v>1</v>
      </c>
      <c r="D64">
        <v>0</v>
      </c>
      <c r="E64">
        <v>1</v>
      </c>
      <c r="F64">
        <v>17</v>
      </c>
      <c r="G64" t="b">
        <v>0</v>
      </c>
      <c r="H64">
        <v>1</v>
      </c>
      <c r="I64">
        <v>2</v>
      </c>
      <c r="J64">
        <v>0.16</v>
      </c>
      <c r="K64">
        <v>0.1515</v>
      </c>
      <c r="L64">
        <v>0.59</v>
      </c>
      <c r="M64">
        <v>0.19400000000000001</v>
      </c>
      <c r="N64">
        <v>6</v>
      </c>
      <c r="O64">
        <v>155</v>
      </c>
      <c r="P64">
        <v>161</v>
      </c>
    </row>
    <row r="65" spans="1:16">
      <c r="A65">
        <v>683</v>
      </c>
      <c r="B65" s="16">
        <v>40574</v>
      </c>
      <c r="C65">
        <v>1</v>
      </c>
      <c r="D65">
        <v>0</v>
      </c>
      <c r="E65">
        <v>1</v>
      </c>
      <c r="F65">
        <v>18</v>
      </c>
      <c r="G65" t="b">
        <v>0</v>
      </c>
      <c r="H65">
        <v>1</v>
      </c>
      <c r="I65">
        <v>2</v>
      </c>
      <c r="J65">
        <v>0.16</v>
      </c>
      <c r="K65">
        <v>0.1515</v>
      </c>
      <c r="L65">
        <v>0.55000000000000004</v>
      </c>
      <c r="M65">
        <v>0.22389999999999999</v>
      </c>
      <c r="N65">
        <v>3</v>
      </c>
      <c r="O65">
        <v>153</v>
      </c>
      <c r="P65">
        <v>156</v>
      </c>
    </row>
    <row r="66" spans="1:16">
      <c r="A66">
        <v>684</v>
      </c>
      <c r="B66" s="16">
        <v>40574</v>
      </c>
      <c r="C66">
        <v>1</v>
      </c>
      <c r="D66">
        <v>0</v>
      </c>
      <c r="E66">
        <v>1</v>
      </c>
      <c r="F66">
        <v>19</v>
      </c>
      <c r="G66" t="b">
        <v>0</v>
      </c>
      <c r="H66">
        <v>1</v>
      </c>
      <c r="I66">
        <v>1</v>
      </c>
      <c r="J66">
        <v>0.3</v>
      </c>
      <c r="K66">
        <v>0.31819999999999998</v>
      </c>
      <c r="L66">
        <v>0.61</v>
      </c>
      <c r="M66">
        <v>0.1045</v>
      </c>
      <c r="N66">
        <v>3</v>
      </c>
      <c r="O66">
        <v>108</v>
      </c>
      <c r="P66">
        <v>111</v>
      </c>
    </row>
    <row r="67" spans="1:16">
      <c r="A67">
        <v>685</v>
      </c>
      <c r="B67" s="16">
        <v>40574</v>
      </c>
      <c r="C67">
        <v>1</v>
      </c>
      <c r="D67">
        <v>0</v>
      </c>
      <c r="E67">
        <v>1</v>
      </c>
      <c r="F67">
        <v>20</v>
      </c>
      <c r="G67" t="b">
        <v>0</v>
      </c>
      <c r="H67">
        <v>1</v>
      </c>
      <c r="I67">
        <v>3</v>
      </c>
      <c r="J67">
        <v>0.16</v>
      </c>
      <c r="K67">
        <v>0.16669999999999999</v>
      </c>
      <c r="L67">
        <v>0.59</v>
      </c>
      <c r="M67">
        <v>0.16420000000000001</v>
      </c>
      <c r="N67">
        <v>0</v>
      </c>
      <c r="O67">
        <v>78</v>
      </c>
      <c r="P67">
        <v>78</v>
      </c>
    </row>
    <row r="68" spans="1:16">
      <c r="A68">
        <v>686</v>
      </c>
      <c r="B68" s="16">
        <v>40574</v>
      </c>
      <c r="C68">
        <v>1</v>
      </c>
      <c r="D68">
        <v>0</v>
      </c>
      <c r="E68">
        <v>1</v>
      </c>
      <c r="F68">
        <v>21</v>
      </c>
      <c r="G68" t="b">
        <v>0</v>
      </c>
      <c r="H68">
        <v>1</v>
      </c>
      <c r="I68">
        <v>3</v>
      </c>
      <c r="J68">
        <v>0.16</v>
      </c>
      <c r="K68">
        <v>0.19700000000000001</v>
      </c>
      <c r="L68">
        <v>0.59</v>
      </c>
      <c r="M68">
        <v>8.9599999999999999E-2</v>
      </c>
      <c r="N68">
        <v>3</v>
      </c>
      <c r="O68">
        <v>53</v>
      </c>
      <c r="P68">
        <v>56</v>
      </c>
    </row>
    <row r="69" spans="1:16">
      <c r="A69">
        <v>687</v>
      </c>
      <c r="B69" s="16">
        <v>40574</v>
      </c>
      <c r="C69">
        <v>1</v>
      </c>
      <c r="D69">
        <v>0</v>
      </c>
      <c r="E69">
        <v>1</v>
      </c>
      <c r="F69">
        <v>22</v>
      </c>
      <c r="G69" t="b">
        <v>0</v>
      </c>
      <c r="H69">
        <v>1</v>
      </c>
      <c r="I69">
        <v>2</v>
      </c>
      <c r="J69">
        <v>0.16</v>
      </c>
      <c r="K69">
        <v>0.18179999999999999</v>
      </c>
      <c r="L69">
        <v>0.59</v>
      </c>
      <c r="M69">
        <v>0.1045</v>
      </c>
      <c r="N69">
        <v>0</v>
      </c>
      <c r="O69">
        <v>34</v>
      </c>
      <c r="P69">
        <v>34</v>
      </c>
    </row>
    <row r="70" spans="1:16">
      <c r="A70">
        <v>688</v>
      </c>
      <c r="B70" s="16">
        <v>40574</v>
      </c>
      <c r="C70">
        <v>1</v>
      </c>
      <c r="D70">
        <v>0</v>
      </c>
      <c r="E70">
        <v>1</v>
      </c>
      <c r="F70">
        <v>23</v>
      </c>
      <c r="G70" t="b">
        <v>0</v>
      </c>
      <c r="H70">
        <v>1</v>
      </c>
      <c r="I70">
        <v>2</v>
      </c>
      <c r="J70">
        <v>0.16</v>
      </c>
      <c r="K70">
        <v>0.19700000000000001</v>
      </c>
      <c r="L70">
        <v>0.64</v>
      </c>
      <c r="M70">
        <v>8.9599999999999999E-2</v>
      </c>
      <c r="N70">
        <v>2</v>
      </c>
      <c r="O70">
        <v>15</v>
      </c>
      <c r="P70">
        <v>17</v>
      </c>
    </row>
    <row r="71" spans="1:16">
      <c r="A71">
        <v>689</v>
      </c>
      <c r="B71" s="16">
        <v>40575</v>
      </c>
      <c r="C71">
        <v>1</v>
      </c>
      <c r="D71">
        <v>0</v>
      </c>
      <c r="E71">
        <v>2</v>
      </c>
      <c r="F71">
        <v>0</v>
      </c>
      <c r="G71" t="b">
        <v>0</v>
      </c>
      <c r="H71">
        <v>2</v>
      </c>
      <c r="I71">
        <v>2</v>
      </c>
      <c r="J71">
        <v>0.16</v>
      </c>
      <c r="K71">
        <v>0.18179999999999999</v>
      </c>
      <c r="L71">
        <v>0.64</v>
      </c>
      <c r="M71">
        <v>0.1045</v>
      </c>
      <c r="N71">
        <v>2</v>
      </c>
      <c r="O71">
        <v>6</v>
      </c>
      <c r="P71">
        <v>8</v>
      </c>
    </row>
    <row r="72" spans="1:16">
      <c r="A72">
        <v>690</v>
      </c>
      <c r="B72" s="16">
        <v>40575</v>
      </c>
      <c r="C72">
        <v>1</v>
      </c>
      <c r="D72">
        <v>0</v>
      </c>
      <c r="E72">
        <v>2</v>
      </c>
      <c r="F72">
        <v>1</v>
      </c>
      <c r="G72" t="b">
        <v>0</v>
      </c>
      <c r="H72">
        <v>2</v>
      </c>
      <c r="I72">
        <v>2</v>
      </c>
      <c r="J72">
        <v>0.16</v>
      </c>
      <c r="K72">
        <v>0.18179999999999999</v>
      </c>
      <c r="L72">
        <v>0.69</v>
      </c>
      <c r="M72">
        <v>0.1045</v>
      </c>
      <c r="N72">
        <v>0</v>
      </c>
      <c r="O72">
        <v>3</v>
      </c>
      <c r="P72">
        <v>3</v>
      </c>
    </row>
    <row r="73" spans="1:16">
      <c r="A73">
        <v>691</v>
      </c>
      <c r="B73" s="16">
        <v>40575</v>
      </c>
      <c r="C73">
        <v>1</v>
      </c>
      <c r="D73">
        <v>0</v>
      </c>
      <c r="E73">
        <v>2</v>
      </c>
      <c r="F73">
        <v>2</v>
      </c>
      <c r="G73" t="b">
        <v>0</v>
      </c>
      <c r="H73">
        <v>2</v>
      </c>
      <c r="I73">
        <v>2</v>
      </c>
      <c r="J73">
        <v>0.16</v>
      </c>
      <c r="K73">
        <v>0.2273</v>
      </c>
      <c r="L73">
        <v>0.69</v>
      </c>
      <c r="M73">
        <v>0</v>
      </c>
      <c r="N73">
        <v>0</v>
      </c>
      <c r="O73">
        <v>2</v>
      </c>
      <c r="P73">
        <v>2</v>
      </c>
    </row>
    <row r="74" spans="1:16">
      <c r="A74">
        <v>692</v>
      </c>
      <c r="B74" s="16">
        <v>40575</v>
      </c>
      <c r="C74">
        <v>1</v>
      </c>
      <c r="D74">
        <v>0</v>
      </c>
      <c r="E74">
        <v>2</v>
      </c>
      <c r="F74">
        <v>3</v>
      </c>
      <c r="G74" t="b">
        <v>0</v>
      </c>
      <c r="H74">
        <v>2</v>
      </c>
      <c r="I74">
        <v>2</v>
      </c>
      <c r="J74">
        <v>0.16</v>
      </c>
      <c r="K74">
        <v>0.2273</v>
      </c>
      <c r="L74">
        <v>0.69</v>
      </c>
      <c r="M74">
        <v>0</v>
      </c>
      <c r="N74">
        <v>0</v>
      </c>
      <c r="O74">
        <v>2</v>
      </c>
      <c r="P74">
        <v>2</v>
      </c>
    </row>
    <row r="75" spans="1:16">
      <c r="A75">
        <v>693</v>
      </c>
      <c r="B75" s="16">
        <v>40575</v>
      </c>
      <c r="C75">
        <v>1</v>
      </c>
      <c r="D75">
        <v>0</v>
      </c>
      <c r="E75">
        <v>2</v>
      </c>
      <c r="F75">
        <v>5</v>
      </c>
      <c r="G75" t="b">
        <v>0</v>
      </c>
      <c r="H75">
        <v>2</v>
      </c>
      <c r="I75">
        <v>3</v>
      </c>
      <c r="J75">
        <v>0.14000000000000001</v>
      </c>
      <c r="K75">
        <v>0.21210000000000001</v>
      </c>
      <c r="L75">
        <v>0.93</v>
      </c>
      <c r="M75">
        <v>0</v>
      </c>
      <c r="N75">
        <v>0</v>
      </c>
      <c r="O75">
        <v>3</v>
      </c>
      <c r="P75">
        <v>3</v>
      </c>
    </row>
    <row r="76" spans="1:16">
      <c r="A76">
        <v>694</v>
      </c>
      <c r="B76" s="16">
        <v>40575</v>
      </c>
      <c r="C76">
        <v>1</v>
      </c>
      <c r="D76">
        <v>0</v>
      </c>
      <c r="E76">
        <v>2</v>
      </c>
      <c r="F76">
        <v>6</v>
      </c>
      <c r="G76" t="b">
        <v>0</v>
      </c>
      <c r="H76">
        <v>2</v>
      </c>
      <c r="I76">
        <v>3</v>
      </c>
      <c r="J76">
        <v>0.14000000000000001</v>
      </c>
      <c r="K76">
        <v>0.21210000000000001</v>
      </c>
      <c r="L76">
        <v>0.93</v>
      </c>
      <c r="M76">
        <v>0</v>
      </c>
      <c r="N76">
        <v>0</v>
      </c>
      <c r="O76">
        <v>22</v>
      </c>
      <c r="P76">
        <v>22</v>
      </c>
    </row>
    <row r="77" spans="1:16">
      <c r="A77">
        <v>695</v>
      </c>
      <c r="B77" s="16">
        <v>40575</v>
      </c>
      <c r="C77">
        <v>1</v>
      </c>
      <c r="D77">
        <v>0</v>
      </c>
      <c r="E77">
        <v>2</v>
      </c>
      <c r="F77">
        <v>7</v>
      </c>
      <c r="G77" t="b">
        <v>0</v>
      </c>
      <c r="H77">
        <v>2</v>
      </c>
      <c r="I77">
        <v>3</v>
      </c>
      <c r="J77">
        <v>0.16</v>
      </c>
      <c r="K77">
        <v>0.2273</v>
      </c>
      <c r="L77">
        <v>0.93</v>
      </c>
      <c r="M77">
        <v>0</v>
      </c>
      <c r="N77">
        <v>0</v>
      </c>
      <c r="O77">
        <v>52</v>
      </c>
      <c r="P77">
        <v>52</v>
      </c>
    </row>
    <row r="78" spans="1:16">
      <c r="A78">
        <v>696</v>
      </c>
      <c r="B78" s="16">
        <v>40575</v>
      </c>
      <c r="C78">
        <v>1</v>
      </c>
      <c r="D78">
        <v>0</v>
      </c>
      <c r="E78">
        <v>2</v>
      </c>
      <c r="F78">
        <v>8</v>
      </c>
      <c r="G78" t="b">
        <v>0</v>
      </c>
      <c r="H78">
        <v>2</v>
      </c>
      <c r="I78">
        <v>3</v>
      </c>
      <c r="J78">
        <v>0.16</v>
      </c>
      <c r="K78">
        <v>0.2273</v>
      </c>
      <c r="L78">
        <v>0.93</v>
      </c>
      <c r="M78">
        <v>0</v>
      </c>
      <c r="N78">
        <v>3</v>
      </c>
      <c r="O78">
        <v>132</v>
      </c>
      <c r="P78">
        <v>135</v>
      </c>
    </row>
    <row r="79" spans="1:16">
      <c r="A79">
        <v>697</v>
      </c>
      <c r="B79" s="16">
        <v>40575</v>
      </c>
      <c r="C79">
        <v>1</v>
      </c>
      <c r="D79">
        <v>0</v>
      </c>
      <c r="E79">
        <v>2</v>
      </c>
      <c r="F79">
        <v>9</v>
      </c>
      <c r="G79" t="b">
        <v>0</v>
      </c>
      <c r="H79">
        <v>2</v>
      </c>
      <c r="I79">
        <v>2</v>
      </c>
      <c r="J79">
        <v>0.16</v>
      </c>
      <c r="K79">
        <v>0.2273</v>
      </c>
      <c r="L79">
        <v>0.93</v>
      </c>
      <c r="M79">
        <v>0</v>
      </c>
      <c r="N79">
        <v>2</v>
      </c>
      <c r="O79">
        <v>114</v>
      </c>
      <c r="P79">
        <v>116</v>
      </c>
    </row>
    <row r="80" spans="1:16">
      <c r="A80">
        <v>698</v>
      </c>
      <c r="B80" s="16">
        <v>40575</v>
      </c>
      <c r="C80">
        <v>1</v>
      </c>
      <c r="D80">
        <v>0</v>
      </c>
      <c r="E80">
        <v>2</v>
      </c>
      <c r="F80">
        <v>10</v>
      </c>
      <c r="G80" t="b">
        <v>0</v>
      </c>
      <c r="H80">
        <v>2</v>
      </c>
      <c r="I80">
        <v>2</v>
      </c>
      <c r="J80">
        <v>0.16</v>
      </c>
      <c r="K80">
        <v>0.2273</v>
      </c>
      <c r="L80">
        <v>0.93</v>
      </c>
      <c r="M80">
        <v>0</v>
      </c>
      <c r="N80">
        <v>0</v>
      </c>
      <c r="O80">
        <v>47</v>
      </c>
      <c r="P80">
        <v>47</v>
      </c>
    </row>
    <row r="81" spans="1:16">
      <c r="A81">
        <v>699</v>
      </c>
      <c r="B81" s="16">
        <v>40575</v>
      </c>
      <c r="C81">
        <v>1</v>
      </c>
      <c r="D81">
        <v>0</v>
      </c>
      <c r="E81">
        <v>2</v>
      </c>
      <c r="F81">
        <v>11</v>
      </c>
      <c r="G81" t="b">
        <v>0</v>
      </c>
      <c r="H81">
        <v>2</v>
      </c>
      <c r="I81">
        <v>2</v>
      </c>
      <c r="J81">
        <v>0.18</v>
      </c>
      <c r="K81">
        <v>0.2424</v>
      </c>
      <c r="L81">
        <v>0.86</v>
      </c>
      <c r="M81">
        <v>0</v>
      </c>
      <c r="N81">
        <v>2</v>
      </c>
      <c r="O81">
        <v>49</v>
      </c>
      <c r="P81">
        <v>51</v>
      </c>
    </row>
    <row r="82" spans="1:16">
      <c r="A82">
        <v>700</v>
      </c>
      <c r="B82" s="16">
        <v>40575</v>
      </c>
      <c r="C82">
        <v>1</v>
      </c>
      <c r="D82">
        <v>0</v>
      </c>
      <c r="E82">
        <v>2</v>
      </c>
      <c r="F82">
        <v>12</v>
      </c>
      <c r="G82" t="b">
        <v>0</v>
      </c>
      <c r="H82">
        <v>2</v>
      </c>
      <c r="I82">
        <v>2</v>
      </c>
      <c r="J82">
        <v>0.2</v>
      </c>
      <c r="K82">
        <v>0.2576</v>
      </c>
      <c r="L82">
        <v>0.86</v>
      </c>
      <c r="M82">
        <v>0</v>
      </c>
      <c r="N82">
        <v>2</v>
      </c>
      <c r="O82">
        <v>53</v>
      </c>
      <c r="P82">
        <v>55</v>
      </c>
    </row>
    <row r="83" spans="1:16">
      <c r="A83">
        <v>701</v>
      </c>
      <c r="B83" s="16">
        <v>40575</v>
      </c>
      <c r="C83">
        <v>1</v>
      </c>
      <c r="D83">
        <v>0</v>
      </c>
      <c r="E83">
        <v>2</v>
      </c>
      <c r="F83">
        <v>13</v>
      </c>
      <c r="G83" t="b">
        <v>0</v>
      </c>
      <c r="H83">
        <v>2</v>
      </c>
      <c r="I83">
        <v>2</v>
      </c>
      <c r="J83">
        <v>0.2</v>
      </c>
      <c r="K83">
        <v>0.2576</v>
      </c>
      <c r="L83">
        <v>0.86</v>
      </c>
      <c r="M83">
        <v>0</v>
      </c>
      <c r="N83">
        <v>3</v>
      </c>
      <c r="O83">
        <v>49</v>
      </c>
      <c r="P83">
        <v>52</v>
      </c>
    </row>
    <row r="84" spans="1:16">
      <c r="A84">
        <v>702</v>
      </c>
      <c r="B84" s="16">
        <v>40575</v>
      </c>
      <c r="C84">
        <v>1</v>
      </c>
      <c r="D84">
        <v>0</v>
      </c>
      <c r="E84">
        <v>2</v>
      </c>
      <c r="F84">
        <v>14</v>
      </c>
      <c r="G84" t="b">
        <v>0</v>
      </c>
      <c r="H84">
        <v>2</v>
      </c>
      <c r="I84">
        <v>2</v>
      </c>
      <c r="J84">
        <v>0.22</v>
      </c>
      <c r="K84">
        <v>0.2576</v>
      </c>
      <c r="L84">
        <v>0.8</v>
      </c>
      <c r="M84">
        <v>8.9599999999999999E-2</v>
      </c>
      <c r="N84">
        <v>5</v>
      </c>
      <c r="O84">
        <v>49</v>
      </c>
      <c r="P84">
        <v>54</v>
      </c>
    </row>
    <row r="85" spans="1:16">
      <c r="A85">
        <v>703</v>
      </c>
      <c r="B85" s="16">
        <v>40575</v>
      </c>
      <c r="C85">
        <v>1</v>
      </c>
      <c r="D85">
        <v>0</v>
      </c>
      <c r="E85">
        <v>2</v>
      </c>
      <c r="F85">
        <v>15</v>
      </c>
      <c r="G85" t="b">
        <v>0</v>
      </c>
      <c r="H85">
        <v>2</v>
      </c>
      <c r="I85">
        <v>2</v>
      </c>
      <c r="J85">
        <v>0.24</v>
      </c>
      <c r="K85">
        <v>0.28789999999999999</v>
      </c>
      <c r="L85">
        <v>0.75</v>
      </c>
      <c r="M85">
        <v>0</v>
      </c>
      <c r="N85">
        <v>7</v>
      </c>
      <c r="O85">
        <v>45</v>
      </c>
      <c r="P85">
        <v>52</v>
      </c>
    </row>
    <row r="86" spans="1:16">
      <c r="A86">
        <v>704</v>
      </c>
      <c r="B86" s="16">
        <v>40575</v>
      </c>
      <c r="C86">
        <v>1</v>
      </c>
      <c r="D86">
        <v>0</v>
      </c>
      <c r="E86">
        <v>2</v>
      </c>
      <c r="F86">
        <v>16</v>
      </c>
      <c r="G86" t="b">
        <v>0</v>
      </c>
      <c r="H86">
        <v>2</v>
      </c>
      <c r="I86">
        <v>2</v>
      </c>
      <c r="J86">
        <v>0.24</v>
      </c>
      <c r="K86">
        <v>0.2424</v>
      </c>
      <c r="L86">
        <v>0.75</v>
      </c>
      <c r="M86">
        <v>0.1343</v>
      </c>
      <c r="N86">
        <v>3</v>
      </c>
      <c r="O86">
        <v>61</v>
      </c>
      <c r="P86">
        <v>64</v>
      </c>
    </row>
    <row r="87" spans="1:16">
      <c r="A87">
        <v>705</v>
      </c>
      <c r="B87" s="16">
        <v>40575</v>
      </c>
      <c r="C87">
        <v>1</v>
      </c>
      <c r="D87">
        <v>0</v>
      </c>
      <c r="E87">
        <v>2</v>
      </c>
      <c r="F87">
        <v>17</v>
      </c>
      <c r="G87" t="b">
        <v>0</v>
      </c>
      <c r="H87">
        <v>2</v>
      </c>
      <c r="I87">
        <v>2</v>
      </c>
      <c r="J87">
        <v>0.24</v>
      </c>
      <c r="K87">
        <v>0.28789999999999999</v>
      </c>
      <c r="L87">
        <v>0.75</v>
      </c>
      <c r="M87">
        <v>0</v>
      </c>
      <c r="N87">
        <v>4</v>
      </c>
      <c r="O87">
        <v>172</v>
      </c>
      <c r="P87">
        <v>176</v>
      </c>
    </row>
    <row r="88" spans="1:16">
      <c r="A88">
        <v>706</v>
      </c>
      <c r="B88" s="16">
        <v>40575</v>
      </c>
      <c r="C88">
        <v>1</v>
      </c>
      <c r="D88">
        <v>0</v>
      </c>
      <c r="E88">
        <v>2</v>
      </c>
      <c r="F88">
        <v>18</v>
      </c>
      <c r="G88" t="b">
        <v>0</v>
      </c>
      <c r="H88">
        <v>2</v>
      </c>
      <c r="I88">
        <v>2</v>
      </c>
      <c r="J88">
        <v>0.24</v>
      </c>
      <c r="K88">
        <v>0.2576</v>
      </c>
      <c r="L88">
        <v>0.81</v>
      </c>
      <c r="M88">
        <v>0.1045</v>
      </c>
      <c r="N88">
        <v>3</v>
      </c>
      <c r="O88">
        <v>165</v>
      </c>
      <c r="P88">
        <v>168</v>
      </c>
    </row>
    <row r="89" spans="1:16">
      <c r="A89">
        <v>707</v>
      </c>
      <c r="B89" s="16">
        <v>40575</v>
      </c>
      <c r="C89">
        <v>1</v>
      </c>
      <c r="D89">
        <v>0</v>
      </c>
      <c r="E89">
        <v>2</v>
      </c>
      <c r="F89">
        <v>19</v>
      </c>
      <c r="G89" t="b">
        <v>0</v>
      </c>
      <c r="H89">
        <v>2</v>
      </c>
      <c r="I89">
        <v>2</v>
      </c>
      <c r="J89">
        <v>0.24</v>
      </c>
      <c r="K89">
        <v>0.2424</v>
      </c>
      <c r="L89">
        <v>0.81</v>
      </c>
      <c r="M89">
        <v>0.1343</v>
      </c>
      <c r="N89">
        <v>3</v>
      </c>
      <c r="O89">
        <v>105</v>
      </c>
      <c r="P89">
        <v>108</v>
      </c>
    </row>
    <row r="90" spans="1:16">
      <c r="A90">
        <v>708</v>
      </c>
      <c r="B90" s="16">
        <v>40575</v>
      </c>
      <c r="C90">
        <v>1</v>
      </c>
      <c r="D90">
        <v>0</v>
      </c>
      <c r="E90">
        <v>2</v>
      </c>
      <c r="F90">
        <v>20</v>
      </c>
      <c r="G90" t="b">
        <v>0</v>
      </c>
      <c r="H90">
        <v>2</v>
      </c>
      <c r="I90">
        <v>2</v>
      </c>
      <c r="J90">
        <v>0.22</v>
      </c>
      <c r="K90">
        <v>0.2273</v>
      </c>
      <c r="L90">
        <v>0.87</v>
      </c>
      <c r="M90">
        <v>0.1343</v>
      </c>
      <c r="N90">
        <v>5</v>
      </c>
      <c r="O90">
        <v>69</v>
      </c>
      <c r="P90">
        <v>74</v>
      </c>
    </row>
    <row r="91" spans="1:16">
      <c r="A91">
        <v>709</v>
      </c>
      <c r="B91" s="16">
        <v>40575</v>
      </c>
      <c r="C91">
        <v>1</v>
      </c>
      <c r="D91">
        <v>0</v>
      </c>
      <c r="E91">
        <v>2</v>
      </c>
      <c r="F91">
        <v>21</v>
      </c>
      <c r="G91" t="b">
        <v>0</v>
      </c>
      <c r="H91">
        <v>2</v>
      </c>
      <c r="I91">
        <v>2</v>
      </c>
      <c r="J91">
        <v>0.22</v>
      </c>
      <c r="K91">
        <v>0.2273</v>
      </c>
      <c r="L91">
        <v>0.87</v>
      </c>
      <c r="M91">
        <v>0.1343</v>
      </c>
      <c r="N91">
        <v>0</v>
      </c>
      <c r="O91">
        <v>64</v>
      </c>
      <c r="P91">
        <v>64</v>
      </c>
    </row>
    <row r="92" spans="1:16">
      <c r="A92">
        <v>710</v>
      </c>
      <c r="B92" s="16">
        <v>40575</v>
      </c>
      <c r="C92">
        <v>1</v>
      </c>
      <c r="D92">
        <v>0</v>
      </c>
      <c r="E92">
        <v>2</v>
      </c>
      <c r="F92">
        <v>22</v>
      </c>
      <c r="G92" t="b">
        <v>0</v>
      </c>
      <c r="H92">
        <v>2</v>
      </c>
      <c r="I92">
        <v>2</v>
      </c>
      <c r="J92">
        <v>0.22</v>
      </c>
      <c r="K92">
        <v>0.2576</v>
      </c>
      <c r="L92">
        <v>0.87</v>
      </c>
      <c r="M92">
        <v>8.9599999999999999E-2</v>
      </c>
      <c r="N92">
        <v>2</v>
      </c>
      <c r="O92">
        <v>34</v>
      </c>
      <c r="P92">
        <v>36</v>
      </c>
    </row>
    <row r="93" spans="1:16">
      <c r="A93">
        <v>711</v>
      </c>
      <c r="B93" s="16">
        <v>40575</v>
      </c>
      <c r="C93">
        <v>1</v>
      </c>
      <c r="D93">
        <v>0</v>
      </c>
      <c r="E93">
        <v>2</v>
      </c>
      <c r="F93">
        <v>23</v>
      </c>
      <c r="G93" t="b">
        <v>0</v>
      </c>
      <c r="H93">
        <v>2</v>
      </c>
      <c r="I93">
        <v>3</v>
      </c>
      <c r="J93">
        <v>0.2</v>
      </c>
      <c r="K93">
        <v>0.19700000000000001</v>
      </c>
      <c r="L93">
        <v>0.93</v>
      </c>
      <c r="M93">
        <v>0.19400000000000001</v>
      </c>
      <c r="N93">
        <v>1</v>
      </c>
      <c r="O93">
        <v>15</v>
      </c>
      <c r="P93">
        <v>16</v>
      </c>
    </row>
    <row r="94" spans="1:16">
      <c r="A94">
        <v>712</v>
      </c>
      <c r="B94" s="16">
        <v>40576</v>
      </c>
      <c r="C94">
        <v>1</v>
      </c>
      <c r="D94">
        <v>0</v>
      </c>
      <c r="E94">
        <v>2</v>
      </c>
      <c r="F94">
        <v>0</v>
      </c>
      <c r="G94" t="b">
        <v>0</v>
      </c>
      <c r="H94">
        <v>3</v>
      </c>
      <c r="I94">
        <v>3</v>
      </c>
      <c r="J94">
        <v>0.22</v>
      </c>
      <c r="K94">
        <v>0.2424</v>
      </c>
      <c r="L94">
        <v>0.93</v>
      </c>
      <c r="M94">
        <v>0.1045</v>
      </c>
      <c r="N94">
        <v>0</v>
      </c>
      <c r="O94">
        <v>2</v>
      </c>
      <c r="P94">
        <v>2</v>
      </c>
    </row>
    <row r="95" spans="1:16">
      <c r="A95">
        <v>713</v>
      </c>
      <c r="B95" s="16">
        <v>40576</v>
      </c>
      <c r="C95">
        <v>1</v>
      </c>
      <c r="D95">
        <v>0</v>
      </c>
      <c r="E95">
        <v>2</v>
      </c>
      <c r="F95">
        <v>1</v>
      </c>
      <c r="G95" t="b">
        <v>0</v>
      </c>
      <c r="H95">
        <v>3</v>
      </c>
      <c r="I95">
        <v>3</v>
      </c>
      <c r="J95">
        <v>0.22</v>
      </c>
      <c r="K95">
        <v>0.2273</v>
      </c>
      <c r="L95">
        <v>0.93</v>
      </c>
      <c r="M95">
        <v>0.19400000000000001</v>
      </c>
      <c r="N95">
        <v>0</v>
      </c>
      <c r="O95">
        <v>3</v>
      </c>
      <c r="P95">
        <v>3</v>
      </c>
    </row>
    <row r="96" spans="1:16">
      <c r="A96">
        <v>714</v>
      </c>
      <c r="B96" s="16">
        <v>40576</v>
      </c>
      <c r="C96">
        <v>1</v>
      </c>
      <c r="D96">
        <v>0</v>
      </c>
      <c r="E96">
        <v>2</v>
      </c>
      <c r="F96">
        <v>2</v>
      </c>
      <c r="G96" t="b">
        <v>0</v>
      </c>
      <c r="H96">
        <v>3</v>
      </c>
      <c r="I96">
        <v>3</v>
      </c>
      <c r="J96">
        <v>0.22</v>
      </c>
      <c r="K96">
        <v>0.2273</v>
      </c>
      <c r="L96">
        <v>0.93</v>
      </c>
      <c r="M96">
        <v>0.1343</v>
      </c>
      <c r="N96">
        <v>4</v>
      </c>
      <c r="O96">
        <v>0</v>
      </c>
      <c r="P96">
        <v>4</v>
      </c>
    </row>
    <row r="97" spans="1:16">
      <c r="A97">
        <v>715</v>
      </c>
      <c r="B97" s="16">
        <v>40576</v>
      </c>
      <c r="C97">
        <v>1</v>
      </c>
      <c r="D97">
        <v>0</v>
      </c>
      <c r="E97">
        <v>2</v>
      </c>
      <c r="F97">
        <v>3</v>
      </c>
      <c r="G97" t="b">
        <v>0</v>
      </c>
      <c r="H97">
        <v>3</v>
      </c>
      <c r="I97">
        <v>3</v>
      </c>
      <c r="J97">
        <v>0.22</v>
      </c>
      <c r="K97">
        <v>0.2273</v>
      </c>
      <c r="L97">
        <v>0.93</v>
      </c>
      <c r="M97">
        <v>0.1343</v>
      </c>
      <c r="N97">
        <v>0</v>
      </c>
      <c r="O97">
        <v>1</v>
      </c>
      <c r="P97">
        <v>1</v>
      </c>
    </row>
    <row r="98" spans="1:16">
      <c r="A98">
        <v>716</v>
      </c>
      <c r="B98" s="16">
        <v>40576</v>
      </c>
      <c r="C98">
        <v>1</v>
      </c>
      <c r="D98">
        <v>0</v>
      </c>
      <c r="E98">
        <v>2</v>
      </c>
      <c r="F98">
        <v>4</v>
      </c>
      <c r="G98" t="b">
        <v>0</v>
      </c>
      <c r="H98">
        <v>3</v>
      </c>
      <c r="I98">
        <v>3</v>
      </c>
      <c r="J98">
        <v>0.22</v>
      </c>
      <c r="K98">
        <v>0.21210000000000001</v>
      </c>
      <c r="L98">
        <v>0.93</v>
      </c>
      <c r="M98">
        <v>0.28360000000000002</v>
      </c>
      <c r="N98">
        <v>0</v>
      </c>
      <c r="O98">
        <v>1</v>
      </c>
      <c r="P98">
        <v>1</v>
      </c>
    </row>
    <row r="99" spans="1:16">
      <c r="A99">
        <v>717</v>
      </c>
      <c r="B99" s="16">
        <v>40576</v>
      </c>
      <c r="C99">
        <v>1</v>
      </c>
      <c r="D99">
        <v>0</v>
      </c>
      <c r="E99">
        <v>2</v>
      </c>
      <c r="F99">
        <v>5</v>
      </c>
      <c r="G99" t="b">
        <v>0</v>
      </c>
      <c r="H99">
        <v>3</v>
      </c>
      <c r="I99">
        <v>3</v>
      </c>
      <c r="J99">
        <v>0.22</v>
      </c>
      <c r="K99">
        <v>0.2424</v>
      </c>
      <c r="L99">
        <v>0.93</v>
      </c>
      <c r="M99">
        <v>0.1045</v>
      </c>
      <c r="N99">
        <v>0</v>
      </c>
      <c r="O99">
        <v>3</v>
      </c>
      <c r="P99">
        <v>3</v>
      </c>
    </row>
    <row r="100" spans="1:16">
      <c r="A100">
        <v>718</v>
      </c>
      <c r="B100" s="16">
        <v>40576</v>
      </c>
      <c r="C100">
        <v>1</v>
      </c>
      <c r="D100">
        <v>0</v>
      </c>
      <c r="E100">
        <v>2</v>
      </c>
      <c r="F100">
        <v>6</v>
      </c>
      <c r="G100" t="b">
        <v>0</v>
      </c>
      <c r="H100">
        <v>3</v>
      </c>
      <c r="I100">
        <v>3</v>
      </c>
      <c r="J100">
        <v>0.22</v>
      </c>
      <c r="K100">
        <v>0.2424</v>
      </c>
      <c r="L100">
        <v>0.93</v>
      </c>
      <c r="M100">
        <v>0.1045</v>
      </c>
      <c r="N100">
        <v>1</v>
      </c>
      <c r="O100">
        <v>17</v>
      </c>
      <c r="P100">
        <v>18</v>
      </c>
    </row>
    <row r="101" spans="1:16">
      <c r="A101">
        <v>719</v>
      </c>
      <c r="B101" s="16">
        <v>40576</v>
      </c>
      <c r="C101">
        <v>1</v>
      </c>
      <c r="D101">
        <v>0</v>
      </c>
      <c r="E101">
        <v>2</v>
      </c>
      <c r="F101">
        <v>7</v>
      </c>
      <c r="G101" t="b">
        <v>0</v>
      </c>
      <c r="H101">
        <v>3</v>
      </c>
      <c r="I101">
        <v>3</v>
      </c>
      <c r="J101">
        <v>0.22</v>
      </c>
      <c r="K101">
        <v>0.21210000000000001</v>
      </c>
      <c r="L101">
        <v>0.93</v>
      </c>
      <c r="M101">
        <v>0.22389999999999999</v>
      </c>
      <c r="N101">
        <v>1</v>
      </c>
      <c r="O101">
        <v>48</v>
      </c>
      <c r="P101">
        <v>49</v>
      </c>
    </row>
    <row r="102" spans="1:16">
      <c r="A102">
        <v>720</v>
      </c>
      <c r="B102" s="16">
        <v>40576</v>
      </c>
      <c r="C102">
        <v>1</v>
      </c>
      <c r="D102">
        <v>0</v>
      </c>
      <c r="E102">
        <v>2</v>
      </c>
      <c r="F102">
        <v>8</v>
      </c>
      <c r="G102" t="b">
        <v>0</v>
      </c>
      <c r="H102">
        <v>3</v>
      </c>
      <c r="I102">
        <v>3</v>
      </c>
      <c r="J102">
        <v>0.22</v>
      </c>
      <c r="K102">
        <v>0.21210000000000001</v>
      </c>
      <c r="L102">
        <v>0.93</v>
      </c>
      <c r="M102">
        <v>0.22389999999999999</v>
      </c>
      <c r="N102">
        <v>1</v>
      </c>
      <c r="O102">
        <v>154</v>
      </c>
      <c r="P102">
        <v>155</v>
      </c>
    </row>
    <row r="103" spans="1:16">
      <c r="A103">
        <v>721</v>
      </c>
      <c r="B103" s="16">
        <v>40576</v>
      </c>
      <c r="C103">
        <v>1</v>
      </c>
      <c r="D103">
        <v>0</v>
      </c>
      <c r="E103">
        <v>2</v>
      </c>
      <c r="F103">
        <v>9</v>
      </c>
      <c r="G103" t="b">
        <v>0</v>
      </c>
      <c r="H103">
        <v>3</v>
      </c>
      <c r="I103">
        <v>2</v>
      </c>
      <c r="J103">
        <v>0.24</v>
      </c>
      <c r="K103">
        <v>0.2576</v>
      </c>
      <c r="L103">
        <v>0.93</v>
      </c>
      <c r="M103">
        <v>8.9599999999999999E-2</v>
      </c>
      <c r="N103">
        <v>4</v>
      </c>
      <c r="O103">
        <v>119</v>
      </c>
      <c r="P103">
        <v>123</v>
      </c>
    </row>
    <row r="104" spans="1:16">
      <c r="A104">
        <v>722</v>
      </c>
      <c r="B104" s="16">
        <v>40576</v>
      </c>
      <c r="C104">
        <v>1</v>
      </c>
      <c r="D104">
        <v>0</v>
      </c>
      <c r="E104">
        <v>2</v>
      </c>
      <c r="F104">
        <v>10</v>
      </c>
      <c r="G104" t="b">
        <v>0</v>
      </c>
      <c r="H104">
        <v>3</v>
      </c>
      <c r="I104">
        <v>2</v>
      </c>
      <c r="J104">
        <v>0.22</v>
      </c>
      <c r="K104">
        <v>0.2727</v>
      </c>
      <c r="L104">
        <v>1</v>
      </c>
      <c r="M104">
        <v>0</v>
      </c>
      <c r="N104">
        <v>2</v>
      </c>
      <c r="O104">
        <v>59</v>
      </c>
      <c r="P104">
        <v>61</v>
      </c>
    </row>
    <row r="105" spans="1:16">
      <c r="A105">
        <v>723</v>
      </c>
      <c r="B105" s="16">
        <v>40576</v>
      </c>
      <c r="C105">
        <v>1</v>
      </c>
      <c r="D105">
        <v>0</v>
      </c>
      <c r="E105">
        <v>2</v>
      </c>
      <c r="F105">
        <v>11</v>
      </c>
      <c r="G105" t="b">
        <v>0</v>
      </c>
      <c r="H105">
        <v>3</v>
      </c>
      <c r="I105">
        <v>2</v>
      </c>
      <c r="J105">
        <v>0.24</v>
      </c>
      <c r="K105">
        <v>0.2273</v>
      </c>
      <c r="L105">
        <v>0.93</v>
      </c>
      <c r="M105">
        <v>0.19400000000000001</v>
      </c>
      <c r="N105">
        <v>5</v>
      </c>
      <c r="O105">
        <v>47</v>
      </c>
      <c r="P105">
        <v>52</v>
      </c>
    </row>
    <row r="106" spans="1:16">
      <c r="A106">
        <v>724</v>
      </c>
      <c r="B106" s="16">
        <v>40576</v>
      </c>
      <c r="C106">
        <v>1</v>
      </c>
      <c r="D106">
        <v>0</v>
      </c>
      <c r="E106">
        <v>2</v>
      </c>
      <c r="F106">
        <v>12</v>
      </c>
      <c r="G106" t="b">
        <v>0</v>
      </c>
      <c r="H106">
        <v>3</v>
      </c>
      <c r="I106">
        <v>2</v>
      </c>
      <c r="J106">
        <v>0.24</v>
      </c>
      <c r="K106">
        <v>0.2273</v>
      </c>
      <c r="L106">
        <v>0.93</v>
      </c>
      <c r="M106">
        <v>0.22389999999999999</v>
      </c>
      <c r="N106">
        <v>3</v>
      </c>
      <c r="O106">
        <v>61</v>
      </c>
      <c r="P106">
        <v>64</v>
      </c>
    </row>
    <row r="107" spans="1:16">
      <c r="A107">
        <v>725</v>
      </c>
      <c r="B107" s="16">
        <v>40576</v>
      </c>
      <c r="C107">
        <v>1</v>
      </c>
      <c r="D107">
        <v>0</v>
      </c>
      <c r="E107">
        <v>2</v>
      </c>
      <c r="F107">
        <v>13</v>
      </c>
      <c r="G107" t="b">
        <v>0</v>
      </c>
      <c r="H107">
        <v>3</v>
      </c>
      <c r="I107">
        <v>1</v>
      </c>
      <c r="J107">
        <v>0.34</v>
      </c>
      <c r="K107">
        <v>0.33329999999999999</v>
      </c>
      <c r="L107">
        <v>0.93</v>
      </c>
      <c r="M107">
        <v>0.16420000000000001</v>
      </c>
      <c r="N107">
        <v>1</v>
      </c>
      <c r="O107">
        <v>74</v>
      </c>
      <c r="P107">
        <v>75</v>
      </c>
    </row>
    <row r="108" spans="1:16">
      <c r="A108">
        <v>726</v>
      </c>
      <c r="B108" s="16">
        <v>40576</v>
      </c>
      <c r="C108">
        <v>1</v>
      </c>
      <c r="D108">
        <v>0</v>
      </c>
      <c r="E108">
        <v>2</v>
      </c>
      <c r="F108">
        <v>14</v>
      </c>
      <c r="G108" t="b">
        <v>0</v>
      </c>
      <c r="H108">
        <v>3</v>
      </c>
      <c r="I108">
        <v>1</v>
      </c>
      <c r="J108">
        <v>0.38</v>
      </c>
      <c r="K108">
        <v>0.39389999999999997</v>
      </c>
      <c r="L108">
        <v>0.82</v>
      </c>
      <c r="M108">
        <v>0.3881</v>
      </c>
      <c r="N108">
        <v>2</v>
      </c>
      <c r="O108">
        <v>61</v>
      </c>
      <c r="P108">
        <v>63</v>
      </c>
    </row>
    <row r="109" spans="1:16">
      <c r="A109">
        <v>727</v>
      </c>
      <c r="B109" s="16">
        <v>40576</v>
      </c>
      <c r="C109">
        <v>1</v>
      </c>
      <c r="D109">
        <v>0</v>
      </c>
      <c r="E109">
        <v>2</v>
      </c>
      <c r="F109">
        <v>15</v>
      </c>
      <c r="G109" t="b">
        <v>0</v>
      </c>
      <c r="H109">
        <v>3</v>
      </c>
      <c r="I109">
        <v>1</v>
      </c>
      <c r="J109">
        <v>0.38</v>
      </c>
      <c r="K109">
        <v>0.39389999999999997</v>
      </c>
      <c r="L109">
        <v>0.76</v>
      </c>
      <c r="M109">
        <v>0.32840000000000003</v>
      </c>
      <c r="N109">
        <v>10</v>
      </c>
      <c r="O109">
        <v>66</v>
      </c>
      <c r="P109">
        <v>76</v>
      </c>
    </row>
    <row r="110" spans="1:16">
      <c r="A110">
        <v>728</v>
      </c>
      <c r="B110" s="16">
        <v>40576</v>
      </c>
      <c r="C110">
        <v>1</v>
      </c>
      <c r="D110">
        <v>0</v>
      </c>
      <c r="E110">
        <v>2</v>
      </c>
      <c r="F110">
        <v>16</v>
      </c>
      <c r="G110" t="b">
        <v>0</v>
      </c>
      <c r="H110">
        <v>3</v>
      </c>
      <c r="I110">
        <v>1</v>
      </c>
      <c r="J110">
        <v>0.36</v>
      </c>
      <c r="K110">
        <v>0.33329999999999999</v>
      </c>
      <c r="L110">
        <v>0.71</v>
      </c>
      <c r="M110">
        <v>0.29849999999999999</v>
      </c>
      <c r="N110">
        <v>8</v>
      </c>
      <c r="O110">
        <v>95</v>
      </c>
      <c r="P110">
        <v>103</v>
      </c>
    </row>
    <row r="111" spans="1:16">
      <c r="A111">
        <v>729</v>
      </c>
      <c r="B111" s="16">
        <v>40576</v>
      </c>
      <c r="C111">
        <v>1</v>
      </c>
      <c r="D111">
        <v>0</v>
      </c>
      <c r="E111">
        <v>2</v>
      </c>
      <c r="F111">
        <v>17</v>
      </c>
      <c r="G111" t="b">
        <v>0</v>
      </c>
      <c r="H111">
        <v>3</v>
      </c>
      <c r="I111">
        <v>1</v>
      </c>
      <c r="J111">
        <v>0.36</v>
      </c>
      <c r="K111">
        <v>0.31819999999999998</v>
      </c>
      <c r="L111">
        <v>0.53</v>
      </c>
      <c r="M111">
        <v>0.52239999999999998</v>
      </c>
      <c r="N111">
        <v>7</v>
      </c>
      <c r="O111">
        <v>183</v>
      </c>
      <c r="P111">
        <v>190</v>
      </c>
    </row>
    <row r="112" spans="1:16">
      <c r="A112">
        <v>730</v>
      </c>
      <c r="B112" s="16">
        <v>40576</v>
      </c>
      <c r="C112">
        <v>1</v>
      </c>
      <c r="D112">
        <v>0</v>
      </c>
      <c r="E112">
        <v>2</v>
      </c>
      <c r="F112">
        <v>18</v>
      </c>
      <c r="G112" t="b">
        <v>0</v>
      </c>
      <c r="H112">
        <v>3</v>
      </c>
      <c r="I112">
        <v>1</v>
      </c>
      <c r="J112">
        <v>0.34</v>
      </c>
      <c r="K112">
        <v>0.28789999999999999</v>
      </c>
      <c r="L112">
        <v>0.42</v>
      </c>
      <c r="M112">
        <v>0.55220000000000002</v>
      </c>
      <c r="N112">
        <v>7</v>
      </c>
      <c r="O112">
        <v>175</v>
      </c>
      <c r="P112">
        <v>182</v>
      </c>
    </row>
    <row r="113" spans="1:16">
      <c r="A113">
        <v>731</v>
      </c>
      <c r="B113" s="16">
        <v>40576</v>
      </c>
      <c r="C113">
        <v>1</v>
      </c>
      <c r="D113">
        <v>0</v>
      </c>
      <c r="E113">
        <v>2</v>
      </c>
      <c r="F113">
        <v>19</v>
      </c>
      <c r="G113" t="b">
        <v>0</v>
      </c>
      <c r="H113">
        <v>3</v>
      </c>
      <c r="I113">
        <v>1</v>
      </c>
      <c r="J113">
        <v>0.28000000000000003</v>
      </c>
      <c r="K113">
        <v>0.2424</v>
      </c>
      <c r="L113">
        <v>0.45</v>
      </c>
      <c r="M113">
        <v>0.49249999999999999</v>
      </c>
      <c r="N113">
        <v>3</v>
      </c>
      <c r="O113">
        <v>88</v>
      </c>
      <c r="P113">
        <v>91</v>
      </c>
    </row>
    <row r="114" spans="1:16">
      <c r="A114">
        <v>732</v>
      </c>
      <c r="B114" s="16">
        <v>40576</v>
      </c>
      <c r="C114">
        <v>1</v>
      </c>
      <c r="D114">
        <v>0</v>
      </c>
      <c r="E114">
        <v>2</v>
      </c>
      <c r="F114">
        <v>20</v>
      </c>
      <c r="G114" t="b">
        <v>0</v>
      </c>
      <c r="H114">
        <v>3</v>
      </c>
      <c r="I114">
        <v>1</v>
      </c>
      <c r="J114">
        <v>0.24</v>
      </c>
      <c r="K114">
        <v>0.19700000000000001</v>
      </c>
      <c r="L114">
        <v>0.48</v>
      </c>
      <c r="M114">
        <v>0.55220000000000002</v>
      </c>
      <c r="N114">
        <v>4</v>
      </c>
      <c r="O114">
        <v>71</v>
      </c>
      <c r="P114">
        <v>75</v>
      </c>
    </row>
    <row r="115" spans="1:16">
      <c r="A115">
        <v>733</v>
      </c>
      <c r="B115" s="16">
        <v>40576</v>
      </c>
      <c r="C115">
        <v>1</v>
      </c>
      <c r="D115">
        <v>0</v>
      </c>
      <c r="E115">
        <v>2</v>
      </c>
      <c r="F115">
        <v>21</v>
      </c>
      <c r="G115" t="b">
        <v>0</v>
      </c>
      <c r="H115">
        <v>3</v>
      </c>
      <c r="I115">
        <v>1</v>
      </c>
      <c r="J115">
        <v>0.22</v>
      </c>
      <c r="K115">
        <v>0.19700000000000001</v>
      </c>
      <c r="L115">
        <v>0.47</v>
      </c>
      <c r="M115">
        <v>0.32840000000000003</v>
      </c>
      <c r="N115">
        <v>1</v>
      </c>
      <c r="O115">
        <v>62</v>
      </c>
      <c r="P115">
        <v>63</v>
      </c>
    </row>
    <row r="116" spans="1:16">
      <c r="A116">
        <v>734</v>
      </c>
      <c r="B116" s="16">
        <v>40576</v>
      </c>
      <c r="C116">
        <v>1</v>
      </c>
      <c r="D116">
        <v>0</v>
      </c>
      <c r="E116">
        <v>2</v>
      </c>
      <c r="F116">
        <v>22</v>
      </c>
      <c r="G116" t="b">
        <v>0</v>
      </c>
      <c r="H116">
        <v>3</v>
      </c>
      <c r="I116">
        <v>1</v>
      </c>
      <c r="J116">
        <v>0.22</v>
      </c>
      <c r="K116">
        <v>0.21210000000000001</v>
      </c>
      <c r="L116">
        <v>0.44</v>
      </c>
      <c r="M116">
        <v>0.25369999999999998</v>
      </c>
      <c r="N116">
        <v>5</v>
      </c>
      <c r="O116">
        <v>35</v>
      </c>
      <c r="P116">
        <v>40</v>
      </c>
    </row>
    <row r="117" spans="1:16">
      <c r="A117">
        <v>735</v>
      </c>
      <c r="B117" s="16">
        <v>40576</v>
      </c>
      <c r="C117">
        <v>1</v>
      </c>
      <c r="D117">
        <v>0</v>
      </c>
      <c r="E117">
        <v>2</v>
      </c>
      <c r="F117">
        <v>23</v>
      </c>
      <c r="G117" t="b">
        <v>0</v>
      </c>
      <c r="H117">
        <v>3</v>
      </c>
      <c r="I117">
        <v>1</v>
      </c>
      <c r="J117">
        <v>0.2</v>
      </c>
      <c r="K117">
        <v>0.16669999999999999</v>
      </c>
      <c r="L117">
        <v>0.44</v>
      </c>
      <c r="M117">
        <v>0.44779999999999998</v>
      </c>
      <c r="N117">
        <v>3</v>
      </c>
      <c r="O117">
        <v>29</v>
      </c>
      <c r="P117">
        <v>32</v>
      </c>
    </row>
    <row r="118" spans="1:16">
      <c r="A118">
        <v>736</v>
      </c>
      <c r="B118" s="16">
        <v>40577</v>
      </c>
      <c r="C118">
        <v>1</v>
      </c>
      <c r="D118">
        <v>0</v>
      </c>
      <c r="E118">
        <v>2</v>
      </c>
      <c r="F118">
        <v>0</v>
      </c>
      <c r="G118" t="b">
        <v>0</v>
      </c>
      <c r="H118">
        <v>4</v>
      </c>
      <c r="I118">
        <v>1</v>
      </c>
      <c r="J118">
        <v>0.2</v>
      </c>
      <c r="K118">
        <v>0.16669999999999999</v>
      </c>
      <c r="L118">
        <v>0.4</v>
      </c>
      <c r="M118">
        <v>0.44779999999999998</v>
      </c>
      <c r="N118">
        <v>1</v>
      </c>
      <c r="O118">
        <v>11</v>
      </c>
      <c r="P118">
        <v>12</v>
      </c>
    </row>
    <row r="119" spans="1:16">
      <c r="A119">
        <v>737</v>
      </c>
      <c r="B119" s="16">
        <v>40577</v>
      </c>
      <c r="C119">
        <v>1</v>
      </c>
      <c r="D119">
        <v>0</v>
      </c>
      <c r="E119">
        <v>2</v>
      </c>
      <c r="F119">
        <v>1</v>
      </c>
      <c r="G119" t="b">
        <v>0</v>
      </c>
      <c r="H119">
        <v>4</v>
      </c>
      <c r="I119">
        <v>1</v>
      </c>
      <c r="J119">
        <v>0.2</v>
      </c>
      <c r="K119">
        <v>0.1515</v>
      </c>
      <c r="L119">
        <v>0.44</v>
      </c>
      <c r="M119">
        <v>0.52239999999999998</v>
      </c>
      <c r="N119">
        <v>0</v>
      </c>
      <c r="O119">
        <v>5</v>
      </c>
      <c r="P119">
        <v>5</v>
      </c>
    </row>
    <row r="120" spans="1:16">
      <c r="A120">
        <v>738</v>
      </c>
      <c r="B120" s="16">
        <v>40577</v>
      </c>
      <c r="C120">
        <v>1</v>
      </c>
      <c r="D120">
        <v>0</v>
      </c>
      <c r="E120">
        <v>2</v>
      </c>
      <c r="F120">
        <v>2</v>
      </c>
      <c r="G120" t="b">
        <v>0</v>
      </c>
      <c r="H120">
        <v>4</v>
      </c>
      <c r="I120">
        <v>1</v>
      </c>
      <c r="J120">
        <v>0.18</v>
      </c>
      <c r="K120">
        <v>0.16669999999999999</v>
      </c>
      <c r="L120">
        <v>0.43</v>
      </c>
      <c r="M120">
        <v>0.25369999999999998</v>
      </c>
      <c r="N120">
        <v>0</v>
      </c>
      <c r="O120">
        <v>2</v>
      </c>
      <c r="P120">
        <v>2</v>
      </c>
    </row>
    <row r="121" spans="1:16">
      <c r="A121">
        <v>739</v>
      </c>
      <c r="B121" s="16">
        <v>40577</v>
      </c>
      <c r="C121">
        <v>1</v>
      </c>
      <c r="D121">
        <v>0</v>
      </c>
      <c r="E121">
        <v>2</v>
      </c>
      <c r="F121">
        <v>3</v>
      </c>
      <c r="G121" t="b">
        <v>0</v>
      </c>
      <c r="H121">
        <v>4</v>
      </c>
      <c r="I121">
        <v>1</v>
      </c>
      <c r="J121">
        <v>0.18</v>
      </c>
      <c r="K121">
        <v>0.16669999999999999</v>
      </c>
      <c r="L121">
        <v>0.43</v>
      </c>
      <c r="M121">
        <v>0.25369999999999998</v>
      </c>
      <c r="N121">
        <v>0</v>
      </c>
      <c r="O121">
        <v>1</v>
      </c>
      <c r="P121">
        <v>1</v>
      </c>
    </row>
    <row r="122" spans="1:16">
      <c r="A122">
        <v>740</v>
      </c>
      <c r="B122" s="16">
        <v>40577</v>
      </c>
      <c r="C122">
        <v>1</v>
      </c>
      <c r="D122">
        <v>0</v>
      </c>
      <c r="E122">
        <v>2</v>
      </c>
      <c r="F122">
        <v>5</v>
      </c>
      <c r="G122" t="b">
        <v>0</v>
      </c>
      <c r="H122">
        <v>4</v>
      </c>
      <c r="I122">
        <v>1</v>
      </c>
      <c r="J122">
        <v>0.16</v>
      </c>
      <c r="K122">
        <v>0.13639999999999999</v>
      </c>
      <c r="L122">
        <v>0.5</v>
      </c>
      <c r="M122">
        <v>0.29849999999999999</v>
      </c>
      <c r="N122">
        <v>0</v>
      </c>
      <c r="O122">
        <v>2</v>
      </c>
      <c r="P122">
        <v>2</v>
      </c>
    </row>
    <row r="123" spans="1:16">
      <c r="A123">
        <v>741</v>
      </c>
      <c r="B123" s="16">
        <v>40577</v>
      </c>
      <c r="C123">
        <v>1</v>
      </c>
      <c r="D123">
        <v>0</v>
      </c>
      <c r="E123">
        <v>2</v>
      </c>
      <c r="F123">
        <v>6</v>
      </c>
      <c r="G123" t="b">
        <v>0</v>
      </c>
      <c r="H123">
        <v>4</v>
      </c>
      <c r="I123">
        <v>1</v>
      </c>
      <c r="J123">
        <v>0.16</v>
      </c>
      <c r="K123">
        <v>0.13639999999999999</v>
      </c>
      <c r="L123">
        <v>0.43</v>
      </c>
      <c r="M123">
        <v>0.35820000000000002</v>
      </c>
      <c r="N123">
        <v>0</v>
      </c>
      <c r="O123">
        <v>39</v>
      </c>
      <c r="P123">
        <v>39</v>
      </c>
    </row>
    <row r="124" spans="1:16">
      <c r="A124">
        <v>742</v>
      </c>
      <c r="B124" s="16">
        <v>40577</v>
      </c>
      <c r="C124">
        <v>1</v>
      </c>
      <c r="D124">
        <v>0</v>
      </c>
      <c r="E124">
        <v>2</v>
      </c>
      <c r="F124">
        <v>7</v>
      </c>
      <c r="G124" t="b">
        <v>0</v>
      </c>
      <c r="H124">
        <v>4</v>
      </c>
      <c r="I124">
        <v>1</v>
      </c>
      <c r="J124">
        <v>0.14000000000000001</v>
      </c>
      <c r="K124">
        <v>0.1212</v>
      </c>
      <c r="L124">
        <v>0.5</v>
      </c>
      <c r="M124">
        <v>0.32840000000000003</v>
      </c>
      <c r="N124">
        <v>1</v>
      </c>
      <c r="O124">
        <v>86</v>
      </c>
      <c r="P124">
        <v>87</v>
      </c>
    </row>
    <row r="125" spans="1:16">
      <c r="A125">
        <v>743</v>
      </c>
      <c r="B125" s="16">
        <v>40577</v>
      </c>
      <c r="C125">
        <v>1</v>
      </c>
      <c r="D125">
        <v>0</v>
      </c>
      <c r="E125">
        <v>2</v>
      </c>
      <c r="F125">
        <v>8</v>
      </c>
      <c r="G125" t="b">
        <v>0</v>
      </c>
      <c r="H125">
        <v>4</v>
      </c>
      <c r="I125">
        <v>1</v>
      </c>
      <c r="J125">
        <v>0.14000000000000001</v>
      </c>
      <c r="K125">
        <v>0.1212</v>
      </c>
      <c r="L125">
        <v>0.5</v>
      </c>
      <c r="M125">
        <v>0.35820000000000002</v>
      </c>
      <c r="N125">
        <v>4</v>
      </c>
      <c r="O125">
        <v>184</v>
      </c>
      <c r="P125">
        <v>188</v>
      </c>
    </row>
    <row r="126" spans="1:16">
      <c r="A126">
        <v>744</v>
      </c>
      <c r="B126" s="16">
        <v>40577</v>
      </c>
      <c r="C126">
        <v>1</v>
      </c>
      <c r="D126">
        <v>0</v>
      </c>
      <c r="E126">
        <v>2</v>
      </c>
      <c r="F126">
        <v>9</v>
      </c>
      <c r="G126" t="b">
        <v>0</v>
      </c>
      <c r="H126">
        <v>4</v>
      </c>
      <c r="I126">
        <v>1</v>
      </c>
      <c r="J126">
        <v>0.16</v>
      </c>
      <c r="K126">
        <v>0.13639999999999999</v>
      </c>
      <c r="L126">
        <v>0.47</v>
      </c>
      <c r="M126">
        <v>0.29849999999999999</v>
      </c>
      <c r="N126">
        <v>6</v>
      </c>
      <c r="O126">
        <v>127</v>
      </c>
      <c r="P126">
        <v>133</v>
      </c>
    </row>
    <row r="127" spans="1:16">
      <c r="A127">
        <v>745</v>
      </c>
      <c r="B127" s="16">
        <v>40577</v>
      </c>
      <c r="C127">
        <v>1</v>
      </c>
      <c r="D127">
        <v>0</v>
      </c>
      <c r="E127">
        <v>2</v>
      </c>
      <c r="F127">
        <v>10</v>
      </c>
      <c r="G127" t="b">
        <v>0</v>
      </c>
      <c r="H127">
        <v>4</v>
      </c>
      <c r="I127">
        <v>1</v>
      </c>
      <c r="J127">
        <v>0.18</v>
      </c>
      <c r="K127">
        <v>0.1515</v>
      </c>
      <c r="L127">
        <v>0.43</v>
      </c>
      <c r="M127">
        <v>0.32840000000000003</v>
      </c>
      <c r="N127">
        <v>2</v>
      </c>
      <c r="O127">
        <v>50</v>
      </c>
      <c r="P127">
        <v>52</v>
      </c>
    </row>
    <row r="128" spans="1:16">
      <c r="A128">
        <v>746</v>
      </c>
      <c r="B128" s="16">
        <v>40577</v>
      </c>
      <c r="C128">
        <v>1</v>
      </c>
      <c r="D128">
        <v>0</v>
      </c>
      <c r="E128">
        <v>2</v>
      </c>
      <c r="F128">
        <v>11</v>
      </c>
      <c r="G128" t="b">
        <v>0</v>
      </c>
      <c r="H128">
        <v>4</v>
      </c>
      <c r="I128">
        <v>1</v>
      </c>
      <c r="J128">
        <v>0.18</v>
      </c>
      <c r="K128">
        <v>0.13639999999999999</v>
      </c>
      <c r="L128">
        <v>0.43</v>
      </c>
      <c r="M128">
        <v>0.44779999999999998</v>
      </c>
      <c r="N128">
        <v>9</v>
      </c>
      <c r="O128">
        <v>55</v>
      </c>
      <c r="P128">
        <v>64</v>
      </c>
    </row>
    <row r="129" spans="1:16">
      <c r="A129">
        <v>747</v>
      </c>
      <c r="B129" s="16">
        <v>40577</v>
      </c>
      <c r="C129">
        <v>1</v>
      </c>
      <c r="D129">
        <v>0</v>
      </c>
      <c r="E129">
        <v>2</v>
      </c>
      <c r="F129">
        <v>12</v>
      </c>
      <c r="G129" t="b">
        <v>0</v>
      </c>
      <c r="H129">
        <v>4</v>
      </c>
      <c r="I129">
        <v>1</v>
      </c>
      <c r="J129">
        <v>0.2</v>
      </c>
      <c r="K129">
        <v>0.18179999999999999</v>
      </c>
      <c r="L129">
        <v>0.4</v>
      </c>
      <c r="M129">
        <v>0.35820000000000002</v>
      </c>
      <c r="N129">
        <v>2</v>
      </c>
      <c r="O129">
        <v>67</v>
      </c>
      <c r="P129">
        <v>69</v>
      </c>
    </row>
    <row r="130" spans="1:16">
      <c r="A130">
        <v>748</v>
      </c>
      <c r="B130" s="16">
        <v>40577</v>
      </c>
      <c r="C130">
        <v>1</v>
      </c>
      <c r="D130">
        <v>0</v>
      </c>
      <c r="E130">
        <v>2</v>
      </c>
      <c r="F130">
        <v>13</v>
      </c>
      <c r="G130" t="b">
        <v>0</v>
      </c>
      <c r="H130">
        <v>4</v>
      </c>
      <c r="I130">
        <v>1</v>
      </c>
      <c r="J130">
        <v>0.2</v>
      </c>
      <c r="K130">
        <v>0.16669999999999999</v>
      </c>
      <c r="L130">
        <v>0.4</v>
      </c>
      <c r="M130">
        <v>0.41789999999999999</v>
      </c>
      <c r="N130">
        <v>4</v>
      </c>
      <c r="O130">
        <v>47</v>
      </c>
      <c r="P130">
        <v>51</v>
      </c>
    </row>
    <row r="131" spans="1:16">
      <c r="A131">
        <v>749</v>
      </c>
      <c r="B131" s="16">
        <v>40577</v>
      </c>
      <c r="C131">
        <v>1</v>
      </c>
      <c r="D131">
        <v>0</v>
      </c>
      <c r="E131">
        <v>2</v>
      </c>
      <c r="F131">
        <v>14</v>
      </c>
      <c r="G131" t="b">
        <v>0</v>
      </c>
      <c r="H131">
        <v>4</v>
      </c>
      <c r="I131">
        <v>1</v>
      </c>
      <c r="J131">
        <v>0.22</v>
      </c>
      <c r="K131">
        <v>0.19700000000000001</v>
      </c>
      <c r="L131">
        <v>0.37</v>
      </c>
      <c r="M131">
        <v>0.3881</v>
      </c>
      <c r="N131">
        <v>4</v>
      </c>
      <c r="O131">
        <v>43</v>
      </c>
      <c r="P131">
        <v>47</v>
      </c>
    </row>
    <row r="132" spans="1:16">
      <c r="A132">
        <v>750</v>
      </c>
      <c r="B132" s="16">
        <v>40577</v>
      </c>
      <c r="C132">
        <v>1</v>
      </c>
      <c r="D132">
        <v>0</v>
      </c>
      <c r="E132">
        <v>2</v>
      </c>
      <c r="F132">
        <v>15</v>
      </c>
      <c r="G132" t="b">
        <v>0</v>
      </c>
      <c r="H132">
        <v>4</v>
      </c>
      <c r="I132">
        <v>1</v>
      </c>
      <c r="J132">
        <v>0.22</v>
      </c>
      <c r="K132">
        <v>0.19700000000000001</v>
      </c>
      <c r="L132">
        <v>0.37</v>
      </c>
      <c r="M132">
        <v>0.32840000000000003</v>
      </c>
      <c r="N132">
        <v>4</v>
      </c>
      <c r="O132">
        <v>56</v>
      </c>
      <c r="P132">
        <v>60</v>
      </c>
    </row>
    <row r="133" spans="1:16">
      <c r="A133">
        <v>751</v>
      </c>
      <c r="B133" s="16">
        <v>40577</v>
      </c>
      <c r="C133">
        <v>1</v>
      </c>
      <c r="D133">
        <v>0</v>
      </c>
      <c r="E133">
        <v>2</v>
      </c>
      <c r="F133">
        <v>16</v>
      </c>
      <c r="G133" t="b">
        <v>0</v>
      </c>
      <c r="H133">
        <v>4</v>
      </c>
      <c r="I133">
        <v>1</v>
      </c>
      <c r="J133">
        <v>0.22</v>
      </c>
      <c r="K133">
        <v>0.21210000000000001</v>
      </c>
      <c r="L133">
        <v>0.37</v>
      </c>
      <c r="M133">
        <v>0.25369999999999998</v>
      </c>
      <c r="N133">
        <v>5</v>
      </c>
      <c r="O133">
        <v>73</v>
      </c>
      <c r="P133">
        <v>78</v>
      </c>
    </row>
    <row r="134" spans="1:16">
      <c r="A134">
        <v>752</v>
      </c>
      <c r="B134" s="16">
        <v>40577</v>
      </c>
      <c r="C134">
        <v>1</v>
      </c>
      <c r="D134">
        <v>0</v>
      </c>
      <c r="E134">
        <v>2</v>
      </c>
      <c r="F134">
        <v>17</v>
      </c>
      <c r="G134" t="b">
        <v>0</v>
      </c>
      <c r="H134">
        <v>4</v>
      </c>
      <c r="I134">
        <v>1</v>
      </c>
      <c r="J134">
        <v>0.2</v>
      </c>
      <c r="K134">
        <v>0.19700000000000001</v>
      </c>
      <c r="L134">
        <v>0.4</v>
      </c>
      <c r="M134">
        <v>0.19400000000000001</v>
      </c>
      <c r="N134">
        <v>5</v>
      </c>
      <c r="O134">
        <v>170</v>
      </c>
      <c r="P134">
        <v>175</v>
      </c>
    </row>
    <row r="135" spans="1:16">
      <c r="A135">
        <v>753</v>
      </c>
      <c r="B135" s="16">
        <v>40577</v>
      </c>
      <c r="C135">
        <v>1</v>
      </c>
      <c r="D135">
        <v>0</v>
      </c>
      <c r="E135">
        <v>2</v>
      </c>
      <c r="F135">
        <v>18</v>
      </c>
      <c r="G135" t="b">
        <v>0</v>
      </c>
      <c r="H135">
        <v>4</v>
      </c>
      <c r="I135">
        <v>1</v>
      </c>
      <c r="J135">
        <v>0.2</v>
      </c>
      <c r="K135">
        <v>0.21210000000000001</v>
      </c>
      <c r="L135">
        <v>0.4</v>
      </c>
      <c r="M135">
        <v>0.16420000000000001</v>
      </c>
      <c r="N135">
        <v>2</v>
      </c>
      <c r="O135">
        <v>145</v>
      </c>
      <c r="P135">
        <v>147</v>
      </c>
    </row>
    <row r="136" spans="1:16">
      <c r="A136">
        <v>754</v>
      </c>
      <c r="B136" s="16">
        <v>40577</v>
      </c>
      <c r="C136">
        <v>1</v>
      </c>
      <c r="D136">
        <v>0</v>
      </c>
      <c r="E136">
        <v>2</v>
      </c>
      <c r="F136">
        <v>19</v>
      </c>
      <c r="G136" t="b">
        <v>0</v>
      </c>
      <c r="H136">
        <v>4</v>
      </c>
      <c r="I136">
        <v>1</v>
      </c>
      <c r="J136">
        <v>0.2</v>
      </c>
      <c r="K136">
        <v>0.2576</v>
      </c>
      <c r="L136">
        <v>0.4</v>
      </c>
      <c r="M136">
        <v>0</v>
      </c>
      <c r="N136">
        <v>4</v>
      </c>
      <c r="O136">
        <v>92</v>
      </c>
      <c r="P136">
        <v>96</v>
      </c>
    </row>
    <row r="137" spans="1:16">
      <c r="A137">
        <v>755</v>
      </c>
      <c r="B137" s="16">
        <v>40577</v>
      </c>
      <c r="C137">
        <v>1</v>
      </c>
      <c r="D137">
        <v>0</v>
      </c>
      <c r="E137">
        <v>2</v>
      </c>
      <c r="F137">
        <v>20</v>
      </c>
      <c r="G137" t="b">
        <v>0</v>
      </c>
      <c r="H137">
        <v>4</v>
      </c>
      <c r="I137">
        <v>1</v>
      </c>
      <c r="J137">
        <v>0.2</v>
      </c>
      <c r="K137">
        <v>0.2273</v>
      </c>
      <c r="L137">
        <v>0.47</v>
      </c>
      <c r="M137">
        <v>8.9599999999999999E-2</v>
      </c>
      <c r="N137">
        <v>1</v>
      </c>
      <c r="O137">
        <v>108</v>
      </c>
      <c r="P137">
        <v>109</v>
      </c>
    </row>
    <row r="138" spans="1:16">
      <c r="A138">
        <v>756</v>
      </c>
      <c r="B138" s="16">
        <v>40577</v>
      </c>
      <c r="C138">
        <v>1</v>
      </c>
      <c r="D138">
        <v>0</v>
      </c>
      <c r="E138">
        <v>2</v>
      </c>
      <c r="F138">
        <v>21</v>
      </c>
      <c r="G138" t="b">
        <v>0</v>
      </c>
      <c r="H138">
        <v>4</v>
      </c>
      <c r="I138">
        <v>1</v>
      </c>
      <c r="J138">
        <v>0.18</v>
      </c>
      <c r="K138">
        <v>0.21210000000000001</v>
      </c>
      <c r="L138">
        <v>0.55000000000000004</v>
      </c>
      <c r="M138">
        <v>0.1045</v>
      </c>
      <c r="N138">
        <v>1</v>
      </c>
      <c r="O138">
        <v>53</v>
      </c>
      <c r="P138">
        <v>54</v>
      </c>
    </row>
    <row r="139" spans="1:16">
      <c r="A139">
        <v>757</v>
      </c>
      <c r="B139" s="16">
        <v>40577</v>
      </c>
      <c r="C139">
        <v>1</v>
      </c>
      <c r="D139">
        <v>0</v>
      </c>
      <c r="E139">
        <v>2</v>
      </c>
      <c r="F139">
        <v>22</v>
      </c>
      <c r="G139" t="b">
        <v>0</v>
      </c>
      <c r="H139">
        <v>4</v>
      </c>
      <c r="I139">
        <v>1</v>
      </c>
      <c r="J139">
        <v>0.18</v>
      </c>
      <c r="K139">
        <v>0.21210000000000001</v>
      </c>
      <c r="L139">
        <v>0.51</v>
      </c>
      <c r="M139">
        <v>8.9599999999999999E-2</v>
      </c>
      <c r="N139">
        <v>2</v>
      </c>
      <c r="O139">
        <v>39</v>
      </c>
      <c r="P139">
        <v>41</v>
      </c>
    </row>
    <row r="140" spans="1:16">
      <c r="A140">
        <v>758</v>
      </c>
      <c r="B140" s="16">
        <v>40577</v>
      </c>
      <c r="C140">
        <v>1</v>
      </c>
      <c r="D140">
        <v>0</v>
      </c>
      <c r="E140">
        <v>2</v>
      </c>
      <c r="F140">
        <v>23</v>
      </c>
      <c r="G140" t="b">
        <v>0</v>
      </c>
      <c r="H140">
        <v>4</v>
      </c>
      <c r="I140">
        <v>1</v>
      </c>
      <c r="J140">
        <v>0.2</v>
      </c>
      <c r="K140">
        <v>0.2273</v>
      </c>
      <c r="L140">
        <v>0.47</v>
      </c>
      <c r="M140">
        <v>0.1045</v>
      </c>
      <c r="N140">
        <v>4</v>
      </c>
      <c r="O140">
        <v>34</v>
      </c>
      <c r="P140">
        <v>38</v>
      </c>
    </row>
    <row r="141" spans="1:16">
      <c r="A141">
        <v>759</v>
      </c>
      <c r="B141" s="16">
        <v>40578</v>
      </c>
      <c r="C141">
        <v>1</v>
      </c>
      <c r="D141">
        <v>0</v>
      </c>
      <c r="E141">
        <v>2</v>
      </c>
      <c r="F141">
        <v>0</v>
      </c>
      <c r="G141" t="b">
        <v>0</v>
      </c>
      <c r="H141">
        <v>5</v>
      </c>
      <c r="I141">
        <v>2</v>
      </c>
      <c r="J141">
        <v>0.2</v>
      </c>
      <c r="K141">
        <v>0.2576</v>
      </c>
      <c r="L141">
        <v>0.44</v>
      </c>
      <c r="M141">
        <v>0</v>
      </c>
      <c r="N141">
        <v>3</v>
      </c>
      <c r="O141">
        <v>10</v>
      </c>
      <c r="P141">
        <v>13</v>
      </c>
    </row>
    <row r="142" spans="1:16">
      <c r="A142">
        <v>760</v>
      </c>
      <c r="B142" s="16">
        <v>40578</v>
      </c>
      <c r="C142">
        <v>1</v>
      </c>
      <c r="D142">
        <v>0</v>
      </c>
      <c r="E142">
        <v>2</v>
      </c>
      <c r="F142">
        <v>1</v>
      </c>
      <c r="G142" t="b">
        <v>0</v>
      </c>
      <c r="H142">
        <v>5</v>
      </c>
      <c r="I142">
        <v>2</v>
      </c>
      <c r="J142">
        <v>0.16</v>
      </c>
      <c r="K142">
        <v>0.2273</v>
      </c>
      <c r="L142">
        <v>0.59</v>
      </c>
      <c r="M142">
        <v>0</v>
      </c>
      <c r="N142">
        <v>0</v>
      </c>
      <c r="O142">
        <v>7</v>
      </c>
      <c r="P142">
        <v>7</v>
      </c>
    </row>
    <row r="143" spans="1:16">
      <c r="A143">
        <v>761</v>
      </c>
      <c r="B143" s="16">
        <v>40578</v>
      </c>
      <c r="C143">
        <v>1</v>
      </c>
      <c r="D143">
        <v>0</v>
      </c>
      <c r="E143">
        <v>2</v>
      </c>
      <c r="F143">
        <v>2</v>
      </c>
      <c r="G143" t="b">
        <v>0</v>
      </c>
      <c r="H143">
        <v>5</v>
      </c>
      <c r="I143">
        <v>2</v>
      </c>
      <c r="J143">
        <v>0.14000000000000001</v>
      </c>
      <c r="K143">
        <v>0.16669999999999999</v>
      </c>
      <c r="L143">
        <v>0.63</v>
      </c>
      <c r="M143">
        <v>0.1045</v>
      </c>
      <c r="N143">
        <v>0</v>
      </c>
      <c r="O143">
        <v>1</v>
      </c>
      <c r="P143">
        <v>1</v>
      </c>
    </row>
    <row r="144" spans="1:16">
      <c r="A144">
        <v>762</v>
      </c>
      <c r="B144" s="16">
        <v>40578</v>
      </c>
      <c r="C144">
        <v>1</v>
      </c>
      <c r="D144">
        <v>0</v>
      </c>
      <c r="E144">
        <v>2</v>
      </c>
      <c r="F144">
        <v>3</v>
      </c>
      <c r="G144" t="b">
        <v>0</v>
      </c>
      <c r="H144">
        <v>5</v>
      </c>
      <c r="I144">
        <v>2</v>
      </c>
      <c r="J144">
        <v>0.14000000000000001</v>
      </c>
      <c r="K144">
        <v>0.16669999999999999</v>
      </c>
      <c r="L144">
        <v>0.63</v>
      </c>
      <c r="M144">
        <v>0.1045</v>
      </c>
      <c r="N144">
        <v>0</v>
      </c>
      <c r="O144">
        <v>1</v>
      </c>
      <c r="P144">
        <v>1</v>
      </c>
    </row>
    <row r="145" spans="1:16">
      <c r="A145">
        <v>763</v>
      </c>
      <c r="B145" s="16">
        <v>40578</v>
      </c>
      <c r="C145">
        <v>1</v>
      </c>
      <c r="D145">
        <v>0</v>
      </c>
      <c r="E145">
        <v>2</v>
      </c>
      <c r="F145">
        <v>5</v>
      </c>
      <c r="G145" t="b">
        <v>0</v>
      </c>
      <c r="H145">
        <v>5</v>
      </c>
      <c r="I145">
        <v>2</v>
      </c>
      <c r="J145">
        <v>0.14000000000000001</v>
      </c>
      <c r="K145">
        <v>0.1515</v>
      </c>
      <c r="L145">
        <v>0.63</v>
      </c>
      <c r="M145">
        <v>0.1343</v>
      </c>
      <c r="N145">
        <v>0</v>
      </c>
      <c r="O145">
        <v>7</v>
      </c>
      <c r="P145">
        <v>7</v>
      </c>
    </row>
    <row r="146" spans="1:16">
      <c r="A146">
        <v>764</v>
      </c>
      <c r="B146" s="16">
        <v>40578</v>
      </c>
      <c r="C146">
        <v>1</v>
      </c>
      <c r="D146">
        <v>0</v>
      </c>
      <c r="E146">
        <v>2</v>
      </c>
      <c r="F146">
        <v>6</v>
      </c>
      <c r="G146" t="b">
        <v>0</v>
      </c>
      <c r="H146">
        <v>5</v>
      </c>
      <c r="I146">
        <v>2</v>
      </c>
      <c r="J146">
        <v>0.16</v>
      </c>
      <c r="K146">
        <v>0.2273</v>
      </c>
      <c r="L146">
        <v>0.55000000000000004</v>
      </c>
      <c r="M146">
        <v>0</v>
      </c>
      <c r="N146">
        <v>2</v>
      </c>
      <c r="O146">
        <v>26</v>
      </c>
      <c r="P146">
        <v>28</v>
      </c>
    </row>
    <row r="147" spans="1:16">
      <c r="A147">
        <v>765</v>
      </c>
      <c r="B147" s="16">
        <v>40578</v>
      </c>
      <c r="C147">
        <v>1</v>
      </c>
      <c r="D147">
        <v>0</v>
      </c>
      <c r="E147">
        <v>2</v>
      </c>
      <c r="F147">
        <v>7</v>
      </c>
      <c r="G147" t="b">
        <v>0</v>
      </c>
      <c r="H147">
        <v>5</v>
      </c>
      <c r="I147">
        <v>1</v>
      </c>
      <c r="J147">
        <v>0.14000000000000001</v>
      </c>
      <c r="K147">
        <v>0.21210000000000001</v>
      </c>
      <c r="L147">
        <v>0.59</v>
      </c>
      <c r="M147">
        <v>0</v>
      </c>
      <c r="N147">
        <v>0</v>
      </c>
      <c r="O147">
        <v>87</v>
      </c>
      <c r="P147">
        <v>87</v>
      </c>
    </row>
    <row r="148" spans="1:16">
      <c r="A148">
        <v>766</v>
      </c>
      <c r="B148" s="16">
        <v>40578</v>
      </c>
      <c r="C148">
        <v>1</v>
      </c>
      <c r="D148">
        <v>0</v>
      </c>
      <c r="E148">
        <v>2</v>
      </c>
      <c r="F148">
        <v>8</v>
      </c>
      <c r="G148" t="b">
        <v>0</v>
      </c>
      <c r="H148">
        <v>5</v>
      </c>
      <c r="I148">
        <v>1</v>
      </c>
      <c r="J148">
        <v>0.14000000000000001</v>
      </c>
      <c r="K148">
        <v>0.1515</v>
      </c>
      <c r="L148">
        <v>0.74</v>
      </c>
      <c r="M148">
        <v>0.1343</v>
      </c>
      <c r="N148">
        <v>3</v>
      </c>
      <c r="O148">
        <v>217</v>
      </c>
      <c r="P148">
        <v>220</v>
      </c>
    </row>
    <row r="149" spans="1:16">
      <c r="A149">
        <v>767</v>
      </c>
      <c r="B149" s="16">
        <v>40578</v>
      </c>
      <c r="C149">
        <v>1</v>
      </c>
      <c r="D149">
        <v>0</v>
      </c>
      <c r="E149">
        <v>2</v>
      </c>
      <c r="F149">
        <v>9</v>
      </c>
      <c r="G149" t="b">
        <v>0</v>
      </c>
      <c r="H149">
        <v>5</v>
      </c>
      <c r="I149">
        <v>2</v>
      </c>
      <c r="J149">
        <v>0.16</v>
      </c>
      <c r="K149">
        <v>0.18179999999999999</v>
      </c>
      <c r="L149">
        <v>0.8</v>
      </c>
      <c r="M149">
        <v>0.1343</v>
      </c>
      <c r="N149">
        <v>3</v>
      </c>
      <c r="O149">
        <v>124</v>
      </c>
      <c r="P149">
        <v>127</v>
      </c>
    </row>
    <row r="150" spans="1:16">
      <c r="A150">
        <v>768</v>
      </c>
      <c r="B150" s="16">
        <v>40578</v>
      </c>
      <c r="C150">
        <v>1</v>
      </c>
      <c r="D150">
        <v>0</v>
      </c>
      <c r="E150">
        <v>2</v>
      </c>
      <c r="F150">
        <v>10</v>
      </c>
      <c r="G150" t="b">
        <v>0</v>
      </c>
      <c r="H150">
        <v>5</v>
      </c>
      <c r="I150">
        <v>2</v>
      </c>
      <c r="J150">
        <v>0.2</v>
      </c>
      <c r="K150">
        <v>0.21210000000000001</v>
      </c>
      <c r="L150">
        <v>0.51</v>
      </c>
      <c r="M150">
        <v>0.1343</v>
      </c>
      <c r="N150">
        <v>5</v>
      </c>
      <c r="O150">
        <v>46</v>
      </c>
      <c r="P150">
        <v>51</v>
      </c>
    </row>
    <row r="151" spans="1:16">
      <c r="A151">
        <v>769</v>
      </c>
      <c r="B151" s="16">
        <v>40578</v>
      </c>
      <c r="C151">
        <v>1</v>
      </c>
      <c r="D151">
        <v>0</v>
      </c>
      <c r="E151">
        <v>2</v>
      </c>
      <c r="F151">
        <v>11</v>
      </c>
      <c r="G151" t="b">
        <v>0</v>
      </c>
      <c r="H151">
        <v>5</v>
      </c>
      <c r="I151">
        <v>1</v>
      </c>
      <c r="J151">
        <v>0.22</v>
      </c>
      <c r="K151">
        <v>0.2273</v>
      </c>
      <c r="L151">
        <v>0.51</v>
      </c>
      <c r="M151">
        <v>0.16420000000000001</v>
      </c>
      <c r="N151">
        <v>3</v>
      </c>
      <c r="O151">
        <v>61</v>
      </c>
      <c r="P151">
        <v>64</v>
      </c>
    </row>
    <row r="152" spans="1:16">
      <c r="A152">
        <v>770</v>
      </c>
      <c r="B152" s="16">
        <v>40578</v>
      </c>
      <c r="C152">
        <v>1</v>
      </c>
      <c r="D152">
        <v>0</v>
      </c>
      <c r="E152">
        <v>2</v>
      </c>
      <c r="F152">
        <v>12</v>
      </c>
      <c r="G152" t="b">
        <v>0</v>
      </c>
      <c r="H152">
        <v>5</v>
      </c>
      <c r="I152">
        <v>2</v>
      </c>
      <c r="J152">
        <v>0.24</v>
      </c>
      <c r="K152">
        <v>0.2424</v>
      </c>
      <c r="L152">
        <v>0.48</v>
      </c>
      <c r="M152">
        <v>0.16420000000000001</v>
      </c>
      <c r="N152">
        <v>8</v>
      </c>
      <c r="O152">
        <v>78</v>
      </c>
      <c r="P152">
        <v>86</v>
      </c>
    </row>
    <row r="153" spans="1:16">
      <c r="A153">
        <v>771</v>
      </c>
      <c r="B153" s="16">
        <v>40578</v>
      </c>
      <c r="C153">
        <v>1</v>
      </c>
      <c r="D153">
        <v>0</v>
      </c>
      <c r="E153">
        <v>2</v>
      </c>
      <c r="F153">
        <v>13</v>
      </c>
      <c r="G153" t="b">
        <v>0</v>
      </c>
      <c r="H153">
        <v>5</v>
      </c>
      <c r="I153">
        <v>2</v>
      </c>
      <c r="J153">
        <v>0.26</v>
      </c>
      <c r="K153">
        <v>0.2576</v>
      </c>
      <c r="L153">
        <v>0.5</v>
      </c>
      <c r="M153">
        <v>0.22389999999999999</v>
      </c>
      <c r="N153">
        <v>9</v>
      </c>
      <c r="O153">
        <v>73</v>
      </c>
      <c r="P153">
        <v>82</v>
      </c>
    </row>
    <row r="154" spans="1:16">
      <c r="A154">
        <v>772</v>
      </c>
      <c r="B154" s="16">
        <v>40578</v>
      </c>
      <c r="C154">
        <v>1</v>
      </c>
      <c r="D154">
        <v>0</v>
      </c>
      <c r="E154">
        <v>2</v>
      </c>
      <c r="F154">
        <v>14</v>
      </c>
      <c r="G154" t="b">
        <v>0</v>
      </c>
      <c r="H154">
        <v>5</v>
      </c>
      <c r="I154">
        <v>2</v>
      </c>
      <c r="J154">
        <v>0.28000000000000003</v>
      </c>
      <c r="K154">
        <v>0.2727</v>
      </c>
      <c r="L154">
        <v>0.45</v>
      </c>
      <c r="M154">
        <v>0.16420000000000001</v>
      </c>
      <c r="N154">
        <v>15</v>
      </c>
      <c r="O154">
        <v>76</v>
      </c>
      <c r="P154">
        <v>91</v>
      </c>
    </row>
    <row r="155" spans="1:16">
      <c r="A155">
        <v>773</v>
      </c>
      <c r="B155" s="16">
        <v>40578</v>
      </c>
      <c r="C155">
        <v>1</v>
      </c>
      <c r="D155">
        <v>0</v>
      </c>
      <c r="E155">
        <v>2</v>
      </c>
      <c r="F155">
        <v>15</v>
      </c>
      <c r="G155" t="b">
        <v>0</v>
      </c>
      <c r="H155">
        <v>5</v>
      </c>
      <c r="I155">
        <v>2</v>
      </c>
      <c r="J155">
        <v>0.28000000000000003</v>
      </c>
      <c r="K155">
        <v>0.2727</v>
      </c>
      <c r="L155">
        <v>0.48</v>
      </c>
      <c r="M155">
        <v>0.25369999999999998</v>
      </c>
      <c r="N155">
        <v>9</v>
      </c>
      <c r="O155">
        <v>81</v>
      </c>
      <c r="P155">
        <v>90</v>
      </c>
    </row>
    <row r="156" spans="1:16">
      <c r="A156">
        <v>774</v>
      </c>
      <c r="B156" s="16">
        <v>40578</v>
      </c>
      <c r="C156">
        <v>1</v>
      </c>
      <c r="D156">
        <v>0</v>
      </c>
      <c r="E156">
        <v>2</v>
      </c>
      <c r="F156">
        <v>16</v>
      </c>
      <c r="G156" t="b">
        <v>0</v>
      </c>
      <c r="H156">
        <v>5</v>
      </c>
      <c r="I156">
        <v>2</v>
      </c>
      <c r="J156">
        <v>0.3</v>
      </c>
      <c r="K156">
        <v>0.28789999999999999</v>
      </c>
      <c r="L156">
        <v>0.42</v>
      </c>
      <c r="M156">
        <v>0.22389999999999999</v>
      </c>
      <c r="N156">
        <v>8</v>
      </c>
      <c r="O156">
        <v>91</v>
      </c>
      <c r="P156">
        <v>99</v>
      </c>
    </row>
    <row r="157" spans="1:16">
      <c r="A157">
        <v>775</v>
      </c>
      <c r="B157" s="16">
        <v>40578</v>
      </c>
      <c r="C157">
        <v>1</v>
      </c>
      <c r="D157">
        <v>0</v>
      </c>
      <c r="E157">
        <v>2</v>
      </c>
      <c r="F157">
        <v>17</v>
      </c>
      <c r="G157" t="b">
        <v>0</v>
      </c>
      <c r="H157">
        <v>5</v>
      </c>
      <c r="I157">
        <v>2</v>
      </c>
      <c r="J157">
        <v>0.26</v>
      </c>
      <c r="K157">
        <v>0.2727</v>
      </c>
      <c r="L157">
        <v>0.56000000000000005</v>
      </c>
      <c r="M157">
        <v>0.1343</v>
      </c>
      <c r="N157">
        <v>10</v>
      </c>
      <c r="O157">
        <v>195</v>
      </c>
      <c r="P157">
        <v>205</v>
      </c>
    </row>
    <row r="158" spans="1:16">
      <c r="A158">
        <v>776</v>
      </c>
      <c r="B158" s="16">
        <v>40578</v>
      </c>
      <c r="C158">
        <v>1</v>
      </c>
      <c r="D158">
        <v>0</v>
      </c>
      <c r="E158">
        <v>2</v>
      </c>
      <c r="F158">
        <v>18</v>
      </c>
      <c r="G158" t="b">
        <v>0</v>
      </c>
      <c r="H158">
        <v>5</v>
      </c>
      <c r="I158">
        <v>2</v>
      </c>
      <c r="J158">
        <v>0.24</v>
      </c>
      <c r="K158">
        <v>0.2576</v>
      </c>
      <c r="L158">
        <v>0.6</v>
      </c>
      <c r="M158">
        <v>0.1045</v>
      </c>
      <c r="N158">
        <v>3</v>
      </c>
      <c r="O158">
        <v>152</v>
      </c>
      <c r="P158">
        <v>155</v>
      </c>
    </row>
    <row r="159" spans="1:16">
      <c r="A159">
        <v>777</v>
      </c>
      <c r="B159" s="16">
        <v>40578</v>
      </c>
      <c r="C159">
        <v>1</v>
      </c>
      <c r="D159">
        <v>0</v>
      </c>
      <c r="E159">
        <v>2</v>
      </c>
      <c r="F159">
        <v>19</v>
      </c>
      <c r="G159" t="b">
        <v>0</v>
      </c>
      <c r="H159">
        <v>5</v>
      </c>
      <c r="I159">
        <v>2</v>
      </c>
      <c r="J159">
        <v>0.24</v>
      </c>
      <c r="K159">
        <v>0.2424</v>
      </c>
      <c r="L159">
        <v>0.65</v>
      </c>
      <c r="M159">
        <v>0.1343</v>
      </c>
      <c r="N159">
        <v>1</v>
      </c>
      <c r="O159">
        <v>102</v>
      </c>
      <c r="P159">
        <v>103</v>
      </c>
    </row>
    <row r="160" spans="1:16">
      <c r="A160">
        <v>778</v>
      </c>
      <c r="B160" s="16">
        <v>40578</v>
      </c>
      <c r="C160">
        <v>1</v>
      </c>
      <c r="D160">
        <v>0</v>
      </c>
      <c r="E160">
        <v>2</v>
      </c>
      <c r="F160">
        <v>20</v>
      </c>
      <c r="G160" t="b">
        <v>0</v>
      </c>
      <c r="H160">
        <v>5</v>
      </c>
      <c r="I160">
        <v>2</v>
      </c>
      <c r="J160">
        <v>0.24</v>
      </c>
      <c r="K160">
        <v>0.2424</v>
      </c>
      <c r="L160">
        <v>0.65</v>
      </c>
      <c r="M160">
        <v>0.16420000000000001</v>
      </c>
      <c r="N160">
        <v>2</v>
      </c>
      <c r="O160">
        <v>69</v>
      </c>
      <c r="P160">
        <v>71</v>
      </c>
    </row>
    <row r="161" spans="1:16">
      <c r="A161">
        <v>779</v>
      </c>
      <c r="B161" s="16">
        <v>40578</v>
      </c>
      <c r="C161">
        <v>1</v>
      </c>
      <c r="D161">
        <v>0</v>
      </c>
      <c r="E161">
        <v>2</v>
      </c>
      <c r="F161">
        <v>21</v>
      </c>
      <c r="G161" t="b">
        <v>0</v>
      </c>
      <c r="H161">
        <v>5</v>
      </c>
      <c r="I161">
        <v>2</v>
      </c>
      <c r="J161">
        <v>0.24</v>
      </c>
      <c r="K161">
        <v>0.2424</v>
      </c>
      <c r="L161">
        <v>0.7</v>
      </c>
      <c r="M161">
        <v>0.16420000000000001</v>
      </c>
      <c r="N161">
        <v>2</v>
      </c>
      <c r="O161">
        <v>41</v>
      </c>
      <c r="P161">
        <v>43</v>
      </c>
    </row>
    <row r="162" spans="1:16">
      <c r="A162">
        <v>780</v>
      </c>
      <c r="B162" s="16">
        <v>40578</v>
      </c>
      <c r="C162">
        <v>1</v>
      </c>
      <c r="D162">
        <v>0</v>
      </c>
      <c r="E162">
        <v>2</v>
      </c>
      <c r="F162">
        <v>22</v>
      </c>
      <c r="G162" t="b">
        <v>0</v>
      </c>
      <c r="H162">
        <v>5</v>
      </c>
      <c r="I162">
        <v>2</v>
      </c>
      <c r="J162">
        <v>0.24</v>
      </c>
      <c r="K162">
        <v>0.2424</v>
      </c>
      <c r="L162">
        <v>0.65</v>
      </c>
      <c r="M162">
        <v>0.16420000000000001</v>
      </c>
      <c r="N162">
        <v>1</v>
      </c>
      <c r="O162">
        <v>45</v>
      </c>
      <c r="P162">
        <v>46</v>
      </c>
    </row>
    <row r="163" spans="1:16">
      <c r="A163">
        <v>781</v>
      </c>
      <c r="B163" s="16">
        <v>40578</v>
      </c>
      <c r="C163">
        <v>1</v>
      </c>
      <c r="D163">
        <v>0</v>
      </c>
      <c r="E163">
        <v>2</v>
      </c>
      <c r="F163">
        <v>23</v>
      </c>
      <c r="G163" t="b">
        <v>0</v>
      </c>
      <c r="H163">
        <v>5</v>
      </c>
      <c r="I163">
        <v>2</v>
      </c>
      <c r="J163">
        <v>0.24</v>
      </c>
      <c r="K163">
        <v>0.2424</v>
      </c>
      <c r="L163">
        <v>0.7</v>
      </c>
      <c r="M163">
        <v>0.1343</v>
      </c>
      <c r="N163">
        <v>1</v>
      </c>
      <c r="O163">
        <v>30</v>
      </c>
      <c r="P163">
        <v>31</v>
      </c>
    </row>
    <row r="164" spans="1:16">
      <c r="A164">
        <v>782</v>
      </c>
      <c r="B164" s="16">
        <v>40579</v>
      </c>
      <c r="C164">
        <v>1</v>
      </c>
      <c r="D164">
        <v>0</v>
      </c>
      <c r="E164">
        <v>2</v>
      </c>
      <c r="F164">
        <v>0</v>
      </c>
      <c r="G164" t="b">
        <v>0</v>
      </c>
      <c r="H164">
        <v>6</v>
      </c>
      <c r="I164">
        <v>2</v>
      </c>
      <c r="J164">
        <v>0.24</v>
      </c>
      <c r="K164">
        <v>0.2424</v>
      </c>
      <c r="L164">
        <v>0.7</v>
      </c>
      <c r="M164">
        <v>0.16420000000000001</v>
      </c>
      <c r="N164">
        <v>3</v>
      </c>
      <c r="O164">
        <v>36</v>
      </c>
      <c r="P164">
        <v>39</v>
      </c>
    </row>
    <row r="165" spans="1:16">
      <c r="A165">
        <v>783</v>
      </c>
      <c r="B165" s="16">
        <v>40579</v>
      </c>
      <c r="C165">
        <v>1</v>
      </c>
      <c r="D165">
        <v>0</v>
      </c>
      <c r="E165">
        <v>2</v>
      </c>
      <c r="F165">
        <v>1</v>
      </c>
      <c r="G165" t="b">
        <v>0</v>
      </c>
      <c r="H165">
        <v>6</v>
      </c>
      <c r="I165">
        <v>2</v>
      </c>
      <c r="J165">
        <v>0.24</v>
      </c>
      <c r="K165">
        <v>0.2424</v>
      </c>
      <c r="L165">
        <v>0.65</v>
      </c>
      <c r="M165">
        <v>0.16420000000000001</v>
      </c>
      <c r="N165">
        <v>1</v>
      </c>
      <c r="O165">
        <v>17</v>
      </c>
      <c r="P165">
        <v>18</v>
      </c>
    </row>
    <row r="166" spans="1:16">
      <c r="A166">
        <v>784</v>
      </c>
      <c r="B166" s="16">
        <v>40579</v>
      </c>
      <c r="C166">
        <v>1</v>
      </c>
      <c r="D166">
        <v>0</v>
      </c>
      <c r="E166">
        <v>2</v>
      </c>
      <c r="F166">
        <v>2</v>
      </c>
      <c r="G166" t="b">
        <v>0</v>
      </c>
      <c r="H166">
        <v>6</v>
      </c>
      <c r="I166">
        <v>2</v>
      </c>
      <c r="J166">
        <v>0.24</v>
      </c>
      <c r="K166">
        <v>0.2424</v>
      </c>
      <c r="L166">
        <v>0.75</v>
      </c>
      <c r="M166">
        <v>0.16420000000000001</v>
      </c>
      <c r="N166">
        <v>5</v>
      </c>
      <c r="O166">
        <v>12</v>
      </c>
      <c r="P166">
        <v>17</v>
      </c>
    </row>
    <row r="167" spans="1:16">
      <c r="A167">
        <v>785</v>
      </c>
      <c r="B167" s="16">
        <v>40579</v>
      </c>
      <c r="C167">
        <v>1</v>
      </c>
      <c r="D167">
        <v>0</v>
      </c>
      <c r="E167">
        <v>2</v>
      </c>
      <c r="F167">
        <v>3</v>
      </c>
      <c r="G167" t="b">
        <v>0</v>
      </c>
      <c r="H167">
        <v>6</v>
      </c>
      <c r="I167">
        <v>2</v>
      </c>
      <c r="J167">
        <v>0.24</v>
      </c>
      <c r="K167">
        <v>0.2424</v>
      </c>
      <c r="L167">
        <v>0.75</v>
      </c>
      <c r="M167">
        <v>0.16420000000000001</v>
      </c>
      <c r="N167">
        <v>1</v>
      </c>
      <c r="O167">
        <v>10</v>
      </c>
      <c r="P167">
        <v>11</v>
      </c>
    </row>
    <row r="168" spans="1:16">
      <c r="A168">
        <v>786</v>
      </c>
      <c r="B168" s="16">
        <v>40579</v>
      </c>
      <c r="C168">
        <v>1</v>
      </c>
      <c r="D168">
        <v>0</v>
      </c>
      <c r="E168">
        <v>2</v>
      </c>
      <c r="F168">
        <v>4</v>
      </c>
      <c r="G168" t="b">
        <v>0</v>
      </c>
      <c r="H168">
        <v>6</v>
      </c>
      <c r="I168">
        <v>3</v>
      </c>
      <c r="J168">
        <v>0.22</v>
      </c>
      <c r="K168">
        <v>0.2273</v>
      </c>
      <c r="L168">
        <v>0.93</v>
      </c>
      <c r="M168">
        <v>0.1343</v>
      </c>
      <c r="N168">
        <v>0</v>
      </c>
      <c r="O168">
        <v>8</v>
      </c>
      <c r="P168">
        <v>8</v>
      </c>
    </row>
    <row r="169" spans="1:16">
      <c r="A169">
        <v>787</v>
      </c>
      <c r="B169" s="16">
        <v>40579</v>
      </c>
      <c r="C169">
        <v>1</v>
      </c>
      <c r="D169">
        <v>0</v>
      </c>
      <c r="E169">
        <v>2</v>
      </c>
      <c r="F169">
        <v>5</v>
      </c>
      <c r="G169" t="b">
        <v>0</v>
      </c>
      <c r="H169">
        <v>6</v>
      </c>
      <c r="I169">
        <v>3</v>
      </c>
      <c r="J169">
        <v>0.2</v>
      </c>
      <c r="K169">
        <v>0.2273</v>
      </c>
      <c r="L169">
        <v>1</v>
      </c>
      <c r="M169">
        <v>8.9599999999999999E-2</v>
      </c>
      <c r="N169">
        <v>0</v>
      </c>
      <c r="O169">
        <v>9</v>
      </c>
      <c r="P169">
        <v>9</v>
      </c>
    </row>
    <row r="170" spans="1:16">
      <c r="A170">
        <v>788</v>
      </c>
      <c r="B170" s="16">
        <v>40579</v>
      </c>
      <c r="C170">
        <v>1</v>
      </c>
      <c r="D170">
        <v>0</v>
      </c>
      <c r="E170">
        <v>2</v>
      </c>
      <c r="F170">
        <v>6</v>
      </c>
      <c r="G170" t="b">
        <v>0</v>
      </c>
      <c r="H170">
        <v>6</v>
      </c>
      <c r="I170">
        <v>3</v>
      </c>
      <c r="J170">
        <v>0.2</v>
      </c>
      <c r="K170">
        <v>0.2576</v>
      </c>
      <c r="L170">
        <v>1</v>
      </c>
      <c r="M170">
        <v>0</v>
      </c>
      <c r="N170">
        <v>0</v>
      </c>
      <c r="O170">
        <v>4</v>
      </c>
      <c r="P170">
        <v>4</v>
      </c>
    </row>
    <row r="171" spans="1:16">
      <c r="A171">
        <v>789</v>
      </c>
      <c r="B171" s="16">
        <v>40579</v>
      </c>
      <c r="C171">
        <v>1</v>
      </c>
      <c r="D171">
        <v>0</v>
      </c>
      <c r="E171">
        <v>2</v>
      </c>
      <c r="F171">
        <v>7</v>
      </c>
      <c r="G171" t="b">
        <v>0</v>
      </c>
      <c r="H171">
        <v>6</v>
      </c>
      <c r="I171">
        <v>3</v>
      </c>
      <c r="J171">
        <v>0.22</v>
      </c>
      <c r="K171">
        <v>0.2576</v>
      </c>
      <c r="L171">
        <v>0.93</v>
      </c>
      <c r="M171">
        <v>8.9599999999999999E-2</v>
      </c>
      <c r="N171">
        <v>0</v>
      </c>
      <c r="O171">
        <v>4</v>
      </c>
      <c r="P171">
        <v>4</v>
      </c>
    </row>
    <row r="172" spans="1:16">
      <c r="A172">
        <v>790</v>
      </c>
      <c r="B172" s="16">
        <v>40579</v>
      </c>
      <c r="C172">
        <v>1</v>
      </c>
      <c r="D172">
        <v>0</v>
      </c>
      <c r="E172">
        <v>2</v>
      </c>
      <c r="F172">
        <v>8</v>
      </c>
      <c r="G172" t="b">
        <v>0</v>
      </c>
      <c r="H172">
        <v>6</v>
      </c>
      <c r="I172">
        <v>3</v>
      </c>
      <c r="J172">
        <v>0.2</v>
      </c>
      <c r="K172">
        <v>0.2273</v>
      </c>
      <c r="L172">
        <v>1</v>
      </c>
      <c r="M172">
        <v>8.9599999999999999E-2</v>
      </c>
      <c r="N172">
        <v>0</v>
      </c>
      <c r="O172">
        <v>10</v>
      </c>
      <c r="P172">
        <v>10</v>
      </c>
    </row>
    <row r="173" spans="1:16">
      <c r="A173">
        <v>791</v>
      </c>
      <c r="B173" s="16">
        <v>40579</v>
      </c>
      <c r="C173">
        <v>1</v>
      </c>
      <c r="D173">
        <v>0</v>
      </c>
      <c r="E173">
        <v>2</v>
      </c>
      <c r="F173">
        <v>9</v>
      </c>
      <c r="G173" t="b">
        <v>0</v>
      </c>
      <c r="H173">
        <v>6</v>
      </c>
      <c r="I173">
        <v>3</v>
      </c>
      <c r="J173">
        <v>0.2</v>
      </c>
      <c r="K173">
        <v>0.2273</v>
      </c>
      <c r="L173">
        <v>1</v>
      </c>
      <c r="M173">
        <v>8.9599999999999999E-2</v>
      </c>
      <c r="N173">
        <v>3</v>
      </c>
      <c r="O173">
        <v>17</v>
      </c>
      <c r="P173">
        <v>20</v>
      </c>
    </row>
    <row r="174" spans="1:16">
      <c r="A174">
        <v>792</v>
      </c>
      <c r="B174" s="16">
        <v>40579</v>
      </c>
      <c r="C174">
        <v>1</v>
      </c>
      <c r="D174">
        <v>0</v>
      </c>
      <c r="E174">
        <v>2</v>
      </c>
      <c r="F174">
        <v>10</v>
      </c>
      <c r="G174" t="b">
        <v>0</v>
      </c>
      <c r="H174">
        <v>6</v>
      </c>
      <c r="I174">
        <v>3</v>
      </c>
      <c r="J174">
        <v>0.2</v>
      </c>
      <c r="K174">
        <v>0.21210000000000001</v>
      </c>
      <c r="L174">
        <v>1</v>
      </c>
      <c r="M174">
        <v>0.1343</v>
      </c>
      <c r="N174">
        <v>3</v>
      </c>
      <c r="O174">
        <v>31</v>
      </c>
      <c r="P174">
        <v>34</v>
      </c>
    </row>
    <row r="175" spans="1:16">
      <c r="A175">
        <v>793</v>
      </c>
      <c r="B175" s="16">
        <v>40579</v>
      </c>
      <c r="C175">
        <v>1</v>
      </c>
      <c r="D175">
        <v>0</v>
      </c>
      <c r="E175">
        <v>2</v>
      </c>
      <c r="F175">
        <v>11</v>
      </c>
      <c r="G175" t="b">
        <v>0</v>
      </c>
      <c r="H175">
        <v>6</v>
      </c>
      <c r="I175">
        <v>3</v>
      </c>
      <c r="J175">
        <v>0.22</v>
      </c>
      <c r="K175">
        <v>0.2273</v>
      </c>
      <c r="L175">
        <v>1</v>
      </c>
      <c r="M175">
        <v>0.1343</v>
      </c>
      <c r="N175">
        <v>1</v>
      </c>
      <c r="O175">
        <v>46</v>
      </c>
      <c r="P175">
        <v>47</v>
      </c>
    </row>
    <row r="176" spans="1:16">
      <c r="A176">
        <v>794</v>
      </c>
      <c r="B176" s="16">
        <v>40579</v>
      </c>
      <c r="C176">
        <v>1</v>
      </c>
      <c r="D176">
        <v>0</v>
      </c>
      <c r="E176">
        <v>2</v>
      </c>
      <c r="F176">
        <v>12</v>
      </c>
      <c r="G176" t="b">
        <v>0</v>
      </c>
      <c r="H176">
        <v>6</v>
      </c>
      <c r="I176">
        <v>3</v>
      </c>
      <c r="J176">
        <v>0.22</v>
      </c>
      <c r="K176">
        <v>0.2273</v>
      </c>
      <c r="L176">
        <v>1</v>
      </c>
      <c r="M176">
        <v>0.16420000000000001</v>
      </c>
      <c r="N176">
        <v>10</v>
      </c>
      <c r="O176">
        <v>42</v>
      </c>
      <c r="P176">
        <v>52</v>
      </c>
    </row>
    <row r="177" spans="1:16">
      <c r="A177">
        <v>795</v>
      </c>
      <c r="B177" s="16">
        <v>40579</v>
      </c>
      <c r="C177">
        <v>1</v>
      </c>
      <c r="D177">
        <v>0</v>
      </c>
      <c r="E177">
        <v>2</v>
      </c>
      <c r="F177">
        <v>13</v>
      </c>
      <c r="G177" t="b">
        <v>0</v>
      </c>
      <c r="H177">
        <v>6</v>
      </c>
      <c r="I177">
        <v>3</v>
      </c>
      <c r="J177">
        <v>0.22</v>
      </c>
      <c r="K177">
        <v>0.2273</v>
      </c>
      <c r="L177">
        <v>1</v>
      </c>
      <c r="M177">
        <v>0.16420000000000001</v>
      </c>
      <c r="N177">
        <v>10</v>
      </c>
      <c r="O177">
        <v>62</v>
      </c>
      <c r="P177">
        <v>72</v>
      </c>
    </row>
    <row r="178" spans="1:16">
      <c r="A178">
        <v>796</v>
      </c>
      <c r="B178" s="16">
        <v>40579</v>
      </c>
      <c r="C178">
        <v>1</v>
      </c>
      <c r="D178">
        <v>0</v>
      </c>
      <c r="E178">
        <v>2</v>
      </c>
      <c r="F178">
        <v>14</v>
      </c>
      <c r="G178" t="b">
        <v>0</v>
      </c>
      <c r="H178">
        <v>6</v>
      </c>
      <c r="I178">
        <v>3</v>
      </c>
      <c r="J178">
        <v>0.22</v>
      </c>
      <c r="K178">
        <v>0.2727</v>
      </c>
      <c r="L178">
        <v>1</v>
      </c>
      <c r="M178">
        <v>0</v>
      </c>
      <c r="N178">
        <v>5</v>
      </c>
      <c r="O178">
        <v>50</v>
      </c>
      <c r="P178">
        <v>55</v>
      </c>
    </row>
    <row r="179" spans="1:16">
      <c r="A179">
        <v>797</v>
      </c>
      <c r="B179" s="16">
        <v>40579</v>
      </c>
      <c r="C179">
        <v>1</v>
      </c>
      <c r="D179">
        <v>0</v>
      </c>
      <c r="E179">
        <v>2</v>
      </c>
      <c r="F179">
        <v>15</v>
      </c>
      <c r="G179" t="b">
        <v>0</v>
      </c>
      <c r="H179">
        <v>6</v>
      </c>
      <c r="I179">
        <v>3</v>
      </c>
      <c r="J179">
        <v>0.22</v>
      </c>
      <c r="K179">
        <v>0.2727</v>
      </c>
      <c r="L179">
        <v>1</v>
      </c>
      <c r="M179">
        <v>0</v>
      </c>
      <c r="N179">
        <v>11</v>
      </c>
      <c r="O179">
        <v>49</v>
      </c>
      <c r="P179">
        <v>60</v>
      </c>
    </row>
    <row r="180" spans="1:16">
      <c r="A180">
        <v>798</v>
      </c>
      <c r="B180" s="16">
        <v>40579</v>
      </c>
      <c r="C180">
        <v>1</v>
      </c>
      <c r="D180">
        <v>0</v>
      </c>
      <c r="E180">
        <v>2</v>
      </c>
      <c r="F180">
        <v>16</v>
      </c>
      <c r="G180" t="b">
        <v>0</v>
      </c>
      <c r="H180">
        <v>6</v>
      </c>
      <c r="I180">
        <v>3</v>
      </c>
      <c r="J180">
        <v>0.22</v>
      </c>
      <c r="K180">
        <v>0.2273</v>
      </c>
      <c r="L180">
        <v>1</v>
      </c>
      <c r="M180">
        <v>0.1343</v>
      </c>
      <c r="N180">
        <v>8</v>
      </c>
      <c r="O180">
        <v>63</v>
      </c>
      <c r="P180">
        <v>71</v>
      </c>
    </row>
    <row r="181" spans="1:16">
      <c r="A181">
        <v>799</v>
      </c>
      <c r="B181" s="16">
        <v>40579</v>
      </c>
      <c r="C181">
        <v>1</v>
      </c>
      <c r="D181">
        <v>0</v>
      </c>
      <c r="E181">
        <v>2</v>
      </c>
      <c r="F181">
        <v>17</v>
      </c>
      <c r="G181" t="b">
        <v>0</v>
      </c>
      <c r="H181">
        <v>6</v>
      </c>
      <c r="I181">
        <v>2</v>
      </c>
      <c r="J181">
        <v>0.24</v>
      </c>
      <c r="K181">
        <v>0.21210000000000001</v>
      </c>
      <c r="L181">
        <v>1</v>
      </c>
      <c r="M181">
        <v>0.28360000000000002</v>
      </c>
      <c r="N181">
        <v>14</v>
      </c>
      <c r="O181">
        <v>64</v>
      </c>
      <c r="P181">
        <v>78</v>
      </c>
    </row>
    <row r="182" spans="1:16">
      <c r="A182">
        <v>800</v>
      </c>
      <c r="B182" s="16">
        <v>40579</v>
      </c>
      <c r="C182">
        <v>1</v>
      </c>
      <c r="D182">
        <v>0</v>
      </c>
      <c r="E182">
        <v>2</v>
      </c>
      <c r="F182">
        <v>18</v>
      </c>
      <c r="G182" t="b">
        <v>0</v>
      </c>
      <c r="H182">
        <v>6</v>
      </c>
      <c r="I182">
        <v>2</v>
      </c>
      <c r="J182">
        <v>0.28000000000000003</v>
      </c>
      <c r="K182">
        <v>0.2424</v>
      </c>
      <c r="L182">
        <v>0.93</v>
      </c>
      <c r="M182">
        <v>0.44779999999999998</v>
      </c>
      <c r="N182">
        <v>2</v>
      </c>
      <c r="O182">
        <v>81</v>
      </c>
      <c r="P182">
        <v>83</v>
      </c>
    </row>
    <row r="183" spans="1:16">
      <c r="A183">
        <v>801</v>
      </c>
      <c r="B183" s="16">
        <v>40579</v>
      </c>
      <c r="C183">
        <v>1</v>
      </c>
      <c r="D183">
        <v>0</v>
      </c>
      <c r="E183">
        <v>2</v>
      </c>
      <c r="F183">
        <v>19</v>
      </c>
      <c r="G183" t="b">
        <v>0</v>
      </c>
      <c r="H183">
        <v>6</v>
      </c>
      <c r="I183">
        <v>2</v>
      </c>
      <c r="J183">
        <v>0.28000000000000003</v>
      </c>
      <c r="K183">
        <v>0.2424</v>
      </c>
      <c r="L183">
        <v>0.93</v>
      </c>
      <c r="M183">
        <v>0.44779999999999998</v>
      </c>
      <c r="N183">
        <v>6</v>
      </c>
      <c r="O183">
        <v>78</v>
      </c>
      <c r="P183">
        <v>84</v>
      </c>
    </row>
    <row r="184" spans="1:16">
      <c r="A184">
        <v>802</v>
      </c>
      <c r="B184" s="16">
        <v>40579</v>
      </c>
      <c r="C184">
        <v>1</v>
      </c>
      <c r="D184">
        <v>0</v>
      </c>
      <c r="E184">
        <v>2</v>
      </c>
      <c r="F184">
        <v>20</v>
      </c>
      <c r="G184" t="b">
        <v>0</v>
      </c>
      <c r="H184">
        <v>6</v>
      </c>
      <c r="I184">
        <v>1</v>
      </c>
      <c r="J184">
        <v>0.3</v>
      </c>
      <c r="K184">
        <v>0.28789999999999999</v>
      </c>
      <c r="L184">
        <v>0.87</v>
      </c>
      <c r="M184">
        <v>0.25369999999999998</v>
      </c>
      <c r="N184">
        <v>5</v>
      </c>
      <c r="O184">
        <v>64</v>
      </c>
      <c r="P184">
        <v>69</v>
      </c>
    </row>
    <row r="185" spans="1:16">
      <c r="A185">
        <v>803</v>
      </c>
      <c r="B185" s="16">
        <v>40579</v>
      </c>
      <c r="C185">
        <v>1</v>
      </c>
      <c r="D185">
        <v>0</v>
      </c>
      <c r="E185">
        <v>2</v>
      </c>
      <c r="F185">
        <v>21</v>
      </c>
      <c r="G185" t="b">
        <v>0</v>
      </c>
      <c r="H185">
        <v>6</v>
      </c>
      <c r="I185">
        <v>1</v>
      </c>
      <c r="J185">
        <v>0.26</v>
      </c>
      <c r="K185">
        <v>0.2576</v>
      </c>
      <c r="L185">
        <v>1</v>
      </c>
      <c r="M185">
        <v>0.19400000000000001</v>
      </c>
      <c r="N185">
        <v>3</v>
      </c>
      <c r="O185">
        <v>53</v>
      </c>
      <c r="P185">
        <v>56</v>
      </c>
    </row>
    <row r="186" spans="1:16">
      <c r="A186">
        <v>804</v>
      </c>
      <c r="B186" s="16">
        <v>40579</v>
      </c>
      <c r="C186">
        <v>1</v>
      </c>
      <c r="D186">
        <v>0</v>
      </c>
      <c r="E186">
        <v>2</v>
      </c>
      <c r="F186">
        <v>22</v>
      </c>
      <c r="G186" t="b">
        <v>0</v>
      </c>
      <c r="H186">
        <v>6</v>
      </c>
      <c r="I186">
        <v>1</v>
      </c>
      <c r="J186">
        <v>0.26</v>
      </c>
      <c r="K186">
        <v>0.2727</v>
      </c>
      <c r="L186">
        <v>0.93</v>
      </c>
      <c r="M186">
        <v>0.1343</v>
      </c>
      <c r="N186">
        <v>2</v>
      </c>
      <c r="O186">
        <v>43</v>
      </c>
      <c r="P186">
        <v>45</v>
      </c>
    </row>
    <row r="187" spans="1:16">
      <c r="A187">
        <v>805</v>
      </c>
      <c r="B187" s="16">
        <v>40579</v>
      </c>
      <c r="C187">
        <v>1</v>
      </c>
      <c r="D187">
        <v>0</v>
      </c>
      <c r="E187">
        <v>2</v>
      </c>
      <c r="F187">
        <v>23</v>
      </c>
      <c r="G187" t="b">
        <v>0</v>
      </c>
      <c r="H187">
        <v>6</v>
      </c>
      <c r="I187">
        <v>1</v>
      </c>
      <c r="J187">
        <v>0.26</v>
      </c>
      <c r="K187">
        <v>0.2576</v>
      </c>
      <c r="L187">
        <v>0.93</v>
      </c>
      <c r="M187">
        <v>0.22389999999999999</v>
      </c>
      <c r="N187">
        <v>7</v>
      </c>
      <c r="O187">
        <v>52</v>
      </c>
      <c r="P187">
        <v>59</v>
      </c>
    </row>
    <row r="188" spans="1:16">
      <c r="A188">
        <v>806</v>
      </c>
      <c r="B188" s="16">
        <v>40580</v>
      </c>
      <c r="C188">
        <v>1</v>
      </c>
      <c r="D188">
        <v>0</v>
      </c>
      <c r="E188">
        <v>2</v>
      </c>
      <c r="F188">
        <v>0</v>
      </c>
      <c r="G188" t="b">
        <v>0</v>
      </c>
      <c r="H188">
        <v>0</v>
      </c>
      <c r="I188">
        <v>1</v>
      </c>
      <c r="J188">
        <v>0.26</v>
      </c>
      <c r="K188">
        <v>0.2576</v>
      </c>
      <c r="L188">
        <v>0.7</v>
      </c>
      <c r="M188">
        <v>0.19400000000000001</v>
      </c>
      <c r="N188">
        <v>2</v>
      </c>
      <c r="O188">
        <v>37</v>
      </c>
      <c r="P188">
        <v>39</v>
      </c>
    </row>
    <row r="189" spans="1:16">
      <c r="A189">
        <v>807</v>
      </c>
      <c r="B189" s="16">
        <v>40580</v>
      </c>
      <c r="C189">
        <v>1</v>
      </c>
      <c r="D189">
        <v>0</v>
      </c>
      <c r="E189">
        <v>2</v>
      </c>
      <c r="F189">
        <v>1</v>
      </c>
      <c r="G189" t="b">
        <v>0</v>
      </c>
      <c r="H189">
        <v>0</v>
      </c>
      <c r="I189">
        <v>1</v>
      </c>
      <c r="J189">
        <v>0.26</v>
      </c>
      <c r="K189">
        <v>0.2273</v>
      </c>
      <c r="L189">
        <v>0.65</v>
      </c>
      <c r="M189">
        <v>0.41789999999999999</v>
      </c>
      <c r="N189">
        <v>4</v>
      </c>
      <c r="O189">
        <v>40</v>
      </c>
      <c r="P189">
        <v>44</v>
      </c>
    </row>
    <row r="190" spans="1:16">
      <c r="A190">
        <v>808</v>
      </c>
      <c r="B190" s="16">
        <v>40580</v>
      </c>
      <c r="C190">
        <v>1</v>
      </c>
      <c r="D190">
        <v>0</v>
      </c>
      <c r="E190">
        <v>2</v>
      </c>
      <c r="F190">
        <v>2</v>
      </c>
      <c r="G190" t="b">
        <v>0</v>
      </c>
      <c r="H190">
        <v>0</v>
      </c>
      <c r="I190">
        <v>1</v>
      </c>
      <c r="J190">
        <v>0.26</v>
      </c>
      <c r="K190">
        <v>0.2273</v>
      </c>
      <c r="L190">
        <v>0.6</v>
      </c>
      <c r="M190">
        <v>0.32840000000000003</v>
      </c>
      <c r="N190">
        <v>0</v>
      </c>
      <c r="O190">
        <v>20</v>
      </c>
      <c r="P190">
        <v>20</v>
      </c>
    </row>
    <row r="191" spans="1:16">
      <c r="A191">
        <v>809</v>
      </c>
      <c r="B191" s="16">
        <v>40580</v>
      </c>
      <c r="C191">
        <v>1</v>
      </c>
      <c r="D191">
        <v>0</v>
      </c>
      <c r="E191">
        <v>2</v>
      </c>
      <c r="F191">
        <v>3</v>
      </c>
      <c r="G191" t="b">
        <v>0</v>
      </c>
      <c r="H191">
        <v>0</v>
      </c>
      <c r="I191">
        <v>1</v>
      </c>
      <c r="J191">
        <v>0.26</v>
      </c>
      <c r="K191">
        <v>0.28789999999999999</v>
      </c>
      <c r="L191">
        <v>0.6</v>
      </c>
      <c r="M191">
        <v>8.9599999999999999E-2</v>
      </c>
      <c r="N191">
        <v>3</v>
      </c>
      <c r="O191">
        <v>10</v>
      </c>
      <c r="P191">
        <v>13</v>
      </c>
    </row>
    <row r="192" spans="1:16">
      <c r="A192">
        <v>810</v>
      </c>
      <c r="B192" s="16">
        <v>40580</v>
      </c>
      <c r="C192">
        <v>1</v>
      </c>
      <c r="D192">
        <v>0</v>
      </c>
      <c r="E192">
        <v>2</v>
      </c>
      <c r="F192">
        <v>4</v>
      </c>
      <c r="G192" t="b">
        <v>0</v>
      </c>
      <c r="H192">
        <v>0</v>
      </c>
      <c r="I192">
        <v>1</v>
      </c>
      <c r="J192">
        <v>0.26</v>
      </c>
      <c r="K192">
        <v>0.2273</v>
      </c>
      <c r="L192">
        <v>0.6</v>
      </c>
      <c r="M192">
        <v>0.35820000000000002</v>
      </c>
      <c r="N192">
        <v>0</v>
      </c>
      <c r="O192">
        <v>2</v>
      </c>
      <c r="P192">
        <v>2</v>
      </c>
    </row>
    <row r="193" spans="1:16">
      <c r="A193">
        <v>811</v>
      </c>
      <c r="B193" s="16">
        <v>40580</v>
      </c>
      <c r="C193">
        <v>1</v>
      </c>
      <c r="D193">
        <v>0</v>
      </c>
      <c r="E193">
        <v>2</v>
      </c>
      <c r="F193">
        <v>5</v>
      </c>
      <c r="G193" t="b">
        <v>0</v>
      </c>
      <c r="H193">
        <v>0</v>
      </c>
      <c r="I193">
        <v>1</v>
      </c>
      <c r="J193">
        <v>0.26</v>
      </c>
      <c r="K193">
        <v>0.2576</v>
      </c>
      <c r="L193">
        <v>0.6</v>
      </c>
      <c r="M193">
        <v>0.22389999999999999</v>
      </c>
      <c r="N193">
        <v>0</v>
      </c>
      <c r="O193">
        <v>1</v>
      </c>
      <c r="P193">
        <v>1</v>
      </c>
    </row>
    <row r="194" spans="1:16">
      <c r="A194">
        <v>812</v>
      </c>
      <c r="B194" s="16">
        <v>40580</v>
      </c>
      <c r="C194">
        <v>1</v>
      </c>
      <c r="D194">
        <v>0</v>
      </c>
      <c r="E194">
        <v>2</v>
      </c>
      <c r="F194">
        <v>6</v>
      </c>
      <c r="G194" t="b">
        <v>0</v>
      </c>
      <c r="H194">
        <v>0</v>
      </c>
      <c r="I194">
        <v>1</v>
      </c>
      <c r="J194">
        <v>0.26</v>
      </c>
      <c r="K194">
        <v>0.2576</v>
      </c>
      <c r="L194">
        <v>0.6</v>
      </c>
      <c r="M194">
        <v>0.22389999999999999</v>
      </c>
      <c r="N194">
        <v>0</v>
      </c>
      <c r="O194">
        <v>1</v>
      </c>
      <c r="P194">
        <v>1</v>
      </c>
    </row>
    <row r="195" spans="1:16">
      <c r="A195">
        <v>813</v>
      </c>
      <c r="B195" s="16">
        <v>40580</v>
      </c>
      <c r="C195">
        <v>1</v>
      </c>
      <c r="D195">
        <v>0</v>
      </c>
      <c r="E195">
        <v>2</v>
      </c>
      <c r="F195">
        <v>7</v>
      </c>
      <c r="G195" t="b">
        <v>0</v>
      </c>
      <c r="H195">
        <v>0</v>
      </c>
      <c r="I195">
        <v>1</v>
      </c>
      <c r="J195">
        <v>0.24</v>
      </c>
      <c r="K195">
        <v>0.2424</v>
      </c>
      <c r="L195">
        <v>0.65</v>
      </c>
      <c r="M195">
        <v>0.16420000000000001</v>
      </c>
      <c r="N195">
        <v>0</v>
      </c>
      <c r="O195">
        <v>8</v>
      </c>
      <c r="P195">
        <v>8</v>
      </c>
    </row>
    <row r="196" spans="1:16">
      <c r="A196">
        <v>814</v>
      </c>
      <c r="B196" s="16">
        <v>40580</v>
      </c>
      <c r="C196">
        <v>1</v>
      </c>
      <c r="D196">
        <v>0</v>
      </c>
      <c r="E196">
        <v>2</v>
      </c>
      <c r="F196">
        <v>8</v>
      </c>
      <c r="G196" t="b">
        <v>0</v>
      </c>
      <c r="H196">
        <v>0</v>
      </c>
      <c r="I196">
        <v>1</v>
      </c>
      <c r="J196">
        <v>0.24</v>
      </c>
      <c r="K196">
        <v>0.2576</v>
      </c>
      <c r="L196">
        <v>0.65</v>
      </c>
      <c r="M196">
        <v>0.1045</v>
      </c>
      <c r="N196">
        <v>2</v>
      </c>
      <c r="O196">
        <v>21</v>
      </c>
      <c r="P196">
        <v>23</v>
      </c>
    </row>
    <row r="197" spans="1:16">
      <c r="A197">
        <v>815</v>
      </c>
      <c r="B197" s="16">
        <v>40580</v>
      </c>
      <c r="C197">
        <v>1</v>
      </c>
      <c r="D197">
        <v>0</v>
      </c>
      <c r="E197">
        <v>2</v>
      </c>
      <c r="F197">
        <v>9</v>
      </c>
      <c r="G197" t="b">
        <v>0</v>
      </c>
      <c r="H197">
        <v>0</v>
      </c>
      <c r="I197">
        <v>1</v>
      </c>
      <c r="J197">
        <v>0.28000000000000003</v>
      </c>
      <c r="K197">
        <v>0.28789999999999999</v>
      </c>
      <c r="L197">
        <v>0.56000000000000005</v>
      </c>
      <c r="M197">
        <v>0.1045</v>
      </c>
      <c r="N197">
        <v>7</v>
      </c>
      <c r="O197">
        <v>38</v>
      </c>
      <c r="P197">
        <v>45</v>
      </c>
    </row>
    <row r="198" spans="1:16">
      <c r="A198">
        <v>816</v>
      </c>
      <c r="B198" s="16">
        <v>40580</v>
      </c>
      <c r="C198">
        <v>1</v>
      </c>
      <c r="D198">
        <v>0</v>
      </c>
      <c r="E198">
        <v>2</v>
      </c>
      <c r="F198">
        <v>10</v>
      </c>
      <c r="G198" t="b">
        <v>0</v>
      </c>
      <c r="H198">
        <v>0</v>
      </c>
      <c r="I198">
        <v>1</v>
      </c>
      <c r="J198">
        <v>0.3</v>
      </c>
      <c r="K198">
        <v>0.28789999999999999</v>
      </c>
      <c r="L198">
        <v>0.52</v>
      </c>
      <c r="M198">
        <v>0.25369999999999998</v>
      </c>
      <c r="N198">
        <v>15</v>
      </c>
      <c r="O198">
        <v>74</v>
      </c>
      <c r="P198">
        <v>89</v>
      </c>
    </row>
    <row r="199" spans="1:16">
      <c r="A199">
        <v>817</v>
      </c>
      <c r="B199" s="16">
        <v>40580</v>
      </c>
      <c r="C199">
        <v>1</v>
      </c>
      <c r="D199">
        <v>0</v>
      </c>
      <c r="E199">
        <v>2</v>
      </c>
      <c r="F199">
        <v>11</v>
      </c>
      <c r="G199" t="b">
        <v>0</v>
      </c>
      <c r="H199">
        <v>0</v>
      </c>
      <c r="I199">
        <v>1</v>
      </c>
      <c r="J199">
        <v>0.32</v>
      </c>
      <c r="K199">
        <v>0.30299999999999999</v>
      </c>
      <c r="L199">
        <v>0.49</v>
      </c>
      <c r="M199">
        <v>0.25369999999999998</v>
      </c>
      <c r="N199">
        <v>28</v>
      </c>
      <c r="O199">
        <v>89</v>
      </c>
      <c r="P199">
        <v>117</v>
      </c>
    </row>
    <row r="200" spans="1:16">
      <c r="A200">
        <v>818</v>
      </c>
      <c r="B200" s="16">
        <v>40580</v>
      </c>
      <c r="C200">
        <v>1</v>
      </c>
      <c r="D200">
        <v>0</v>
      </c>
      <c r="E200">
        <v>2</v>
      </c>
      <c r="F200">
        <v>12</v>
      </c>
      <c r="G200" t="b">
        <v>0</v>
      </c>
      <c r="H200">
        <v>0</v>
      </c>
      <c r="I200">
        <v>1</v>
      </c>
      <c r="J200">
        <v>0.34</v>
      </c>
      <c r="K200">
        <v>0.33329999999999999</v>
      </c>
      <c r="L200">
        <v>0.46</v>
      </c>
      <c r="M200">
        <v>0</v>
      </c>
      <c r="N200">
        <v>48</v>
      </c>
      <c r="O200">
        <v>126</v>
      </c>
      <c r="P200">
        <v>174</v>
      </c>
    </row>
    <row r="201" spans="1:16">
      <c r="A201">
        <v>819</v>
      </c>
      <c r="B201" s="16">
        <v>40580</v>
      </c>
      <c r="C201">
        <v>1</v>
      </c>
      <c r="D201">
        <v>0</v>
      </c>
      <c r="E201">
        <v>2</v>
      </c>
      <c r="F201">
        <v>13</v>
      </c>
      <c r="G201" t="b">
        <v>0</v>
      </c>
      <c r="H201">
        <v>0</v>
      </c>
      <c r="I201">
        <v>1</v>
      </c>
      <c r="J201">
        <v>0.34</v>
      </c>
      <c r="K201">
        <v>0.36359999999999998</v>
      </c>
      <c r="L201">
        <v>0.46</v>
      </c>
      <c r="M201">
        <v>0</v>
      </c>
      <c r="N201">
        <v>47</v>
      </c>
      <c r="O201">
        <v>135</v>
      </c>
      <c r="P201">
        <v>182</v>
      </c>
    </row>
    <row r="202" spans="1:16">
      <c r="A202">
        <v>820</v>
      </c>
      <c r="B202" s="16">
        <v>40580</v>
      </c>
      <c r="C202">
        <v>1</v>
      </c>
      <c r="D202">
        <v>0</v>
      </c>
      <c r="E202">
        <v>2</v>
      </c>
      <c r="F202">
        <v>14</v>
      </c>
      <c r="G202" t="b">
        <v>0</v>
      </c>
      <c r="H202">
        <v>0</v>
      </c>
      <c r="I202">
        <v>1</v>
      </c>
      <c r="J202">
        <v>0.34</v>
      </c>
      <c r="K202">
        <v>0.34849999999999998</v>
      </c>
      <c r="L202">
        <v>0.46</v>
      </c>
      <c r="M202">
        <v>8.9599999999999999E-2</v>
      </c>
      <c r="N202">
        <v>47</v>
      </c>
      <c r="O202">
        <v>114</v>
      </c>
      <c r="P202">
        <v>161</v>
      </c>
    </row>
    <row r="203" spans="1:16">
      <c r="A203">
        <v>821</v>
      </c>
      <c r="B203" s="16">
        <v>40580</v>
      </c>
      <c r="C203">
        <v>1</v>
      </c>
      <c r="D203">
        <v>0</v>
      </c>
      <c r="E203">
        <v>2</v>
      </c>
      <c r="F203">
        <v>15</v>
      </c>
      <c r="G203" t="b">
        <v>0</v>
      </c>
      <c r="H203">
        <v>0</v>
      </c>
      <c r="I203">
        <v>1</v>
      </c>
      <c r="J203">
        <v>0.34</v>
      </c>
      <c r="K203">
        <v>0.34849999999999998</v>
      </c>
      <c r="L203">
        <v>0.46</v>
      </c>
      <c r="M203">
        <v>8.9599999999999999E-2</v>
      </c>
      <c r="N203">
        <v>52</v>
      </c>
      <c r="O203">
        <v>130</v>
      </c>
      <c r="P203">
        <v>182</v>
      </c>
    </row>
    <row r="204" spans="1:16">
      <c r="A204">
        <v>822</v>
      </c>
      <c r="B204" s="16">
        <v>40580</v>
      </c>
      <c r="C204">
        <v>1</v>
      </c>
      <c r="D204">
        <v>0</v>
      </c>
      <c r="E204">
        <v>2</v>
      </c>
      <c r="F204">
        <v>16</v>
      </c>
      <c r="G204" t="b">
        <v>0</v>
      </c>
      <c r="H204">
        <v>0</v>
      </c>
      <c r="I204">
        <v>1</v>
      </c>
      <c r="J204">
        <v>0.34</v>
      </c>
      <c r="K204">
        <v>0.34849999999999998</v>
      </c>
      <c r="L204">
        <v>0.49</v>
      </c>
      <c r="M204">
        <v>0.1045</v>
      </c>
      <c r="N204">
        <v>42</v>
      </c>
      <c r="O204">
        <v>115</v>
      </c>
      <c r="P204">
        <v>157</v>
      </c>
    </row>
    <row r="205" spans="1:16">
      <c r="A205">
        <v>823</v>
      </c>
      <c r="B205" s="16">
        <v>40580</v>
      </c>
      <c r="C205">
        <v>1</v>
      </c>
      <c r="D205">
        <v>0</v>
      </c>
      <c r="E205">
        <v>2</v>
      </c>
      <c r="F205">
        <v>17</v>
      </c>
      <c r="G205" t="b">
        <v>0</v>
      </c>
      <c r="H205">
        <v>0</v>
      </c>
      <c r="I205">
        <v>1</v>
      </c>
      <c r="J205">
        <v>0.34</v>
      </c>
      <c r="K205">
        <v>0.36359999999999998</v>
      </c>
      <c r="L205">
        <v>0.46</v>
      </c>
      <c r="M205">
        <v>0</v>
      </c>
      <c r="N205">
        <v>24</v>
      </c>
      <c r="O205">
        <v>97</v>
      </c>
      <c r="P205">
        <v>121</v>
      </c>
    </row>
    <row r="206" spans="1:16">
      <c r="A206">
        <v>824</v>
      </c>
      <c r="B206" s="16">
        <v>40580</v>
      </c>
      <c r="C206">
        <v>1</v>
      </c>
      <c r="D206">
        <v>0</v>
      </c>
      <c r="E206">
        <v>2</v>
      </c>
      <c r="F206">
        <v>18</v>
      </c>
      <c r="G206" t="b">
        <v>0</v>
      </c>
      <c r="H206">
        <v>0</v>
      </c>
      <c r="I206">
        <v>1</v>
      </c>
      <c r="J206">
        <v>0.3</v>
      </c>
      <c r="K206">
        <v>0.30299999999999999</v>
      </c>
      <c r="L206">
        <v>0.56000000000000005</v>
      </c>
      <c r="M206">
        <v>0.16420000000000001</v>
      </c>
      <c r="N206">
        <v>13</v>
      </c>
      <c r="O206">
        <v>65</v>
      </c>
      <c r="P206">
        <v>78</v>
      </c>
    </row>
    <row r="207" spans="1:16">
      <c r="A207">
        <v>825</v>
      </c>
      <c r="B207" s="16">
        <v>40580</v>
      </c>
      <c r="C207">
        <v>1</v>
      </c>
      <c r="D207">
        <v>0</v>
      </c>
      <c r="E207">
        <v>2</v>
      </c>
      <c r="F207">
        <v>19</v>
      </c>
      <c r="G207" t="b">
        <v>0</v>
      </c>
      <c r="H207">
        <v>0</v>
      </c>
      <c r="I207">
        <v>1</v>
      </c>
      <c r="J207">
        <v>0.28000000000000003</v>
      </c>
      <c r="K207">
        <v>0.28789999999999999</v>
      </c>
      <c r="L207">
        <v>0.61</v>
      </c>
      <c r="M207">
        <v>0.1343</v>
      </c>
      <c r="N207">
        <v>1</v>
      </c>
      <c r="O207">
        <v>20</v>
      </c>
      <c r="P207">
        <v>21</v>
      </c>
    </row>
    <row r="208" spans="1:16">
      <c r="A208">
        <v>826</v>
      </c>
      <c r="B208" s="16">
        <v>40580</v>
      </c>
      <c r="C208">
        <v>1</v>
      </c>
      <c r="D208">
        <v>0</v>
      </c>
      <c r="E208">
        <v>2</v>
      </c>
      <c r="F208">
        <v>20</v>
      </c>
      <c r="G208" t="b">
        <v>0</v>
      </c>
      <c r="H208">
        <v>0</v>
      </c>
      <c r="I208">
        <v>1</v>
      </c>
      <c r="J208">
        <v>0.28000000000000003</v>
      </c>
      <c r="K208">
        <v>0.28789999999999999</v>
      </c>
      <c r="L208">
        <v>0.61</v>
      </c>
      <c r="M208">
        <v>0.1045</v>
      </c>
      <c r="N208">
        <v>5</v>
      </c>
      <c r="O208">
        <v>21</v>
      </c>
      <c r="P208">
        <v>26</v>
      </c>
    </row>
    <row r="209" spans="1:16">
      <c r="A209">
        <v>827</v>
      </c>
      <c r="B209" s="16">
        <v>40580</v>
      </c>
      <c r="C209">
        <v>1</v>
      </c>
      <c r="D209">
        <v>0</v>
      </c>
      <c r="E209">
        <v>2</v>
      </c>
      <c r="F209">
        <v>21</v>
      </c>
      <c r="G209" t="b">
        <v>0</v>
      </c>
      <c r="H209">
        <v>0</v>
      </c>
      <c r="I209">
        <v>1</v>
      </c>
      <c r="J209">
        <v>0.26</v>
      </c>
      <c r="K209">
        <v>0.30299999999999999</v>
      </c>
      <c r="L209">
        <v>0.6</v>
      </c>
      <c r="M209">
        <v>0</v>
      </c>
      <c r="N209">
        <v>5</v>
      </c>
      <c r="O209">
        <v>22</v>
      </c>
      <c r="P209">
        <v>27</v>
      </c>
    </row>
    <row r="210" spans="1:16">
      <c r="A210">
        <v>828</v>
      </c>
      <c r="B210" s="16">
        <v>40580</v>
      </c>
      <c r="C210">
        <v>1</v>
      </c>
      <c r="D210">
        <v>0</v>
      </c>
      <c r="E210">
        <v>2</v>
      </c>
      <c r="F210">
        <v>22</v>
      </c>
      <c r="G210" t="b">
        <v>0</v>
      </c>
      <c r="H210">
        <v>0</v>
      </c>
      <c r="I210">
        <v>1</v>
      </c>
      <c r="J210">
        <v>0.26</v>
      </c>
      <c r="K210">
        <v>0.30299999999999999</v>
      </c>
      <c r="L210">
        <v>0.6</v>
      </c>
      <c r="M210">
        <v>0</v>
      </c>
      <c r="N210">
        <v>5</v>
      </c>
      <c r="O210">
        <v>57</v>
      </c>
      <c r="P210">
        <v>62</v>
      </c>
    </row>
    <row r="211" spans="1:16">
      <c r="A211">
        <v>829</v>
      </c>
      <c r="B211" s="16">
        <v>40580</v>
      </c>
      <c r="C211">
        <v>1</v>
      </c>
      <c r="D211">
        <v>0</v>
      </c>
      <c r="E211">
        <v>2</v>
      </c>
      <c r="F211">
        <v>23</v>
      </c>
      <c r="G211" t="b">
        <v>0</v>
      </c>
      <c r="H211">
        <v>0</v>
      </c>
      <c r="I211">
        <v>1</v>
      </c>
      <c r="J211">
        <v>0.24</v>
      </c>
      <c r="K211">
        <v>0.28789999999999999</v>
      </c>
      <c r="L211">
        <v>0.65</v>
      </c>
      <c r="M211">
        <v>0</v>
      </c>
      <c r="N211">
        <v>4</v>
      </c>
      <c r="O211">
        <v>26</v>
      </c>
      <c r="P211">
        <v>30</v>
      </c>
    </row>
    <row r="212" spans="1:16">
      <c r="A212">
        <v>830</v>
      </c>
      <c r="B212" s="16">
        <v>40581</v>
      </c>
      <c r="C212">
        <v>1</v>
      </c>
      <c r="D212">
        <v>0</v>
      </c>
      <c r="E212">
        <v>2</v>
      </c>
      <c r="F212">
        <v>0</v>
      </c>
      <c r="G212" t="b">
        <v>0</v>
      </c>
      <c r="H212">
        <v>1</v>
      </c>
      <c r="I212">
        <v>1</v>
      </c>
      <c r="J212">
        <v>0.24</v>
      </c>
      <c r="K212">
        <v>0.28789999999999999</v>
      </c>
      <c r="L212">
        <v>0.65</v>
      </c>
      <c r="M212">
        <v>0</v>
      </c>
      <c r="N212">
        <v>1</v>
      </c>
      <c r="O212">
        <v>14</v>
      </c>
      <c r="P212">
        <v>15</v>
      </c>
    </row>
    <row r="213" spans="1:16">
      <c r="A213">
        <v>831</v>
      </c>
      <c r="B213" s="16">
        <v>40581</v>
      </c>
      <c r="C213">
        <v>1</v>
      </c>
      <c r="D213">
        <v>0</v>
      </c>
      <c r="E213">
        <v>2</v>
      </c>
      <c r="F213">
        <v>1</v>
      </c>
      <c r="G213" t="b">
        <v>0</v>
      </c>
      <c r="H213">
        <v>1</v>
      </c>
      <c r="I213">
        <v>1</v>
      </c>
      <c r="J213">
        <v>0.22</v>
      </c>
      <c r="K213">
        <v>0.2727</v>
      </c>
      <c r="L213">
        <v>0.75</v>
      </c>
      <c r="M213">
        <v>0</v>
      </c>
      <c r="N213">
        <v>1</v>
      </c>
      <c r="O213">
        <v>4</v>
      </c>
      <c r="P213">
        <v>5</v>
      </c>
    </row>
    <row r="214" spans="1:16">
      <c r="A214">
        <v>832</v>
      </c>
      <c r="B214" s="16">
        <v>40581</v>
      </c>
      <c r="C214">
        <v>1</v>
      </c>
      <c r="D214">
        <v>0</v>
      </c>
      <c r="E214">
        <v>2</v>
      </c>
      <c r="F214">
        <v>2</v>
      </c>
      <c r="G214" t="b">
        <v>0</v>
      </c>
      <c r="H214">
        <v>1</v>
      </c>
      <c r="I214">
        <v>1</v>
      </c>
      <c r="J214">
        <v>0.2</v>
      </c>
      <c r="K214">
        <v>0.2576</v>
      </c>
      <c r="L214">
        <v>0.8</v>
      </c>
      <c r="M214">
        <v>0</v>
      </c>
      <c r="N214">
        <v>0</v>
      </c>
      <c r="O214">
        <v>3</v>
      </c>
      <c r="P214">
        <v>3</v>
      </c>
    </row>
    <row r="215" spans="1:16">
      <c r="A215">
        <v>833</v>
      </c>
      <c r="B215" s="16">
        <v>40581</v>
      </c>
      <c r="C215">
        <v>1</v>
      </c>
      <c r="D215">
        <v>0</v>
      </c>
      <c r="E215">
        <v>2</v>
      </c>
      <c r="F215">
        <v>3</v>
      </c>
      <c r="G215" t="b">
        <v>0</v>
      </c>
      <c r="H215">
        <v>1</v>
      </c>
      <c r="I215">
        <v>1</v>
      </c>
      <c r="J215">
        <v>0.2</v>
      </c>
      <c r="K215">
        <v>0.2576</v>
      </c>
      <c r="L215">
        <v>0.86</v>
      </c>
      <c r="M215">
        <v>0</v>
      </c>
      <c r="N215">
        <v>0</v>
      </c>
      <c r="O215">
        <v>1</v>
      </c>
      <c r="P215">
        <v>1</v>
      </c>
    </row>
    <row r="216" spans="1:16">
      <c r="A216">
        <v>834</v>
      </c>
      <c r="B216" s="16">
        <v>40581</v>
      </c>
      <c r="C216">
        <v>1</v>
      </c>
      <c r="D216">
        <v>0</v>
      </c>
      <c r="E216">
        <v>2</v>
      </c>
      <c r="F216">
        <v>4</v>
      </c>
      <c r="G216" t="b">
        <v>0</v>
      </c>
      <c r="H216">
        <v>1</v>
      </c>
      <c r="I216">
        <v>1</v>
      </c>
      <c r="J216">
        <v>0.2</v>
      </c>
      <c r="K216">
        <v>0.2576</v>
      </c>
      <c r="L216">
        <v>0.86</v>
      </c>
      <c r="M216">
        <v>0</v>
      </c>
      <c r="N216">
        <v>1</v>
      </c>
      <c r="O216">
        <v>1</v>
      </c>
      <c r="P216">
        <v>2</v>
      </c>
    </row>
    <row r="217" spans="1:16">
      <c r="A217">
        <v>835</v>
      </c>
      <c r="B217" s="16">
        <v>40581</v>
      </c>
      <c r="C217">
        <v>1</v>
      </c>
      <c r="D217">
        <v>0</v>
      </c>
      <c r="E217">
        <v>2</v>
      </c>
      <c r="F217">
        <v>5</v>
      </c>
      <c r="G217" t="b">
        <v>0</v>
      </c>
      <c r="H217">
        <v>1</v>
      </c>
      <c r="I217">
        <v>1</v>
      </c>
      <c r="J217">
        <v>0.2</v>
      </c>
      <c r="K217">
        <v>0.2576</v>
      </c>
      <c r="L217">
        <v>0.86</v>
      </c>
      <c r="M217">
        <v>0</v>
      </c>
      <c r="N217">
        <v>1</v>
      </c>
      <c r="O217">
        <v>9</v>
      </c>
      <c r="P217">
        <v>10</v>
      </c>
    </row>
    <row r="218" spans="1:16">
      <c r="A218">
        <v>836</v>
      </c>
      <c r="B218" s="16">
        <v>40581</v>
      </c>
      <c r="C218">
        <v>1</v>
      </c>
      <c r="D218">
        <v>0</v>
      </c>
      <c r="E218">
        <v>2</v>
      </c>
      <c r="F218">
        <v>6</v>
      </c>
      <c r="G218" t="b">
        <v>0</v>
      </c>
      <c r="H218">
        <v>1</v>
      </c>
      <c r="I218">
        <v>1</v>
      </c>
      <c r="J218">
        <v>0.18</v>
      </c>
      <c r="K218">
        <v>0.2424</v>
      </c>
      <c r="L218">
        <v>0.93</v>
      </c>
      <c r="M218">
        <v>0</v>
      </c>
      <c r="N218">
        <v>1</v>
      </c>
      <c r="O218">
        <v>29</v>
      </c>
      <c r="P218">
        <v>30</v>
      </c>
    </row>
    <row r="219" spans="1:16">
      <c r="A219">
        <v>837</v>
      </c>
      <c r="B219" s="16">
        <v>40581</v>
      </c>
      <c r="C219">
        <v>1</v>
      </c>
      <c r="D219">
        <v>0</v>
      </c>
      <c r="E219">
        <v>2</v>
      </c>
      <c r="F219">
        <v>7</v>
      </c>
      <c r="G219" t="b">
        <v>0</v>
      </c>
      <c r="H219">
        <v>1</v>
      </c>
      <c r="I219">
        <v>1</v>
      </c>
      <c r="J219">
        <v>0.18</v>
      </c>
      <c r="K219">
        <v>0.2424</v>
      </c>
      <c r="L219">
        <v>0.86</v>
      </c>
      <c r="M219">
        <v>0</v>
      </c>
      <c r="N219">
        <v>6</v>
      </c>
      <c r="O219">
        <v>89</v>
      </c>
      <c r="P219">
        <v>95</v>
      </c>
    </row>
    <row r="220" spans="1:16">
      <c r="A220">
        <v>838</v>
      </c>
      <c r="B220" s="16">
        <v>40581</v>
      </c>
      <c r="C220">
        <v>1</v>
      </c>
      <c r="D220">
        <v>0</v>
      </c>
      <c r="E220">
        <v>2</v>
      </c>
      <c r="F220">
        <v>8</v>
      </c>
      <c r="G220" t="b">
        <v>0</v>
      </c>
      <c r="H220">
        <v>1</v>
      </c>
      <c r="I220">
        <v>2</v>
      </c>
      <c r="J220">
        <v>0.16</v>
      </c>
      <c r="K220">
        <v>0.2273</v>
      </c>
      <c r="L220">
        <v>1</v>
      </c>
      <c r="M220">
        <v>0</v>
      </c>
      <c r="N220">
        <v>7</v>
      </c>
      <c r="O220">
        <v>223</v>
      </c>
      <c r="P220">
        <v>230</v>
      </c>
    </row>
    <row r="221" spans="1:16">
      <c r="A221">
        <v>839</v>
      </c>
      <c r="B221" s="16">
        <v>40581</v>
      </c>
      <c r="C221">
        <v>1</v>
      </c>
      <c r="D221">
        <v>0</v>
      </c>
      <c r="E221">
        <v>2</v>
      </c>
      <c r="F221">
        <v>9</v>
      </c>
      <c r="G221" t="b">
        <v>0</v>
      </c>
      <c r="H221">
        <v>1</v>
      </c>
      <c r="I221">
        <v>1</v>
      </c>
      <c r="J221">
        <v>0.22</v>
      </c>
      <c r="K221">
        <v>0.2727</v>
      </c>
      <c r="L221">
        <v>0.8</v>
      </c>
      <c r="M221">
        <v>0</v>
      </c>
      <c r="N221">
        <v>3</v>
      </c>
      <c r="O221">
        <v>115</v>
      </c>
      <c r="P221">
        <v>118</v>
      </c>
    </row>
    <row r="222" spans="1:16">
      <c r="A222">
        <v>840</v>
      </c>
      <c r="B222" s="16">
        <v>40581</v>
      </c>
      <c r="C222">
        <v>1</v>
      </c>
      <c r="D222">
        <v>0</v>
      </c>
      <c r="E222">
        <v>2</v>
      </c>
      <c r="F222">
        <v>10</v>
      </c>
      <c r="G222" t="b">
        <v>0</v>
      </c>
      <c r="H222">
        <v>1</v>
      </c>
      <c r="I222">
        <v>1</v>
      </c>
      <c r="J222">
        <v>0.24</v>
      </c>
      <c r="K222">
        <v>0.2576</v>
      </c>
      <c r="L222">
        <v>0.75</v>
      </c>
      <c r="M222">
        <v>0.1045</v>
      </c>
      <c r="N222">
        <v>6</v>
      </c>
      <c r="O222">
        <v>49</v>
      </c>
      <c r="P222">
        <v>55</v>
      </c>
    </row>
    <row r="223" spans="1:16">
      <c r="A223">
        <v>841</v>
      </c>
      <c r="B223" s="16">
        <v>40581</v>
      </c>
      <c r="C223">
        <v>1</v>
      </c>
      <c r="D223">
        <v>0</v>
      </c>
      <c r="E223">
        <v>2</v>
      </c>
      <c r="F223">
        <v>11</v>
      </c>
      <c r="G223" t="b">
        <v>0</v>
      </c>
      <c r="H223">
        <v>1</v>
      </c>
      <c r="I223">
        <v>1</v>
      </c>
      <c r="J223">
        <v>0.3</v>
      </c>
      <c r="K223">
        <v>0.31819999999999998</v>
      </c>
      <c r="L223">
        <v>0.65</v>
      </c>
      <c r="M223">
        <v>8.9599999999999999E-2</v>
      </c>
      <c r="N223">
        <v>11</v>
      </c>
      <c r="O223">
        <v>36</v>
      </c>
      <c r="P223">
        <v>47</v>
      </c>
    </row>
    <row r="224" spans="1:16">
      <c r="A224">
        <v>842</v>
      </c>
      <c r="B224" s="16">
        <v>40581</v>
      </c>
      <c r="C224">
        <v>1</v>
      </c>
      <c r="D224">
        <v>0</v>
      </c>
      <c r="E224">
        <v>2</v>
      </c>
      <c r="F224">
        <v>12</v>
      </c>
      <c r="G224" t="b">
        <v>0</v>
      </c>
      <c r="H224">
        <v>1</v>
      </c>
      <c r="I224">
        <v>2</v>
      </c>
      <c r="J224">
        <v>0.32</v>
      </c>
      <c r="K224">
        <v>0.34849999999999998</v>
      </c>
      <c r="L224">
        <v>0.62</v>
      </c>
      <c r="M224">
        <v>0</v>
      </c>
      <c r="N224">
        <v>7</v>
      </c>
      <c r="O224">
        <v>59</v>
      </c>
      <c r="P224">
        <v>66</v>
      </c>
    </row>
    <row r="225" spans="1:16">
      <c r="A225">
        <v>843</v>
      </c>
      <c r="B225" s="16">
        <v>40581</v>
      </c>
      <c r="C225">
        <v>1</v>
      </c>
      <c r="D225">
        <v>0</v>
      </c>
      <c r="E225">
        <v>2</v>
      </c>
      <c r="F225">
        <v>13</v>
      </c>
      <c r="G225" t="b">
        <v>0</v>
      </c>
      <c r="H225">
        <v>1</v>
      </c>
      <c r="I225">
        <v>2</v>
      </c>
      <c r="J225">
        <v>0.36</v>
      </c>
      <c r="K225">
        <v>0.36359999999999998</v>
      </c>
      <c r="L225">
        <v>0.56999999999999995</v>
      </c>
      <c r="M225">
        <v>8.9599999999999999E-2</v>
      </c>
      <c r="N225">
        <v>10</v>
      </c>
      <c r="O225">
        <v>54</v>
      </c>
      <c r="P225">
        <v>64</v>
      </c>
    </row>
    <row r="226" spans="1:16">
      <c r="A226">
        <v>844</v>
      </c>
      <c r="B226" s="16">
        <v>40581</v>
      </c>
      <c r="C226">
        <v>1</v>
      </c>
      <c r="D226">
        <v>0</v>
      </c>
      <c r="E226">
        <v>2</v>
      </c>
      <c r="F226">
        <v>14</v>
      </c>
      <c r="G226" t="b">
        <v>0</v>
      </c>
      <c r="H226">
        <v>1</v>
      </c>
      <c r="I226">
        <v>2</v>
      </c>
      <c r="J226">
        <v>0.36</v>
      </c>
      <c r="K226">
        <v>0.36359999999999998</v>
      </c>
      <c r="L226">
        <v>0.56999999999999995</v>
      </c>
      <c r="M226">
        <v>8.9599999999999999E-2</v>
      </c>
      <c r="N226">
        <v>8</v>
      </c>
      <c r="O226">
        <v>52</v>
      </c>
      <c r="P226">
        <v>60</v>
      </c>
    </row>
    <row r="227" spans="1:16">
      <c r="A227">
        <v>845</v>
      </c>
      <c r="B227" s="16">
        <v>40581</v>
      </c>
      <c r="C227">
        <v>1</v>
      </c>
      <c r="D227">
        <v>0</v>
      </c>
      <c r="E227">
        <v>2</v>
      </c>
      <c r="F227">
        <v>15</v>
      </c>
      <c r="G227" t="b">
        <v>0</v>
      </c>
      <c r="H227">
        <v>1</v>
      </c>
      <c r="I227">
        <v>2</v>
      </c>
      <c r="J227">
        <v>0.38</v>
      </c>
      <c r="K227">
        <v>0.39389999999999997</v>
      </c>
      <c r="L227">
        <v>0.54</v>
      </c>
      <c r="M227">
        <v>8.9599999999999999E-2</v>
      </c>
      <c r="N227">
        <v>4</v>
      </c>
      <c r="O227">
        <v>46</v>
      </c>
      <c r="P227">
        <v>50</v>
      </c>
    </row>
    <row r="228" spans="1:16">
      <c r="A228">
        <v>846</v>
      </c>
      <c r="B228" s="16">
        <v>40581</v>
      </c>
      <c r="C228">
        <v>1</v>
      </c>
      <c r="D228">
        <v>0</v>
      </c>
      <c r="E228">
        <v>2</v>
      </c>
      <c r="F228">
        <v>16</v>
      </c>
      <c r="G228" t="b">
        <v>0</v>
      </c>
      <c r="H228">
        <v>1</v>
      </c>
      <c r="I228">
        <v>2</v>
      </c>
      <c r="J228">
        <v>0.36</v>
      </c>
      <c r="K228">
        <v>0.34849999999999998</v>
      </c>
      <c r="L228">
        <v>0.56999999999999995</v>
      </c>
      <c r="M228">
        <v>0.1343</v>
      </c>
      <c r="N228">
        <v>16</v>
      </c>
      <c r="O228">
        <v>98</v>
      </c>
      <c r="P228">
        <v>114</v>
      </c>
    </row>
    <row r="229" spans="1:16">
      <c r="A229">
        <v>847</v>
      </c>
      <c r="B229" s="16">
        <v>40581</v>
      </c>
      <c r="C229">
        <v>1</v>
      </c>
      <c r="D229">
        <v>0</v>
      </c>
      <c r="E229">
        <v>2</v>
      </c>
      <c r="F229">
        <v>17</v>
      </c>
      <c r="G229" t="b">
        <v>0</v>
      </c>
      <c r="H229">
        <v>1</v>
      </c>
      <c r="I229">
        <v>2</v>
      </c>
      <c r="J229">
        <v>0.32</v>
      </c>
      <c r="K229">
        <v>0.31819999999999998</v>
      </c>
      <c r="L229">
        <v>0.7</v>
      </c>
      <c r="M229">
        <v>0.16420000000000001</v>
      </c>
      <c r="N229">
        <v>9</v>
      </c>
      <c r="O229">
        <v>207</v>
      </c>
      <c r="P229">
        <v>216</v>
      </c>
    </row>
    <row r="230" spans="1:16">
      <c r="A230">
        <v>848</v>
      </c>
      <c r="B230" s="16">
        <v>40581</v>
      </c>
      <c r="C230">
        <v>1</v>
      </c>
      <c r="D230">
        <v>0</v>
      </c>
      <c r="E230">
        <v>2</v>
      </c>
      <c r="F230">
        <v>18</v>
      </c>
      <c r="G230" t="b">
        <v>0</v>
      </c>
      <c r="H230">
        <v>1</v>
      </c>
      <c r="I230">
        <v>2</v>
      </c>
      <c r="J230">
        <v>0.34</v>
      </c>
      <c r="K230">
        <v>0.33329999999999999</v>
      </c>
      <c r="L230">
        <v>0.66</v>
      </c>
      <c r="M230">
        <v>0.1343</v>
      </c>
      <c r="N230">
        <v>5</v>
      </c>
      <c r="O230">
        <v>170</v>
      </c>
      <c r="P230">
        <v>175</v>
      </c>
    </row>
    <row r="231" spans="1:16">
      <c r="A231">
        <v>849</v>
      </c>
      <c r="B231" s="16">
        <v>40581</v>
      </c>
      <c r="C231">
        <v>1</v>
      </c>
      <c r="D231">
        <v>0</v>
      </c>
      <c r="E231">
        <v>2</v>
      </c>
      <c r="F231">
        <v>19</v>
      </c>
      <c r="G231" t="b">
        <v>0</v>
      </c>
      <c r="H231">
        <v>1</v>
      </c>
      <c r="I231">
        <v>2</v>
      </c>
      <c r="J231">
        <v>0.32</v>
      </c>
      <c r="K231">
        <v>0.34849999999999998</v>
      </c>
      <c r="L231">
        <v>0.7</v>
      </c>
      <c r="M231">
        <v>0</v>
      </c>
      <c r="N231">
        <v>5</v>
      </c>
      <c r="O231">
        <v>123</v>
      </c>
      <c r="P231">
        <v>128</v>
      </c>
    </row>
    <row r="232" spans="1:16">
      <c r="A232">
        <v>850</v>
      </c>
      <c r="B232" s="16">
        <v>40581</v>
      </c>
      <c r="C232">
        <v>1</v>
      </c>
      <c r="D232">
        <v>0</v>
      </c>
      <c r="E232">
        <v>2</v>
      </c>
      <c r="F232">
        <v>20</v>
      </c>
      <c r="G232" t="b">
        <v>0</v>
      </c>
      <c r="H232">
        <v>1</v>
      </c>
      <c r="I232">
        <v>2</v>
      </c>
      <c r="J232">
        <v>0.32</v>
      </c>
      <c r="K232">
        <v>0.33329999999999999</v>
      </c>
      <c r="L232">
        <v>0.7</v>
      </c>
      <c r="M232">
        <v>0.1045</v>
      </c>
      <c r="N232">
        <v>6</v>
      </c>
      <c r="O232">
        <v>82</v>
      </c>
      <c r="P232">
        <v>88</v>
      </c>
    </row>
    <row r="233" spans="1:16">
      <c r="A233">
        <v>851</v>
      </c>
      <c r="B233" s="16">
        <v>40581</v>
      </c>
      <c r="C233">
        <v>1</v>
      </c>
      <c r="D233">
        <v>0</v>
      </c>
      <c r="E233">
        <v>2</v>
      </c>
      <c r="F233">
        <v>21</v>
      </c>
      <c r="G233" t="b">
        <v>0</v>
      </c>
      <c r="H233">
        <v>1</v>
      </c>
      <c r="I233">
        <v>1</v>
      </c>
      <c r="J233">
        <v>0.32</v>
      </c>
      <c r="K233">
        <v>0.34849999999999998</v>
      </c>
      <c r="L233">
        <v>0.7</v>
      </c>
      <c r="M233">
        <v>0</v>
      </c>
      <c r="N233">
        <v>3</v>
      </c>
      <c r="O233">
        <v>75</v>
      </c>
      <c r="P233">
        <v>78</v>
      </c>
    </row>
    <row r="234" spans="1:16">
      <c r="A234">
        <v>852</v>
      </c>
      <c r="B234" s="16">
        <v>40581</v>
      </c>
      <c r="C234">
        <v>1</v>
      </c>
      <c r="D234">
        <v>0</v>
      </c>
      <c r="E234">
        <v>2</v>
      </c>
      <c r="F234">
        <v>22</v>
      </c>
      <c r="G234" t="b">
        <v>0</v>
      </c>
      <c r="H234">
        <v>1</v>
      </c>
      <c r="I234">
        <v>1</v>
      </c>
      <c r="J234">
        <v>0.28000000000000003</v>
      </c>
      <c r="K234">
        <v>0.30299999999999999</v>
      </c>
      <c r="L234">
        <v>0.81</v>
      </c>
      <c r="M234">
        <v>8.9599999999999999E-2</v>
      </c>
      <c r="N234">
        <v>3</v>
      </c>
      <c r="O234">
        <v>34</v>
      </c>
      <c r="P234">
        <v>37</v>
      </c>
    </row>
    <row r="235" spans="1:16">
      <c r="A235">
        <v>853</v>
      </c>
      <c r="B235" s="16">
        <v>40581</v>
      </c>
      <c r="C235">
        <v>1</v>
      </c>
      <c r="D235">
        <v>0</v>
      </c>
      <c r="E235">
        <v>2</v>
      </c>
      <c r="F235">
        <v>23</v>
      </c>
      <c r="G235" t="b">
        <v>0</v>
      </c>
      <c r="H235">
        <v>1</v>
      </c>
      <c r="I235">
        <v>2</v>
      </c>
      <c r="J235">
        <v>0.3</v>
      </c>
      <c r="K235">
        <v>0.33329999999999999</v>
      </c>
      <c r="L235">
        <v>0.81</v>
      </c>
      <c r="M235">
        <v>0</v>
      </c>
      <c r="N235">
        <v>6</v>
      </c>
      <c r="O235">
        <v>19</v>
      </c>
      <c r="P235">
        <v>25</v>
      </c>
    </row>
    <row r="236" spans="1:16">
      <c r="A236">
        <v>854</v>
      </c>
      <c r="B236" s="16">
        <v>40582</v>
      </c>
      <c r="C236">
        <v>1</v>
      </c>
      <c r="D236">
        <v>0</v>
      </c>
      <c r="E236">
        <v>2</v>
      </c>
      <c r="F236">
        <v>0</v>
      </c>
      <c r="G236" t="b">
        <v>0</v>
      </c>
      <c r="H236">
        <v>2</v>
      </c>
      <c r="I236">
        <v>2</v>
      </c>
      <c r="J236">
        <v>0.28000000000000003</v>
      </c>
      <c r="K236">
        <v>0.31819999999999998</v>
      </c>
      <c r="L236">
        <v>0.87</v>
      </c>
      <c r="M236">
        <v>0</v>
      </c>
      <c r="N236">
        <v>4</v>
      </c>
      <c r="O236">
        <v>6</v>
      </c>
      <c r="P236">
        <v>10</v>
      </c>
    </row>
    <row r="237" spans="1:16">
      <c r="A237">
        <v>855</v>
      </c>
      <c r="B237" s="16">
        <v>40582</v>
      </c>
      <c r="C237">
        <v>1</v>
      </c>
      <c r="D237">
        <v>0</v>
      </c>
      <c r="E237">
        <v>2</v>
      </c>
      <c r="F237">
        <v>1</v>
      </c>
      <c r="G237" t="b">
        <v>0</v>
      </c>
      <c r="H237">
        <v>2</v>
      </c>
      <c r="I237">
        <v>2</v>
      </c>
      <c r="J237">
        <v>0.28000000000000003</v>
      </c>
      <c r="K237">
        <v>0.31819999999999998</v>
      </c>
      <c r="L237">
        <v>0.87</v>
      </c>
      <c r="M237">
        <v>0</v>
      </c>
      <c r="N237">
        <v>0</v>
      </c>
      <c r="O237">
        <v>4</v>
      </c>
      <c r="P237">
        <v>4</v>
      </c>
    </row>
    <row r="238" spans="1:16">
      <c r="A238">
        <v>856</v>
      </c>
      <c r="B238" s="16">
        <v>40582</v>
      </c>
      <c r="C238">
        <v>1</v>
      </c>
      <c r="D238">
        <v>0</v>
      </c>
      <c r="E238">
        <v>2</v>
      </c>
      <c r="F238">
        <v>2</v>
      </c>
      <c r="G238" t="b">
        <v>0</v>
      </c>
      <c r="H238">
        <v>2</v>
      </c>
      <c r="I238">
        <v>2</v>
      </c>
      <c r="J238">
        <v>0.26</v>
      </c>
      <c r="K238">
        <v>0.2727</v>
      </c>
      <c r="L238">
        <v>0.93</v>
      </c>
      <c r="M238">
        <v>0.1045</v>
      </c>
      <c r="N238">
        <v>1</v>
      </c>
      <c r="O238">
        <v>1</v>
      </c>
      <c r="P238">
        <v>2</v>
      </c>
    </row>
    <row r="239" spans="1:16">
      <c r="A239">
        <v>857</v>
      </c>
      <c r="B239" s="16">
        <v>40582</v>
      </c>
      <c r="C239">
        <v>1</v>
      </c>
      <c r="D239">
        <v>0</v>
      </c>
      <c r="E239">
        <v>2</v>
      </c>
      <c r="F239">
        <v>3</v>
      </c>
      <c r="G239" t="b">
        <v>0</v>
      </c>
      <c r="H239">
        <v>2</v>
      </c>
      <c r="I239">
        <v>3</v>
      </c>
      <c r="J239">
        <v>0.28000000000000003</v>
      </c>
      <c r="K239">
        <v>0.2727</v>
      </c>
      <c r="L239">
        <v>0.93</v>
      </c>
      <c r="M239">
        <v>0.16420000000000001</v>
      </c>
      <c r="N239">
        <v>0</v>
      </c>
      <c r="O239">
        <v>1</v>
      </c>
      <c r="P239">
        <v>1</v>
      </c>
    </row>
    <row r="240" spans="1:16">
      <c r="A240">
        <v>858</v>
      </c>
      <c r="B240" s="16">
        <v>40582</v>
      </c>
      <c r="C240">
        <v>1</v>
      </c>
      <c r="D240">
        <v>0</v>
      </c>
      <c r="E240">
        <v>2</v>
      </c>
      <c r="F240">
        <v>4</v>
      </c>
      <c r="G240" t="b">
        <v>0</v>
      </c>
      <c r="H240">
        <v>2</v>
      </c>
      <c r="I240">
        <v>1</v>
      </c>
      <c r="J240">
        <v>0.26</v>
      </c>
      <c r="K240">
        <v>0.2576</v>
      </c>
      <c r="L240">
        <v>0.93</v>
      </c>
      <c r="M240">
        <v>0.16420000000000001</v>
      </c>
      <c r="N240">
        <v>0</v>
      </c>
      <c r="O240">
        <v>3</v>
      </c>
      <c r="P240">
        <v>3</v>
      </c>
    </row>
    <row r="241" spans="1:16">
      <c r="A241">
        <v>859</v>
      </c>
      <c r="B241" s="16">
        <v>40582</v>
      </c>
      <c r="C241">
        <v>1</v>
      </c>
      <c r="D241">
        <v>0</v>
      </c>
      <c r="E241">
        <v>2</v>
      </c>
      <c r="F241">
        <v>5</v>
      </c>
      <c r="G241" t="b">
        <v>0</v>
      </c>
      <c r="H241">
        <v>2</v>
      </c>
      <c r="I241">
        <v>1</v>
      </c>
      <c r="J241">
        <v>0.26</v>
      </c>
      <c r="K241">
        <v>0.2273</v>
      </c>
      <c r="L241">
        <v>0.81</v>
      </c>
      <c r="M241">
        <v>0.32840000000000003</v>
      </c>
      <c r="N241">
        <v>0</v>
      </c>
      <c r="O241">
        <v>2</v>
      </c>
      <c r="P241">
        <v>2</v>
      </c>
    </row>
    <row r="242" spans="1:16">
      <c r="A242">
        <v>860</v>
      </c>
      <c r="B242" s="16">
        <v>40582</v>
      </c>
      <c r="C242">
        <v>1</v>
      </c>
      <c r="D242">
        <v>0</v>
      </c>
      <c r="E242">
        <v>2</v>
      </c>
      <c r="F242">
        <v>6</v>
      </c>
      <c r="G242" t="b">
        <v>0</v>
      </c>
      <c r="H242">
        <v>2</v>
      </c>
      <c r="I242">
        <v>1</v>
      </c>
      <c r="J242">
        <v>0.26</v>
      </c>
      <c r="K242">
        <v>0.2273</v>
      </c>
      <c r="L242">
        <v>0.7</v>
      </c>
      <c r="M242">
        <v>0.32840000000000003</v>
      </c>
      <c r="N242">
        <v>0</v>
      </c>
      <c r="O242">
        <v>39</v>
      </c>
      <c r="P242">
        <v>39</v>
      </c>
    </row>
    <row r="243" spans="1:16">
      <c r="A243">
        <v>861</v>
      </c>
      <c r="B243" s="16">
        <v>40582</v>
      </c>
      <c r="C243">
        <v>1</v>
      </c>
      <c r="D243">
        <v>0</v>
      </c>
      <c r="E243">
        <v>2</v>
      </c>
      <c r="F243">
        <v>7</v>
      </c>
      <c r="G243" t="b">
        <v>0</v>
      </c>
      <c r="H243">
        <v>2</v>
      </c>
      <c r="I243">
        <v>1</v>
      </c>
      <c r="J243">
        <v>0.24</v>
      </c>
      <c r="K243">
        <v>0.19700000000000001</v>
      </c>
      <c r="L243">
        <v>0.65</v>
      </c>
      <c r="M243">
        <v>0.41789999999999999</v>
      </c>
      <c r="N243">
        <v>3</v>
      </c>
      <c r="O243">
        <v>97</v>
      </c>
      <c r="P243">
        <v>100</v>
      </c>
    </row>
    <row r="244" spans="1:16">
      <c r="A244">
        <v>862</v>
      </c>
      <c r="B244" s="16">
        <v>40582</v>
      </c>
      <c r="C244">
        <v>1</v>
      </c>
      <c r="D244">
        <v>0</v>
      </c>
      <c r="E244">
        <v>2</v>
      </c>
      <c r="F244">
        <v>8</v>
      </c>
      <c r="G244" t="b">
        <v>0</v>
      </c>
      <c r="H244">
        <v>2</v>
      </c>
      <c r="I244">
        <v>1</v>
      </c>
      <c r="J244">
        <v>0.24</v>
      </c>
      <c r="K244">
        <v>0.19700000000000001</v>
      </c>
      <c r="L244">
        <v>0.56000000000000005</v>
      </c>
      <c r="M244">
        <v>0.49249999999999999</v>
      </c>
      <c r="N244">
        <v>7</v>
      </c>
      <c r="O244">
        <v>236</v>
      </c>
      <c r="P244">
        <v>243</v>
      </c>
    </row>
    <row r="245" spans="1:16">
      <c r="A245">
        <v>863</v>
      </c>
      <c r="B245" s="16">
        <v>40582</v>
      </c>
      <c r="C245">
        <v>1</v>
      </c>
      <c r="D245">
        <v>0</v>
      </c>
      <c r="E245">
        <v>2</v>
      </c>
      <c r="F245">
        <v>9</v>
      </c>
      <c r="G245" t="b">
        <v>0</v>
      </c>
      <c r="H245">
        <v>2</v>
      </c>
      <c r="I245">
        <v>1</v>
      </c>
      <c r="J245">
        <v>0.24</v>
      </c>
      <c r="K245">
        <v>0.19700000000000001</v>
      </c>
      <c r="L245">
        <v>0.52</v>
      </c>
      <c r="M245">
        <v>0.49249999999999999</v>
      </c>
      <c r="N245">
        <v>7</v>
      </c>
      <c r="O245">
        <v>128</v>
      </c>
      <c r="P245">
        <v>135</v>
      </c>
    </row>
    <row r="246" spans="1:16">
      <c r="A246">
        <v>864</v>
      </c>
      <c r="B246" s="16">
        <v>40582</v>
      </c>
      <c r="C246">
        <v>1</v>
      </c>
      <c r="D246">
        <v>0</v>
      </c>
      <c r="E246">
        <v>2</v>
      </c>
      <c r="F246">
        <v>10</v>
      </c>
      <c r="G246" t="b">
        <v>0</v>
      </c>
      <c r="H246">
        <v>2</v>
      </c>
      <c r="I246">
        <v>1</v>
      </c>
      <c r="J246">
        <v>0.22</v>
      </c>
      <c r="K246">
        <v>0.18179999999999999</v>
      </c>
      <c r="L246">
        <v>0.47</v>
      </c>
      <c r="M246">
        <v>0.55220000000000002</v>
      </c>
      <c r="N246">
        <v>4</v>
      </c>
      <c r="O246">
        <v>44</v>
      </c>
      <c r="P246">
        <v>48</v>
      </c>
    </row>
    <row r="247" spans="1:16">
      <c r="A247">
        <v>865</v>
      </c>
      <c r="B247" s="16">
        <v>40582</v>
      </c>
      <c r="C247">
        <v>1</v>
      </c>
      <c r="D247">
        <v>0</v>
      </c>
      <c r="E247">
        <v>2</v>
      </c>
      <c r="F247">
        <v>11</v>
      </c>
      <c r="G247" t="b">
        <v>0</v>
      </c>
      <c r="H247">
        <v>2</v>
      </c>
      <c r="I247">
        <v>1</v>
      </c>
      <c r="J247">
        <v>0.22</v>
      </c>
      <c r="K247">
        <v>0.18179999999999999</v>
      </c>
      <c r="L247">
        <v>0.47</v>
      </c>
      <c r="M247">
        <v>0.4627</v>
      </c>
      <c r="N247">
        <v>1</v>
      </c>
      <c r="O247">
        <v>49</v>
      </c>
      <c r="P247">
        <v>50</v>
      </c>
    </row>
    <row r="248" spans="1:16">
      <c r="A248">
        <v>866</v>
      </c>
      <c r="B248" s="16">
        <v>40582</v>
      </c>
      <c r="C248">
        <v>1</v>
      </c>
      <c r="D248">
        <v>0</v>
      </c>
      <c r="E248">
        <v>2</v>
      </c>
      <c r="F248">
        <v>12</v>
      </c>
      <c r="G248" t="b">
        <v>0</v>
      </c>
      <c r="H248">
        <v>2</v>
      </c>
      <c r="I248">
        <v>1</v>
      </c>
      <c r="J248">
        <v>0.24</v>
      </c>
      <c r="K248">
        <v>0.19700000000000001</v>
      </c>
      <c r="L248">
        <v>0.38</v>
      </c>
      <c r="M248">
        <v>0.49249999999999999</v>
      </c>
      <c r="N248">
        <v>2</v>
      </c>
      <c r="O248">
        <v>63</v>
      </c>
      <c r="P248">
        <v>65</v>
      </c>
    </row>
    <row r="249" spans="1:16">
      <c r="A249">
        <v>867</v>
      </c>
      <c r="B249" s="16">
        <v>40582</v>
      </c>
      <c r="C249">
        <v>1</v>
      </c>
      <c r="D249">
        <v>0</v>
      </c>
      <c r="E249">
        <v>2</v>
      </c>
      <c r="F249">
        <v>13</v>
      </c>
      <c r="G249" t="b">
        <v>0</v>
      </c>
      <c r="H249">
        <v>2</v>
      </c>
      <c r="I249">
        <v>2</v>
      </c>
      <c r="J249">
        <v>0.24</v>
      </c>
      <c r="K249">
        <v>0.19700000000000001</v>
      </c>
      <c r="L249">
        <v>0.32</v>
      </c>
      <c r="M249">
        <v>0.44779999999999998</v>
      </c>
      <c r="N249">
        <v>2</v>
      </c>
      <c r="O249">
        <v>48</v>
      </c>
      <c r="P249">
        <v>50</v>
      </c>
    </row>
    <row r="250" spans="1:16">
      <c r="A250">
        <v>868</v>
      </c>
      <c r="B250" s="16">
        <v>40582</v>
      </c>
      <c r="C250">
        <v>1</v>
      </c>
      <c r="D250">
        <v>0</v>
      </c>
      <c r="E250">
        <v>2</v>
      </c>
      <c r="F250">
        <v>14</v>
      </c>
      <c r="G250" t="b">
        <v>0</v>
      </c>
      <c r="H250">
        <v>2</v>
      </c>
      <c r="I250">
        <v>1</v>
      </c>
      <c r="J250">
        <v>0.22</v>
      </c>
      <c r="K250">
        <v>0.19700000000000001</v>
      </c>
      <c r="L250">
        <v>0.37</v>
      </c>
      <c r="M250">
        <v>0.41789999999999999</v>
      </c>
      <c r="N250">
        <v>3</v>
      </c>
      <c r="O250">
        <v>61</v>
      </c>
      <c r="P250">
        <v>64</v>
      </c>
    </row>
    <row r="251" spans="1:16">
      <c r="A251">
        <v>869</v>
      </c>
      <c r="B251" s="16">
        <v>40582</v>
      </c>
      <c r="C251">
        <v>1</v>
      </c>
      <c r="D251">
        <v>0</v>
      </c>
      <c r="E251">
        <v>2</v>
      </c>
      <c r="F251">
        <v>15</v>
      </c>
      <c r="G251" t="b">
        <v>0</v>
      </c>
      <c r="H251">
        <v>2</v>
      </c>
      <c r="I251">
        <v>1</v>
      </c>
      <c r="J251">
        <v>0.22</v>
      </c>
      <c r="K251">
        <v>0.19700000000000001</v>
      </c>
      <c r="L251">
        <v>0.35</v>
      </c>
      <c r="M251">
        <v>0.3881</v>
      </c>
      <c r="N251">
        <v>6</v>
      </c>
      <c r="O251">
        <v>45</v>
      </c>
      <c r="P251">
        <v>51</v>
      </c>
    </row>
    <row r="252" spans="1:16">
      <c r="A252">
        <v>870</v>
      </c>
      <c r="B252" s="16">
        <v>40582</v>
      </c>
      <c r="C252">
        <v>1</v>
      </c>
      <c r="D252">
        <v>0</v>
      </c>
      <c r="E252">
        <v>2</v>
      </c>
      <c r="F252">
        <v>16</v>
      </c>
      <c r="G252" t="b">
        <v>0</v>
      </c>
      <c r="H252">
        <v>2</v>
      </c>
      <c r="I252">
        <v>1</v>
      </c>
      <c r="J252">
        <v>0.22</v>
      </c>
      <c r="K252">
        <v>0.18179999999999999</v>
      </c>
      <c r="L252">
        <v>0.35</v>
      </c>
      <c r="M252">
        <v>0.52239999999999998</v>
      </c>
      <c r="N252">
        <v>4</v>
      </c>
      <c r="O252">
        <v>79</v>
      </c>
      <c r="P252">
        <v>83</v>
      </c>
    </row>
    <row r="253" spans="1:16">
      <c r="A253">
        <v>871</v>
      </c>
      <c r="B253" s="16">
        <v>40582</v>
      </c>
      <c r="C253">
        <v>1</v>
      </c>
      <c r="D253">
        <v>0</v>
      </c>
      <c r="E253">
        <v>2</v>
      </c>
      <c r="F253">
        <v>17</v>
      </c>
      <c r="G253" t="b">
        <v>0</v>
      </c>
      <c r="H253">
        <v>2</v>
      </c>
      <c r="I253">
        <v>1</v>
      </c>
      <c r="J253">
        <v>0.22</v>
      </c>
      <c r="K253">
        <v>0.18179999999999999</v>
      </c>
      <c r="L253">
        <v>0.32</v>
      </c>
      <c r="M253">
        <v>0.58209999999999995</v>
      </c>
      <c r="N253">
        <v>4</v>
      </c>
      <c r="O253">
        <v>172</v>
      </c>
      <c r="P253">
        <v>176</v>
      </c>
    </row>
    <row r="254" spans="1:16">
      <c r="A254">
        <v>872</v>
      </c>
      <c r="B254" s="16">
        <v>40582</v>
      </c>
      <c r="C254">
        <v>1</v>
      </c>
      <c r="D254">
        <v>0</v>
      </c>
      <c r="E254">
        <v>2</v>
      </c>
      <c r="F254">
        <v>18</v>
      </c>
      <c r="G254" t="b">
        <v>0</v>
      </c>
      <c r="H254">
        <v>2</v>
      </c>
      <c r="I254">
        <v>1</v>
      </c>
      <c r="J254">
        <v>0.2</v>
      </c>
      <c r="K254">
        <v>0.18179999999999999</v>
      </c>
      <c r="L254">
        <v>0.32</v>
      </c>
      <c r="M254">
        <v>0.3881</v>
      </c>
      <c r="N254">
        <v>1</v>
      </c>
      <c r="O254">
        <v>151</v>
      </c>
      <c r="P254">
        <v>152</v>
      </c>
    </row>
    <row r="255" spans="1:16">
      <c r="A255">
        <v>873</v>
      </c>
      <c r="B255" s="16">
        <v>40582</v>
      </c>
      <c r="C255">
        <v>1</v>
      </c>
      <c r="D255">
        <v>0</v>
      </c>
      <c r="E255">
        <v>2</v>
      </c>
      <c r="F255">
        <v>19</v>
      </c>
      <c r="G255" t="b">
        <v>0</v>
      </c>
      <c r="H255">
        <v>2</v>
      </c>
      <c r="I255">
        <v>1</v>
      </c>
      <c r="J255">
        <v>0.16</v>
      </c>
      <c r="K255">
        <v>0.1212</v>
      </c>
      <c r="L255">
        <v>0.4</v>
      </c>
      <c r="M255">
        <v>0.4627</v>
      </c>
      <c r="N255">
        <v>1</v>
      </c>
      <c r="O255">
        <v>100</v>
      </c>
      <c r="P255">
        <v>101</v>
      </c>
    </row>
    <row r="256" spans="1:16">
      <c r="A256">
        <v>874</v>
      </c>
      <c r="B256" s="16">
        <v>40582</v>
      </c>
      <c r="C256">
        <v>1</v>
      </c>
      <c r="D256">
        <v>0</v>
      </c>
      <c r="E256">
        <v>2</v>
      </c>
      <c r="F256">
        <v>20</v>
      </c>
      <c r="G256" t="b">
        <v>0</v>
      </c>
      <c r="H256">
        <v>2</v>
      </c>
      <c r="I256">
        <v>1</v>
      </c>
      <c r="J256">
        <v>0.16</v>
      </c>
      <c r="K256">
        <v>0.13639999999999999</v>
      </c>
      <c r="L256">
        <v>0.4</v>
      </c>
      <c r="M256">
        <v>0.32840000000000003</v>
      </c>
      <c r="N256">
        <v>3</v>
      </c>
      <c r="O256">
        <v>53</v>
      </c>
      <c r="P256">
        <v>56</v>
      </c>
    </row>
    <row r="257" spans="1:16">
      <c r="A257">
        <v>875</v>
      </c>
      <c r="B257" s="16">
        <v>40582</v>
      </c>
      <c r="C257">
        <v>1</v>
      </c>
      <c r="D257">
        <v>0</v>
      </c>
      <c r="E257">
        <v>2</v>
      </c>
      <c r="F257">
        <v>21</v>
      </c>
      <c r="G257" t="b">
        <v>0</v>
      </c>
      <c r="H257">
        <v>2</v>
      </c>
      <c r="I257">
        <v>1</v>
      </c>
      <c r="J257">
        <v>0.14000000000000001</v>
      </c>
      <c r="K257">
        <v>0.1061</v>
      </c>
      <c r="L257">
        <v>0.33</v>
      </c>
      <c r="M257">
        <v>0.4627</v>
      </c>
      <c r="N257">
        <v>8</v>
      </c>
      <c r="O257">
        <v>46</v>
      </c>
      <c r="P257">
        <v>54</v>
      </c>
    </row>
    <row r="258" spans="1:16">
      <c r="A258">
        <v>876</v>
      </c>
      <c r="B258" s="16">
        <v>40582</v>
      </c>
      <c r="C258">
        <v>1</v>
      </c>
      <c r="D258">
        <v>0</v>
      </c>
      <c r="E258">
        <v>2</v>
      </c>
      <c r="F258">
        <v>22</v>
      </c>
      <c r="G258" t="b">
        <v>0</v>
      </c>
      <c r="H258">
        <v>2</v>
      </c>
      <c r="I258">
        <v>1</v>
      </c>
      <c r="J258">
        <v>0.12</v>
      </c>
      <c r="K258">
        <v>0.1061</v>
      </c>
      <c r="L258">
        <v>0.33</v>
      </c>
      <c r="M258">
        <v>0.35820000000000002</v>
      </c>
      <c r="N258">
        <v>0</v>
      </c>
      <c r="O258">
        <v>29</v>
      </c>
      <c r="P258">
        <v>29</v>
      </c>
    </row>
    <row r="259" spans="1:16">
      <c r="A259">
        <v>877</v>
      </c>
      <c r="B259" s="16">
        <v>40582</v>
      </c>
      <c r="C259">
        <v>1</v>
      </c>
      <c r="D259">
        <v>0</v>
      </c>
      <c r="E259">
        <v>2</v>
      </c>
      <c r="F259">
        <v>23</v>
      </c>
      <c r="G259" t="b">
        <v>0</v>
      </c>
      <c r="H259">
        <v>2</v>
      </c>
      <c r="I259">
        <v>1</v>
      </c>
      <c r="J259">
        <v>0.12</v>
      </c>
      <c r="K259">
        <v>0.1061</v>
      </c>
      <c r="L259">
        <v>0.33</v>
      </c>
      <c r="M259">
        <v>0.32840000000000003</v>
      </c>
      <c r="N259">
        <v>3</v>
      </c>
      <c r="O259">
        <v>9</v>
      </c>
      <c r="P259">
        <v>12</v>
      </c>
    </row>
    <row r="260" spans="1:16">
      <c r="A260">
        <v>878</v>
      </c>
      <c r="B260" s="16">
        <v>40583</v>
      </c>
      <c r="C260">
        <v>1</v>
      </c>
      <c r="D260">
        <v>0</v>
      </c>
      <c r="E260">
        <v>2</v>
      </c>
      <c r="F260">
        <v>0</v>
      </c>
      <c r="G260" t="b">
        <v>0</v>
      </c>
      <c r="H260">
        <v>3</v>
      </c>
      <c r="I260">
        <v>1</v>
      </c>
      <c r="J260">
        <v>0.1</v>
      </c>
      <c r="K260">
        <v>7.5800000000000006E-2</v>
      </c>
      <c r="L260">
        <v>0.36</v>
      </c>
      <c r="M260">
        <v>0.35820000000000002</v>
      </c>
      <c r="N260">
        <v>0</v>
      </c>
      <c r="O260">
        <v>17</v>
      </c>
      <c r="P260">
        <v>17</v>
      </c>
    </row>
    <row r="261" spans="1:16">
      <c r="A261">
        <v>879</v>
      </c>
      <c r="B261" s="16">
        <v>40583</v>
      </c>
      <c r="C261">
        <v>1</v>
      </c>
      <c r="D261">
        <v>0</v>
      </c>
      <c r="E261">
        <v>2</v>
      </c>
      <c r="F261">
        <v>1</v>
      </c>
      <c r="G261" t="b">
        <v>0</v>
      </c>
      <c r="H261">
        <v>3</v>
      </c>
      <c r="I261">
        <v>1</v>
      </c>
      <c r="J261">
        <v>0.1</v>
      </c>
      <c r="K261">
        <v>0.1061</v>
      </c>
      <c r="L261">
        <v>0.36</v>
      </c>
      <c r="M261">
        <v>0.22389999999999999</v>
      </c>
      <c r="N261">
        <v>0</v>
      </c>
      <c r="O261">
        <v>7</v>
      </c>
      <c r="P261">
        <v>7</v>
      </c>
    </row>
    <row r="262" spans="1:16">
      <c r="A262">
        <v>880</v>
      </c>
      <c r="B262" s="16">
        <v>40583</v>
      </c>
      <c r="C262">
        <v>1</v>
      </c>
      <c r="D262">
        <v>0</v>
      </c>
      <c r="E262">
        <v>2</v>
      </c>
      <c r="F262">
        <v>2</v>
      </c>
      <c r="G262" t="b">
        <v>0</v>
      </c>
      <c r="H262">
        <v>3</v>
      </c>
      <c r="I262">
        <v>1</v>
      </c>
      <c r="J262">
        <v>0.08</v>
      </c>
      <c r="K262">
        <v>7.5800000000000006E-2</v>
      </c>
      <c r="L262">
        <v>0.38</v>
      </c>
      <c r="M262">
        <v>0.28360000000000002</v>
      </c>
      <c r="N262">
        <v>1</v>
      </c>
      <c r="O262">
        <v>2</v>
      </c>
      <c r="P262">
        <v>3</v>
      </c>
    </row>
    <row r="263" spans="1:16">
      <c r="A263">
        <v>881</v>
      </c>
      <c r="B263" s="16">
        <v>40583</v>
      </c>
      <c r="C263">
        <v>1</v>
      </c>
      <c r="D263">
        <v>0</v>
      </c>
      <c r="E263">
        <v>2</v>
      </c>
      <c r="F263">
        <v>3</v>
      </c>
      <c r="G263" t="b">
        <v>0</v>
      </c>
      <c r="H263">
        <v>3</v>
      </c>
      <c r="I263">
        <v>1</v>
      </c>
      <c r="J263">
        <v>0.06</v>
      </c>
      <c r="K263">
        <v>7.5800000000000006E-2</v>
      </c>
      <c r="L263">
        <v>0.45</v>
      </c>
      <c r="M263">
        <v>0.1343</v>
      </c>
      <c r="N263">
        <v>0</v>
      </c>
      <c r="O263">
        <v>2</v>
      </c>
      <c r="P263">
        <v>2</v>
      </c>
    </row>
    <row r="264" spans="1:16">
      <c r="A264">
        <v>882</v>
      </c>
      <c r="B264" s="16">
        <v>40583</v>
      </c>
      <c r="C264">
        <v>1</v>
      </c>
      <c r="D264">
        <v>0</v>
      </c>
      <c r="E264">
        <v>2</v>
      </c>
      <c r="F264">
        <v>5</v>
      </c>
      <c r="G264" t="b">
        <v>0</v>
      </c>
      <c r="H264">
        <v>3</v>
      </c>
      <c r="I264">
        <v>1</v>
      </c>
      <c r="J264">
        <v>0.06</v>
      </c>
      <c r="K264">
        <v>0.1061</v>
      </c>
      <c r="L264">
        <v>0.45</v>
      </c>
      <c r="M264">
        <v>0.1045</v>
      </c>
      <c r="N264">
        <v>0</v>
      </c>
      <c r="O264">
        <v>7</v>
      </c>
      <c r="P264">
        <v>7</v>
      </c>
    </row>
    <row r="265" spans="1:16">
      <c r="A265">
        <v>883</v>
      </c>
      <c r="B265" s="16">
        <v>40583</v>
      </c>
      <c r="C265">
        <v>1</v>
      </c>
      <c r="D265">
        <v>0</v>
      </c>
      <c r="E265">
        <v>2</v>
      </c>
      <c r="F265">
        <v>6</v>
      </c>
      <c r="G265" t="b">
        <v>0</v>
      </c>
      <c r="H265">
        <v>3</v>
      </c>
      <c r="I265">
        <v>1</v>
      </c>
      <c r="J265">
        <v>0.06</v>
      </c>
      <c r="K265">
        <v>0.1515</v>
      </c>
      <c r="L265">
        <v>0.45</v>
      </c>
      <c r="M265">
        <v>0</v>
      </c>
      <c r="N265">
        <v>0</v>
      </c>
      <c r="O265">
        <v>43</v>
      </c>
      <c r="P265">
        <v>43</v>
      </c>
    </row>
    <row r="266" spans="1:16">
      <c r="A266">
        <v>884</v>
      </c>
      <c r="B266" s="16">
        <v>40583</v>
      </c>
      <c r="C266">
        <v>1</v>
      </c>
      <c r="D266">
        <v>0</v>
      </c>
      <c r="E266">
        <v>2</v>
      </c>
      <c r="F266">
        <v>7</v>
      </c>
      <c r="G266" t="b">
        <v>0</v>
      </c>
      <c r="H266">
        <v>3</v>
      </c>
      <c r="I266">
        <v>1</v>
      </c>
      <c r="J266">
        <v>0.06</v>
      </c>
      <c r="K266">
        <v>0.1061</v>
      </c>
      <c r="L266">
        <v>0.49</v>
      </c>
      <c r="M266">
        <v>0.1045</v>
      </c>
      <c r="N266">
        <v>4</v>
      </c>
      <c r="O266">
        <v>95</v>
      </c>
      <c r="P266">
        <v>99</v>
      </c>
    </row>
    <row r="267" spans="1:16">
      <c r="A267">
        <v>885</v>
      </c>
      <c r="B267" s="16">
        <v>40583</v>
      </c>
      <c r="C267">
        <v>1</v>
      </c>
      <c r="D267">
        <v>0</v>
      </c>
      <c r="E267">
        <v>2</v>
      </c>
      <c r="F267">
        <v>8</v>
      </c>
      <c r="G267" t="b">
        <v>0</v>
      </c>
      <c r="H267">
        <v>3</v>
      </c>
      <c r="I267">
        <v>1</v>
      </c>
      <c r="J267">
        <v>0.1</v>
      </c>
      <c r="K267">
        <v>0.13639999999999999</v>
      </c>
      <c r="L267">
        <v>0.42</v>
      </c>
      <c r="M267">
        <v>0</v>
      </c>
      <c r="N267">
        <v>1</v>
      </c>
      <c r="O267">
        <v>198</v>
      </c>
      <c r="P267">
        <v>199</v>
      </c>
    </row>
    <row r="268" spans="1:16">
      <c r="A268">
        <v>886</v>
      </c>
      <c r="B268" s="16">
        <v>40583</v>
      </c>
      <c r="C268">
        <v>1</v>
      </c>
      <c r="D268">
        <v>0</v>
      </c>
      <c r="E268">
        <v>2</v>
      </c>
      <c r="F268">
        <v>9</v>
      </c>
      <c r="G268" t="b">
        <v>0</v>
      </c>
      <c r="H268">
        <v>3</v>
      </c>
      <c r="I268">
        <v>1</v>
      </c>
      <c r="J268">
        <v>0.12</v>
      </c>
      <c r="K268">
        <v>0.13639999999999999</v>
      </c>
      <c r="L268">
        <v>0.39</v>
      </c>
      <c r="M268">
        <v>0.16420000000000001</v>
      </c>
      <c r="N268">
        <v>4</v>
      </c>
      <c r="O268">
        <v>119</v>
      </c>
      <c r="P268">
        <v>123</v>
      </c>
    </row>
    <row r="269" spans="1:16">
      <c r="A269">
        <v>887</v>
      </c>
      <c r="B269" s="16">
        <v>40583</v>
      </c>
      <c r="C269">
        <v>1</v>
      </c>
      <c r="D269">
        <v>0</v>
      </c>
      <c r="E269">
        <v>2</v>
      </c>
      <c r="F269">
        <v>10</v>
      </c>
      <c r="G269" t="b">
        <v>0</v>
      </c>
      <c r="H269">
        <v>3</v>
      </c>
      <c r="I269">
        <v>1</v>
      </c>
      <c r="J269">
        <v>0.14000000000000001</v>
      </c>
      <c r="K269">
        <v>0.18179999999999999</v>
      </c>
      <c r="L269">
        <v>0.36</v>
      </c>
      <c r="M269">
        <v>0</v>
      </c>
      <c r="N269">
        <v>8</v>
      </c>
      <c r="O269">
        <v>51</v>
      </c>
      <c r="P269">
        <v>59</v>
      </c>
    </row>
    <row r="270" spans="1:16">
      <c r="A270">
        <v>888</v>
      </c>
      <c r="B270" s="16">
        <v>40583</v>
      </c>
      <c r="C270">
        <v>1</v>
      </c>
      <c r="D270">
        <v>0</v>
      </c>
      <c r="E270">
        <v>2</v>
      </c>
      <c r="F270">
        <v>11</v>
      </c>
      <c r="G270" t="b">
        <v>0</v>
      </c>
      <c r="H270">
        <v>3</v>
      </c>
      <c r="I270">
        <v>2</v>
      </c>
      <c r="J270">
        <v>0.14000000000000001</v>
      </c>
      <c r="K270">
        <v>0.1515</v>
      </c>
      <c r="L270">
        <v>0.43</v>
      </c>
      <c r="M270">
        <v>0.16420000000000001</v>
      </c>
      <c r="N270">
        <v>1</v>
      </c>
      <c r="O270">
        <v>40</v>
      </c>
      <c r="P270">
        <v>41</v>
      </c>
    </row>
    <row r="271" spans="1:16">
      <c r="A271">
        <v>889</v>
      </c>
      <c r="B271" s="16">
        <v>40583</v>
      </c>
      <c r="C271">
        <v>1</v>
      </c>
      <c r="D271">
        <v>0</v>
      </c>
      <c r="E271">
        <v>2</v>
      </c>
      <c r="F271">
        <v>12</v>
      </c>
      <c r="G271" t="b">
        <v>0</v>
      </c>
      <c r="H271">
        <v>3</v>
      </c>
      <c r="I271">
        <v>2</v>
      </c>
      <c r="J271">
        <v>0.18</v>
      </c>
      <c r="K271">
        <v>0.18179999999999999</v>
      </c>
      <c r="L271">
        <v>0.4</v>
      </c>
      <c r="M271">
        <v>0.22389999999999999</v>
      </c>
      <c r="N271">
        <v>4</v>
      </c>
      <c r="O271">
        <v>57</v>
      </c>
      <c r="P271">
        <v>61</v>
      </c>
    </row>
    <row r="272" spans="1:16">
      <c r="A272">
        <v>890</v>
      </c>
      <c r="B272" s="16">
        <v>40583</v>
      </c>
      <c r="C272">
        <v>1</v>
      </c>
      <c r="D272">
        <v>0</v>
      </c>
      <c r="E272">
        <v>2</v>
      </c>
      <c r="F272">
        <v>13</v>
      </c>
      <c r="G272" t="b">
        <v>0</v>
      </c>
      <c r="H272">
        <v>3</v>
      </c>
      <c r="I272">
        <v>1</v>
      </c>
      <c r="J272">
        <v>0.18</v>
      </c>
      <c r="K272">
        <v>0.16669999999999999</v>
      </c>
      <c r="L272">
        <v>0.4</v>
      </c>
      <c r="M272">
        <v>0.25369999999999998</v>
      </c>
      <c r="N272">
        <v>2</v>
      </c>
      <c r="O272">
        <v>67</v>
      </c>
      <c r="P272">
        <v>69</v>
      </c>
    </row>
    <row r="273" spans="1:16">
      <c r="A273">
        <v>891</v>
      </c>
      <c r="B273" s="16">
        <v>40583</v>
      </c>
      <c r="C273">
        <v>1</v>
      </c>
      <c r="D273">
        <v>0</v>
      </c>
      <c r="E273">
        <v>2</v>
      </c>
      <c r="F273">
        <v>14</v>
      </c>
      <c r="G273" t="b">
        <v>0</v>
      </c>
      <c r="H273">
        <v>3</v>
      </c>
      <c r="I273">
        <v>1</v>
      </c>
      <c r="J273">
        <v>0.2</v>
      </c>
      <c r="K273">
        <v>0.18179999999999999</v>
      </c>
      <c r="L273">
        <v>0.34</v>
      </c>
      <c r="M273">
        <v>0.29849999999999999</v>
      </c>
      <c r="N273">
        <v>2</v>
      </c>
      <c r="O273">
        <v>56</v>
      </c>
      <c r="P273">
        <v>58</v>
      </c>
    </row>
    <row r="274" spans="1:16">
      <c r="A274">
        <v>892</v>
      </c>
      <c r="B274" s="16">
        <v>40583</v>
      </c>
      <c r="C274">
        <v>1</v>
      </c>
      <c r="D274">
        <v>0</v>
      </c>
      <c r="E274">
        <v>2</v>
      </c>
      <c r="F274">
        <v>15</v>
      </c>
      <c r="G274" t="b">
        <v>0</v>
      </c>
      <c r="H274">
        <v>3</v>
      </c>
      <c r="I274">
        <v>2</v>
      </c>
      <c r="J274">
        <v>0.2</v>
      </c>
      <c r="K274">
        <v>0.18179999999999999</v>
      </c>
      <c r="L274">
        <v>0.34</v>
      </c>
      <c r="M274">
        <v>0.28360000000000002</v>
      </c>
      <c r="N274">
        <v>3</v>
      </c>
      <c r="O274">
        <v>61</v>
      </c>
      <c r="P274">
        <v>64</v>
      </c>
    </row>
    <row r="275" spans="1:16">
      <c r="A275">
        <v>893</v>
      </c>
      <c r="B275" s="16">
        <v>40583</v>
      </c>
      <c r="C275">
        <v>1</v>
      </c>
      <c r="D275">
        <v>0</v>
      </c>
      <c r="E275">
        <v>2</v>
      </c>
      <c r="F275">
        <v>16</v>
      </c>
      <c r="G275" t="b">
        <v>0</v>
      </c>
      <c r="H275">
        <v>3</v>
      </c>
      <c r="I275">
        <v>2</v>
      </c>
      <c r="J275">
        <v>0.2</v>
      </c>
      <c r="K275">
        <v>0.19700000000000001</v>
      </c>
      <c r="L275">
        <v>0.37</v>
      </c>
      <c r="M275">
        <v>0.25369999999999998</v>
      </c>
      <c r="N275">
        <v>7</v>
      </c>
      <c r="O275">
        <v>72</v>
      </c>
      <c r="P275">
        <v>79</v>
      </c>
    </row>
    <row r="276" spans="1:16">
      <c r="A276">
        <v>894</v>
      </c>
      <c r="B276" s="16">
        <v>40583</v>
      </c>
      <c r="C276">
        <v>1</v>
      </c>
      <c r="D276">
        <v>0</v>
      </c>
      <c r="E276">
        <v>2</v>
      </c>
      <c r="F276">
        <v>17</v>
      </c>
      <c r="G276" t="b">
        <v>0</v>
      </c>
      <c r="H276">
        <v>3</v>
      </c>
      <c r="I276">
        <v>2</v>
      </c>
      <c r="J276">
        <v>0.2</v>
      </c>
      <c r="K276">
        <v>0.19700000000000001</v>
      </c>
      <c r="L276">
        <v>0.34</v>
      </c>
      <c r="M276">
        <v>0.25369999999999998</v>
      </c>
      <c r="N276">
        <v>9</v>
      </c>
      <c r="O276">
        <v>157</v>
      </c>
      <c r="P276">
        <v>166</v>
      </c>
    </row>
    <row r="277" spans="1:16">
      <c r="A277">
        <v>895</v>
      </c>
      <c r="B277" s="16">
        <v>40583</v>
      </c>
      <c r="C277">
        <v>1</v>
      </c>
      <c r="D277">
        <v>0</v>
      </c>
      <c r="E277">
        <v>2</v>
      </c>
      <c r="F277">
        <v>18</v>
      </c>
      <c r="G277" t="b">
        <v>0</v>
      </c>
      <c r="H277">
        <v>3</v>
      </c>
      <c r="I277">
        <v>2</v>
      </c>
      <c r="J277">
        <v>0.18</v>
      </c>
      <c r="K277">
        <v>0.16669999999999999</v>
      </c>
      <c r="L277">
        <v>0.47</v>
      </c>
      <c r="M277">
        <v>0.29849999999999999</v>
      </c>
      <c r="N277">
        <v>2</v>
      </c>
      <c r="O277">
        <v>168</v>
      </c>
      <c r="P277">
        <v>170</v>
      </c>
    </row>
    <row r="278" spans="1:16">
      <c r="A278">
        <v>896</v>
      </c>
      <c r="B278" s="16">
        <v>40583</v>
      </c>
      <c r="C278">
        <v>1</v>
      </c>
      <c r="D278">
        <v>0</v>
      </c>
      <c r="E278">
        <v>2</v>
      </c>
      <c r="F278">
        <v>19</v>
      </c>
      <c r="G278" t="b">
        <v>0</v>
      </c>
      <c r="H278">
        <v>3</v>
      </c>
      <c r="I278">
        <v>3</v>
      </c>
      <c r="J278">
        <v>0.14000000000000001</v>
      </c>
      <c r="K278">
        <v>0.1212</v>
      </c>
      <c r="L278">
        <v>0.86</v>
      </c>
      <c r="M278">
        <v>0.25369999999999998</v>
      </c>
      <c r="N278">
        <v>1</v>
      </c>
      <c r="O278">
        <v>87</v>
      </c>
      <c r="P278">
        <v>88</v>
      </c>
    </row>
    <row r="279" spans="1:16">
      <c r="A279">
        <v>897</v>
      </c>
      <c r="B279" s="16">
        <v>40583</v>
      </c>
      <c r="C279">
        <v>1</v>
      </c>
      <c r="D279">
        <v>0</v>
      </c>
      <c r="E279">
        <v>2</v>
      </c>
      <c r="F279">
        <v>20</v>
      </c>
      <c r="G279" t="b">
        <v>0</v>
      </c>
      <c r="H279">
        <v>3</v>
      </c>
      <c r="I279">
        <v>3</v>
      </c>
      <c r="J279">
        <v>0.14000000000000001</v>
      </c>
      <c r="K279">
        <v>0.1515</v>
      </c>
      <c r="L279">
        <v>0.86</v>
      </c>
      <c r="M279">
        <v>0.16420000000000001</v>
      </c>
      <c r="N279">
        <v>0</v>
      </c>
      <c r="O279">
        <v>84</v>
      </c>
      <c r="P279">
        <v>84</v>
      </c>
    </row>
    <row r="280" spans="1:16">
      <c r="A280">
        <v>898</v>
      </c>
      <c r="B280" s="16">
        <v>40583</v>
      </c>
      <c r="C280">
        <v>1</v>
      </c>
      <c r="D280">
        <v>0</v>
      </c>
      <c r="E280">
        <v>2</v>
      </c>
      <c r="F280">
        <v>21</v>
      </c>
      <c r="G280" t="b">
        <v>0</v>
      </c>
      <c r="H280">
        <v>3</v>
      </c>
      <c r="I280">
        <v>2</v>
      </c>
      <c r="J280">
        <v>0.14000000000000001</v>
      </c>
      <c r="K280">
        <v>0.1515</v>
      </c>
      <c r="L280">
        <v>0.86</v>
      </c>
      <c r="M280">
        <v>0.16420000000000001</v>
      </c>
      <c r="N280">
        <v>0</v>
      </c>
      <c r="O280">
        <v>83</v>
      </c>
      <c r="P280">
        <v>83</v>
      </c>
    </row>
    <row r="281" spans="1:16">
      <c r="A281">
        <v>899</v>
      </c>
      <c r="B281" s="16">
        <v>40583</v>
      </c>
      <c r="C281">
        <v>1</v>
      </c>
      <c r="D281">
        <v>0</v>
      </c>
      <c r="E281">
        <v>2</v>
      </c>
      <c r="F281">
        <v>22</v>
      </c>
      <c r="G281" t="b">
        <v>0</v>
      </c>
      <c r="H281">
        <v>3</v>
      </c>
      <c r="I281">
        <v>3</v>
      </c>
      <c r="J281">
        <v>0.16</v>
      </c>
      <c r="K281">
        <v>0.16669999999999999</v>
      </c>
      <c r="L281">
        <v>0.8</v>
      </c>
      <c r="M281">
        <v>0.16420000000000001</v>
      </c>
      <c r="N281">
        <v>4</v>
      </c>
      <c r="O281">
        <v>42</v>
      </c>
      <c r="P281">
        <v>46</v>
      </c>
    </row>
    <row r="282" spans="1:16">
      <c r="A282">
        <v>900</v>
      </c>
      <c r="B282" s="16">
        <v>40583</v>
      </c>
      <c r="C282">
        <v>1</v>
      </c>
      <c r="D282">
        <v>0</v>
      </c>
      <c r="E282">
        <v>2</v>
      </c>
      <c r="F282">
        <v>23</v>
      </c>
      <c r="G282" t="b">
        <v>0</v>
      </c>
      <c r="H282">
        <v>3</v>
      </c>
      <c r="I282">
        <v>3</v>
      </c>
      <c r="J282">
        <v>0.16</v>
      </c>
      <c r="K282">
        <v>0.1515</v>
      </c>
      <c r="L282">
        <v>0.8</v>
      </c>
      <c r="M282">
        <v>0.19400000000000001</v>
      </c>
      <c r="N282">
        <v>0</v>
      </c>
      <c r="O282">
        <v>37</v>
      </c>
      <c r="P282">
        <v>37</v>
      </c>
    </row>
    <row r="283" spans="1:16">
      <c r="A283">
        <v>901</v>
      </c>
      <c r="B283" s="16">
        <v>40584</v>
      </c>
      <c r="C283">
        <v>1</v>
      </c>
      <c r="D283">
        <v>0</v>
      </c>
      <c r="E283">
        <v>2</v>
      </c>
      <c r="F283">
        <v>0</v>
      </c>
      <c r="G283" t="b">
        <v>0</v>
      </c>
      <c r="H283">
        <v>4</v>
      </c>
      <c r="I283">
        <v>3</v>
      </c>
      <c r="J283">
        <v>0.14000000000000001</v>
      </c>
      <c r="K283">
        <v>0.13639999999999999</v>
      </c>
      <c r="L283">
        <v>0.86</v>
      </c>
      <c r="M283">
        <v>0.19400000000000001</v>
      </c>
      <c r="N283">
        <v>0</v>
      </c>
      <c r="O283">
        <v>16</v>
      </c>
      <c r="P283">
        <v>16</v>
      </c>
    </row>
    <row r="284" spans="1:16">
      <c r="A284">
        <v>902</v>
      </c>
      <c r="B284" s="16">
        <v>40584</v>
      </c>
      <c r="C284">
        <v>1</v>
      </c>
      <c r="D284">
        <v>0</v>
      </c>
      <c r="E284">
        <v>2</v>
      </c>
      <c r="F284">
        <v>1</v>
      </c>
      <c r="G284" t="b">
        <v>0</v>
      </c>
      <c r="H284">
        <v>4</v>
      </c>
      <c r="I284">
        <v>3</v>
      </c>
      <c r="J284">
        <v>0.14000000000000001</v>
      </c>
      <c r="K284">
        <v>0.1515</v>
      </c>
      <c r="L284">
        <v>0.8</v>
      </c>
      <c r="M284">
        <v>0.1343</v>
      </c>
      <c r="N284">
        <v>0</v>
      </c>
      <c r="O284">
        <v>7</v>
      </c>
      <c r="P284">
        <v>7</v>
      </c>
    </row>
    <row r="285" spans="1:16">
      <c r="A285">
        <v>903</v>
      </c>
      <c r="B285" s="16">
        <v>40584</v>
      </c>
      <c r="C285">
        <v>1</v>
      </c>
      <c r="D285">
        <v>0</v>
      </c>
      <c r="E285">
        <v>2</v>
      </c>
      <c r="F285">
        <v>2</v>
      </c>
      <c r="G285" t="b">
        <v>0</v>
      </c>
      <c r="H285">
        <v>4</v>
      </c>
      <c r="I285">
        <v>3</v>
      </c>
      <c r="J285">
        <v>0.14000000000000001</v>
      </c>
      <c r="K285">
        <v>0.1515</v>
      </c>
      <c r="L285">
        <v>0.8</v>
      </c>
      <c r="M285">
        <v>0.1343</v>
      </c>
      <c r="N285">
        <v>0</v>
      </c>
      <c r="O285">
        <v>3</v>
      </c>
      <c r="P285">
        <v>3</v>
      </c>
    </row>
    <row r="286" spans="1:16">
      <c r="A286">
        <v>904</v>
      </c>
      <c r="B286" s="16">
        <v>40584</v>
      </c>
      <c r="C286">
        <v>1</v>
      </c>
      <c r="D286">
        <v>0</v>
      </c>
      <c r="E286">
        <v>2</v>
      </c>
      <c r="F286">
        <v>4</v>
      </c>
      <c r="G286" t="b">
        <v>0</v>
      </c>
      <c r="H286">
        <v>4</v>
      </c>
      <c r="I286">
        <v>2</v>
      </c>
      <c r="J286">
        <v>0.14000000000000001</v>
      </c>
      <c r="K286">
        <v>0.13639999999999999</v>
      </c>
      <c r="L286">
        <v>0.59</v>
      </c>
      <c r="M286">
        <v>0.22389999999999999</v>
      </c>
      <c r="N286">
        <v>0</v>
      </c>
      <c r="O286">
        <v>1</v>
      </c>
      <c r="P286">
        <v>1</v>
      </c>
    </row>
    <row r="287" spans="1:16">
      <c r="A287">
        <v>905</v>
      </c>
      <c r="B287" s="16">
        <v>40584</v>
      </c>
      <c r="C287">
        <v>1</v>
      </c>
      <c r="D287">
        <v>0</v>
      </c>
      <c r="E287">
        <v>2</v>
      </c>
      <c r="F287">
        <v>5</v>
      </c>
      <c r="G287" t="b">
        <v>0</v>
      </c>
      <c r="H287">
        <v>4</v>
      </c>
      <c r="I287">
        <v>2</v>
      </c>
      <c r="J287">
        <v>0.12</v>
      </c>
      <c r="K287">
        <v>0.1212</v>
      </c>
      <c r="L287">
        <v>0.5</v>
      </c>
      <c r="M287">
        <v>0.22389999999999999</v>
      </c>
      <c r="N287">
        <v>0</v>
      </c>
      <c r="O287">
        <v>6</v>
      </c>
      <c r="P287">
        <v>6</v>
      </c>
    </row>
    <row r="288" spans="1:16">
      <c r="A288">
        <v>906</v>
      </c>
      <c r="B288" s="16">
        <v>40584</v>
      </c>
      <c r="C288">
        <v>1</v>
      </c>
      <c r="D288">
        <v>0</v>
      </c>
      <c r="E288">
        <v>2</v>
      </c>
      <c r="F288">
        <v>6</v>
      </c>
      <c r="G288" t="b">
        <v>0</v>
      </c>
      <c r="H288">
        <v>4</v>
      </c>
      <c r="I288">
        <v>2</v>
      </c>
      <c r="J288">
        <v>0.12</v>
      </c>
      <c r="K288">
        <v>0.1212</v>
      </c>
      <c r="L288">
        <v>0.54</v>
      </c>
      <c r="M288">
        <v>0.28360000000000002</v>
      </c>
      <c r="N288">
        <v>0</v>
      </c>
      <c r="O288">
        <v>26</v>
      </c>
      <c r="P288">
        <v>26</v>
      </c>
    </row>
    <row r="289" spans="1:16">
      <c r="A289">
        <v>907</v>
      </c>
      <c r="B289" s="16">
        <v>40584</v>
      </c>
      <c r="C289">
        <v>1</v>
      </c>
      <c r="D289">
        <v>0</v>
      </c>
      <c r="E289">
        <v>2</v>
      </c>
      <c r="F289">
        <v>7</v>
      </c>
      <c r="G289" t="b">
        <v>0</v>
      </c>
      <c r="H289">
        <v>4</v>
      </c>
      <c r="I289">
        <v>1</v>
      </c>
      <c r="J289">
        <v>0.1</v>
      </c>
      <c r="K289">
        <v>7.5800000000000006E-2</v>
      </c>
      <c r="L289">
        <v>0.5</v>
      </c>
      <c r="M289">
        <v>0.41789999999999999</v>
      </c>
      <c r="N289">
        <v>0</v>
      </c>
      <c r="O289">
        <v>99</v>
      </c>
      <c r="P289">
        <v>99</v>
      </c>
    </row>
    <row r="290" spans="1:16">
      <c r="A290">
        <v>908</v>
      </c>
      <c r="B290" s="16">
        <v>40584</v>
      </c>
      <c r="C290">
        <v>1</v>
      </c>
      <c r="D290">
        <v>0</v>
      </c>
      <c r="E290">
        <v>2</v>
      </c>
      <c r="F290">
        <v>8</v>
      </c>
      <c r="G290" t="b">
        <v>0</v>
      </c>
      <c r="H290">
        <v>4</v>
      </c>
      <c r="I290">
        <v>1</v>
      </c>
      <c r="J290">
        <v>0.1</v>
      </c>
      <c r="K290">
        <v>7.5800000000000006E-2</v>
      </c>
      <c r="L290">
        <v>0.49</v>
      </c>
      <c r="M290">
        <v>0.32840000000000003</v>
      </c>
      <c r="N290">
        <v>5</v>
      </c>
      <c r="O290">
        <v>173</v>
      </c>
      <c r="P290">
        <v>178</v>
      </c>
    </row>
    <row r="291" spans="1:16">
      <c r="A291">
        <v>909</v>
      </c>
      <c r="B291" s="16">
        <v>40584</v>
      </c>
      <c r="C291">
        <v>1</v>
      </c>
      <c r="D291">
        <v>0</v>
      </c>
      <c r="E291">
        <v>2</v>
      </c>
      <c r="F291">
        <v>9</v>
      </c>
      <c r="G291" t="b">
        <v>0</v>
      </c>
      <c r="H291">
        <v>4</v>
      </c>
      <c r="I291">
        <v>1</v>
      </c>
      <c r="J291">
        <v>0.12</v>
      </c>
      <c r="K291">
        <v>0.1061</v>
      </c>
      <c r="L291">
        <v>0.42</v>
      </c>
      <c r="M291">
        <v>0.35820000000000002</v>
      </c>
      <c r="N291">
        <v>1</v>
      </c>
      <c r="O291">
        <v>121</v>
      </c>
      <c r="P291">
        <v>122</v>
      </c>
    </row>
    <row r="292" spans="1:16">
      <c r="A292">
        <v>910</v>
      </c>
      <c r="B292" s="16">
        <v>40584</v>
      </c>
      <c r="C292">
        <v>1</v>
      </c>
      <c r="D292">
        <v>0</v>
      </c>
      <c r="E292">
        <v>2</v>
      </c>
      <c r="F292">
        <v>10</v>
      </c>
      <c r="G292" t="b">
        <v>0</v>
      </c>
      <c r="H292">
        <v>4</v>
      </c>
      <c r="I292">
        <v>1</v>
      </c>
      <c r="J292">
        <v>0.12</v>
      </c>
      <c r="K292">
        <v>0.1061</v>
      </c>
      <c r="L292">
        <v>0.42</v>
      </c>
      <c r="M292">
        <v>0.29849999999999999</v>
      </c>
      <c r="N292">
        <v>1</v>
      </c>
      <c r="O292">
        <v>34</v>
      </c>
      <c r="P292">
        <v>35</v>
      </c>
    </row>
    <row r="293" spans="1:16">
      <c r="A293">
        <v>911</v>
      </c>
      <c r="B293" s="16">
        <v>40584</v>
      </c>
      <c r="C293">
        <v>1</v>
      </c>
      <c r="D293">
        <v>0</v>
      </c>
      <c r="E293">
        <v>2</v>
      </c>
      <c r="F293">
        <v>11</v>
      </c>
      <c r="G293" t="b">
        <v>0</v>
      </c>
      <c r="H293">
        <v>4</v>
      </c>
      <c r="I293">
        <v>1</v>
      </c>
      <c r="J293">
        <v>0.14000000000000001</v>
      </c>
      <c r="K293">
        <v>0.1212</v>
      </c>
      <c r="L293">
        <v>0.39</v>
      </c>
      <c r="M293">
        <v>0.35820000000000002</v>
      </c>
      <c r="N293">
        <v>1</v>
      </c>
      <c r="O293">
        <v>44</v>
      </c>
      <c r="P293">
        <v>45</v>
      </c>
    </row>
    <row r="294" spans="1:16">
      <c r="A294">
        <v>912</v>
      </c>
      <c r="B294" s="16">
        <v>40584</v>
      </c>
      <c r="C294">
        <v>1</v>
      </c>
      <c r="D294">
        <v>0</v>
      </c>
      <c r="E294">
        <v>2</v>
      </c>
      <c r="F294">
        <v>12</v>
      </c>
      <c r="G294" t="b">
        <v>0</v>
      </c>
      <c r="H294">
        <v>4</v>
      </c>
      <c r="I294">
        <v>1</v>
      </c>
      <c r="J294">
        <v>0.16</v>
      </c>
      <c r="K294">
        <v>0.13639999999999999</v>
      </c>
      <c r="L294">
        <v>0.34</v>
      </c>
      <c r="M294">
        <v>0.3881</v>
      </c>
      <c r="N294">
        <v>4</v>
      </c>
      <c r="O294">
        <v>65</v>
      </c>
      <c r="P294">
        <v>69</v>
      </c>
    </row>
    <row r="295" spans="1:16">
      <c r="A295">
        <v>913</v>
      </c>
      <c r="B295" s="16">
        <v>40584</v>
      </c>
      <c r="C295">
        <v>1</v>
      </c>
      <c r="D295">
        <v>0</v>
      </c>
      <c r="E295">
        <v>2</v>
      </c>
      <c r="F295">
        <v>13</v>
      </c>
      <c r="G295" t="b">
        <v>0</v>
      </c>
      <c r="H295">
        <v>4</v>
      </c>
      <c r="I295">
        <v>1</v>
      </c>
      <c r="J295">
        <v>0.18</v>
      </c>
      <c r="K295">
        <v>0.16669999999999999</v>
      </c>
      <c r="L295">
        <v>0.28999999999999998</v>
      </c>
      <c r="M295">
        <v>0.29849999999999999</v>
      </c>
      <c r="N295">
        <v>3</v>
      </c>
      <c r="O295">
        <v>59</v>
      </c>
      <c r="P295">
        <v>62</v>
      </c>
    </row>
    <row r="296" spans="1:16">
      <c r="A296">
        <v>914</v>
      </c>
      <c r="B296" s="16">
        <v>40584</v>
      </c>
      <c r="C296">
        <v>1</v>
      </c>
      <c r="D296">
        <v>0</v>
      </c>
      <c r="E296">
        <v>2</v>
      </c>
      <c r="F296">
        <v>14</v>
      </c>
      <c r="G296" t="b">
        <v>0</v>
      </c>
      <c r="H296">
        <v>4</v>
      </c>
      <c r="I296">
        <v>1</v>
      </c>
      <c r="J296">
        <v>0.2</v>
      </c>
      <c r="K296">
        <v>0.18179999999999999</v>
      </c>
      <c r="L296">
        <v>0.27</v>
      </c>
      <c r="M296">
        <v>0.28360000000000002</v>
      </c>
      <c r="N296">
        <v>6</v>
      </c>
      <c r="O296">
        <v>42</v>
      </c>
      <c r="P296">
        <v>48</v>
      </c>
    </row>
    <row r="297" spans="1:16">
      <c r="A297">
        <v>915</v>
      </c>
      <c r="B297" s="16">
        <v>40584</v>
      </c>
      <c r="C297">
        <v>1</v>
      </c>
      <c r="D297">
        <v>0</v>
      </c>
      <c r="E297">
        <v>2</v>
      </c>
      <c r="F297">
        <v>15</v>
      </c>
      <c r="G297" t="b">
        <v>0</v>
      </c>
      <c r="H297">
        <v>4</v>
      </c>
      <c r="I297">
        <v>1</v>
      </c>
      <c r="J297">
        <v>0.2</v>
      </c>
      <c r="K297">
        <v>0.19700000000000001</v>
      </c>
      <c r="L297">
        <v>0.25</v>
      </c>
      <c r="M297">
        <v>0.25369999999999998</v>
      </c>
      <c r="N297">
        <v>0</v>
      </c>
      <c r="O297">
        <v>50</v>
      </c>
      <c r="P297">
        <v>50</v>
      </c>
    </row>
    <row r="298" spans="1:16">
      <c r="A298">
        <v>916</v>
      </c>
      <c r="B298" s="16">
        <v>40584</v>
      </c>
      <c r="C298">
        <v>1</v>
      </c>
      <c r="D298">
        <v>0</v>
      </c>
      <c r="E298">
        <v>2</v>
      </c>
      <c r="F298">
        <v>16</v>
      </c>
      <c r="G298" t="b">
        <v>0</v>
      </c>
      <c r="H298">
        <v>4</v>
      </c>
      <c r="I298">
        <v>1</v>
      </c>
      <c r="J298">
        <v>0.2</v>
      </c>
      <c r="K298">
        <v>0.18179999999999999</v>
      </c>
      <c r="L298">
        <v>0.27</v>
      </c>
      <c r="M298">
        <v>0.29849999999999999</v>
      </c>
      <c r="N298">
        <v>4</v>
      </c>
      <c r="O298">
        <v>76</v>
      </c>
      <c r="P298">
        <v>80</v>
      </c>
    </row>
    <row r="299" spans="1:16">
      <c r="A299">
        <v>917</v>
      </c>
      <c r="B299" s="16">
        <v>40584</v>
      </c>
      <c r="C299">
        <v>1</v>
      </c>
      <c r="D299">
        <v>0</v>
      </c>
      <c r="E299">
        <v>2</v>
      </c>
      <c r="F299">
        <v>17</v>
      </c>
      <c r="G299" t="b">
        <v>0</v>
      </c>
      <c r="H299">
        <v>4</v>
      </c>
      <c r="I299">
        <v>1</v>
      </c>
      <c r="J299">
        <v>0.18</v>
      </c>
      <c r="K299">
        <v>0.18179999999999999</v>
      </c>
      <c r="L299">
        <v>0.26</v>
      </c>
      <c r="M299">
        <v>0.19400000000000001</v>
      </c>
      <c r="N299">
        <v>6</v>
      </c>
      <c r="O299">
        <v>159</v>
      </c>
      <c r="P299">
        <v>165</v>
      </c>
    </row>
    <row r="300" spans="1:16">
      <c r="A300">
        <v>918</v>
      </c>
      <c r="B300" s="16">
        <v>40584</v>
      </c>
      <c r="C300">
        <v>1</v>
      </c>
      <c r="D300">
        <v>0</v>
      </c>
      <c r="E300">
        <v>2</v>
      </c>
      <c r="F300">
        <v>18</v>
      </c>
      <c r="G300" t="b">
        <v>0</v>
      </c>
      <c r="H300">
        <v>4</v>
      </c>
      <c r="I300">
        <v>1</v>
      </c>
      <c r="J300">
        <v>0.16</v>
      </c>
      <c r="K300">
        <v>0.18179999999999999</v>
      </c>
      <c r="L300">
        <v>0.28000000000000003</v>
      </c>
      <c r="M300">
        <v>0.1343</v>
      </c>
      <c r="N300">
        <v>3</v>
      </c>
      <c r="O300">
        <v>157</v>
      </c>
      <c r="P300">
        <v>160</v>
      </c>
    </row>
    <row r="301" spans="1:16">
      <c r="A301">
        <v>919</v>
      </c>
      <c r="B301" s="16">
        <v>40584</v>
      </c>
      <c r="C301">
        <v>1</v>
      </c>
      <c r="D301">
        <v>0</v>
      </c>
      <c r="E301">
        <v>2</v>
      </c>
      <c r="F301">
        <v>19</v>
      </c>
      <c r="G301" t="b">
        <v>0</v>
      </c>
      <c r="H301">
        <v>4</v>
      </c>
      <c r="I301">
        <v>1</v>
      </c>
      <c r="J301">
        <v>0.14000000000000001</v>
      </c>
      <c r="K301">
        <v>0.16669999999999999</v>
      </c>
      <c r="L301">
        <v>0.28000000000000003</v>
      </c>
      <c r="M301">
        <v>0.1045</v>
      </c>
      <c r="N301">
        <v>2</v>
      </c>
      <c r="O301">
        <v>110</v>
      </c>
      <c r="P301">
        <v>112</v>
      </c>
    </row>
    <row r="302" spans="1:16">
      <c r="A302">
        <v>920</v>
      </c>
      <c r="B302" s="16">
        <v>40584</v>
      </c>
      <c r="C302">
        <v>1</v>
      </c>
      <c r="D302">
        <v>0</v>
      </c>
      <c r="E302">
        <v>2</v>
      </c>
      <c r="F302">
        <v>20</v>
      </c>
      <c r="G302" t="b">
        <v>0</v>
      </c>
      <c r="H302">
        <v>4</v>
      </c>
      <c r="I302">
        <v>1</v>
      </c>
      <c r="J302">
        <v>0.14000000000000001</v>
      </c>
      <c r="K302">
        <v>0.18179999999999999</v>
      </c>
      <c r="L302">
        <v>0.31</v>
      </c>
      <c r="M302">
        <v>8.9599999999999999E-2</v>
      </c>
      <c r="N302">
        <v>4</v>
      </c>
      <c r="O302">
        <v>93</v>
      </c>
      <c r="P302">
        <v>97</v>
      </c>
    </row>
    <row r="303" spans="1:16">
      <c r="A303">
        <v>921</v>
      </c>
      <c r="B303" s="16">
        <v>40584</v>
      </c>
      <c r="C303">
        <v>1</v>
      </c>
      <c r="D303">
        <v>0</v>
      </c>
      <c r="E303">
        <v>2</v>
      </c>
      <c r="F303">
        <v>21</v>
      </c>
      <c r="G303" t="b">
        <v>0</v>
      </c>
      <c r="H303">
        <v>4</v>
      </c>
      <c r="I303">
        <v>1</v>
      </c>
      <c r="J303">
        <v>0.14000000000000001</v>
      </c>
      <c r="K303">
        <v>0.21210000000000001</v>
      </c>
      <c r="L303">
        <v>0.39</v>
      </c>
      <c r="M303">
        <v>0</v>
      </c>
      <c r="N303">
        <v>2</v>
      </c>
      <c r="O303">
        <v>70</v>
      </c>
      <c r="P303">
        <v>72</v>
      </c>
    </row>
    <row r="304" spans="1:16">
      <c r="A304">
        <v>922</v>
      </c>
      <c r="B304" s="16">
        <v>40584</v>
      </c>
      <c r="C304">
        <v>1</v>
      </c>
      <c r="D304">
        <v>0</v>
      </c>
      <c r="E304">
        <v>2</v>
      </c>
      <c r="F304">
        <v>22</v>
      </c>
      <c r="G304" t="b">
        <v>0</v>
      </c>
      <c r="H304">
        <v>4</v>
      </c>
      <c r="I304">
        <v>1</v>
      </c>
      <c r="J304">
        <v>0.12</v>
      </c>
      <c r="K304">
        <v>0.19700000000000001</v>
      </c>
      <c r="L304">
        <v>0.39</v>
      </c>
      <c r="M304">
        <v>0</v>
      </c>
      <c r="N304">
        <v>4</v>
      </c>
      <c r="O304">
        <v>47</v>
      </c>
      <c r="P304">
        <v>51</v>
      </c>
    </row>
    <row r="305" spans="1:16">
      <c r="A305">
        <v>923</v>
      </c>
      <c r="B305" s="16">
        <v>40584</v>
      </c>
      <c r="C305">
        <v>1</v>
      </c>
      <c r="D305">
        <v>0</v>
      </c>
      <c r="E305">
        <v>2</v>
      </c>
      <c r="F305">
        <v>23</v>
      </c>
      <c r="G305" t="b">
        <v>0</v>
      </c>
      <c r="H305">
        <v>4</v>
      </c>
      <c r="I305">
        <v>1</v>
      </c>
      <c r="J305">
        <v>0.12</v>
      </c>
      <c r="K305">
        <v>0.1515</v>
      </c>
      <c r="L305">
        <v>0.42</v>
      </c>
      <c r="M305">
        <v>0.1045</v>
      </c>
      <c r="N305">
        <v>1</v>
      </c>
      <c r="O305">
        <v>33</v>
      </c>
      <c r="P305">
        <v>34</v>
      </c>
    </row>
    <row r="306" spans="1:16">
      <c r="A306">
        <v>924</v>
      </c>
      <c r="B306" s="16">
        <v>40585</v>
      </c>
      <c r="C306">
        <v>1</v>
      </c>
      <c r="D306">
        <v>0</v>
      </c>
      <c r="E306">
        <v>2</v>
      </c>
      <c r="F306">
        <v>0</v>
      </c>
      <c r="G306" t="b">
        <v>0</v>
      </c>
      <c r="H306">
        <v>5</v>
      </c>
      <c r="I306">
        <v>1</v>
      </c>
      <c r="J306">
        <v>0.1</v>
      </c>
      <c r="K306">
        <v>0.13639999999999999</v>
      </c>
      <c r="L306">
        <v>0.49</v>
      </c>
      <c r="M306">
        <v>0.1045</v>
      </c>
      <c r="N306">
        <v>2</v>
      </c>
      <c r="O306">
        <v>12</v>
      </c>
      <c r="P306">
        <v>14</v>
      </c>
    </row>
    <row r="307" spans="1:16">
      <c r="A307">
        <v>925</v>
      </c>
      <c r="B307" s="16">
        <v>40585</v>
      </c>
      <c r="C307">
        <v>1</v>
      </c>
      <c r="D307">
        <v>0</v>
      </c>
      <c r="E307">
        <v>2</v>
      </c>
      <c r="F307">
        <v>1</v>
      </c>
      <c r="G307" t="b">
        <v>0</v>
      </c>
      <c r="H307">
        <v>5</v>
      </c>
      <c r="I307">
        <v>1</v>
      </c>
      <c r="J307">
        <v>0.1</v>
      </c>
      <c r="K307">
        <v>0.13639999999999999</v>
      </c>
      <c r="L307">
        <v>0.54</v>
      </c>
      <c r="M307">
        <v>8.9599999999999999E-2</v>
      </c>
      <c r="N307">
        <v>1</v>
      </c>
      <c r="O307">
        <v>6</v>
      </c>
      <c r="P307">
        <v>7</v>
      </c>
    </row>
    <row r="308" spans="1:16">
      <c r="A308">
        <v>926</v>
      </c>
      <c r="B308" s="16">
        <v>40585</v>
      </c>
      <c r="C308">
        <v>1</v>
      </c>
      <c r="D308">
        <v>0</v>
      </c>
      <c r="E308">
        <v>2</v>
      </c>
      <c r="F308">
        <v>2</v>
      </c>
      <c r="G308" t="b">
        <v>0</v>
      </c>
      <c r="H308">
        <v>5</v>
      </c>
      <c r="I308">
        <v>1</v>
      </c>
      <c r="J308">
        <v>0.1</v>
      </c>
      <c r="K308">
        <v>0.13639999999999999</v>
      </c>
      <c r="L308">
        <v>0.54</v>
      </c>
      <c r="M308">
        <v>8.9599999999999999E-2</v>
      </c>
      <c r="N308">
        <v>0</v>
      </c>
      <c r="O308">
        <v>3</v>
      </c>
      <c r="P308">
        <v>3</v>
      </c>
    </row>
    <row r="309" spans="1:16">
      <c r="A309">
        <v>927</v>
      </c>
      <c r="B309" s="16">
        <v>40585</v>
      </c>
      <c r="C309">
        <v>1</v>
      </c>
      <c r="D309">
        <v>0</v>
      </c>
      <c r="E309">
        <v>2</v>
      </c>
      <c r="F309">
        <v>5</v>
      </c>
      <c r="G309" t="b">
        <v>0</v>
      </c>
      <c r="H309">
        <v>5</v>
      </c>
      <c r="I309">
        <v>1</v>
      </c>
      <c r="J309">
        <v>0.08</v>
      </c>
      <c r="K309">
        <v>0.1212</v>
      </c>
      <c r="L309">
        <v>0.63</v>
      </c>
      <c r="M309">
        <v>8.9599999999999999E-2</v>
      </c>
      <c r="N309">
        <v>0</v>
      </c>
      <c r="O309">
        <v>4</v>
      </c>
      <c r="P309">
        <v>4</v>
      </c>
    </row>
    <row r="310" spans="1:16">
      <c r="A310">
        <v>928</v>
      </c>
      <c r="B310" s="16">
        <v>40585</v>
      </c>
      <c r="C310">
        <v>1</v>
      </c>
      <c r="D310">
        <v>0</v>
      </c>
      <c r="E310">
        <v>2</v>
      </c>
      <c r="F310">
        <v>6</v>
      </c>
      <c r="G310" t="b">
        <v>0</v>
      </c>
      <c r="H310">
        <v>5</v>
      </c>
      <c r="I310">
        <v>1</v>
      </c>
      <c r="J310">
        <v>0.1</v>
      </c>
      <c r="K310">
        <v>0.18179999999999999</v>
      </c>
      <c r="L310">
        <v>0.68</v>
      </c>
      <c r="M310">
        <v>0</v>
      </c>
      <c r="N310">
        <v>1</v>
      </c>
      <c r="O310">
        <v>23</v>
      </c>
      <c r="P310">
        <v>24</v>
      </c>
    </row>
    <row r="311" spans="1:16">
      <c r="A311">
        <v>929</v>
      </c>
      <c r="B311" s="16">
        <v>40585</v>
      </c>
      <c r="C311">
        <v>1</v>
      </c>
      <c r="D311">
        <v>0</v>
      </c>
      <c r="E311">
        <v>2</v>
      </c>
      <c r="F311">
        <v>7</v>
      </c>
      <c r="G311" t="b">
        <v>0</v>
      </c>
      <c r="H311">
        <v>5</v>
      </c>
      <c r="I311">
        <v>1</v>
      </c>
      <c r="J311">
        <v>0.08</v>
      </c>
      <c r="K311">
        <v>0.16669999999999999</v>
      </c>
      <c r="L311">
        <v>0.73</v>
      </c>
      <c r="M311">
        <v>0</v>
      </c>
      <c r="N311">
        <v>1</v>
      </c>
      <c r="O311">
        <v>73</v>
      </c>
      <c r="P311">
        <v>74</v>
      </c>
    </row>
    <row r="312" spans="1:16">
      <c r="A312">
        <v>930</v>
      </c>
      <c r="B312" s="16">
        <v>40585</v>
      </c>
      <c r="C312">
        <v>1</v>
      </c>
      <c r="D312">
        <v>0</v>
      </c>
      <c r="E312">
        <v>2</v>
      </c>
      <c r="F312">
        <v>8</v>
      </c>
      <c r="G312" t="b">
        <v>0</v>
      </c>
      <c r="H312">
        <v>5</v>
      </c>
      <c r="I312">
        <v>1</v>
      </c>
      <c r="J312">
        <v>0.1</v>
      </c>
      <c r="K312">
        <v>0.1212</v>
      </c>
      <c r="L312">
        <v>0.74</v>
      </c>
      <c r="M312">
        <v>0.16420000000000001</v>
      </c>
      <c r="N312">
        <v>4</v>
      </c>
      <c r="O312">
        <v>212</v>
      </c>
      <c r="P312">
        <v>216</v>
      </c>
    </row>
    <row r="313" spans="1:16">
      <c r="A313">
        <v>931</v>
      </c>
      <c r="B313" s="16">
        <v>40585</v>
      </c>
      <c r="C313">
        <v>1</v>
      </c>
      <c r="D313">
        <v>0</v>
      </c>
      <c r="E313">
        <v>2</v>
      </c>
      <c r="F313">
        <v>9</v>
      </c>
      <c r="G313" t="b">
        <v>0</v>
      </c>
      <c r="H313">
        <v>5</v>
      </c>
      <c r="I313">
        <v>1</v>
      </c>
      <c r="J313">
        <v>0.12</v>
      </c>
      <c r="K313">
        <v>0.1212</v>
      </c>
      <c r="L313">
        <v>0.74</v>
      </c>
      <c r="M313">
        <v>0.22389999999999999</v>
      </c>
      <c r="N313">
        <v>8</v>
      </c>
      <c r="O313">
        <v>132</v>
      </c>
      <c r="P313">
        <v>140</v>
      </c>
    </row>
    <row r="314" spans="1:16">
      <c r="A314">
        <v>932</v>
      </c>
      <c r="B314" s="16">
        <v>40585</v>
      </c>
      <c r="C314">
        <v>1</v>
      </c>
      <c r="D314">
        <v>0</v>
      </c>
      <c r="E314">
        <v>2</v>
      </c>
      <c r="F314">
        <v>10</v>
      </c>
      <c r="G314" t="b">
        <v>0</v>
      </c>
      <c r="H314">
        <v>5</v>
      </c>
      <c r="I314">
        <v>1</v>
      </c>
      <c r="J314">
        <v>0.14000000000000001</v>
      </c>
      <c r="K314">
        <v>0.13639999999999999</v>
      </c>
      <c r="L314">
        <v>0.69</v>
      </c>
      <c r="M314">
        <v>0.19400000000000001</v>
      </c>
      <c r="N314">
        <v>5</v>
      </c>
      <c r="O314">
        <v>39</v>
      </c>
      <c r="P314">
        <v>44</v>
      </c>
    </row>
    <row r="315" spans="1:16">
      <c r="A315">
        <v>933</v>
      </c>
      <c r="B315" s="16">
        <v>40585</v>
      </c>
      <c r="C315">
        <v>1</v>
      </c>
      <c r="D315">
        <v>0</v>
      </c>
      <c r="E315">
        <v>2</v>
      </c>
      <c r="F315">
        <v>11</v>
      </c>
      <c r="G315" t="b">
        <v>0</v>
      </c>
      <c r="H315">
        <v>5</v>
      </c>
      <c r="I315">
        <v>1</v>
      </c>
      <c r="J315">
        <v>0.22</v>
      </c>
      <c r="K315">
        <v>0.2273</v>
      </c>
      <c r="L315">
        <v>0.47</v>
      </c>
      <c r="M315">
        <v>0.1343</v>
      </c>
      <c r="N315">
        <v>12</v>
      </c>
      <c r="O315">
        <v>52</v>
      </c>
      <c r="P315">
        <v>64</v>
      </c>
    </row>
    <row r="316" spans="1:16">
      <c r="A316">
        <v>934</v>
      </c>
      <c r="B316" s="16">
        <v>40585</v>
      </c>
      <c r="C316">
        <v>1</v>
      </c>
      <c r="D316">
        <v>0</v>
      </c>
      <c r="E316">
        <v>2</v>
      </c>
      <c r="F316">
        <v>12</v>
      </c>
      <c r="G316" t="b">
        <v>0</v>
      </c>
      <c r="H316">
        <v>5</v>
      </c>
      <c r="I316">
        <v>1</v>
      </c>
      <c r="J316">
        <v>0.22</v>
      </c>
      <c r="K316">
        <v>0.2273</v>
      </c>
      <c r="L316">
        <v>0.47</v>
      </c>
      <c r="M316">
        <v>0.1343</v>
      </c>
      <c r="N316">
        <v>7</v>
      </c>
      <c r="O316">
        <v>64</v>
      </c>
      <c r="P316">
        <v>71</v>
      </c>
    </row>
    <row r="317" spans="1:16">
      <c r="A317">
        <v>935</v>
      </c>
      <c r="B317" s="16">
        <v>40585</v>
      </c>
      <c r="C317">
        <v>1</v>
      </c>
      <c r="D317">
        <v>0</v>
      </c>
      <c r="E317">
        <v>2</v>
      </c>
      <c r="F317">
        <v>13</v>
      </c>
      <c r="G317" t="b">
        <v>0</v>
      </c>
      <c r="H317">
        <v>5</v>
      </c>
      <c r="I317">
        <v>1</v>
      </c>
      <c r="J317">
        <v>0.24</v>
      </c>
      <c r="K317">
        <v>0.2273</v>
      </c>
      <c r="L317">
        <v>0.35</v>
      </c>
      <c r="M317">
        <v>0.19400000000000001</v>
      </c>
      <c r="N317">
        <v>21</v>
      </c>
      <c r="O317">
        <v>89</v>
      </c>
      <c r="P317">
        <v>110</v>
      </c>
    </row>
    <row r="318" spans="1:16">
      <c r="A318">
        <v>936</v>
      </c>
      <c r="B318" s="16">
        <v>40585</v>
      </c>
      <c r="C318">
        <v>1</v>
      </c>
      <c r="D318">
        <v>0</v>
      </c>
      <c r="E318">
        <v>2</v>
      </c>
      <c r="F318">
        <v>14</v>
      </c>
      <c r="G318" t="b">
        <v>0</v>
      </c>
      <c r="H318">
        <v>5</v>
      </c>
      <c r="I318">
        <v>1</v>
      </c>
      <c r="J318">
        <v>0.3</v>
      </c>
      <c r="K318">
        <v>0.28789999999999999</v>
      </c>
      <c r="L318">
        <v>0.26</v>
      </c>
      <c r="M318">
        <v>0.25369999999999998</v>
      </c>
      <c r="N318">
        <v>17</v>
      </c>
      <c r="O318">
        <v>67</v>
      </c>
      <c r="P318">
        <v>84</v>
      </c>
    </row>
    <row r="319" spans="1:16">
      <c r="A319">
        <v>937</v>
      </c>
      <c r="B319" s="16">
        <v>40585</v>
      </c>
      <c r="C319">
        <v>1</v>
      </c>
      <c r="D319">
        <v>0</v>
      </c>
      <c r="E319">
        <v>2</v>
      </c>
      <c r="F319">
        <v>15</v>
      </c>
      <c r="G319" t="b">
        <v>0</v>
      </c>
      <c r="H319">
        <v>5</v>
      </c>
      <c r="I319">
        <v>1</v>
      </c>
      <c r="J319">
        <v>0.32</v>
      </c>
      <c r="K319">
        <v>0.31819999999999998</v>
      </c>
      <c r="L319">
        <v>0.21</v>
      </c>
      <c r="M319">
        <v>0.16420000000000001</v>
      </c>
      <c r="N319">
        <v>12</v>
      </c>
      <c r="O319">
        <v>62</v>
      </c>
      <c r="P319">
        <v>74</v>
      </c>
    </row>
    <row r="320" spans="1:16">
      <c r="A320">
        <v>938</v>
      </c>
      <c r="B320" s="16">
        <v>40585</v>
      </c>
      <c r="C320">
        <v>1</v>
      </c>
      <c r="D320">
        <v>0</v>
      </c>
      <c r="E320">
        <v>2</v>
      </c>
      <c r="F320">
        <v>16</v>
      </c>
      <c r="G320" t="b">
        <v>0</v>
      </c>
      <c r="H320">
        <v>5</v>
      </c>
      <c r="I320">
        <v>1</v>
      </c>
      <c r="J320">
        <v>0.3</v>
      </c>
      <c r="K320">
        <v>0.28789999999999999</v>
      </c>
      <c r="L320">
        <v>0.28000000000000003</v>
      </c>
      <c r="M320">
        <v>0.19400000000000001</v>
      </c>
      <c r="N320">
        <v>14</v>
      </c>
      <c r="O320">
        <v>111</v>
      </c>
      <c r="P320">
        <v>125</v>
      </c>
    </row>
    <row r="321" spans="1:16">
      <c r="A321">
        <v>939</v>
      </c>
      <c r="B321" s="16">
        <v>40585</v>
      </c>
      <c r="C321">
        <v>1</v>
      </c>
      <c r="D321">
        <v>0</v>
      </c>
      <c r="E321">
        <v>2</v>
      </c>
      <c r="F321">
        <v>17</v>
      </c>
      <c r="G321" t="b">
        <v>0</v>
      </c>
      <c r="H321">
        <v>5</v>
      </c>
      <c r="I321">
        <v>1</v>
      </c>
      <c r="J321">
        <v>0.3</v>
      </c>
      <c r="K321">
        <v>0.33329999999999999</v>
      </c>
      <c r="L321">
        <v>0.24</v>
      </c>
      <c r="M321">
        <v>0</v>
      </c>
      <c r="N321">
        <v>18</v>
      </c>
      <c r="O321">
        <v>193</v>
      </c>
      <c r="P321">
        <v>211</v>
      </c>
    </row>
    <row r="322" spans="1:16">
      <c r="A322">
        <v>940</v>
      </c>
      <c r="B322" s="16">
        <v>40585</v>
      </c>
      <c r="C322">
        <v>1</v>
      </c>
      <c r="D322">
        <v>0</v>
      </c>
      <c r="E322">
        <v>2</v>
      </c>
      <c r="F322">
        <v>18</v>
      </c>
      <c r="G322" t="b">
        <v>0</v>
      </c>
      <c r="H322">
        <v>5</v>
      </c>
      <c r="I322">
        <v>1</v>
      </c>
      <c r="J322">
        <v>0.28000000000000003</v>
      </c>
      <c r="K322">
        <v>0.31819999999999998</v>
      </c>
      <c r="L322">
        <v>0.28000000000000003</v>
      </c>
      <c r="M322">
        <v>0</v>
      </c>
      <c r="N322">
        <v>9</v>
      </c>
      <c r="O322">
        <v>165</v>
      </c>
      <c r="P322">
        <v>174</v>
      </c>
    </row>
    <row r="323" spans="1:16">
      <c r="A323">
        <v>941</v>
      </c>
      <c r="B323" s="16">
        <v>40585</v>
      </c>
      <c r="C323">
        <v>1</v>
      </c>
      <c r="D323">
        <v>0</v>
      </c>
      <c r="E323">
        <v>2</v>
      </c>
      <c r="F323">
        <v>19</v>
      </c>
      <c r="G323" t="b">
        <v>0</v>
      </c>
      <c r="H323">
        <v>5</v>
      </c>
      <c r="I323">
        <v>1</v>
      </c>
      <c r="J323">
        <v>0.26</v>
      </c>
      <c r="K323">
        <v>0.30299999999999999</v>
      </c>
      <c r="L323">
        <v>0.33</v>
      </c>
      <c r="M323">
        <v>0</v>
      </c>
      <c r="N323">
        <v>7</v>
      </c>
      <c r="O323">
        <v>94</v>
      </c>
      <c r="P323">
        <v>101</v>
      </c>
    </row>
    <row r="324" spans="1:16">
      <c r="A324">
        <v>942</v>
      </c>
      <c r="B324" s="16">
        <v>40585</v>
      </c>
      <c r="C324">
        <v>1</v>
      </c>
      <c r="D324">
        <v>0</v>
      </c>
      <c r="E324">
        <v>2</v>
      </c>
      <c r="F324">
        <v>20</v>
      </c>
      <c r="G324" t="b">
        <v>0</v>
      </c>
      <c r="H324">
        <v>5</v>
      </c>
      <c r="I324">
        <v>1</v>
      </c>
      <c r="J324">
        <v>0.22</v>
      </c>
      <c r="K324">
        <v>0.2273</v>
      </c>
      <c r="L324">
        <v>0.55000000000000004</v>
      </c>
      <c r="M324">
        <v>0.1343</v>
      </c>
      <c r="N324">
        <v>2</v>
      </c>
      <c r="O324">
        <v>61</v>
      </c>
      <c r="P324">
        <v>63</v>
      </c>
    </row>
    <row r="325" spans="1:16">
      <c r="A325">
        <v>943</v>
      </c>
      <c r="B325" s="16">
        <v>40585</v>
      </c>
      <c r="C325">
        <v>1</v>
      </c>
      <c r="D325">
        <v>0</v>
      </c>
      <c r="E325">
        <v>2</v>
      </c>
      <c r="F325">
        <v>21</v>
      </c>
      <c r="G325" t="b">
        <v>0</v>
      </c>
      <c r="H325">
        <v>5</v>
      </c>
      <c r="I325">
        <v>1</v>
      </c>
      <c r="J325">
        <v>0.2</v>
      </c>
      <c r="K325">
        <v>0.21210000000000001</v>
      </c>
      <c r="L325">
        <v>0.59</v>
      </c>
      <c r="M325">
        <v>0.1343</v>
      </c>
      <c r="N325">
        <v>1</v>
      </c>
      <c r="O325">
        <v>46</v>
      </c>
      <c r="P325">
        <v>47</v>
      </c>
    </row>
    <row r="326" spans="1:16">
      <c r="A326">
        <v>944</v>
      </c>
      <c r="B326" s="16">
        <v>40585</v>
      </c>
      <c r="C326">
        <v>1</v>
      </c>
      <c r="D326">
        <v>0</v>
      </c>
      <c r="E326">
        <v>2</v>
      </c>
      <c r="F326">
        <v>22</v>
      </c>
      <c r="G326" t="b">
        <v>0</v>
      </c>
      <c r="H326">
        <v>5</v>
      </c>
      <c r="I326">
        <v>1</v>
      </c>
      <c r="J326">
        <v>0.2</v>
      </c>
      <c r="K326">
        <v>0.2273</v>
      </c>
      <c r="L326">
        <v>0.64</v>
      </c>
      <c r="M326">
        <v>8.9599999999999999E-2</v>
      </c>
      <c r="N326">
        <v>2</v>
      </c>
      <c r="O326">
        <v>41</v>
      </c>
      <c r="P326">
        <v>43</v>
      </c>
    </row>
    <row r="327" spans="1:16">
      <c r="A327">
        <v>945</v>
      </c>
      <c r="B327" s="16">
        <v>40585</v>
      </c>
      <c r="C327">
        <v>1</v>
      </c>
      <c r="D327">
        <v>0</v>
      </c>
      <c r="E327">
        <v>2</v>
      </c>
      <c r="F327">
        <v>23</v>
      </c>
      <c r="G327" t="b">
        <v>0</v>
      </c>
      <c r="H327">
        <v>5</v>
      </c>
      <c r="I327">
        <v>1</v>
      </c>
      <c r="J327">
        <v>0.18</v>
      </c>
      <c r="K327">
        <v>0.2424</v>
      </c>
      <c r="L327">
        <v>0.69</v>
      </c>
      <c r="M327">
        <v>0</v>
      </c>
      <c r="N327">
        <v>5</v>
      </c>
      <c r="O327">
        <v>48</v>
      </c>
      <c r="P327">
        <v>53</v>
      </c>
    </row>
    <row r="328" spans="1:16">
      <c r="A328">
        <v>946</v>
      </c>
      <c r="B328" s="16">
        <v>40586</v>
      </c>
      <c r="C328">
        <v>1</v>
      </c>
      <c r="D328">
        <v>0</v>
      </c>
      <c r="E328">
        <v>2</v>
      </c>
      <c r="F328">
        <v>0</v>
      </c>
      <c r="G328" t="b">
        <v>0</v>
      </c>
      <c r="H328">
        <v>6</v>
      </c>
      <c r="I328">
        <v>1</v>
      </c>
      <c r="J328">
        <v>0.16</v>
      </c>
      <c r="K328">
        <v>0.19700000000000001</v>
      </c>
      <c r="L328">
        <v>0.69</v>
      </c>
      <c r="M328">
        <v>8.9599999999999999E-2</v>
      </c>
      <c r="N328">
        <v>3</v>
      </c>
      <c r="O328">
        <v>27</v>
      </c>
      <c r="P328">
        <v>30</v>
      </c>
    </row>
    <row r="329" spans="1:16">
      <c r="A329">
        <v>947</v>
      </c>
      <c r="B329" s="16">
        <v>40586</v>
      </c>
      <c r="C329">
        <v>1</v>
      </c>
      <c r="D329">
        <v>0</v>
      </c>
      <c r="E329">
        <v>2</v>
      </c>
      <c r="F329">
        <v>1</v>
      </c>
      <c r="G329" t="b">
        <v>0</v>
      </c>
      <c r="H329">
        <v>6</v>
      </c>
      <c r="I329">
        <v>1</v>
      </c>
      <c r="J329">
        <v>0.14000000000000001</v>
      </c>
      <c r="K329">
        <v>0.21210000000000001</v>
      </c>
      <c r="L329">
        <v>0.86</v>
      </c>
      <c r="M329">
        <v>0</v>
      </c>
      <c r="N329">
        <v>2</v>
      </c>
      <c r="O329">
        <v>22</v>
      </c>
      <c r="P329">
        <v>24</v>
      </c>
    </row>
    <row r="330" spans="1:16">
      <c r="A330">
        <v>948</v>
      </c>
      <c r="B330" s="16">
        <v>40586</v>
      </c>
      <c r="C330">
        <v>1</v>
      </c>
      <c r="D330">
        <v>0</v>
      </c>
      <c r="E330">
        <v>2</v>
      </c>
      <c r="F330">
        <v>2</v>
      </c>
      <c r="G330" t="b">
        <v>0</v>
      </c>
      <c r="H330">
        <v>6</v>
      </c>
      <c r="I330">
        <v>1</v>
      </c>
      <c r="J330">
        <v>0.14000000000000001</v>
      </c>
      <c r="K330">
        <v>0.21210000000000001</v>
      </c>
      <c r="L330">
        <v>0.8</v>
      </c>
      <c r="M330">
        <v>0</v>
      </c>
      <c r="N330">
        <v>2</v>
      </c>
      <c r="O330">
        <v>13</v>
      </c>
      <c r="P330">
        <v>15</v>
      </c>
    </row>
    <row r="331" spans="1:16">
      <c r="A331">
        <v>949</v>
      </c>
      <c r="B331" s="16">
        <v>40586</v>
      </c>
      <c r="C331">
        <v>1</v>
      </c>
      <c r="D331">
        <v>0</v>
      </c>
      <c r="E331">
        <v>2</v>
      </c>
      <c r="F331">
        <v>3</v>
      </c>
      <c r="G331" t="b">
        <v>0</v>
      </c>
      <c r="H331">
        <v>6</v>
      </c>
      <c r="I331">
        <v>1</v>
      </c>
      <c r="J331">
        <v>0.12</v>
      </c>
      <c r="K331">
        <v>0.19700000000000001</v>
      </c>
      <c r="L331">
        <v>0.8</v>
      </c>
      <c r="M331">
        <v>0</v>
      </c>
      <c r="N331">
        <v>3</v>
      </c>
      <c r="O331">
        <v>7</v>
      </c>
      <c r="P331">
        <v>10</v>
      </c>
    </row>
    <row r="332" spans="1:16">
      <c r="A332">
        <v>950</v>
      </c>
      <c r="B332" s="16">
        <v>40586</v>
      </c>
      <c r="C332">
        <v>1</v>
      </c>
      <c r="D332">
        <v>0</v>
      </c>
      <c r="E332">
        <v>2</v>
      </c>
      <c r="F332">
        <v>4</v>
      </c>
      <c r="G332" t="b">
        <v>0</v>
      </c>
      <c r="H332">
        <v>6</v>
      </c>
      <c r="I332">
        <v>1</v>
      </c>
      <c r="J332">
        <v>0.12</v>
      </c>
      <c r="K332">
        <v>0.16669999999999999</v>
      </c>
      <c r="L332">
        <v>0.74</v>
      </c>
      <c r="M332">
        <v>8.9599999999999999E-2</v>
      </c>
      <c r="N332">
        <v>0</v>
      </c>
      <c r="O332">
        <v>4</v>
      </c>
      <c r="P332">
        <v>4</v>
      </c>
    </row>
    <row r="333" spans="1:16">
      <c r="A333">
        <v>951</v>
      </c>
      <c r="B333" s="16">
        <v>40586</v>
      </c>
      <c r="C333">
        <v>1</v>
      </c>
      <c r="D333">
        <v>0</v>
      </c>
      <c r="E333">
        <v>2</v>
      </c>
      <c r="F333">
        <v>5</v>
      </c>
      <c r="G333" t="b">
        <v>0</v>
      </c>
      <c r="H333">
        <v>6</v>
      </c>
      <c r="I333">
        <v>1</v>
      </c>
      <c r="J333">
        <v>0.12</v>
      </c>
      <c r="K333">
        <v>0.16669999999999999</v>
      </c>
      <c r="L333">
        <v>0.74</v>
      </c>
      <c r="M333">
        <v>8.9599999999999999E-2</v>
      </c>
      <c r="N333">
        <v>0</v>
      </c>
      <c r="O333">
        <v>1</v>
      </c>
      <c r="P333">
        <v>1</v>
      </c>
    </row>
    <row r="334" spans="1:16">
      <c r="A334">
        <v>952</v>
      </c>
      <c r="B334" s="16">
        <v>40586</v>
      </c>
      <c r="C334">
        <v>1</v>
      </c>
      <c r="D334">
        <v>0</v>
      </c>
      <c r="E334">
        <v>2</v>
      </c>
      <c r="F334">
        <v>6</v>
      </c>
      <c r="G334" t="b">
        <v>0</v>
      </c>
      <c r="H334">
        <v>6</v>
      </c>
      <c r="I334">
        <v>1</v>
      </c>
      <c r="J334">
        <v>0.12</v>
      </c>
      <c r="K334">
        <v>0.13639999999999999</v>
      </c>
      <c r="L334">
        <v>0.93</v>
      </c>
      <c r="M334">
        <v>0.19400000000000001</v>
      </c>
      <c r="N334">
        <v>1</v>
      </c>
      <c r="O334">
        <v>1</v>
      </c>
      <c r="P334">
        <v>2</v>
      </c>
    </row>
    <row r="335" spans="1:16">
      <c r="A335">
        <v>953</v>
      </c>
      <c r="B335" s="16">
        <v>40586</v>
      </c>
      <c r="C335">
        <v>1</v>
      </c>
      <c r="D335">
        <v>0</v>
      </c>
      <c r="E335">
        <v>2</v>
      </c>
      <c r="F335">
        <v>7</v>
      </c>
      <c r="G335" t="b">
        <v>0</v>
      </c>
      <c r="H335">
        <v>6</v>
      </c>
      <c r="I335">
        <v>1</v>
      </c>
      <c r="J335">
        <v>0.12</v>
      </c>
      <c r="K335">
        <v>0.1515</v>
      </c>
      <c r="L335">
        <v>0.8</v>
      </c>
      <c r="M335">
        <v>0.1045</v>
      </c>
      <c r="N335">
        <v>2</v>
      </c>
      <c r="O335">
        <v>9</v>
      </c>
      <c r="P335">
        <v>11</v>
      </c>
    </row>
    <row r="336" spans="1:16">
      <c r="A336">
        <v>954</v>
      </c>
      <c r="B336" s="16">
        <v>40586</v>
      </c>
      <c r="C336">
        <v>1</v>
      </c>
      <c r="D336">
        <v>0</v>
      </c>
      <c r="E336">
        <v>2</v>
      </c>
      <c r="F336">
        <v>8</v>
      </c>
      <c r="G336" t="b">
        <v>0</v>
      </c>
      <c r="H336">
        <v>6</v>
      </c>
      <c r="I336">
        <v>1</v>
      </c>
      <c r="J336">
        <v>0.14000000000000001</v>
      </c>
      <c r="K336">
        <v>0.1515</v>
      </c>
      <c r="L336">
        <v>0.86</v>
      </c>
      <c r="M336">
        <v>0.1343</v>
      </c>
      <c r="N336">
        <v>2</v>
      </c>
      <c r="O336">
        <v>28</v>
      </c>
      <c r="P336">
        <v>30</v>
      </c>
    </row>
    <row r="337" spans="1:16">
      <c r="A337">
        <v>955</v>
      </c>
      <c r="B337" s="16">
        <v>40586</v>
      </c>
      <c r="C337">
        <v>1</v>
      </c>
      <c r="D337">
        <v>0</v>
      </c>
      <c r="E337">
        <v>2</v>
      </c>
      <c r="F337">
        <v>9</v>
      </c>
      <c r="G337" t="b">
        <v>0</v>
      </c>
      <c r="H337">
        <v>6</v>
      </c>
      <c r="I337">
        <v>1</v>
      </c>
      <c r="J337">
        <v>0.16</v>
      </c>
      <c r="K337">
        <v>0.18179999999999999</v>
      </c>
      <c r="L337">
        <v>0.64</v>
      </c>
      <c r="M337">
        <v>0.1343</v>
      </c>
      <c r="N337">
        <v>5</v>
      </c>
      <c r="O337">
        <v>38</v>
      </c>
      <c r="P337">
        <v>43</v>
      </c>
    </row>
    <row r="338" spans="1:16">
      <c r="A338">
        <v>956</v>
      </c>
      <c r="B338" s="16">
        <v>40586</v>
      </c>
      <c r="C338">
        <v>1</v>
      </c>
      <c r="D338">
        <v>0</v>
      </c>
      <c r="E338">
        <v>2</v>
      </c>
      <c r="F338">
        <v>10</v>
      </c>
      <c r="G338" t="b">
        <v>0</v>
      </c>
      <c r="H338">
        <v>6</v>
      </c>
      <c r="I338">
        <v>1</v>
      </c>
      <c r="J338">
        <v>0.22</v>
      </c>
      <c r="K338">
        <v>0.21210000000000001</v>
      </c>
      <c r="L338">
        <v>0.41</v>
      </c>
      <c r="M338">
        <v>0.25369999999999998</v>
      </c>
      <c r="N338">
        <v>13</v>
      </c>
      <c r="O338">
        <v>71</v>
      </c>
      <c r="P338">
        <v>84</v>
      </c>
    </row>
    <row r="339" spans="1:16">
      <c r="A339">
        <v>957</v>
      </c>
      <c r="B339" s="16">
        <v>40586</v>
      </c>
      <c r="C339">
        <v>1</v>
      </c>
      <c r="D339">
        <v>0</v>
      </c>
      <c r="E339">
        <v>2</v>
      </c>
      <c r="F339">
        <v>11</v>
      </c>
      <c r="G339" t="b">
        <v>0</v>
      </c>
      <c r="H339">
        <v>6</v>
      </c>
      <c r="I339">
        <v>1</v>
      </c>
      <c r="J339">
        <v>0.3</v>
      </c>
      <c r="K339">
        <v>0.2727</v>
      </c>
      <c r="L339">
        <v>0.28000000000000003</v>
      </c>
      <c r="M339">
        <v>0.32840000000000003</v>
      </c>
      <c r="N339">
        <v>30</v>
      </c>
      <c r="O339">
        <v>84</v>
      </c>
      <c r="P339">
        <v>114</v>
      </c>
    </row>
    <row r="340" spans="1:16">
      <c r="A340">
        <v>958</v>
      </c>
      <c r="B340" s="16">
        <v>40586</v>
      </c>
      <c r="C340">
        <v>1</v>
      </c>
      <c r="D340">
        <v>0</v>
      </c>
      <c r="E340">
        <v>2</v>
      </c>
      <c r="F340">
        <v>12</v>
      </c>
      <c r="G340" t="b">
        <v>0</v>
      </c>
      <c r="H340">
        <v>6</v>
      </c>
      <c r="I340">
        <v>1</v>
      </c>
      <c r="J340">
        <v>0.3</v>
      </c>
      <c r="K340">
        <v>0.2727</v>
      </c>
      <c r="L340">
        <v>0.39</v>
      </c>
      <c r="M340">
        <v>0.4627</v>
      </c>
      <c r="N340">
        <v>27</v>
      </c>
      <c r="O340">
        <v>93</v>
      </c>
      <c r="P340">
        <v>120</v>
      </c>
    </row>
    <row r="341" spans="1:16">
      <c r="A341">
        <v>959</v>
      </c>
      <c r="B341" s="16">
        <v>40586</v>
      </c>
      <c r="C341">
        <v>1</v>
      </c>
      <c r="D341">
        <v>0</v>
      </c>
      <c r="E341">
        <v>2</v>
      </c>
      <c r="F341">
        <v>13</v>
      </c>
      <c r="G341" t="b">
        <v>0</v>
      </c>
      <c r="H341">
        <v>6</v>
      </c>
      <c r="I341">
        <v>1</v>
      </c>
      <c r="J341">
        <v>0.3</v>
      </c>
      <c r="K341">
        <v>0.2727</v>
      </c>
      <c r="L341">
        <v>0.39</v>
      </c>
      <c r="M341">
        <v>0.41789999999999999</v>
      </c>
      <c r="N341">
        <v>32</v>
      </c>
      <c r="O341">
        <v>103</v>
      </c>
      <c r="P341">
        <v>135</v>
      </c>
    </row>
    <row r="342" spans="1:16">
      <c r="A342">
        <v>960</v>
      </c>
      <c r="B342" s="16">
        <v>40586</v>
      </c>
      <c r="C342">
        <v>1</v>
      </c>
      <c r="D342">
        <v>0</v>
      </c>
      <c r="E342">
        <v>2</v>
      </c>
      <c r="F342">
        <v>14</v>
      </c>
      <c r="G342" t="b">
        <v>0</v>
      </c>
      <c r="H342">
        <v>6</v>
      </c>
      <c r="I342">
        <v>1</v>
      </c>
      <c r="J342">
        <v>0.34</v>
      </c>
      <c r="K342">
        <v>0.31819999999999998</v>
      </c>
      <c r="L342">
        <v>0.31</v>
      </c>
      <c r="M342">
        <v>0.28360000000000002</v>
      </c>
      <c r="N342">
        <v>30</v>
      </c>
      <c r="O342">
        <v>90</v>
      </c>
      <c r="P342">
        <v>120</v>
      </c>
    </row>
    <row r="343" spans="1:16">
      <c r="A343">
        <v>961</v>
      </c>
      <c r="B343" s="16">
        <v>40586</v>
      </c>
      <c r="C343">
        <v>1</v>
      </c>
      <c r="D343">
        <v>0</v>
      </c>
      <c r="E343">
        <v>2</v>
      </c>
      <c r="F343">
        <v>15</v>
      </c>
      <c r="G343" t="b">
        <v>0</v>
      </c>
      <c r="H343">
        <v>6</v>
      </c>
      <c r="I343">
        <v>1</v>
      </c>
      <c r="J343">
        <v>0.34</v>
      </c>
      <c r="K343">
        <v>0.30299999999999999</v>
      </c>
      <c r="L343">
        <v>0.28999999999999998</v>
      </c>
      <c r="M343">
        <v>0.41789999999999999</v>
      </c>
      <c r="N343">
        <v>47</v>
      </c>
      <c r="O343">
        <v>127</v>
      </c>
      <c r="P343">
        <v>174</v>
      </c>
    </row>
    <row r="344" spans="1:16">
      <c r="A344">
        <v>962</v>
      </c>
      <c r="B344" s="16">
        <v>40586</v>
      </c>
      <c r="C344">
        <v>1</v>
      </c>
      <c r="D344">
        <v>0</v>
      </c>
      <c r="E344">
        <v>2</v>
      </c>
      <c r="F344">
        <v>16</v>
      </c>
      <c r="G344" t="b">
        <v>0</v>
      </c>
      <c r="H344">
        <v>6</v>
      </c>
      <c r="I344">
        <v>1</v>
      </c>
      <c r="J344">
        <v>0.34</v>
      </c>
      <c r="K344">
        <v>0.30299999999999999</v>
      </c>
      <c r="L344">
        <v>0.28999999999999998</v>
      </c>
      <c r="M344">
        <v>0.41789999999999999</v>
      </c>
      <c r="N344">
        <v>42</v>
      </c>
      <c r="O344">
        <v>103</v>
      </c>
      <c r="P344">
        <v>145</v>
      </c>
    </row>
    <row r="345" spans="1:16">
      <c r="A345">
        <v>963</v>
      </c>
      <c r="B345" s="16">
        <v>40586</v>
      </c>
      <c r="C345">
        <v>1</v>
      </c>
      <c r="D345">
        <v>0</v>
      </c>
      <c r="E345">
        <v>2</v>
      </c>
      <c r="F345">
        <v>17</v>
      </c>
      <c r="G345" t="b">
        <v>0</v>
      </c>
      <c r="H345">
        <v>6</v>
      </c>
      <c r="I345">
        <v>1</v>
      </c>
      <c r="J345">
        <v>0.32</v>
      </c>
      <c r="K345">
        <v>0.28789999999999999</v>
      </c>
      <c r="L345">
        <v>0.31</v>
      </c>
      <c r="M345">
        <v>0.52239999999999998</v>
      </c>
      <c r="N345">
        <v>24</v>
      </c>
      <c r="O345">
        <v>113</v>
      </c>
      <c r="P345">
        <v>137</v>
      </c>
    </row>
    <row r="346" spans="1:16">
      <c r="A346">
        <v>964</v>
      </c>
      <c r="B346" s="16">
        <v>40586</v>
      </c>
      <c r="C346">
        <v>1</v>
      </c>
      <c r="D346">
        <v>0</v>
      </c>
      <c r="E346">
        <v>2</v>
      </c>
      <c r="F346">
        <v>18</v>
      </c>
      <c r="G346" t="b">
        <v>0</v>
      </c>
      <c r="H346">
        <v>6</v>
      </c>
      <c r="I346">
        <v>1</v>
      </c>
      <c r="J346">
        <v>0.28000000000000003</v>
      </c>
      <c r="K346">
        <v>0.2576</v>
      </c>
      <c r="L346">
        <v>0.38</v>
      </c>
      <c r="M346">
        <v>0.32840000000000003</v>
      </c>
      <c r="N346">
        <v>4</v>
      </c>
      <c r="O346">
        <v>60</v>
      </c>
      <c r="P346">
        <v>64</v>
      </c>
    </row>
    <row r="347" spans="1:16">
      <c r="A347">
        <v>965</v>
      </c>
      <c r="B347" s="16">
        <v>40586</v>
      </c>
      <c r="C347">
        <v>1</v>
      </c>
      <c r="D347">
        <v>0</v>
      </c>
      <c r="E347">
        <v>2</v>
      </c>
      <c r="F347">
        <v>19</v>
      </c>
      <c r="G347" t="b">
        <v>0</v>
      </c>
      <c r="H347">
        <v>6</v>
      </c>
      <c r="I347">
        <v>1</v>
      </c>
      <c r="J347">
        <v>0.28000000000000003</v>
      </c>
      <c r="K347">
        <v>0.2727</v>
      </c>
      <c r="L347">
        <v>0.38</v>
      </c>
      <c r="M347">
        <v>0.16420000000000001</v>
      </c>
      <c r="N347">
        <v>2</v>
      </c>
      <c r="O347">
        <v>39</v>
      </c>
      <c r="P347">
        <v>41</v>
      </c>
    </row>
    <row r="348" spans="1:16">
      <c r="A348">
        <v>966</v>
      </c>
      <c r="B348" s="16">
        <v>40586</v>
      </c>
      <c r="C348">
        <v>1</v>
      </c>
      <c r="D348">
        <v>0</v>
      </c>
      <c r="E348">
        <v>2</v>
      </c>
      <c r="F348">
        <v>20</v>
      </c>
      <c r="G348" t="b">
        <v>0</v>
      </c>
      <c r="H348">
        <v>6</v>
      </c>
      <c r="I348">
        <v>1</v>
      </c>
      <c r="J348">
        <v>0.26</v>
      </c>
      <c r="K348">
        <v>0.2576</v>
      </c>
      <c r="L348">
        <v>0.41</v>
      </c>
      <c r="M348">
        <v>0.22389999999999999</v>
      </c>
      <c r="N348">
        <v>1</v>
      </c>
      <c r="O348">
        <v>39</v>
      </c>
      <c r="P348">
        <v>40</v>
      </c>
    </row>
    <row r="349" spans="1:16">
      <c r="A349">
        <v>967</v>
      </c>
      <c r="B349" s="16">
        <v>40586</v>
      </c>
      <c r="C349">
        <v>1</v>
      </c>
      <c r="D349">
        <v>0</v>
      </c>
      <c r="E349">
        <v>2</v>
      </c>
      <c r="F349">
        <v>21</v>
      </c>
      <c r="G349" t="b">
        <v>0</v>
      </c>
      <c r="H349">
        <v>6</v>
      </c>
      <c r="I349">
        <v>1</v>
      </c>
      <c r="J349">
        <v>0.26</v>
      </c>
      <c r="K349">
        <v>0.30299999999999999</v>
      </c>
      <c r="L349">
        <v>0.41</v>
      </c>
      <c r="M349">
        <v>0</v>
      </c>
      <c r="N349">
        <v>9</v>
      </c>
      <c r="O349">
        <v>42</v>
      </c>
      <c r="P349">
        <v>51</v>
      </c>
    </row>
    <row r="350" spans="1:16">
      <c r="A350">
        <v>968</v>
      </c>
      <c r="B350" s="16">
        <v>40586</v>
      </c>
      <c r="C350">
        <v>1</v>
      </c>
      <c r="D350">
        <v>0</v>
      </c>
      <c r="E350">
        <v>2</v>
      </c>
      <c r="F350">
        <v>22</v>
      </c>
      <c r="G350" t="b">
        <v>0</v>
      </c>
      <c r="H350">
        <v>6</v>
      </c>
      <c r="I350">
        <v>1</v>
      </c>
      <c r="J350">
        <v>0.24</v>
      </c>
      <c r="K350">
        <v>0.2576</v>
      </c>
      <c r="L350">
        <v>0.44</v>
      </c>
      <c r="M350">
        <v>8.9599999999999999E-2</v>
      </c>
      <c r="N350">
        <v>6</v>
      </c>
      <c r="O350">
        <v>39</v>
      </c>
      <c r="P350">
        <v>45</v>
      </c>
    </row>
    <row r="351" spans="1:16">
      <c r="A351">
        <v>969</v>
      </c>
      <c r="B351" s="16">
        <v>40586</v>
      </c>
      <c r="C351">
        <v>1</v>
      </c>
      <c r="D351">
        <v>0</v>
      </c>
      <c r="E351">
        <v>2</v>
      </c>
      <c r="F351">
        <v>23</v>
      </c>
      <c r="G351" t="b">
        <v>0</v>
      </c>
      <c r="H351">
        <v>6</v>
      </c>
      <c r="I351">
        <v>1</v>
      </c>
      <c r="J351">
        <v>0.22</v>
      </c>
      <c r="K351">
        <v>0.2273</v>
      </c>
      <c r="L351">
        <v>0.51</v>
      </c>
      <c r="M351">
        <v>0.1343</v>
      </c>
      <c r="N351">
        <v>1</v>
      </c>
      <c r="O351">
        <v>31</v>
      </c>
      <c r="P351">
        <v>32</v>
      </c>
    </row>
    <row r="352" spans="1:16">
      <c r="A352">
        <v>970</v>
      </c>
      <c r="B352" s="16">
        <v>40587</v>
      </c>
      <c r="C352">
        <v>1</v>
      </c>
      <c r="D352">
        <v>0</v>
      </c>
      <c r="E352">
        <v>2</v>
      </c>
      <c r="F352">
        <v>0</v>
      </c>
      <c r="G352" t="b">
        <v>0</v>
      </c>
      <c r="H352">
        <v>0</v>
      </c>
      <c r="I352">
        <v>1</v>
      </c>
      <c r="J352">
        <v>0.2</v>
      </c>
      <c r="K352">
        <v>0.2273</v>
      </c>
      <c r="L352">
        <v>0.64</v>
      </c>
      <c r="M352">
        <v>0.1045</v>
      </c>
      <c r="N352">
        <v>5</v>
      </c>
      <c r="O352">
        <v>34</v>
      </c>
      <c r="P352">
        <v>39</v>
      </c>
    </row>
    <row r="353" spans="1:16">
      <c r="A353">
        <v>971</v>
      </c>
      <c r="B353" s="16">
        <v>40587</v>
      </c>
      <c r="C353">
        <v>1</v>
      </c>
      <c r="D353">
        <v>0</v>
      </c>
      <c r="E353">
        <v>2</v>
      </c>
      <c r="F353">
        <v>1</v>
      </c>
      <c r="G353" t="b">
        <v>0</v>
      </c>
      <c r="H353">
        <v>0</v>
      </c>
      <c r="I353">
        <v>1</v>
      </c>
      <c r="J353">
        <v>0.2</v>
      </c>
      <c r="K353">
        <v>0.2273</v>
      </c>
      <c r="L353">
        <v>0.59</v>
      </c>
      <c r="M353">
        <v>8.9599999999999999E-2</v>
      </c>
      <c r="N353">
        <v>1</v>
      </c>
      <c r="O353">
        <v>23</v>
      </c>
      <c r="P353">
        <v>24</v>
      </c>
    </row>
    <row r="354" spans="1:16">
      <c r="A354">
        <v>972</v>
      </c>
      <c r="B354" s="16">
        <v>40587</v>
      </c>
      <c r="C354">
        <v>1</v>
      </c>
      <c r="D354">
        <v>0</v>
      </c>
      <c r="E354">
        <v>2</v>
      </c>
      <c r="F354">
        <v>2</v>
      </c>
      <c r="G354" t="b">
        <v>0</v>
      </c>
      <c r="H354">
        <v>0</v>
      </c>
      <c r="I354">
        <v>2</v>
      </c>
      <c r="J354">
        <v>0.2</v>
      </c>
      <c r="K354">
        <v>0.2273</v>
      </c>
      <c r="L354">
        <v>0.75</v>
      </c>
      <c r="M354">
        <v>8.9599999999999999E-2</v>
      </c>
      <c r="N354">
        <v>1</v>
      </c>
      <c r="O354">
        <v>19</v>
      </c>
      <c r="P354">
        <v>20</v>
      </c>
    </row>
    <row r="355" spans="1:16">
      <c r="A355">
        <v>973</v>
      </c>
      <c r="B355" s="16">
        <v>40587</v>
      </c>
      <c r="C355">
        <v>1</v>
      </c>
      <c r="D355">
        <v>0</v>
      </c>
      <c r="E355">
        <v>2</v>
      </c>
      <c r="F355">
        <v>3</v>
      </c>
      <c r="G355" t="b">
        <v>0</v>
      </c>
      <c r="H355">
        <v>0</v>
      </c>
      <c r="I355">
        <v>2</v>
      </c>
      <c r="J355">
        <v>0.2</v>
      </c>
      <c r="K355">
        <v>0.2273</v>
      </c>
      <c r="L355">
        <v>0.69</v>
      </c>
      <c r="M355">
        <v>0.1045</v>
      </c>
      <c r="N355">
        <v>4</v>
      </c>
      <c r="O355">
        <v>8</v>
      </c>
      <c r="P355">
        <v>12</v>
      </c>
    </row>
    <row r="356" spans="1:16">
      <c r="A356">
        <v>974</v>
      </c>
      <c r="B356" s="16">
        <v>40587</v>
      </c>
      <c r="C356">
        <v>1</v>
      </c>
      <c r="D356">
        <v>0</v>
      </c>
      <c r="E356">
        <v>2</v>
      </c>
      <c r="F356">
        <v>4</v>
      </c>
      <c r="G356" t="b">
        <v>0</v>
      </c>
      <c r="H356">
        <v>0</v>
      </c>
      <c r="I356">
        <v>2</v>
      </c>
      <c r="J356">
        <v>0.2</v>
      </c>
      <c r="K356">
        <v>0.21210000000000001</v>
      </c>
      <c r="L356">
        <v>0.69</v>
      </c>
      <c r="M356">
        <v>0.16420000000000001</v>
      </c>
      <c r="N356">
        <v>0</v>
      </c>
      <c r="O356">
        <v>2</v>
      </c>
      <c r="P356">
        <v>2</v>
      </c>
    </row>
    <row r="357" spans="1:16">
      <c r="A357">
        <v>975</v>
      </c>
      <c r="B357" s="16">
        <v>40587</v>
      </c>
      <c r="C357">
        <v>1</v>
      </c>
      <c r="D357">
        <v>0</v>
      </c>
      <c r="E357">
        <v>2</v>
      </c>
      <c r="F357">
        <v>6</v>
      </c>
      <c r="G357" t="b">
        <v>0</v>
      </c>
      <c r="H357">
        <v>0</v>
      </c>
      <c r="I357">
        <v>2</v>
      </c>
      <c r="J357">
        <v>0.2</v>
      </c>
      <c r="K357">
        <v>0.21210000000000001</v>
      </c>
      <c r="L357">
        <v>0.69</v>
      </c>
      <c r="M357">
        <v>0.1343</v>
      </c>
      <c r="N357">
        <v>2</v>
      </c>
      <c r="O357">
        <v>3</v>
      </c>
      <c r="P357">
        <v>5</v>
      </c>
    </row>
    <row r="358" spans="1:16">
      <c r="A358">
        <v>976</v>
      </c>
      <c r="B358" s="16">
        <v>40587</v>
      </c>
      <c r="C358">
        <v>1</v>
      </c>
      <c r="D358">
        <v>0</v>
      </c>
      <c r="E358">
        <v>2</v>
      </c>
      <c r="F358">
        <v>7</v>
      </c>
      <c r="G358" t="b">
        <v>0</v>
      </c>
      <c r="H358">
        <v>0</v>
      </c>
      <c r="I358">
        <v>2</v>
      </c>
      <c r="J358">
        <v>0.22</v>
      </c>
      <c r="K358">
        <v>0.2727</v>
      </c>
      <c r="L358">
        <v>0.55000000000000004</v>
      </c>
      <c r="M358">
        <v>0</v>
      </c>
      <c r="N358">
        <v>0</v>
      </c>
      <c r="O358">
        <v>3</v>
      </c>
      <c r="P358">
        <v>3</v>
      </c>
    </row>
    <row r="359" spans="1:16">
      <c r="A359">
        <v>977</v>
      </c>
      <c r="B359" s="16">
        <v>40587</v>
      </c>
      <c r="C359">
        <v>1</v>
      </c>
      <c r="D359">
        <v>0</v>
      </c>
      <c r="E359">
        <v>2</v>
      </c>
      <c r="F359">
        <v>8</v>
      </c>
      <c r="G359" t="b">
        <v>0</v>
      </c>
      <c r="H359">
        <v>0</v>
      </c>
      <c r="I359">
        <v>2</v>
      </c>
      <c r="J359">
        <v>0.22</v>
      </c>
      <c r="K359">
        <v>0.2273</v>
      </c>
      <c r="L359">
        <v>0.64</v>
      </c>
      <c r="M359">
        <v>0.19400000000000001</v>
      </c>
      <c r="N359">
        <v>1</v>
      </c>
      <c r="O359">
        <v>11</v>
      </c>
      <c r="P359">
        <v>12</v>
      </c>
    </row>
    <row r="360" spans="1:16">
      <c r="A360">
        <v>978</v>
      </c>
      <c r="B360" s="16">
        <v>40587</v>
      </c>
      <c r="C360">
        <v>1</v>
      </c>
      <c r="D360">
        <v>0</v>
      </c>
      <c r="E360">
        <v>2</v>
      </c>
      <c r="F360">
        <v>9</v>
      </c>
      <c r="G360" t="b">
        <v>0</v>
      </c>
      <c r="H360">
        <v>0</v>
      </c>
      <c r="I360">
        <v>2</v>
      </c>
      <c r="J360">
        <v>0.24</v>
      </c>
      <c r="K360">
        <v>0.2273</v>
      </c>
      <c r="L360">
        <v>0.6</v>
      </c>
      <c r="M360">
        <v>0.22389999999999999</v>
      </c>
      <c r="N360">
        <v>12</v>
      </c>
      <c r="O360">
        <v>35</v>
      </c>
      <c r="P360">
        <v>47</v>
      </c>
    </row>
    <row r="361" spans="1:16">
      <c r="A361">
        <v>979</v>
      </c>
      <c r="B361" s="16">
        <v>40587</v>
      </c>
      <c r="C361">
        <v>1</v>
      </c>
      <c r="D361">
        <v>0</v>
      </c>
      <c r="E361">
        <v>2</v>
      </c>
      <c r="F361">
        <v>10</v>
      </c>
      <c r="G361" t="b">
        <v>0</v>
      </c>
      <c r="H361">
        <v>0</v>
      </c>
      <c r="I361">
        <v>1</v>
      </c>
      <c r="J361">
        <v>0.3</v>
      </c>
      <c r="K361">
        <v>0.2727</v>
      </c>
      <c r="L361">
        <v>0.45</v>
      </c>
      <c r="M361">
        <v>0.32840000000000003</v>
      </c>
      <c r="N361">
        <v>19</v>
      </c>
      <c r="O361">
        <v>86</v>
      </c>
      <c r="P361">
        <v>105</v>
      </c>
    </row>
    <row r="362" spans="1:16">
      <c r="A362">
        <v>980</v>
      </c>
      <c r="B362" s="16">
        <v>40587</v>
      </c>
      <c r="C362">
        <v>1</v>
      </c>
      <c r="D362">
        <v>0</v>
      </c>
      <c r="E362">
        <v>2</v>
      </c>
      <c r="F362">
        <v>11</v>
      </c>
      <c r="G362" t="b">
        <v>0</v>
      </c>
      <c r="H362">
        <v>0</v>
      </c>
      <c r="I362">
        <v>1</v>
      </c>
      <c r="J362">
        <v>0.32</v>
      </c>
      <c r="K362">
        <v>0.28789999999999999</v>
      </c>
      <c r="L362">
        <v>0.39</v>
      </c>
      <c r="M362">
        <v>0.44779999999999998</v>
      </c>
      <c r="N362">
        <v>26</v>
      </c>
      <c r="O362">
        <v>86</v>
      </c>
      <c r="P362">
        <v>112</v>
      </c>
    </row>
    <row r="363" spans="1:16">
      <c r="A363">
        <v>981</v>
      </c>
      <c r="B363" s="16">
        <v>40587</v>
      </c>
      <c r="C363">
        <v>1</v>
      </c>
      <c r="D363">
        <v>0</v>
      </c>
      <c r="E363">
        <v>2</v>
      </c>
      <c r="F363">
        <v>12</v>
      </c>
      <c r="G363" t="b">
        <v>0</v>
      </c>
      <c r="H363">
        <v>0</v>
      </c>
      <c r="I363">
        <v>1</v>
      </c>
      <c r="J363">
        <v>0.36</v>
      </c>
      <c r="K363">
        <v>0.31819999999999998</v>
      </c>
      <c r="L363">
        <v>0.32</v>
      </c>
      <c r="M363">
        <v>0.4627</v>
      </c>
      <c r="N363">
        <v>58</v>
      </c>
      <c r="O363">
        <v>94</v>
      </c>
      <c r="P363">
        <v>152</v>
      </c>
    </row>
    <row r="364" spans="1:16">
      <c r="A364">
        <v>982</v>
      </c>
      <c r="B364" s="16">
        <v>40587</v>
      </c>
      <c r="C364">
        <v>1</v>
      </c>
      <c r="D364">
        <v>0</v>
      </c>
      <c r="E364">
        <v>2</v>
      </c>
      <c r="F364">
        <v>13</v>
      </c>
      <c r="G364" t="b">
        <v>0</v>
      </c>
      <c r="H364">
        <v>0</v>
      </c>
      <c r="I364">
        <v>1</v>
      </c>
      <c r="J364">
        <v>0.38</v>
      </c>
      <c r="K364">
        <v>0.39389999999999997</v>
      </c>
      <c r="L364">
        <v>0.28999999999999998</v>
      </c>
      <c r="M364">
        <v>0.35820000000000002</v>
      </c>
      <c r="N364">
        <v>62</v>
      </c>
      <c r="O364">
        <v>92</v>
      </c>
      <c r="P364">
        <v>154</v>
      </c>
    </row>
    <row r="365" spans="1:16">
      <c r="A365">
        <v>983</v>
      </c>
      <c r="B365" s="16">
        <v>40587</v>
      </c>
      <c r="C365">
        <v>1</v>
      </c>
      <c r="D365">
        <v>0</v>
      </c>
      <c r="E365">
        <v>2</v>
      </c>
      <c r="F365">
        <v>14</v>
      </c>
      <c r="G365" t="b">
        <v>0</v>
      </c>
      <c r="H365">
        <v>0</v>
      </c>
      <c r="I365">
        <v>2</v>
      </c>
      <c r="J365">
        <v>0.4</v>
      </c>
      <c r="K365">
        <v>0.40910000000000002</v>
      </c>
      <c r="L365">
        <v>0.3</v>
      </c>
      <c r="M365">
        <v>0.41789999999999999</v>
      </c>
      <c r="N365">
        <v>51</v>
      </c>
      <c r="O365">
        <v>110</v>
      </c>
      <c r="P365">
        <v>161</v>
      </c>
    </row>
    <row r="366" spans="1:16">
      <c r="A366">
        <v>984</v>
      </c>
      <c r="B366" s="16">
        <v>40587</v>
      </c>
      <c r="C366">
        <v>1</v>
      </c>
      <c r="D366">
        <v>0</v>
      </c>
      <c r="E366">
        <v>2</v>
      </c>
      <c r="F366">
        <v>15</v>
      </c>
      <c r="G366" t="b">
        <v>0</v>
      </c>
      <c r="H366">
        <v>0</v>
      </c>
      <c r="I366">
        <v>2</v>
      </c>
      <c r="J366">
        <v>0.4</v>
      </c>
      <c r="K366">
        <v>0.40910000000000002</v>
      </c>
      <c r="L366">
        <v>0.3</v>
      </c>
      <c r="M366">
        <v>0.29849999999999999</v>
      </c>
      <c r="N366">
        <v>40</v>
      </c>
      <c r="O366">
        <v>122</v>
      </c>
      <c r="P366">
        <v>162</v>
      </c>
    </row>
    <row r="367" spans="1:16">
      <c r="A367">
        <v>985</v>
      </c>
      <c r="B367" s="16">
        <v>40587</v>
      </c>
      <c r="C367">
        <v>1</v>
      </c>
      <c r="D367">
        <v>0</v>
      </c>
      <c r="E367">
        <v>2</v>
      </c>
      <c r="F367">
        <v>16</v>
      </c>
      <c r="G367" t="b">
        <v>0</v>
      </c>
      <c r="H367">
        <v>0</v>
      </c>
      <c r="I367">
        <v>2</v>
      </c>
      <c r="J367">
        <v>0.42</v>
      </c>
      <c r="K367">
        <v>0.42420000000000002</v>
      </c>
      <c r="L367">
        <v>0.28000000000000003</v>
      </c>
      <c r="M367">
        <v>0.32840000000000003</v>
      </c>
      <c r="N367">
        <v>28</v>
      </c>
      <c r="O367">
        <v>106</v>
      </c>
      <c r="P367">
        <v>134</v>
      </c>
    </row>
    <row r="368" spans="1:16">
      <c r="A368">
        <v>986</v>
      </c>
      <c r="B368" s="16">
        <v>40587</v>
      </c>
      <c r="C368">
        <v>1</v>
      </c>
      <c r="D368">
        <v>0</v>
      </c>
      <c r="E368">
        <v>2</v>
      </c>
      <c r="F368">
        <v>17</v>
      </c>
      <c r="G368" t="b">
        <v>0</v>
      </c>
      <c r="H368">
        <v>0</v>
      </c>
      <c r="I368">
        <v>1</v>
      </c>
      <c r="J368">
        <v>0.42</v>
      </c>
      <c r="K368">
        <v>0.42420000000000002</v>
      </c>
      <c r="L368">
        <v>0.28000000000000003</v>
      </c>
      <c r="M368">
        <v>0.32840000000000003</v>
      </c>
      <c r="N368">
        <v>30</v>
      </c>
      <c r="O368">
        <v>95</v>
      </c>
      <c r="P368">
        <v>125</v>
      </c>
    </row>
    <row r="369" spans="1:16">
      <c r="A369">
        <v>987</v>
      </c>
      <c r="B369" s="16">
        <v>40587</v>
      </c>
      <c r="C369">
        <v>1</v>
      </c>
      <c r="D369">
        <v>0</v>
      </c>
      <c r="E369">
        <v>2</v>
      </c>
      <c r="F369">
        <v>18</v>
      </c>
      <c r="G369" t="b">
        <v>0</v>
      </c>
      <c r="H369">
        <v>0</v>
      </c>
      <c r="I369">
        <v>1</v>
      </c>
      <c r="J369">
        <v>0.4</v>
      </c>
      <c r="K369">
        <v>0.40910000000000002</v>
      </c>
      <c r="L369">
        <v>0.32</v>
      </c>
      <c r="M369">
        <v>0.29849999999999999</v>
      </c>
      <c r="N369">
        <v>17</v>
      </c>
      <c r="O369">
        <v>78</v>
      </c>
      <c r="P369">
        <v>95</v>
      </c>
    </row>
    <row r="370" spans="1:16">
      <c r="A370">
        <v>988</v>
      </c>
      <c r="B370" s="16">
        <v>40587</v>
      </c>
      <c r="C370">
        <v>1</v>
      </c>
      <c r="D370">
        <v>0</v>
      </c>
      <c r="E370">
        <v>2</v>
      </c>
      <c r="F370">
        <v>19</v>
      </c>
      <c r="G370" t="b">
        <v>0</v>
      </c>
      <c r="H370">
        <v>0</v>
      </c>
      <c r="I370">
        <v>1</v>
      </c>
      <c r="J370">
        <v>0.4</v>
      </c>
      <c r="K370">
        <v>0.40910000000000002</v>
      </c>
      <c r="L370">
        <v>0.35</v>
      </c>
      <c r="M370">
        <v>0.28360000000000002</v>
      </c>
      <c r="N370">
        <v>11</v>
      </c>
      <c r="O370">
        <v>50</v>
      </c>
      <c r="P370">
        <v>61</v>
      </c>
    </row>
    <row r="371" spans="1:16">
      <c r="A371">
        <v>989</v>
      </c>
      <c r="B371" s="16">
        <v>40587</v>
      </c>
      <c r="C371">
        <v>1</v>
      </c>
      <c r="D371">
        <v>0</v>
      </c>
      <c r="E371">
        <v>2</v>
      </c>
      <c r="F371">
        <v>20</v>
      </c>
      <c r="G371" t="b">
        <v>0</v>
      </c>
      <c r="H371">
        <v>0</v>
      </c>
      <c r="I371">
        <v>1</v>
      </c>
      <c r="J371">
        <v>0.4</v>
      </c>
      <c r="K371">
        <v>0.40910000000000002</v>
      </c>
      <c r="L371">
        <v>0.35</v>
      </c>
      <c r="M371">
        <v>0.32840000000000003</v>
      </c>
      <c r="N371">
        <v>15</v>
      </c>
      <c r="O371">
        <v>32</v>
      </c>
      <c r="P371">
        <v>47</v>
      </c>
    </row>
    <row r="372" spans="1:16">
      <c r="A372">
        <v>990</v>
      </c>
      <c r="B372" s="16">
        <v>40587</v>
      </c>
      <c r="C372">
        <v>1</v>
      </c>
      <c r="D372">
        <v>0</v>
      </c>
      <c r="E372">
        <v>2</v>
      </c>
      <c r="F372">
        <v>21</v>
      </c>
      <c r="G372" t="b">
        <v>0</v>
      </c>
      <c r="H372">
        <v>0</v>
      </c>
      <c r="I372">
        <v>1</v>
      </c>
      <c r="J372">
        <v>0.4</v>
      </c>
      <c r="K372">
        <v>0.40910000000000002</v>
      </c>
      <c r="L372">
        <v>0.35</v>
      </c>
      <c r="M372">
        <v>0.35820000000000002</v>
      </c>
      <c r="N372">
        <v>6</v>
      </c>
      <c r="O372">
        <v>45</v>
      </c>
      <c r="P372">
        <v>51</v>
      </c>
    </row>
    <row r="373" spans="1:16">
      <c r="A373">
        <v>991</v>
      </c>
      <c r="B373" s="16">
        <v>40587</v>
      </c>
      <c r="C373">
        <v>1</v>
      </c>
      <c r="D373">
        <v>0</v>
      </c>
      <c r="E373">
        <v>2</v>
      </c>
      <c r="F373">
        <v>22</v>
      </c>
      <c r="G373" t="b">
        <v>0</v>
      </c>
      <c r="H373">
        <v>0</v>
      </c>
      <c r="I373">
        <v>1</v>
      </c>
      <c r="J373">
        <v>0.4</v>
      </c>
      <c r="K373">
        <v>0.40910000000000002</v>
      </c>
      <c r="L373">
        <v>0.35</v>
      </c>
      <c r="M373">
        <v>0.29849999999999999</v>
      </c>
      <c r="N373">
        <v>5</v>
      </c>
      <c r="O373">
        <v>31</v>
      </c>
      <c r="P373">
        <v>36</v>
      </c>
    </row>
    <row r="374" spans="1:16">
      <c r="A374">
        <v>992</v>
      </c>
      <c r="B374" s="16">
        <v>40587</v>
      </c>
      <c r="C374">
        <v>1</v>
      </c>
      <c r="D374">
        <v>0</v>
      </c>
      <c r="E374">
        <v>2</v>
      </c>
      <c r="F374">
        <v>23</v>
      </c>
      <c r="G374" t="b">
        <v>0</v>
      </c>
      <c r="H374">
        <v>0</v>
      </c>
      <c r="I374">
        <v>1</v>
      </c>
      <c r="J374">
        <v>0.4</v>
      </c>
      <c r="K374">
        <v>0.40910000000000002</v>
      </c>
      <c r="L374">
        <v>0.35</v>
      </c>
      <c r="M374">
        <v>0.35820000000000002</v>
      </c>
      <c r="N374">
        <v>3</v>
      </c>
      <c r="O374">
        <v>27</v>
      </c>
      <c r="P374">
        <v>30</v>
      </c>
    </row>
    <row r="375" spans="1:16">
      <c r="A375">
        <v>993</v>
      </c>
      <c r="B375" s="16">
        <v>40588</v>
      </c>
      <c r="C375">
        <v>1</v>
      </c>
      <c r="D375">
        <v>0</v>
      </c>
      <c r="E375">
        <v>2</v>
      </c>
      <c r="F375">
        <v>0</v>
      </c>
      <c r="G375" t="b">
        <v>0</v>
      </c>
      <c r="H375">
        <v>1</v>
      </c>
      <c r="I375">
        <v>1</v>
      </c>
      <c r="J375">
        <v>0.38</v>
      </c>
      <c r="K375">
        <v>0.39389999999999997</v>
      </c>
      <c r="L375">
        <v>0.37</v>
      </c>
      <c r="M375">
        <v>0.35820000000000002</v>
      </c>
      <c r="N375">
        <v>3</v>
      </c>
      <c r="O375">
        <v>8</v>
      </c>
      <c r="P375">
        <v>11</v>
      </c>
    </row>
    <row r="376" spans="1:16">
      <c r="A376">
        <v>994</v>
      </c>
      <c r="B376" s="16">
        <v>40588</v>
      </c>
      <c r="C376">
        <v>1</v>
      </c>
      <c r="D376">
        <v>0</v>
      </c>
      <c r="E376">
        <v>2</v>
      </c>
      <c r="F376">
        <v>1</v>
      </c>
      <c r="G376" t="b">
        <v>0</v>
      </c>
      <c r="H376">
        <v>1</v>
      </c>
      <c r="I376">
        <v>1</v>
      </c>
      <c r="J376">
        <v>0.38</v>
      </c>
      <c r="K376">
        <v>0.39389999999999997</v>
      </c>
      <c r="L376">
        <v>0.37</v>
      </c>
      <c r="M376">
        <v>0.35820000000000002</v>
      </c>
      <c r="N376">
        <v>1</v>
      </c>
      <c r="O376">
        <v>6</v>
      </c>
      <c r="P376">
        <v>7</v>
      </c>
    </row>
    <row r="377" spans="1:16">
      <c r="A377">
        <v>995</v>
      </c>
      <c r="B377" s="16">
        <v>40588</v>
      </c>
      <c r="C377">
        <v>1</v>
      </c>
      <c r="D377">
        <v>0</v>
      </c>
      <c r="E377">
        <v>2</v>
      </c>
      <c r="F377">
        <v>2</v>
      </c>
      <c r="G377" t="b">
        <v>0</v>
      </c>
      <c r="H377">
        <v>1</v>
      </c>
      <c r="I377">
        <v>1</v>
      </c>
      <c r="J377">
        <v>0.36</v>
      </c>
      <c r="K377">
        <v>0.33329999999999999</v>
      </c>
      <c r="L377">
        <v>0.4</v>
      </c>
      <c r="M377">
        <v>0.29849999999999999</v>
      </c>
      <c r="N377">
        <v>0</v>
      </c>
      <c r="O377">
        <v>2</v>
      </c>
      <c r="P377">
        <v>2</v>
      </c>
    </row>
    <row r="378" spans="1:16">
      <c r="A378">
        <v>996</v>
      </c>
      <c r="B378" s="16">
        <v>40588</v>
      </c>
      <c r="C378">
        <v>1</v>
      </c>
      <c r="D378">
        <v>0</v>
      </c>
      <c r="E378">
        <v>2</v>
      </c>
      <c r="F378">
        <v>3</v>
      </c>
      <c r="G378" t="b">
        <v>0</v>
      </c>
      <c r="H378">
        <v>1</v>
      </c>
      <c r="I378">
        <v>1</v>
      </c>
      <c r="J378">
        <v>0.34</v>
      </c>
      <c r="K378">
        <v>0.31819999999999998</v>
      </c>
      <c r="L378">
        <v>0.46</v>
      </c>
      <c r="M378">
        <v>0.22389999999999999</v>
      </c>
      <c r="N378">
        <v>1</v>
      </c>
      <c r="O378">
        <v>1</v>
      </c>
      <c r="P378">
        <v>2</v>
      </c>
    </row>
    <row r="379" spans="1:16">
      <c r="A379">
        <v>997</v>
      </c>
      <c r="B379" s="16">
        <v>40588</v>
      </c>
      <c r="C379">
        <v>1</v>
      </c>
      <c r="D379">
        <v>0</v>
      </c>
      <c r="E379">
        <v>2</v>
      </c>
      <c r="F379">
        <v>4</v>
      </c>
      <c r="G379" t="b">
        <v>0</v>
      </c>
      <c r="H379">
        <v>1</v>
      </c>
      <c r="I379">
        <v>1</v>
      </c>
      <c r="J379">
        <v>0.32</v>
      </c>
      <c r="K379">
        <v>0.30299999999999999</v>
      </c>
      <c r="L379">
        <v>0.53</v>
      </c>
      <c r="M379">
        <v>0.28360000000000002</v>
      </c>
      <c r="N379">
        <v>0</v>
      </c>
      <c r="O379">
        <v>2</v>
      </c>
      <c r="P379">
        <v>2</v>
      </c>
    </row>
    <row r="380" spans="1:16">
      <c r="A380">
        <v>998</v>
      </c>
      <c r="B380" s="16">
        <v>40588</v>
      </c>
      <c r="C380">
        <v>1</v>
      </c>
      <c r="D380">
        <v>0</v>
      </c>
      <c r="E380">
        <v>2</v>
      </c>
      <c r="F380">
        <v>5</v>
      </c>
      <c r="G380" t="b">
        <v>0</v>
      </c>
      <c r="H380">
        <v>1</v>
      </c>
      <c r="I380">
        <v>1</v>
      </c>
      <c r="J380">
        <v>0.32</v>
      </c>
      <c r="K380">
        <v>0.30299999999999999</v>
      </c>
      <c r="L380">
        <v>0.53</v>
      </c>
      <c r="M380">
        <v>0.28360000000000002</v>
      </c>
      <c r="N380">
        <v>0</v>
      </c>
      <c r="O380">
        <v>3</v>
      </c>
      <c r="P380">
        <v>3</v>
      </c>
    </row>
    <row r="381" spans="1:16">
      <c r="A381">
        <v>999</v>
      </c>
      <c r="B381" s="16">
        <v>40588</v>
      </c>
      <c r="C381">
        <v>1</v>
      </c>
      <c r="D381">
        <v>0</v>
      </c>
      <c r="E381">
        <v>2</v>
      </c>
      <c r="F381">
        <v>6</v>
      </c>
      <c r="G381" t="b">
        <v>0</v>
      </c>
      <c r="H381">
        <v>1</v>
      </c>
      <c r="I381">
        <v>1</v>
      </c>
      <c r="J381">
        <v>0.34</v>
      </c>
      <c r="K381">
        <v>0.30299999999999999</v>
      </c>
      <c r="L381">
        <v>0.46</v>
      </c>
      <c r="M381">
        <v>0.29849999999999999</v>
      </c>
      <c r="N381">
        <v>1</v>
      </c>
      <c r="O381">
        <v>25</v>
      </c>
      <c r="P381">
        <v>26</v>
      </c>
    </row>
    <row r="382" spans="1:16">
      <c r="A382">
        <v>1000</v>
      </c>
      <c r="B382" s="16">
        <v>40588</v>
      </c>
      <c r="C382">
        <v>1</v>
      </c>
      <c r="D382">
        <v>0</v>
      </c>
      <c r="E382">
        <v>2</v>
      </c>
      <c r="F382">
        <v>7</v>
      </c>
      <c r="G382" t="b">
        <v>0</v>
      </c>
      <c r="H382">
        <v>1</v>
      </c>
      <c r="I382">
        <v>1</v>
      </c>
      <c r="J382">
        <v>0.34</v>
      </c>
      <c r="K382">
        <v>0.30299999999999999</v>
      </c>
      <c r="L382">
        <v>0.46</v>
      </c>
      <c r="M382">
        <v>0.29849999999999999</v>
      </c>
      <c r="N382">
        <v>2</v>
      </c>
      <c r="O382">
        <v>96</v>
      </c>
      <c r="P382">
        <v>98</v>
      </c>
    </row>
    <row r="383" spans="1:16">
      <c r="A383">
        <v>611</v>
      </c>
      <c r="B383" s="14">
        <v>40571</v>
      </c>
      <c r="C383">
        <v>1</v>
      </c>
      <c r="D383">
        <v>0</v>
      </c>
      <c r="E383">
        <v>1</v>
      </c>
      <c r="F383">
        <v>16</v>
      </c>
      <c r="G383" t="b">
        <v>0</v>
      </c>
      <c r="H383">
        <v>5</v>
      </c>
      <c r="I383">
        <v>1</v>
      </c>
      <c r="J383">
        <v>0.22</v>
      </c>
      <c r="K383">
        <v>0.2727</v>
      </c>
      <c r="L383">
        <v>0.8</v>
      </c>
      <c r="M383">
        <v>0</v>
      </c>
      <c r="N383">
        <v>10</v>
      </c>
      <c r="O383">
        <v>70</v>
      </c>
      <c r="P383">
        <v>80</v>
      </c>
    </row>
    <row r="384" spans="1:16">
      <c r="A384">
        <v>612</v>
      </c>
      <c r="B384" s="14">
        <v>40571</v>
      </c>
      <c r="C384">
        <v>1</v>
      </c>
      <c r="D384">
        <v>0</v>
      </c>
      <c r="E384">
        <v>1</v>
      </c>
      <c r="F384">
        <v>17</v>
      </c>
      <c r="G384" t="b">
        <v>0</v>
      </c>
      <c r="H384">
        <v>5</v>
      </c>
      <c r="I384">
        <v>1</v>
      </c>
      <c r="J384">
        <v>0.24</v>
      </c>
      <c r="K384">
        <v>0.2424</v>
      </c>
      <c r="L384">
        <v>0.75</v>
      </c>
      <c r="M384">
        <v>0.1343</v>
      </c>
      <c r="N384">
        <v>2</v>
      </c>
      <c r="O384">
        <v>147</v>
      </c>
      <c r="P384">
        <v>149</v>
      </c>
    </row>
    <row r="385" spans="1:16">
      <c r="A385">
        <v>613</v>
      </c>
      <c r="B385" s="14">
        <v>40571</v>
      </c>
      <c r="C385">
        <v>1</v>
      </c>
      <c r="D385">
        <v>0</v>
      </c>
      <c r="E385">
        <v>1</v>
      </c>
      <c r="F385">
        <v>18</v>
      </c>
      <c r="G385" t="b">
        <v>0</v>
      </c>
      <c r="H385">
        <v>5</v>
      </c>
      <c r="I385">
        <v>1</v>
      </c>
      <c r="J385">
        <v>0.24</v>
      </c>
      <c r="K385">
        <v>0.2273</v>
      </c>
      <c r="L385">
        <v>0.75</v>
      </c>
      <c r="M385">
        <v>0.19400000000000001</v>
      </c>
      <c r="N385">
        <v>2</v>
      </c>
      <c r="O385">
        <v>107</v>
      </c>
      <c r="P385">
        <v>109</v>
      </c>
    </row>
    <row r="386" spans="1:16">
      <c r="A386">
        <v>614</v>
      </c>
      <c r="B386" s="14">
        <v>40571</v>
      </c>
      <c r="C386">
        <v>1</v>
      </c>
      <c r="D386">
        <v>0</v>
      </c>
      <c r="E386">
        <v>1</v>
      </c>
      <c r="F386">
        <v>19</v>
      </c>
      <c r="G386" t="b">
        <v>0</v>
      </c>
      <c r="H386">
        <v>5</v>
      </c>
      <c r="I386">
        <v>2</v>
      </c>
      <c r="J386">
        <v>0.24</v>
      </c>
      <c r="K386">
        <v>0.2424</v>
      </c>
      <c r="L386">
        <v>0.75</v>
      </c>
      <c r="M386">
        <v>0.1343</v>
      </c>
      <c r="N386">
        <v>5</v>
      </c>
      <c r="O386">
        <v>84</v>
      </c>
      <c r="P386">
        <v>89</v>
      </c>
    </row>
    <row r="387" spans="1:16">
      <c r="A387">
        <v>615</v>
      </c>
      <c r="B387" s="14">
        <v>40571</v>
      </c>
      <c r="C387">
        <v>1</v>
      </c>
      <c r="D387">
        <v>0</v>
      </c>
      <c r="E387">
        <v>1</v>
      </c>
      <c r="F387">
        <v>20</v>
      </c>
      <c r="G387" t="b">
        <v>0</v>
      </c>
      <c r="H387">
        <v>5</v>
      </c>
      <c r="I387">
        <v>2</v>
      </c>
      <c r="J387">
        <v>0.24</v>
      </c>
      <c r="K387">
        <v>0.2273</v>
      </c>
      <c r="L387">
        <v>0.7</v>
      </c>
      <c r="M387">
        <v>0.19400000000000001</v>
      </c>
      <c r="N387">
        <v>1</v>
      </c>
      <c r="O387">
        <v>61</v>
      </c>
      <c r="P387">
        <v>62</v>
      </c>
    </row>
    <row r="388" spans="1:16">
      <c r="A388">
        <v>616</v>
      </c>
      <c r="B388" s="14">
        <v>40571</v>
      </c>
      <c r="C388">
        <v>1</v>
      </c>
      <c r="D388">
        <v>0</v>
      </c>
      <c r="E388">
        <v>1</v>
      </c>
      <c r="F388">
        <v>21</v>
      </c>
      <c r="G388" t="b">
        <v>0</v>
      </c>
      <c r="H388">
        <v>5</v>
      </c>
      <c r="I388">
        <v>2</v>
      </c>
      <c r="J388">
        <v>0.22</v>
      </c>
      <c r="K388">
        <v>0.2273</v>
      </c>
      <c r="L388">
        <v>0.75</v>
      </c>
      <c r="M388">
        <v>0.1343</v>
      </c>
      <c r="N388">
        <v>1</v>
      </c>
      <c r="O388">
        <v>57</v>
      </c>
      <c r="P388">
        <v>58</v>
      </c>
    </row>
    <row r="389" spans="1:16">
      <c r="A389">
        <v>617</v>
      </c>
      <c r="B389" s="14">
        <v>40571</v>
      </c>
      <c r="C389">
        <v>1</v>
      </c>
      <c r="D389">
        <v>0</v>
      </c>
      <c r="E389">
        <v>1</v>
      </c>
      <c r="F389">
        <v>22</v>
      </c>
      <c r="G389" t="b">
        <v>0</v>
      </c>
      <c r="H389">
        <v>5</v>
      </c>
      <c r="I389">
        <v>1</v>
      </c>
      <c r="J389">
        <v>0.24</v>
      </c>
      <c r="K389">
        <v>0.21210000000000001</v>
      </c>
      <c r="L389">
        <v>0.65</v>
      </c>
      <c r="M389">
        <v>0.35820000000000002</v>
      </c>
      <c r="N389">
        <v>0</v>
      </c>
      <c r="O389">
        <v>26</v>
      </c>
      <c r="P389">
        <v>26</v>
      </c>
    </row>
    <row r="390" spans="1:16">
      <c r="A390">
        <v>618</v>
      </c>
      <c r="B390" s="14">
        <v>40571</v>
      </c>
      <c r="C390">
        <v>1</v>
      </c>
      <c r="D390">
        <v>0</v>
      </c>
      <c r="E390">
        <v>1</v>
      </c>
      <c r="F390">
        <v>23</v>
      </c>
      <c r="G390" t="b">
        <v>0</v>
      </c>
      <c r="H390">
        <v>5</v>
      </c>
      <c r="I390">
        <v>1</v>
      </c>
      <c r="J390">
        <v>0.24</v>
      </c>
      <c r="K390">
        <v>0.2273</v>
      </c>
      <c r="L390">
        <v>0.6</v>
      </c>
      <c r="M390">
        <v>0.22389999999999999</v>
      </c>
      <c r="N390">
        <v>1</v>
      </c>
      <c r="O390">
        <v>22</v>
      </c>
      <c r="P390">
        <v>23</v>
      </c>
    </row>
    <row r="391" spans="1:16">
      <c r="A391">
        <v>619</v>
      </c>
      <c r="B391" s="14">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B8F1F-88C8-44D9-8D5D-1C3BB984907B}">
  <dimension ref="A1"/>
  <sheetViews>
    <sheetView workbookViewId="0"/>
  </sheetViews>
  <sheetFormatPr defaultRowHeight="13.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EAF7EC-4773-4728-BCA8-3CEE2A7C7E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Roshani</dc:creator>
  <cp:keywords/>
  <dc:description/>
  <cp:lastModifiedBy>Roshni Mor</cp:lastModifiedBy>
  <cp:revision/>
  <dcterms:created xsi:type="dcterms:W3CDTF">2025-10-14T07:19:15Z</dcterms:created>
  <dcterms:modified xsi:type="dcterms:W3CDTF">2026-05-28T11:20:12Z</dcterms:modified>
  <cp:category/>
  <cp:contentStatus/>
</cp:coreProperties>
</file>