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ames\"/>
    </mc:Choice>
  </mc:AlternateContent>
  <xr:revisionPtr revIDLastSave="0" documentId="13_ncr:1_{CF9A0717-6E85-45F3-9A5D-F1D8CEBC9731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Data sheet" sheetId="1" r:id="rId1"/>
    <sheet name="Data Cleaning " sheetId="2" r:id="rId2"/>
    <sheet name="Pivot Table analysis" sheetId="3" r:id="rId3"/>
    <sheet name="vlookup or indexmatch" sheetId="4" r:id="rId4"/>
    <sheet name="Trend Analysis" sheetId="5" r:id="rId5"/>
    <sheet name="Sheet1" sheetId="6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6" l="1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A12" i="6" s="1" a="1"/>
  <c r="A12" i="6" s="1"/>
  <c r="S27" i="6"/>
  <c r="S28" i="6"/>
  <c r="S29" i="6"/>
  <c r="S30" i="6"/>
  <c r="S31" i="6"/>
  <c r="S2" i="6"/>
  <c r="O8" i="4"/>
  <c r="O4" i="4"/>
  <c r="A13" i="3" a="1"/>
  <c r="A13" i="3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<sst xmlns="http://schemas.openxmlformats.org/spreadsheetml/2006/main" count="494" uniqueCount="77">
  <si>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</si>
  <si>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</si>
  <si>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</si>
  <si>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</si>
  <si>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</si>
  <si>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</si>
  <si>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</si>
  <si>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</si>
  <si>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Wireless Mouse</t>
  </si>
  <si>
    <t>Electronics</t>
  </si>
  <si>
    <t>North</t>
  </si>
  <si>
    <t>Yoga Mat</t>
  </si>
  <si>
    <t>Fitness</t>
  </si>
  <si>
    <t>NULL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</si>
  <si>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</si>
  <si>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</si>
  <si>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</si>
  <si>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</si>
  <si>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</si>
  <si>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</si>
  <si>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</si>
  <si>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</si>
  <si>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</si>
  <si>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Treadmill</t>
  </si>
  <si>
    <t>Air Fryer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</si>
  <si>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</si>
  <si>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</si>
  <si>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</si>
  <si>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</si>
  <si>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</si>
  <si>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</si>
  <si>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</si>
  <si>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</si>
  <si>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</si>
  <si>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</si>
  <si>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</si>
  <si>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</si>
  <si>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</si>
  <si>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</si>
  <si>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</si>
  <si>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</si>
  <si>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</si>
  <si>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</si>
  <si>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</si>
  <si>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</si>
  <si>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</si>
  <si>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</si>
  <si>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</si>
  <si>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</si>
  <si>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</si>
  <si>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</si>
  <si>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</si>
  <si>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</si>
  <si>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</si>
  <si>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</si>
  <si>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</si>
  <si>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</si>
  <si>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</si>
  <si>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</si>
  <si>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</si>
  <si>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</si>
  <si>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</si>
  <si>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</si>
  <si>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</si>
  <si>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</si>
  <si>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NORTH</t>
  </si>
  <si>
    <t>SOUTH</t>
  </si>
  <si>
    <t>EAST</t>
  </si>
  <si>
    <t>WEST</t>
  </si>
  <si>
    <t>Helper column</t>
  </si>
  <si>
    <t>Row Labels</t>
  </si>
  <si>
    <t>Grand Total</t>
  </si>
  <si>
    <t>Total Revenue</t>
  </si>
  <si>
    <t>highest revenue</t>
  </si>
  <si>
    <t>vlookup</t>
  </si>
  <si>
    <t>Index/Match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</si>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</sst>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E4DFEC"/>
        <bgColor rgb="FFE4DFEC"/>
      </patternFill>
    </fill>
    <fill>
      <patternFill patternType="solid">
        <fgColor theme="5" tint="0.39997558519241921"/>
        <bgColor rgb="FFE4DFEC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3" fillId="6" borderId="0" xfId="0" applyFont="1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1">
    <dxf>
      <numFmt numFmtId="19" formatCode="dd/mm/yyyy"/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'Trend Analysis'!$H$11:$H$40</c:f>
              <c:numCache>
                <c:formatCode>m/d/yyyy</c:formatCode>
                <c:ptCount val="30"/>
                <c:pt idx="0">
                  <c:v>45660</c:v>
                </c:pt>
                <c:pt idx="1">
                  <c:v>45691</c:v>
                </c:pt>
                <c:pt idx="2">
                  <c:v>45719</c:v>
                </c:pt>
                <c:pt idx="3">
                  <c:v>45750</c:v>
                </c:pt>
                <c:pt idx="4">
                  <c:v>45780</c:v>
                </c:pt>
                <c:pt idx="5">
                  <c:v>45811</c:v>
                </c:pt>
                <c:pt idx="6">
                  <c:v>45841</c:v>
                </c:pt>
                <c:pt idx="7">
                  <c:v>45872</c:v>
                </c:pt>
                <c:pt idx="8">
                  <c:v>45903</c:v>
                </c:pt>
                <c:pt idx="9">
                  <c:v>45933</c:v>
                </c:pt>
                <c:pt idx="10">
                  <c:v>45964</c:v>
                </c:pt>
                <c:pt idx="11">
                  <c:v>45994</c:v>
                </c:pt>
                <c:pt idx="12">
                  <c:v>45729</c:v>
                </c:pt>
                <c:pt idx="13">
                  <c:v>45730</c:v>
                </c:pt>
                <c:pt idx="14">
                  <c:v>45731</c:v>
                </c:pt>
                <c:pt idx="15">
                  <c:v>45732</c:v>
                </c:pt>
                <c:pt idx="16">
                  <c:v>45733</c:v>
                </c:pt>
                <c:pt idx="17">
                  <c:v>45734</c:v>
                </c:pt>
                <c:pt idx="18">
                  <c:v>45735</c:v>
                </c:pt>
                <c:pt idx="19">
                  <c:v>45736</c:v>
                </c:pt>
                <c:pt idx="20">
                  <c:v>45737</c:v>
                </c:pt>
                <c:pt idx="21">
                  <c:v>45738</c:v>
                </c:pt>
                <c:pt idx="22">
                  <c:v>45739</c:v>
                </c:pt>
                <c:pt idx="23">
                  <c:v>45740</c:v>
                </c:pt>
                <c:pt idx="24">
                  <c:v>45741</c:v>
                </c:pt>
                <c:pt idx="25">
                  <c:v>45742</c:v>
                </c:pt>
                <c:pt idx="26">
                  <c:v>45743</c:v>
                </c:pt>
                <c:pt idx="27">
                  <c:v>45744</c:v>
                </c:pt>
                <c:pt idx="28">
                  <c:v>45745</c:v>
                </c:pt>
                <c:pt idx="29">
                  <c:v>45746</c:v>
                </c:pt>
              </c:numCache>
            </c:numRef>
          </c:cat>
          <c:val>
            <c:numRef>
              <c:f>'Trend Analysis'!$F$11:$F$40</c:f>
              <c:numCache>
                <c:formatCode>General</c:formatCode>
                <c:ptCount val="30"/>
                <c:pt idx="0">
                  <c:v>1500</c:v>
                </c:pt>
                <c:pt idx="1">
                  <c:v>17228</c:v>
                </c:pt>
                <c:pt idx="2">
                  <c:v>3500</c:v>
                </c:pt>
                <c:pt idx="3">
                  <c:v>18035</c:v>
                </c:pt>
                <c:pt idx="4">
                  <c:v>5000</c:v>
                </c:pt>
                <c:pt idx="5">
                  <c:v>14000</c:v>
                </c:pt>
                <c:pt idx="6">
                  <c:v>19173</c:v>
                </c:pt>
                <c:pt idx="7">
                  <c:v>13500</c:v>
                </c:pt>
                <c:pt idx="8">
                  <c:v>19579</c:v>
                </c:pt>
                <c:pt idx="9">
                  <c:v>3000</c:v>
                </c:pt>
                <c:pt idx="10">
                  <c:v>20854</c:v>
                </c:pt>
                <c:pt idx="11">
                  <c:v>2200</c:v>
                </c:pt>
                <c:pt idx="12">
                  <c:v>24000</c:v>
                </c:pt>
                <c:pt idx="13">
                  <c:v>22264</c:v>
                </c:pt>
                <c:pt idx="14">
                  <c:v>5400</c:v>
                </c:pt>
                <c:pt idx="15">
                  <c:v>23950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28643</c:v>
                </c:pt>
                <c:pt idx="20">
                  <c:v>8000</c:v>
                </c:pt>
                <c:pt idx="21">
                  <c:v>32083</c:v>
                </c:pt>
                <c:pt idx="22">
                  <c:v>2500</c:v>
                </c:pt>
                <c:pt idx="23">
                  <c:v>38000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47000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3D-4189-B94D-6087A5850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720080"/>
        <c:axId val="898902320"/>
      </c:lineChart>
      <c:dateAx>
        <c:axId val="30272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902320"/>
        <c:crosses val="autoZero"/>
        <c:auto val="0"/>
        <c:lblOffset val="100"/>
        <c:baseTimeUnit val="days"/>
        <c:majorUnit val="1"/>
        <c:minorUnit val="5"/>
      </c:dateAx>
      <c:valAx>
        <c:axId val="898902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2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426720</xdr:colOff>
      <xdr:row>2</xdr:row>
      <xdr:rowOff>0</xdr:rowOff>
    </xdr:from>
    <xdr:to>
      <xdr:col>15</xdr:col>
      <xdr:colOff>160020</xdr:colOff>
      <xdr:row>11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AEF03B-CAB6-CBEA-BB67-D116C6423FF1}"/>
            </a:ext>
          </a:extLst>
        </xdr:cNvPr>
        <xdr:cNvSpPr/>
      </xdr:nvSpPr>
      <xdr:spPr>
        <a:xfrm>
          <a:off x="8382000" y="365760"/>
          <a:ext cx="4945380" cy="16459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624840</xdr:colOff>
      <xdr:row>2</xdr:row>
      <xdr:rowOff>160020</xdr:rowOff>
    </xdr:from>
    <xdr:to>
      <xdr:col>14</xdr:col>
      <xdr:colOff>769620</xdr:colOff>
      <xdr:row>9</xdr:row>
      <xdr:rowOff>137160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08ADC27-A723-DE8F-4C05-0CF860DF7362}"/>
            </a:ext>
          </a:extLst>
        </xdr:cNvPr>
        <xdr:cNvSpPr txBox="1"/>
      </xdr:nvSpPr>
      <xdr:spPr>
        <a:xfrm>
          <a:off x="8580120" y="525780"/>
          <a:ext cx="448818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I used a helper column to perform the replace</a:t>
          </a:r>
          <a:r>
            <a:rPr lang="en-IN" baseline="0"/>
            <a:t> the null values and trim and upper case the customer region</a:t>
          </a:r>
          <a:r>
            <a:rPr lang="en-IN"/>
            <a:t>.</a:t>
          </a:r>
        </a:p>
        <a:p>
          <a:endParaRPr lang="en-IN"/>
        </a:p>
        <a:p>
          <a:r>
            <a:rPr lang="en-IN"/>
            <a:t>After applying the function in the helper column, I copied the results and used </a:t>
          </a:r>
          <a:r>
            <a:rPr lang="en-IN" b="1"/>
            <a:t>Paste Special → Values</a:t>
          </a:r>
          <a:r>
            <a:rPr lang="en-IN"/>
            <a:t> to overwrite the original column with the cleaned data. This approach preserves the formatting and avoids errors while achieving the desired outcome.</a:t>
          </a:r>
        </a:p>
        <a:p>
          <a:endParaRPr lang="en-IN" sz="1100"/>
        </a:p>
      </xdr:txBody>
    </xdr:sp>
    <xdr:clientData/>
  </xdr:twoCellAnchor>
  <xdr:twoCellAnchor editAs="oneCell">
    <xdr:from>
      <xdr:col>8</xdr:col>
      <xdr:colOff>1074420</xdr:colOff>
      <xdr:row>12</xdr:row>
      <xdr:rowOff>0</xdr:rowOff>
    </xdr:from>
    <xdr:to>
      <xdr:col>16</xdr:col>
      <xdr:colOff>746760</xdr:colOff>
      <xdr:row>19</xdr:row>
      <xdr:rowOff>63052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97D664-CB9B-B867-B92F-5D14109ED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2420" y="2194560"/>
          <a:ext cx="6842760" cy="1343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</xdr:row>
      <xdr:rowOff>15240</xdr:rowOff>
    </xdr:from>
    <xdr:to>
      <xdr:col>13</xdr:col>
      <xdr:colOff>277109</xdr:colOff>
      <xdr:row>7</xdr:row>
      <xdr:rowOff>101094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EAEE0F-78B6-E3FD-161B-6D60F232D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740" y="350520"/>
          <a:ext cx="6335009" cy="9240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1</xdr:row>
      <xdr:rowOff>144780</xdr:rowOff>
    </xdr:from>
    <xdr:to>
      <xdr:col>10</xdr:col>
      <xdr:colOff>336157</xdr:colOff>
      <xdr:row>6</xdr:row>
      <xdr:rowOff>85838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030622-347B-02E2-6226-8BCDDC1CB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312420"/>
          <a:ext cx="6287377" cy="809738"/>
        </a:xfrm>
        <a:prstGeom prst="rect">
          <a:avLst/>
        </a:prstGeom>
      </xdr:spPr>
    </xdr:pic>
    <xdr:clientData/>
  </xdr:twoCellAnchor>
  <xdr:twoCellAnchor editAs="oneCell">
    <xdr:from>
      <xdr:col>0</xdr:col>
      <xdr:colOff>66180</xdr:colOff>
      <xdr:row>6</xdr:row>
      <xdr:rowOff>104280</xdr:rowOff>
    </xdr:from>
    <xdr:to>
      <xdr:col>10</xdr:col>
      <xdr:colOff>543347</xdr:colOff>
      <xdr:row>8</xdr:row>
      <xdr:rowOff>62415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AC626C-65B8-3F70-CBD2-B1958AD7B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80" y="1110120"/>
          <a:ext cx="6573167" cy="323895"/>
        </a:xfrm>
        <a:prstGeom prst="rect">
          <a:avLst/>
        </a:prstGeom>
      </xdr:spPr>
    </xdr:pic>
    <xdr:clientData/>
  </xdr:twoCellAnchor>
  <xdr:twoCellAnchor>
    <xdr:from>
      <xdr:col>0</xdr:col>
      <xdr:colOff>464820</xdr:colOff>
      <xdr:row>12</xdr:row>
      <xdr:rowOff>15240</xdr:rowOff>
    </xdr:from>
    <xdr:to>
      <xdr:col>10</xdr:col>
      <xdr:colOff>91440</xdr:colOff>
      <xdr:row>25</xdr:row>
      <xdr:rowOff>60960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EA4533C-164C-07B1-3C8B-875A2DDBC79B}"/>
            </a:ext>
          </a:extLst>
        </xdr:cNvPr>
        <xdr:cNvSpPr/>
      </xdr:nvSpPr>
      <xdr:spPr>
        <a:xfrm>
          <a:off x="464820" y="2087880"/>
          <a:ext cx="5722620" cy="2225040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22860</xdr:colOff>
      <xdr:row>13</xdr:row>
      <xdr:rowOff>152400</xdr:rowOff>
    </xdr:from>
    <xdr:to>
      <xdr:col>9</xdr:col>
      <xdr:colOff>304800</xdr:colOff>
      <xdr:row>23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F264118-AA3E-1FFF-8974-4A8223A36753}"/>
            </a:ext>
          </a:extLst>
        </xdr:cNvPr>
        <xdr:cNvSpPr txBox="1"/>
      </xdr:nvSpPr>
      <xdr:spPr>
        <a:xfrm>
          <a:off x="632460" y="2392680"/>
          <a:ext cx="515874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VLOOKUP searches only left to right, fixed column index. In vlookup you have to start from the fiest column.</a:t>
          </a:r>
        </a:p>
        <a:p>
          <a:endParaRPr lang="en-IN"/>
        </a:p>
        <a:p>
          <a:endParaRPr lang="en-IN"/>
        </a:p>
        <a:p>
          <a:r>
            <a:rPr lang="en-IN"/>
            <a:t>INDEX/MATCH is more flexible, works in any direction, and is more efficient for large data.</a:t>
          </a:r>
        </a:p>
        <a:p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144780</xdr:rowOff>
    </xdr:from>
    <xdr:to>
      <xdr:col>7</xdr:col>
      <xdr:colOff>838200</xdr:colOff>
      <xdr:row>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BE3685-44DE-0823-52F5-AB88A2B93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780"/>
          <a:ext cx="6728460" cy="1272540"/>
        </a:xfrm>
        <a:prstGeom prst="rect">
          <a:avLst/>
        </a:prstGeom>
      </xdr:spPr>
    </xdr:pic>
    <xdr:clientData/>
  </xdr:twoCellAnchor>
  <xdr:twoCellAnchor>
    <xdr:from>
      <xdr:col>8</xdr:col>
      <xdr:colOff>617220</xdr:colOff>
      <xdr:row>13</xdr:row>
      <xdr:rowOff>19050</xdr:rowOff>
    </xdr:from>
    <xdr:to>
      <xdr:col>19</xdr:col>
      <xdr:colOff>0</xdr:colOff>
      <xdr:row>29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D1638F-5607-5A36-8369-336C7F847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716280</xdr:colOff>
      <xdr:row>31</xdr:row>
      <xdr:rowOff>45720</xdr:rowOff>
    </xdr:from>
    <xdr:to>
      <xdr:col>19</xdr:col>
      <xdr:colOff>30480</xdr:colOff>
      <xdr:row>39</xdr:row>
      <xdr:rowOff>144780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E66BFF42-5651-C667-3F1A-5325A0EFB479}"/>
            </a:ext>
          </a:extLst>
        </xdr:cNvPr>
        <xdr:cNvSpPr/>
      </xdr:nvSpPr>
      <xdr:spPr>
        <a:xfrm>
          <a:off x="7452360" y="5242560"/>
          <a:ext cx="6141720" cy="1440180"/>
        </a:xfrm>
        <a:prstGeom prst="roundRect">
          <a:avLst/>
        </a:prstGeom>
        <a:ln>
          <a:solidFill>
            <a:schemeClr val="bg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205740</xdr:colOff>
      <xdr:row>32</xdr:row>
      <xdr:rowOff>68580</xdr:rowOff>
    </xdr:from>
    <xdr:to>
      <xdr:col>18</xdr:col>
      <xdr:colOff>365760</xdr:colOff>
      <xdr:row>38</xdr:row>
      <xdr:rowOff>106680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4D76415-1830-AB8C-0D44-13CA5D21D568}"/>
            </a:ext>
          </a:extLst>
        </xdr:cNvPr>
        <xdr:cNvSpPr txBox="1"/>
      </xdr:nvSpPr>
      <xdr:spPr>
        <a:xfrm>
          <a:off x="7673340" y="5433060"/>
          <a:ext cx="5646420" cy="1043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There is a </a:t>
          </a:r>
          <a:r>
            <a:rPr lang="en-IN" b="1"/>
            <a:t>very sharp and narrow spike</a:t>
          </a:r>
          <a:r>
            <a:rPr lang="en-IN"/>
            <a:t> around </a:t>
          </a:r>
          <a:r>
            <a:rPr lang="en-IN" b="1"/>
            <a:t>early April 2025</a:t>
          </a:r>
          <a:r>
            <a:rPr lang="en-IN"/>
            <a:t> — this could be due to:</a:t>
          </a:r>
        </a:p>
        <a:p>
          <a:r>
            <a:rPr lang="en-IN"/>
            <a:t>A major campaign, promotion, or single large order.</a:t>
          </a:r>
        </a:p>
        <a:p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</xdr:row>
      <xdr:rowOff>7620</xdr:rowOff>
    </xdr:from>
    <xdr:to>
      <xdr:col>8</xdr:col>
      <xdr:colOff>411480</xdr:colOff>
      <xdr:row>8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5FAF25-A24F-7842-710A-66F3CBBD9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175260"/>
          <a:ext cx="5273040" cy="14478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am Rana" refreshedDate="45789.705223032404" createdVersion="8" refreshedVersion="8" minRefreshableVersion="3" recordCount="30" xr:uid="{6F82C3C0-0790-40CA-A181-8D7C105F8AA3}">
  <cacheSource type="worksheet">
    <worksheetSource ref="A1:H31" sheet="Data Cleaning 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2"/>
    <n v="500"/>
    <n v="1500"/>
    <x v="0"/>
    <d v="2025-01-03T00:00:00"/>
  </r>
  <r>
    <n v="1002"/>
    <s v="Yoga Mat"/>
    <s v="Fitness"/>
    <n v="2"/>
    <n v="800"/>
    <n v="17228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4057"/>
    <n v="18035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4943"/>
    <n v="19173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9579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6767"/>
    <n v="20854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22264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23950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28643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32083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37867"/>
    <n v="38000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47000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17F3A-D4C6-42B1-BACD-8A04930EF8A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x="2"/>
        <item x="0"/>
        <item x="4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6">
    <i>
      <x v="3"/>
    </i>
    <i>
      <x v="1"/>
    </i>
    <i>
      <x v="4"/>
    </i>
    <i>
      <x/>
    </i>
    <i>
      <x v="2"/>
    </i>
    <i t="grand">
      <x/>
    </i>
  </rowItems>
  <colItems count="1">
    <i/>
  </colItems>
  <dataFields count="1">
    <dataField name="Total Revenue" fld="5" baseField="6" baseItem="0"/>
  </dataFields>
  <conditionalFormats count="1">
    <conditionalFormat priority="1">
      <pivotAreas count="1">
        <pivotArea fieldPosition="0">
          <references count="1">
            <reference field="6" count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2829AE-97A4-442F-A2E0-EC1AC23FFDAA}" name="Table1" displayName="Table1" ref="A10:H40" totalsRowShown="0">
  <autoFilter ref="A10:H40" xr:uid="{B72829AE-97A4-442F-A2E0-EC1AC23FFDAA}"/>
  <tableColumns count="8">
    <tableColumn id="1" xr3:uid="{1DC40D9D-6B20-4F38-9123-F2994A107C00}" name="Order_ID"/>
    <tableColumn id="2" xr3:uid="{1AF2AC43-BE5A-4FF0-9634-03E2EE24E0F4}" name="Product"/>
    <tableColumn id="3" xr3:uid="{B510E567-DCA3-47E2-B352-999FF2582D5F}" name="Category"/>
    <tableColumn id="4" xr3:uid="{7B542731-1608-4063-9140-30CDCD5467DE}" name="Quantity"/>
    <tableColumn id="5" xr3:uid="{37CDFF5A-BCA3-45C9-B49D-B5A081C2003D}" name="Price_Per_Unit"/>
    <tableColumn id="6" xr3:uid="{D1EFCBFB-BB86-4925-9C8D-B26F622FB07D}" name="Total_Amount"/>
    <tableColumn id="7" xr3:uid="{2CFD4006-28D9-420F-9A39-B187CB37FFC2}" name="Customer_Region"/>
    <tableColumn id="8" xr3:uid="{DB4E4DC9-0FC1-48C3-AA32-E9021BC5D97B}" name="Order_Da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opLeftCell="A7" workbookViewId="0">
      <selection activeCell="F1" sqref="F1"/>
    </sheetView>
  </sheetViews>
  <sheetFormatPr defaultColWidth="12.6640625" defaultRowHeight="15.75" customHeight="1" x14ac:dyDescent="0.25"/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">
      <c r="A2" s="2">
        <v>1001</v>
      </c>
      <c r="B2" s="2" t="s">
        <v>8</v>
      </c>
      <c r="C2" s="2" t="s">
        <v>9</v>
      </c>
      <c r="D2" s="2">
        <v>3</v>
      </c>
      <c r="E2" s="2">
        <v>500</v>
      </c>
      <c r="F2" s="2">
        <v>1500</v>
      </c>
      <c r="G2" s="2" t="s">
        <v>10</v>
      </c>
      <c r="H2" s="3">
        <v>45660</v>
      </c>
    </row>
    <row r="3" spans="1:8" ht="15.75" customHeight="1" x14ac:dyDescent="0.3">
      <c r="A3" s="4">
        <v>1002</v>
      </c>
      <c r="B3" s="4" t="s">
        <v>11</v>
      </c>
      <c r="C3" s="4" t="s">
        <v>12</v>
      </c>
      <c r="D3" s="4" t="s">
        <v>13</v>
      </c>
      <c r="E3" s="4">
        <v>800</v>
      </c>
      <c r="F3" s="4" t="s">
        <v>13</v>
      </c>
      <c r="G3" s="4" t="s">
        <v>14</v>
      </c>
      <c r="H3" s="5">
        <v>45691</v>
      </c>
    </row>
    <row r="4" spans="1:8" ht="15.75" customHeight="1" x14ac:dyDescent="0.3">
      <c r="A4" s="2">
        <v>1003</v>
      </c>
      <c r="B4" s="2" t="s">
        <v>15</v>
      </c>
      <c r="C4" s="2" t="s">
        <v>16</v>
      </c>
      <c r="D4" s="2">
        <v>1</v>
      </c>
      <c r="E4" s="2">
        <v>3500</v>
      </c>
      <c r="F4" s="2">
        <v>3500</v>
      </c>
      <c r="G4" s="2" t="s">
        <v>17</v>
      </c>
      <c r="H4" s="3">
        <v>45719</v>
      </c>
    </row>
    <row r="5" spans="1:8" ht="15.75" customHeight="1" x14ac:dyDescent="0.3">
      <c r="A5" s="4">
        <v>1004</v>
      </c>
      <c r="B5" s="4" t="s">
        <v>18</v>
      </c>
      <c r="C5" s="4" t="s">
        <v>9</v>
      </c>
      <c r="D5" s="4">
        <v>4</v>
      </c>
      <c r="E5" s="4" t="s">
        <v>13</v>
      </c>
      <c r="F5" s="4" t="s">
        <v>13</v>
      </c>
      <c r="G5" s="4" t="s">
        <v>19</v>
      </c>
      <c r="H5" s="5">
        <v>45750</v>
      </c>
    </row>
    <row r="6" spans="1:8" ht="15.75" customHeight="1" x14ac:dyDescent="0.3">
      <c r="A6" s="2">
        <v>1005</v>
      </c>
      <c r="B6" s="2" t="s">
        <v>20</v>
      </c>
      <c r="C6" s="2" t="s">
        <v>21</v>
      </c>
      <c r="D6" s="2">
        <v>2</v>
      </c>
      <c r="E6" s="2">
        <v>2500</v>
      </c>
      <c r="F6" s="2">
        <v>5000</v>
      </c>
      <c r="G6" s="2" t="s">
        <v>10</v>
      </c>
      <c r="H6" s="3">
        <v>45780</v>
      </c>
    </row>
    <row r="7" spans="1:8" ht="15.75" customHeight="1" x14ac:dyDescent="0.3">
      <c r="A7" s="4">
        <v>1006</v>
      </c>
      <c r="B7" s="4" t="s">
        <v>22</v>
      </c>
      <c r="C7" s="4" t="s">
        <v>9</v>
      </c>
      <c r="D7" s="4">
        <v>2</v>
      </c>
      <c r="E7" s="4">
        <v>7000</v>
      </c>
      <c r="F7" s="4">
        <v>14000</v>
      </c>
      <c r="G7" s="4" t="s">
        <v>13</v>
      </c>
      <c r="H7" s="5">
        <v>45811</v>
      </c>
    </row>
    <row r="8" spans="1:8" ht="15.75" customHeight="1" x14ac:dyDescent="0.3">
      <c r="A8" s="2">
        <v>1007</v>
      </c>
      <c r="B8" s="2" t="s">
        <v>23</v>
      </c>
      <c r="C8" s="2" t="s">
        <v>12</v>
      </c>
      <c r="D8" s="2">
        <v>1</v>
      </c>
      <c r="E8" s="2" t="s">
        <v>13</v>
      </c>
      <c r="F8" s="2" t="s">
        <v>13</v>
      </c>
      <c r="G8" s="2" t="s">
        <v>14</v>
      </c>
      <c r="H8" s="3">
        <v>45841</v>
      </c>
    </row>
    <row r="9" spans="1:8" ht="15.75" customHeight="1" x14ac:dyDescent="0.3">
      <c r="A9" s="4">
        <v>1008</v>
      </c>
      <c r="B9" s="4" t="s">
        <v>24</v>
      </c>
      <c r="C9" s="4" t="s">
        <v>16</v>
      </c>
      <c r="D9" s="4">
        <v>3</v>
      </c>
      <c r="E9" s="4">
        <v>4500</v>
      </c>
      <c r="F9" s="4">
        <v>13500</v>
      </c>
      <c r="G9" s="4" t="s">
        <v>17</v>
      </c>
      <c r="H9" s="5">
        <v>45872</v>
      </c>
    </row>
    <row r="10" spans="1:8" ht="15.75" customHeight="1" x14ac:dyDescent="0.3">
      <c r="A10" s="2">
        <v>1009</v>
      </c>
      <c r="B10" s="2" t="s">
        <v>25</v>
      </c>
      <c r="C10" s="2" t="s">
        <v>26</v>
      </c>
      <c r="D10" s="2" t="s">
        <v>13</v>
      </c>
      <c r="E10" s="2">
        <v>6000</v>
      </c>
      <c r="F10" s="2" t="s">
        <v>13</v>
      </c>
      <c r="G10" s="2" t="s">
        <v>10</v>
      </c>
      <c r="H10" s="3">
        <v>45903</v>
      </c>
    </row>
    <row r="11" spans="1:8" ht="15.75" customHeight="1" x14ac:dyDescent="0.3">
      <c r="A11" s="4">
        <v>1010</v>
      </c>
      <c r="B11" s="4" t="s">
        <v>27</v>
      </c>
      <c r="C11" s="4" t="s">
        <v>12</v>
      </c>
      <c r="D11" s="4">
        <v>2</v>
      </c>
      <c r="E11" s="4">
        <v>1500</v>
      </c>
      <c r="F11" s="4">
        <v>3000</v>
      </c>
      <c r="G11" s="4" t="s">
        <v>19</v>
      </c>
      <c r="H11" s="5">
        <v>45933</v>
      </c>
    </row>
    <row r="12" spans="1:8" ht="15.75" customHeight="1" x14ac:dyDescent="0.3">
      <c r="A12" s="2">
        <v>1011</v>
      </c>
      <c r="B12" s="2" t="s">
        <v>28</v>
      </c>
      <c r="C12" s="2" t="s">
        <v>9</v>
      </c>
      <c r="D12" s="2">
        <v>5</v>
      </c>
      <c r="E12" s="2" t="s">
        <v>13</v>
      </c>
      <c r="F12" s="2" t="s">
        <v>13</v>
      </c>
      <c r="G12" s="2" t="s">
        <v>17</v>
      </c>
      <c r="H12" s="3">
        <v>45964</v>
      </c>
    </row>
    <row r="13" spans="1:8" ht="15.75" customHeight="1" x14ac:dyDescent="0.3">
      <c r="A13" s="4">
        <v>1012</v>
      </c>
      <c r="B13" s="4" t="s">
        <v>29</v>
      </c>
      <c r="C13" s="4" t="s">
        <v>16</v>
      </c>
      <c r="D13" s="4">
        <v>1</v>
      </c>
      <c r="E13" s="4">
        <v>2200</v>
      </c>
      <c r="F13" s="4">
        <v>2200</v>
      </c>
      <c r="G13" s="4" t="s">
        <v>14</v>
      </c>
      <c r="H13" s="5">
        <v>45994</v>
      </c>
    </row>
    <row r="14" spans="1:8" ht="15.75" customHeight="1" x14ac:dyDescent="0.3">
      <c r="A14" s="2">
        <v>1013</v>
      </c>
      <c r="B14" s="2" t="s">
        <v>30</v>
      </c>
      <c r="C14" s="2" t="s">
        <v>26</v>
      </c>
      <c r="D14" s="2">
        <v>2</v>
      </c>
      <c r="E14" s="2">
        <v>12000</v>
      </c>
      <c r="F14" s="2">
        <v>24000</v>
      </c>
      <c r="G14" s="2" t="s">
        <v>19</v>
      </c>
      <c r="H14" s="2" t="s">
        <v>31</v>
      </c>
    </row>
    <row r="15" spans="1:8" ht="15.75" customHeight="1" x14ac:dyDescent="0.3">
      <c r="A15" s="4">
        <v>1014</v>
      </c>
      <c r="B15" s="4" t="s">
        <v>32</v>
      </c>
      <c r="C15" s="4" t="s">
        <v>12</v>
      </c>
      <c r="D15" s="4" t="s">
        <v>13</v>
      </c>
      <c r="E15" s="4">
        <v>900</v>
      </c>
      <c r="F15" s="4" t="s">
        <v>13</v>
      </c>
      <c r="G15" s="4" t="s">
        <v>10</v>
      </c>
      <c r="H15" s="4" t="s">
        <v>33</v>
      </c>
    </row>
    <row r="16" spans="1:8" ht="15.75" customHeight="1" x14ac:dyDescent="0.3">
      <c r="A16" s="2">
        <v>1015</v>
      </c>
      <c r="B16" s="2" t="s">
        <v>34</v>
      </c>
      <c r="C16" s="2" t="s">
        <v>26</v>
      </c>
      <c r="D16" s="2">
        <v>3</v>
      </c>
      <c r="E16" s="2">
        <v>1800</v>
      </c>
      <c r="F16" s="2">
        <v>5400</v>
      </c>
      <c r="G16" s="2" t="s">
        <v>17</v>
      </c>
      <c r="H16" s="2" t="s">
        <v>35</v>
      </c>
    </row>
    <row r="17" spans="1:8" ht="15.75" customHeight="1" x14ac:dyDescent="0.3">
      <c r="A17" s="4">
        <v>1016</v>
      </c>
      <c r="B17" s="4" t="s">
        <v>36</v>
      </c>
      <c r="C17" s="4" t="s">
        <v>16</v>
      </c>
      <c r="D17" s="4" t="s">
        <v>13</v>
      </c>
      <c r="E17" s="4">
        <v>1500</v>
      </c>
      <c r="F17" s="4" t="s">
        <v>13</v>
      </c>
      <c r="G17" s="4" t="s">
        <v>14</v>
      </c>
      <c r="H17" s="4" t="s">
        <v>37</v>
      </c>
    </row>
    <row r="18" spans="1:8" ht="15.75" customHeight="1" x14ac:dyDescent="0.3">
      <c r="A18" s="2">
        <v>1017</v>
      </c>
      <c r="B18" s="2" t="s">
        <v>38</v>
      </c>
      <c r="C18" s="2" t="s">
        <v>39</v>
      </c>
      <c r="D18" s="2">
        <v>1</v>
      </c>
      <c r="E18" s="2">
        <v>8000</v>
      </c>
      <c r="F18" s="2">
        <v>8000</v>
      </c>
      <c r="G18" s="2" t="s">
        <v>19</v>
      </c>
      <c r="H18" s="2" t="s">
        <v>40</v>
      </c>
    </row>
    <row r="19" spans="1:8" ht="15.75" customHeight="1" x14ac:dyDescent="0.3">
      <c r="A19" s="4">
        <v>1018</v>
      </c>
      <c r="B19" s="4" t="s">
        <v>41</v>
      </c>
      <c r="C19" s="4" t="s">
        <v>12</v>
      </c>
      <c r="D19" s="4">
        <v>2</v>
      </c>
      <c r="E19" s="4">
        <v>5500</v>
      </c>
      <c r="F19" s="4">
        <v>11000</v>
      </c>
      <c r="G19" s="4" t="s">
        <v>10</v>
      </c>
      <c r="H19" s="4" t="s">
        <v>42</v>
      </c>
    </row>
    <row r="20" spans="1:8" ht="15.75" customHeight="1" x14ac:dyDescent="0.3">
      <c r="A20" s="2">
        <v>1019</v>
      </c>
      <c r="B20" s="2" t="s">
        <v>43</v>
      </c>
      <c r="C20" s="2" t="s">
        <v>9</v>
      </c>
      <c r="D20" s="2">
        <v>1</v>
      </c>
      <c r="E20" s="2">
        <v>20000</v>
      </c>
      <c r="F20" s="2">
        <v>20000</v>
      </c>
      <c r="G20" s="2" t="s">
        <v>17</v>
      </c>
      <c r="H20" s="2" t="s">
        <v>44</v>
      </c>
    </row>
    <row r="21" spans="1:8" ht="15.75" customHeight="1" x14ac:dyDescent="0.3">
      <c r="A21" s="4">
        <v>1020</v>
      </c>
      <c r="B21" s="4" t="s">
        <v>45</v>
      </c>
      <c r="C21" s="4" t="s">
        <v>12</v>
      </c>
      <c r="D21" s="4" t="s">
        <v>13</v>
      </c>
      <c r="E21" s="4">
        <v>1200</v>
      </c>
      <c r="F21" s="4" t="s">
        <v>13</v>
      </c>
      <c r="G21" s="4" t="s">
        <v>14</v>
      </c>
      <c r="H21" s="4" t="s">
        <v>46</v>
      </c>
    </row>
    <row r="22" spans="1:8" ht="15.75" customHeight="1" x14ac:dyDescent="0.3">
      <c r="A22" s="2">
        <v>1021</v>
      </c>
      <c r="B22" s="2" t="s">
        <v>47</v>
      </c>
      <c r="C22" s="2" t="s">
        <v>16</v>
      </c>
      <c r="D22" s="2">
        <v>2</v>
      </c>
      <c r="E22" s="2">
        <v>4000</v>
      </c>
      <c r="F22" s="2">
        <v>8000</v>
      </c>
      <c r="G22" s="2" t="s">
        <v>19</v>
      </c>
      <c r="H22" s="2" t="s">
        <v>48</v>
      </c>
    </row>
    <row r="23" spans="1:8" ht="15.75" customHeight="1" x14ac:dyDescent="0.3">
      <c r="A23" s="4">
        <v>1022</v>
      </c>
      <c r="B23" s="4" t="s">
        <v>49</v>
      </c>
      <c r="C23" s="4" t="s">
        <v>9</v>
      </c>
      <c r="D23" s="4" t="s">
        <v>13</v>
      </c>
      <c r="E23" s="4">
        <v>15000</v>
      </c>
      <c r="F23" s="4" t="s">
        <v>13</v>
      </c>
      <c r="G23" s="4" t="s">
        <v>10</v>
      </c>
      <c r="H23" s="4" t="s">
        <v>50</v>
      </c>
    </row>
    <row r="24" spans="1:8" ht="15.75" customHeight="1" x14ac:dyDescent="0.3">
      <c r="A24" s="2">
        <v>1023</v>
      </c>
      <c r="B24" s="2" t="s">
        <v>51</v>
      </c>
      <c r="C24" s="2" t="s">
        <v>26</v>
      </c>
      <c r="D24" s="2">
        <v>1</v>
      </c>
      <c r="E24" s="2">
        <v>2500</v>
      </c>
      <c r="F24" s="2">
        <v>2500</v>
      </c>
      <c r="G24" s="2" t="s">
        <v>17</v>
      </c>
      <c r="H24" s="2" t="s">
        <v>52</v>
      </c>
    </row>
    <row r="25" spans="1:8" ht="15.75" customHeight="1" x14ac:dyDescent="0.3">
      <c r="A25" s="4">
        <v>1024</v>
      </c>
      <c r="B25" s="4" t="s">
        <v>32</v>
      </c>
      <c r="C25" s="4" t="s">
        <v>12</v>
      </c>
      <c r="D25" s="4">
        <v>3</v>
      </c>
      <c r="E25" s="4" t="s">
        <v>13</v>
      </c>
      <c r="F25" s="4" t="s">
        <v>13</v>
      </c>
      <c r="G25" s="4" t="s">
        <v>14</v>
      </c>
      <c r="H25" s="4" t="s">
        <v>53</v>
      </c>
    </row>
    <row r="26" spans="1:8" ht="15.75" customHeight="1" x14ac:dyDescent="0.3">
      <c r="A26" s="2">
        <v>1025</v>
      </c>
      <c r="B26" s="2" t="s">
        <v>54</v>
      </c>
      <c r="C26" s="2" t="s">
        <v>9</v>
      </c>
      <c r="D26" s="2">
        <v>1</v>
      </c>
      <c r="E26" s="2">
        <v>40000</v>
      </c>
      <c r="F26" s="2">
        <v>40000</v>
      </c>
      <c r="G26" s="2" t="s">
        <v>19</v>
      </c>
      <c r="H26" s="2" t="s">
        <v>55</v>
      </c>
    </row>
    <row r="27" spans="1:8" ht="14.4" x14ac:dyDescent="0.3">
      <c r="A27" s="4">
        <v>1026</v>
      </c>
      <c r="B27" s="4" t="s">
        <v>56</v>
      </c>
      <c r="C27" s="4" t="s">
        <v>16</v>
      </c>
      <c r="D27" s="4">
        <v>5</v>
      </c>
      <c r="E27" s="4">
        <v>200</v>
      </c>
      <c r="F27" s="4">
        <v>1000</v>
      </c>
      <c r="G27" s="4" t="s">
        <v>10</v>
      </c>
      <c r="H27" s="4" t="s">
        <v>57</v>
      </c>
    </row>
    <row r="28" spans="1:8" ht="14.4" x14ac:dyDescent="0.3">
      <c r="A28" s="2">
        <v>1027</v>
      </c>
      <c r="B28" s="2" t="s">
        <v>58</v>
      </c>
      <c r="C28" s="2" t="s">
        <v>39</v>
      </c>
      <c r="D28" s="2">
        <v>1</v>
      </c>
      <c r="E28" s="2">
        <v>55000</v>
      </c>
      <c r="F28" s="2">
        <v>55000</v>
      </c>
      <c r="G28" s="2" t="s">
        <v>17</v>
      </c>
      <c r="H28" s="2" t="s">
        <v>59</v>
      </c>
    </row>
    <row r="29" spans="1:8" ht="14.4" x14ac:dyDescent="0.3">
      <c r="A29" s="4">
        <v>1028</v>
      </c>
      <c r="B29" s="4" t="s">
        <v>23</v>
      </c>
      <c r="C29" s="4" t="s">
        <v>12</v>
      </c>
      <c r="D29" s="4" t="s">
        <v>13</v>
      </c>
      <c r="E29" s="4">
        <v>50000</v>
      </c>
      <c r="F29" s="4" t="s">
        <v>13</v>
      </c>
      <c r="G29" s="4" t="s">
        <v>14</v>
      </c>
      <c r="H29" s="4" t="s">
        <v>60</v>
      </c>
    </row>
    <row r="30" spans="1:8" ht="14.4" x14ac:dyDescent="0.3">
      <c r="A30" s="2">
        <v>1029</v>
      </c>
      <c r="B30" s="2" t="s">
        <v>61</v>
      </c>
      <c r="C30" s="2" t="s">
        <v>26</v>
      </c>
      <c r="D30" s="2">
        <v>2</v>
      </c>
      <c r="E30" s="2">
        <v>12000</v>
      </c>
      <c r="F30" s="2">
        <v>24000</v>
      </c>
      <c r="G30" s="2" t="s">
        <v>19</v>
      </c>
      <c r="H30" s="2" t="s">
        <v>62</v>
      </c>
    </row>
    <row r="31" spans="1:8" ht="14.4" x14ac:dyDescent="0.3">
      <c r="A31" s="4">
        <v>1030</v>
      </c>
      <c r="B31" s="4" t="s">
        <v>63</v>
      </c>
      <c r="C31" s="4" t="s">
        <v>9</v>
      </c>
      <c r="D31" s="4">
        <v>1</v>
      </c>
      <c r="E31" s="4">
        <v>70000</v>
      </c>
      <c r="F31" s="4">
        <v>70000</v>
      </c>
      <c r="G31" s="4" t="s">
        <v>10</v>
      </c>
      <c r="H31" s="4" t="s">
        <v>64</v>
      </c>
    </row>
  </sheetData>
  <conditionalFormatting sqref="D2:G31">
    <cfRule type="cellIs" dxfId="15" priority="1" operator="equal">
      <formula>"null"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F242-22F5-4F54-B1CA-CDE54C445A16}">
  <sheetPr>
    <outlinePr summaryBelow="0" summaryRight="0"/>
  </sheetPr>
  <dimension ref="A1:I31"/>
  <sheetViews>
    <sheetView topLeftCell="A6" workbookViewId="0">
      <selection sqref="A1:H31"/>
    </sheetView>
  </sheetViews>
  <sheetFormatPr defaultColWidth="12.6640625" defaultRowHeight="15.75" customHeight="1" x14ac:dyDescent="0.25"/>
  <cols>
    <col min="1" max="1" width="8.5546875" bestFit="1" customWidth="1"/>
    <col min="2" max="2" width="18.5546875" bestFit="1" customWidth="1"/>
    <col min="3" max="3" width="11.109375" bestFit="1" customWidth="1"/>
    <col min="4" max="4" width="8.33203125" bestFit="1" customWidth="1"/>
    <col min="5" max="5" width="13.5546875" bestFit="1" customWidth="1"/>
    <col min="6" max="6" width="13.21875" bestFit="1" customWidth="1"/>
    <col min="7" max="7" width="16" bestFit="1" customWidth="1"/>
    <col min="8" max="8" width="10.6640625" bestFit="1" customWidth="1"/>
    <col min="9" max="9" width="15.8867187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</v>
      </c>
    </row>
    <row r="2" spans="1:9" ht="14.4" x14ac:dyDescent="0.3">
      <c r="A2" s="2">
        <v>1001</v>
      </c>
      <c r="B2" s="2" t="s">
        <v>8</v>
      </c>
      <c r="C2" s="2" t="s">
        <v>9</v>
      </c>
      <c r="D2" s="2">
        <v>2</v>
      </c>
      <c r="E2" s="2">
        <v>500</v>
      </c>
      <c r="F2" s="2">
        <v>1500</v>
      </c>
      <c r="G2" s="2" t="s">
        <v>65</v>
      </c>
      <c r="H2" s="10">
        <v>45660</v>
      </c>
      <c r="I2" t="str">
        <f>UPPER(TRIM(G2))</f>
        <v>NORTH</v>
      </c>
    </row>
    <row r="3" spans="1:9" ht="14.4" x14ac:dyDescent="0.3">
      <c r="A3" s="4">
        <v>1002</v>
      </c>
      <c r="B3" s="4" t="s">
        <v>11</v>
      </c>
      <c r="C3" s="4" t="s">
        <v>12</v>
      </c>
      <c r="D3" s="4">
        <v>2</v>
      </c>
      <c r="E3" s="4">
        <v>800</v>
      </c>
      <c r="F3" s="4">
        <v>17228</v>
      </c>
      <c r="G3" s="4" t="s">
        <v>66</v>
      </c>
      <c r="H3" s="11">
        <v>45691</v>
      </c>
      <c r="I3" t="str">
        <f t="shared" ref="I3:I31" si="0">UPPER(TRIM(G3))</f>
        <v>SOUTH</v>
      </c>
    </row>
    <row r="4" spans="1:9" ht="14.4" x14ac:dyDescent="0.3">
      <c r="A4" s="2">
        <v>1003</v>
      </c>
      <c r="B4" s="2" t="s">
        <v>15</v>
      </c>
      <c r="C4" s="2" t="s">
        <v>16</v>
      </c>
      <c r="D4" s="2">
        <v>1</v>
      </c>
      <c r="E4" s="2">
        <v>3500</v>
      </c>
      <c r="F4" s="2">
        <v>3500</v>
      </c>
      <c r="G4" s="2" t="s">
        <v>67</v>
      </c>
      <c r="H4" s="10">
        <v>45719</v>
      </c>
      <c r="I4" t="str">
        <f t="shared" si="0"/>
        <v>EAST</v>
      </c>
    </row>
    <row r="5" spans="1:9" ht="14.4" x14ac:dyDescent="0.3">
      <c r="A5" s="4">
        <v>1004</v>
      </c>
      <c r="B5" s="4" t="s">
        <v>18</v>
      </c>
      <c r="C5" s="4" t="s">
        <v>9</v>
      </c>
      <c r="D5" s="4">
        <v>4</v>
      </c>
      <c r="E5" s="4">
        <v>14057</v>
      </c>
      <c r="F5" s="4">
        <v>18035</v>
      </c>
      <c r="G5" s="4" t="s">
        <v>68</v>
      </c>
      <c r="H5" s="11">
        <v>45750</v>
      </c>
      <c r="I5" t="str">
        <f t="shared" si="0"/>
        <v>WEST</v>
      </c>
    </row>
    <row r="6" spans="1:9" ht="14.4" x14ac:dyDescent="0.3">
      <c r="A6" s="2">
        <v>1005</v>
      </c>
      <c r="B6" s="2" t="s">
        <v>20</v>
      </c>
      <c r="C6" s="2" t="s">
        <v>21</v>
      </c>
      <c r="D6" s="2">
        <v>2</v>
      </c>
      <c r="E6" s="2">
        <v>2500</v>
      </c>
      <c r="F6" s="2">
        <v>5000</v>
      </c>
      <c r="G6" s="2" t="s">
        <v>65</v>
      </c>
      <c r="H6" s="10">
        <v>45780</v>
      </c>
      <c r="I6" t="str">
        <f t="shared" si="0"/>
        <v>NORTH</v>
      </c>
    </row>
    <row r="7" spans="1:9" ht="14.4" x14ac:dyDescent="0.3">
      <c r="A7" s="4">
        <v>1006</v>
      </c>
      <c r="B7" s="4" t="s">
        <v>22</v>
      </c>
      <c r="C7" s="4" t="s">
        <v>9</v>
      </c>
      <c r="D7" s="4">
        <v>2</v>
      </c>
      <c r="E7" s="4">
        <v>7000</v>
      </c>
      <c r="F7" s="4">
        <v>14000</v>
      </c>
      <c r="G7" s="6" t="s">
        <v>13</v>
      </c>
      <c r="H7" s="11">
        <v>45811</v>
      </c>
      <c r="I7" t="str">
        <f t="shared" si="0"/>
        <v>NULL</v>
      </c>
    </row>
    <row r="8" spans="1:9" ht="14.4" x14ac:dyDescent="0.3">
      <c r="A8" s="2">
        <v>1007</v>
      </c>
      <c r="B8" s="2" t="s">
        <v>23</v>
      </c>
      <c r="C8" s="2" t="s">
        <v>12</v>
      </c>
      <c r="D8" s="2">
        <v>1</v>
      </c>
      <c r="E8" s="2">
        <v>14943</v>
      </c>
      <c r="F8" s="2">
        <v>19173</v>
      </c>
      <c r="G8" s="2" t="s">
        <v>66</v>
      </c>
      <c r="H8" s="10">
        <v>45841</v>
      </c>
      <c r="I8" t="str">
        <f t="shared" si="0"/>
        <v>SOUTH</v>
      </c>
    </row>
    <row r="9" spans="1:9" ht="14.4" x14ac:dyDescent="0.3">
      <c r="A9" s="4">
        <v>1008</v>
      </c>
      <c r="B9" s="4" t="s">
        <v>24</v>
      </c>
      <c r="C9" s="4" t="s">
        <v>16</v>
      </c>
      <c r="D9" s="4">
        <v>3</v>
      </c>
      <c r="E9" s="4">
        <v>4500</v>
      </c>
      <c r="F9" s="4">
        <v>13500</v>
      </c>
      <c r="G9" s="4" t="s">
        <v>67</v>
      </c>
      <c r="H9" s="11">
        <v>45872</v>
      </c>
      <c r="I9" t="str">
        <f t="shared" si="0"/>
        <v>EAST</v>
      </c>
    </row>
    <row r="10" spans="1:9" ht="14.4" x14ac:dyDescent="0.3">
      <c r="A10" s="2">
        <v>1009</v>
      </c>
      <c r="B10" s="2" t="s">
        <v>25</v>
      </c>
      <c r="C10" s="2" t="s">
        <v>26</v>
      </c>
      <c r="D10" s="2">
        <v>2</v>
      </c>
      <c r="E10" s="2">
        <v>6000</v>
      </c>
      <c r="F10" s="2">
        <v>19579</v>
      </c>
      <c r="G10" s="2" t="s">
        <v>65</v>
      </c>
      <c r="H10" s="10">
        <v>45903</v>
      </c>
      <c r="I10" t="str">
        <f t="shared" si="0"/>
        <v>NORTH</v>
      </c>
    </row>
    <row r="11" spans="1:9" ht="14.4" x14ac:dyDescent="0.3">
      <c r="A11" s="4">
        <v>1010</v>
      </c>
      <c r="B11" s="4" t="s">
        <v>27</v>
      </c>
      <c r="C11" s="4" t="s">
        <v>12</v>
      </c>
      <c r="D11" s="4">
        <v>2</v>
      </c>
      <c r="E11" s="4">
        <v>1500</v>
      </c>
      <c r="F11" s="4">
        <v>3000</v>
      </c>
      <c r="G11" s="4" t="s">
        <v>68</v>
      </c>
      <c r="H11" s="11">
        <v>45933</v>
      </c>
      <c r="I11" t="str">
        <f t="shared" si="0"/>
        <v>WEST</v>
      </c>
    </row>
    <row r="12" spans="1:9" ht="14.4" x14ac:dyDescent="0.3">
      <c r="A12" s="2">
        <v>1011</v>
      </c>
      <c r="B12" s="2" t="s">
        <v>28</v>
      </c>
      <c r="C12" s="2" t="s">
        <v>9</v>
      </c>
      <c r="D12" s="2">
        <v>5</v>
      </c>
      <c r="E12" s="2">
        <v>16767</v>
      </c>
      <c r="F12" s="2">
        <v>20854</v>
      </c>
      <c r="G12" s="2" t="s">
        <v>67</v>
      </c>
      <c r="H12" s="10">
        <v>45964</v>
      </c>
      <c r="I12" t="str">
        <f t="shared" si="0"/>
        <v>EAST</v>
      </c>
    </row>
    <row r="13" spans="1:9" ht="14.4" x14ac:dyDescent="0.3">
      <c r="A13" s="4">
        <v>1012</v>
      </c>
      <c r="B13" s="4" t="s">
        <v>29</v>
      </c>
      <c r="C13" s="4" t="s">
        <v>16</v>
      </c>
      <c r="D13" s="4">
        <v>1</v>
      </c>
      <c r="E13" s="4">
        <v>2200</v>
      </c>
      <c r="F13" s="4">
        <v>2200</v>
      </c>
      <c r="G13" s="4" t="s">
        <v>66</v>
      </c>
      <c r="H13" s="11">
        <v>45994</v>
      </c>
      <c r="I13" t="str">
        <f t="shared" si="0"/>
        <v>SOUTH</v>
      </c>
    </row>
    <row r="14" spans="1:9" ht="14.4" x14ac:dyDescent="0.3">
      <c r="A14" s="2">
        <v>1013</v>
      </c>
      <c r="B14" s="2" t="s">
        <v>30</v>
      </c>
      <c r="C14" s="2" t="s">
        <v>26</v>
      </c>
      <c r="D14" s="2">
        <v>2</v>
      </c>
      <c r="E14" s="2">
        <v>12000</v>
      </c>
      <c r="F14" s="2">
        <v>24000</v>
      </c>
      <c r="G14" s="2" t="s">
        <v>68</v>
      </c>
      <c r="H14" s="10" t="s">
        <v>31</v>
      </c>
      <c r="I14" t="str">
        <f t="shared" si="0"/>
        <v>WEST</v>
      </c>
    </row>
    <row r="15" spans="1:9" ht="14.4" x14ac:dyDescent="0.3">
      <c r="A15" s="4">
        <v>1014</v>
      </c>
      <c r="B15" s="4" t="s">
        <v>32</v>
      </c>
      <c r="C15" s="4" t="s">
        <v>12</v>
      </c>
      <c r="D15" s="4">
        <v>2</v>
      </c>
      <c r="E15" s="4">
        <v>900</v>
      </c>
      <c r="F15" s="4">
        <v>22264</v>
      </c>
      <c r="G15" s="4" t="s">
        <v>65</v>
      </c>
      <c r="H15" s="11" t="s">
        <v>33</v>
      </c>
      <c r="I15" t="str">
        <f t="shared" si="0"/>
        <v>NORTH</v>
      </c>
    </row>
    <row r="16" spans="1:9" ht="14.4" x14ac:dyDescent="0.3">
      <c r="A16" s="2">
        <v>1015</v>
      </c>
      <c r="B16" s="2" t="s">
        <v>34</v>
      </c>
      <c r="C16" s="2" t="s">
        <v>26</v>
      </c>
      <c r="D16" s="2">
        <v>3</v>
      </c>
      <c r="E16" s="2">
        <v>1800</v>
      </c>
      <c r="F16" s="2">
        <v>5400</v>
      </c>
      <c r="G16" s="2" t="s">
        <v>67</v>
      </c>
      <c r="H16" s="10" t="s">
        <v>35</v>
      </c>
      <c r="I16" t="str">
        <f t="shared" si="0"/>
        <v>EAST</v>
      </c>
    </row>
    <row r="17" spans="1:9" ht="14.4" x14ac:dyDescent="0.3">
      <c r="A17" s="4">
        <v>1016</v>
      </c>
      <c r="B17" s="4" t="s">
        <v>36</v>
      </c>
      <c r="C17" s="4" t="s">
        <v>16</v>
      </c>
      <c r="D17" s="4">
        <v>2</v>
      </c>
      <c r="E17" s="4">
        <v>1500</v>
      </c>
      <c r="F17" s="4">
        <v>23950</v>
      </c>
      <c r="G17" s="4" t="s">
        <v>66</v>
      </c>
      <c r="H17" s="11" t="s">
        <v>37</v>
      </c>
      <c r="I17" t="str">
        <f t="shared" si="0"/>
        <v>SOUTH</v>
      </c>
    </row>
    <row r="18" spans="1:9" ht="14.4" x14ac:dyDescent="0.3">
      <c r="A18" s="2">
        <v>1017</v>
      </c>
      <c r="B18" s="2" t="s">
        <v>38</v>
      </c>
      <c r="C18" s="2" t="s">
        <v>39</v>
      </c>
      <c r="D18" s="2">
        <v>1</v>
      </c>
      <c r="E18" s="2">
        <v>8000</v>
      </c>
      <c r="F18" s="2">
        <v>8000</v>
      </c>
      <c r="G18" s="2" t="s">
        <v>68</v>
      </c>
      <c r="H18" s="10" t="s">
        <v>40</v>
      </c>
      <c r="I18" t="str">
        <f t="shared" si="0"/>
        <v>WEST</v>
      </c>
    </row>
    <row r="19" spans="1:9" ht="14.4" x14ac:dyDescent="0.3">
      <c r="A19" s="4">
        <v>1018</v>
      </c>
      <c r="B19" s="4" t="s">
        <v>41</v>
      </c>
      <c r="C19" s="4" t="s">
        <v>12</v>
      </c>
      <c r="D19" s="4">
        <v>2</v>
      </c>
      <c r="E19" s="4">
        <v>5500</v>
      </c>
      <c r="F19" s="4">
        <v>11000</v>
      </c>
      <c r="G19" s="4" t="s">
        <v>65</v>
      </c>
      <c r="H19" s="11" t="s">
        <v>42</v>
      </c>
      <c r="I19" t="str">
        <f t="shared" si="0"/>
        <v>NORTH</v>
      </c>
    </row>
    <row r="20" spans="1:9" ht="14.4" x14ac:dyDescent="0.3">
      <c r="A20" s="2">
        <v>1019</v>
      </c>
      <c r="B20" s="2" t="s">
        <v>43</v>
      </c>
      <c r="C20" s="2" t="s">
        <v>9</v>
      </c>
      <c r="D20" s="2">
        <v>1</v>
      </c>
      <c r="E20" s="2">
        <v>20000</v>
      </c>
      <c r="F20" s="2">
        <v>20000</v>
      </c>
      <c r="G20" s="2" t="s">
        <v>67</v>
      </c>
      <c r="H20" s="10" t="s">
        <v>44</v>
      </c>
      <c r="I20" t="str">
        <f t="shared" si="0"/>
        <v>EAST</v>
      </c>
    </row>
    <row r="21" spans="1:9" ht="14.4" x14ac:dyDescent="0.3">
      <c r="A21" s="4">
        <v>1020</v>
      </c>
      <c r="B21" s="4" t="s">
        <v>45</v>
      </c>
      <c r="C21" s="4" t="s">
        <v>12</v>
      </c>
      <c r="D21" s="4">
        <v>2</v>
      </c>
      <c r="E21" s="4">
        <v>1200</v>
      </c>
      <c r="F21" s="4">
        <v>28643</v>
      </c>
      <c r="G21" s="4" t="s">
        <v>66</v>
      </c>
      <c r="H21" s="11" t="s">
        <v>46</v>
      </c>
      <c r="I21" t="str">
        <f t="shared" si="0"/>
        <v>SOUTH</v>
      </c>
    </row>
    <row r="22" spans="1:9" ht="14.4" x14ac:dyDescent="0.3">
      <c r="A22" s="2">
        <v>1021</v>
      </c>
      <c r="B22" s="2" t="s">
        <v>47</v>
      </c>
      <c r="C22" s="2" t="s">
        <v>16</v>
      </c>
      <c r="D22" s="2">
        <v>2</v>
      </c>
      <c r="E22" s="2">
        <v>4000</v>
      </c>
      <c r="F22" s="2">
        <v>8000</v>
      </c>
      <c r="G22" s="2" t="s">
        <v>68</v>
      </c>
      <c r="H22" s="10" t="s">
        <v>48</v>
      </c>
      <c r="I22" t="str">
        <f t="shared" si="0"/>
        <v>WEST</v>
      </c>
    </row>
    <row r="23" spans="1:9" ht="14.4" x14ac:dyDescent="0.3">
      <c r="A23" s="4">
        <v>1022</v>
      </c>
      <c r="B23" s="4" t="s">
        <v>49</v>
      </c>
      <c r="C23" s="4" t="s">
        <v>9</v>
      </c>
      <c r="D23" s="4">
        <v>2</v>
      </c>
      <c r="E23" s="4">
        <v>15000</v>
      </c>
      <c r="F23" s="4">
        <v>32083</v>
      </c>
      <c r="G23" s="4" t="s">
        <v>65</v>
      </c>
      <c r="H23" s="11" t="s">
        <v>50</v>
      </c>
      <c r="I23" t="str">
        <f t="shared" si="0"/>
        <v>NORTH</v>
      </c>
    </row>
    <row r="24" spans="1:9" ht="14.4" x14ac:dyDescent="0.3">
      <c r="A24" s="2">
        <v>1023</v>
      </c>
      <c r="B24" s="2" t="s">
        <v>51</v>
      </c>
      <c r="C24" s="2" t="s">
        <v>26</v>
      </c>
      <c r="D24" s="2">
        <v>1</v>
      </c>
      <c r="E24" s="2">
        <v>2500</v>
      </c>
      <c r="F24" s="2">
        <v>2500</v>
      </c>
      <c r="G24" s="2" t="s">
        <v>67</v>
      </c>
      <c r="H24" s="10" t="s">
        <v>52</v>
      </c>
      <c r="I24" t="str">
        <f t="shared" si="0"/>
        <v>EAST</v>
      </c>
    </row>
    <row r="25" spans="1:9" ht="14.4" x14ac:dyDescent="0.3">
      <c r="A25" s="4">
        <v>1024</v>
      </c>
      <c r="B25" s="4" t="s">
        <v>32</v>
      </c>
      <c r="C25" s="4" t="s">
        <v>12</v>
      </c>
      <c r="D25" s="4">
        <v>3</v>
      </c>
      <c r="E25" s="4">
        <v>37867</v>
      </c>
      <c r="F25" s="4">
        <v>38000</v>
      </c>
      <c r="G25" s="4" t="s">
        <v>66</v>
      </c>
      <c r="H25" s="11" t="s">
        <v>53</v>
      </c>
      <c r="I25" t="str">
        <f t="shared" si="0"/>
        <v>SOUTH</v>
      </c>
    </row>
    <row r="26" spans="1:9" ht="14.4" x14ac:dyDescent="0.3">
      <c r="A26" s="2">
        <v>1025</v>
      </c>
      <c r="B26" s="2" t="s">
        <v>54</v>
      </c>
      <c r="C26" s="2" t="s">
        <v>9</v>
      </c>
      <c r="D26" s="2">
        <v>1</v>
      </c>
      <c r="E26" s="2">
        <v>40000</v>
      </c>
      <c r="F26" s="2">
        <v>40000</v>
      </c>
      <c r="G26" s="2" t="s">
        <v>68</v>
      </c>
      <c r="H26" s="10" t="s">
        <v>55</v>
      </c>
      <c r="I26" t="str">
        <f t="shared" si="0"/>
        <v>WEST</v>
      </c>
    </row>
    <row r="27" spans="1:9" ht="14.4" x14ac:dyDescent="0.3">
      <c r="A27" s="4">
        <v>1026</v>
      </c>
      <c r="B27" s="4" t="s">
        <v>56</v>
      </c>
      <c r="C27" s="4" t="s">
        <v>16</v>
      </c>
      <c r="D27" s="4">
        <v>5</v>
      </c>
      <c r="E27" s="4">
        <v>200</v>
      </c>
      <c r="F27" s="4">
        <v>1000</v>
      </c>
      <c r="G27" s="4" t="s">
        <v>65</v>
      </c>
      <c r="H27" s="11" t="s">
        <v>57</v>
      </c>
      <c r="I27" t="str">
        <f t="shared" si="0"/>
        <v>NORTH</v>
      </c>
    </row>
    <row r="28" spans="1:9" ht="14.4" x14ac:dyDescent="0.3">
      <c r="A28" s="2">
        <v>1027</v>
      </c>
      <c r="B28" s="2" t="s">
        <v>58</v>
      </c>
      <c r="C28" s="2" t="s">
        <v>39</v>
      </c>
      <c r="D28" s="2">
        <v>1</v>
      </c>
      <c r="E28" s="2">
        <v>55000</v>
      </c>
      <c r="F28" s="2">
        <v>55000</v>
      </c>
      <c r="G28" s="2" t="s">
        <v>67</v>
      </c>
      <c r="H28" s="10" t="s">
        <v>59</v>
      </c>
      <c r="I28" t="str">
        <f t="shared" si="0"/>
        <v>EAST</v>
      </c>
    </row>
    <row r="29" spans="1:9" ht="14.4" x14ac:dyDescent="0.3">
      <c r="A29" s="4">
        <v>1028</v>
      </c>
      <c r="B29" s="4" t="s">
        <v>23</v>
      </c>
      <c r="C29" s="4" t="s">
        <v>12</v>
      </c>
      <c r="D29" s="4">
        <v>2</v>
      </c>
      <c r="E29" s="4">
        <v>50000</v>
      </c>
      <c r="F29" s="4">
        <v>47000</v>
      </c>
      <c r="G29" s="4" t="s">
        <v>66</v>
      </c>
      <c r="H29" s="11" t="s">
        <v>60</v>
      </c>
      <c r="I29" t="str">
        <f t="shared" si="0"/>
        <v>SOUTH</v>
      </c>
    </row>
    <row r="30" spans="1:9" ht="14.4" x14ac:dyDescent="0.3">
      <c r="A30" s="2">
        <v>1029</v>
      </c>
      <c r="B30" s="2" t="s">
        <v>61</v>
      </c>
      <c r="C30" s="2" t="s">
        <v>26</v>
      </c>
      <c r="D30" s="2">
        <v>2</v>
      </c>
      <c r="E30" s="2">
        <v>12000</v>
      </c>
      <c r="F30" s="2">
        <v>24000</v>
      </c>
      <c r="G30" s="2" t="s">
        <v>68</v>
      </c>
      <c r="H30" s="10" t="s">
        <v>62</v>
      </c>
      <c r="I30" t="str">
        <f t="shared" si="0"/>
        <v>WEST</v>
      </c>
    </row>
    <row r="31" spans="1:9" ht="14.4" x14ac:dyDescent="0.3">
      <c r="A31" s="4">
        <v>1030</v>
      </c>
      <c r="B31" s="4" t="s">
        <v>63</v>
      </c>
      <c r="C31" s="4" t="s">
        <v>9</v>
      </c>
      <c r="D31" s="4">
        <v>1</v>
      </c>
      <c r="E31" s="4">
        <v>70000</v>
      </c>
      <c r="F31" s="4">
        <v>70000</v>
      </c>
      <c r="G31" s="4" t="s">
        <v>65</v>
      </c>
      <c r="H31" s="11" t="s">
        <v>64</v>
      </c>
      <c r="I31" t="str">
        <f t="shared" si="0"/>
        <v>NORTH</v>
      </c>
    </row>
  </sheetData>
  <conditionalFormatting sqref="D2:F31">
    <cfRule type="cellIs" dxfId="14" priority="2" operator="equal">
      <formula>"null"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4661-E638-4604-82DB-FA245BCE4D90}">
  <dimension ref="A3:B13"/>
  <sheetViews>
    <sheetView workbookViewId="0">
      <selection activeCell="J11" sqref="J11"/>
    </sheetView>
  </sheetViews>
  <sheetFormatPr defaultRowHeight="13.2" x14ac:dyDescent="0.25"/>
  <cols>
    <col min="1" max="1" width="13.33203125" bestFit="1" customWidth="1"/>
    <col min="2" max="2" width="13.5546875" bestFit="1" customWidth="1"/>
  </cols>
  <sheetData>
    <row r="3" spans="1:2" x14ac:dyDescent="0.25">
      <c r="A3" s="7" t="s">
        <v>70</v>
      </c>
      <c r="B3" t="s">
        <v>72</v>
      </c>
    </row>
    <row r="4" spans="1:2" x14ac:dyDescent="0.25">
      <c r="A4" s="8" t="s">
        <v>66</v>
      </c>
      <c r="B4">
        <v>176194</v>
      </c>
    </row>
    <row r="5" spans="1:2" x14ac:dyDescent="0.25">
      <c r="A5" s="8" t="s">
        <v>65</v>
      </c>
      <c r="B5">
        <v>162426</v>
      </c>
    </row>
    <row r="6" spans="1:2" x14ac:dyDescent="0.25">
      <c r="A6" s="8" t="s">
        <v>68</v>
      </c>
      <c r="B6">
        <v>125035</v>
      </c>
    </row>
    <row r="7" spans="1:2" x14ac:dyDescent="0.25">
      <c r="A7" s="8" t="s">
        <v>67</v>
      </c>
      <c r="B7">
        <v>120754</v>
      </c>
    </row>
    <row r="8" spans="1:2" x14ac:dyDescent="0.25">
      <c r="A8" s="8" t="s">
        <v>13</v>
      </c>
      <c r="B8">
        <v>14000</v>
      </c>
    </row>
    <row r="9" spans="1:2" x14ac:dyDescent="0.25">
      <c r="A9" s="8" t="s">
        <v>71</v>
      </c>
      <c r="B9">
        <v>598409</v>
      </c>
    </row>
    <row r="11" spans="1:2" x14ac:dyDescent="0.25">
      <c r="A11" s="9" t="s">
        <v>73</v>
      </c>
    </row>
    <row r="13" spans="1:2" x14ac:dyDescent="0.25">
      <c r="A13" t="str" cm="1">
        <f t="array" ref="A13:B13">INDEX($A$4:$B$8,MATCH(MAX($B$4:$B$8),B4:B8,0),{1,2})</f>
        <v>SOUTH</v>
      </c>
      <c r="B13">
        <v>176194</v>
      </c>
    </row>
  </sheetData>
  <conditionalFormatting pivot="1" sqref="B4:B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{8ECFFFA7-DB6C-47D2-870A-9181C26A323A}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ECFFFA7-DB6C-47D2-870A-9181C26A32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09E3-FC47-4815-BE9F-4CF8B7CC336A}">
  <dimension ref="L3:O8"/>
  <sheetViews>
    <sheetView tabSelected="1" workbookViewId="0">
      <selection activeCell="L21" sqref="L21"/>
    </sheetView>
  </sheetViews>
  <sheetFormatPr defaultRowHeight="13.2" x14ac:dyDescent="0.25"/>
  <cols>
    <col min="12" max="12" width="12" bestFit="1" customWidth="1"/>
    <col min="14" max="14" width="8.5546875" bestFit="1" customWidth="1"/>
    <col min="15" max="15" width="13.21875" bestFit="1" customWidth="1"/>
  </cols>
  <sheetData>
    <row r="3" spans="12:15" ht="14.4" x14ac:dyDescent="0.3">
      <c r="N3" s="1" t="s">
        <v>0</v>
      </c>
      <c r="O3" s="1" t="s">
        <v>5</v>
      </c>
    </row>
    <row r="4" spans="12:15" ht="14.4" x14ac:dyDescent="0.3">
      <c r="L4" s="1" t="s">
        <v>74</v>
      </c>
      <c r="N4">
        <v>1015</v>
      </c>
      <c r="O4">
        <f>VLOOKUP($N$4,'Data Cleaning '!$A$2:$H$31,MATCH('vlookup or indexmatch'!$O$3,'Data Cleaning '!$A$1:$H$1,0))</f>
        <v>5400</v>
      </c>
    </row>
    <row r="7" spans="12:15" ht="14.4" x14ac:dyDescent="0.3">
      <c r="N7" s="1" t="s">
        <v>0</v>
      </c>
      <c r="O7" s="1" t="s">
        <v>2</v>
      </c>
    </row>
    <row r="8" spans="12:15" ht="14.4" x14ac:dyDescent="0.3">
      <c r="L8" s="1" t="s">
        <v>75</v>
      </c>
      <c r="N8">
        <v>1027</v>
      </c>
      <c r="O8" t="str">
        <f>INDEX('Data Cleaning '!$A$2:$H$31,MATCH('vlookup or indexmatch'!$N$8,'Data Cleaning '!$A$2:$A$31,0),MATCH('vlookup or indexmatch'!$O$7,'Data Cleaning '!$A$1:$H$1,0))</f>
        <v>Furniture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A829-EC7F-43D8-9075-5261FE4857E8}">
  <dimension ref="A10:H40"/>
  <sheetViews>
    <sheetView topLeftCell="E11" workbookViewId="0">
      <selection activeCell="T34" sqref="T34"/>
    </sheetView>
  </sheetViews>
  <sheetFormatPr defaultRowHeight="13.2" x14ac:dyDescent="0.25"/>
  <cols>
    <col min="1" max="1" width="10.44140625" customWidth="1"/>
    <col min="2" max="2" width="9.21875" customWidth="1"/>
    <col min="3" max="3" width="10.33203125" customWidth="1"/>
    <col min="4" max="4" width="9.5546875" customWidth="1"/>
    <col min="5" max="5" width="15.21875" customWidth="1"/>
    <col min="6" max="6" width="13.77734375" customWidth="1"/>
    <col min="7" max="7" width="17.33203125" customWidth="1"/>
    <col min="8" max="8" width="12.33203125" customWidth="1"/>
    <col min="9" max="9" width="10.6640625" bestFit="1" customWidth="1"/>
  </cols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>
        <v>1001</v>
      </c>
      <c r="B11" t="s">
        <v>8</v>
      </c>
      <c r="C11" t="s">
        <v>9</v>
      </c>
      <c r="D11">
        <v>2</v>
      </c>
      <c r="E11">
        <v>500</v>
      </c>
      <c r="F11">
        <v>1500</v>
      </c>
      <c r="G11" t="s">
        <v>65</v>
      </c>
      <c r="H11" s="13">
        <v>45660</v>
      </c>
    </row>
    <row r="12" spans="1:8" x14ac:dyDescent="0.25">
      <c r="A12">
        <v>1002</v>
      </c>
      <c r="B12" t="s">
        <v>11</v>
      </c>
      <c r="C12" t="s">
        <v>12</v>
      </c>
      <c r="D12">
        <v>2</v>
      </c>
      <c r="E12">
        <v>800</v>
      </c>
      <c r="F12">
        <v>17228</v>
      </c>
      <c r="G12" t="s">
        <v>66</v>
      </c>
      <c r="H12" s="13">
        <v>45691</v>
      </c>
    </row>
    <row r="13" spans="1:8" x14ac:dyDescent="0.25">
      <c r="A13">
        <v>1003</v>
      </c>
      <c r="B13" t="s">
        <v>15</v>
      </c>
      <c r="C13" t="s">
        <v>16</v>
      </c>
      <c r="D13">
        <v>1</v>
      </c>
      <c r="E13">
        <v>3500</v>
      </c>
      <c r="F13">
        <v>3500</v>
      </c>
      <c r="G13" t="s">
        <v>67</v>
      </c>
      <c r="H13" s="13">
        <v>45719</v>
      </c>
    </row>
    <row r="14" spans="1:8" x14ac:dyDescent="0.25">
      <c r="A14">
        <v>1004</v>
      </c>
      <c r="B14" t="s">
        <v>18</v>
      </c>
      <c r="C14" t="s">
        <v>9</v>
      </c>
      <c r="D14">
        <v>4</v>
      </c>
      <c r="E14">
        <v>14057</v>
      </c>
      <c r="F14">
        <v>18035</v>
      </c>
      <c r="G14" t="s">
        <v>68</v>
      </c>
      <c r="H14" s="13">
        <v>45750</v>
      </c>
    </row>
    <row r="15" spans="1:8" x14ac:dyDescent="0.25">
      <c r="A15">
        <v>1005</v>
      </c>
      <c r="B15" t="s">
        <v>20</v>
      </c>
      <c r="C15" t="s">
        <v>21</v>
      </c>
      <c r="D15">
        <v>2</v>
      </c>
      <c r="E15">
        <v>2500</v>
      </c>
      <c r="F15">
        <v>5000</v>
      </c>
      <c r="G15" t="s">
        <v>65</v>
      </c>
      <c r="H15" s="13">
        <v>45780</v>
      </c>
    </row>
    <row r="16" spans="1:8" x14ac:dyDescent="0.25">
      <c r="A16">
        <v>1006</v>
      </c>
      <c r="B16" t="s">
        <v>22</v>
      </c>
      <c r="C16" t="s">
        <v>9</v>
      </c>
      <c r="D16">
        <v>2</v>
      </c>
      <c r="E16">
        <v>7000</v>
      </c>
      <c r="F16">
        <v>14000</v>
      </c>
      <c r="G16" t="s">
        <v>13</v>
      </c>
      <c r="H16" s="13">
        <v>45811</v>
      </c>
    </row>
    <row r="17" spans="1:8" x14ac:dyDescent="0.25">
      <c r="A17">
        <v>1007</v>
      </c>
      <c r="B17" t="s">
        <v>23</v>
      </c>
      <c r="C17" t="s">
        <v>12</v>
      </c>
      <c r="D17">
        <v>1</v>
      </c>
      <c r="E17">
        <v>14943</v>
      </c>
      <c r="F17">
        <v>19173</v>
      </c>
      <c r="G17" t="s">
        <v>66</v>
      </c>
      <c r="H17" s="13">
        <v>45841</v>
      </c>
    </row>
    <row r="18" spans="1:8" x14ac:dyDescent="0.25">
      <c r="A18">
        <v>1008</v>
      </c>
      <c r="B18" t="s">
        <v>24</v>
      </c>
      <c r="C18" t="s">
        <v>16</v>
      </c>
      <c r="D18">
        <v>3</v>
      </c>
      <c r="E18">
        <v>4500</v>
      </c>
      <c r="F18">
        <v>13500</v>
      </c>
      <c r="G18" t="s">
        <v>67</v>
      </c>
      <c r="H18" s="13">
        <v>45872</v>
      </c>
    </row>
    <row r="19" spans="1:8" x14ac:dyDescent="0.25">
      <c r="A19">
        <v>1009</v>
      </c>
      <c r="B19" t="s">
        <v>25</v>
      </c>
      <c r="C19" t="s">
        <v>26</v>
      </c>
      <c r="D19">
        <v>2</v>
      </c>
      <c r="E19">
        <v>6000</v>
      </c>
      <c r="F19">
        <v>19579</v>
      </c>
      <c r="G19" t="s">
        <v>65</v>
      </c>
      <c r="H19" s="13">
        <v>45903</v>
      </c>
    </row>
    <row r="20" spans="1:8" x14ac:dyDescent="0.25">
      <c r="A20">
        <v>1010</v>
      </c>
      <c r="B20" t="s">
        <v>27</v>
      </c>
      <c r="C20" t="s">
        <v>12</v>
      </c>
      <c r="D20">
        <v>2</v>
      </c>
      <c r="E20">
        <v>1500</v>
      </c>
      <c r="F20">
        <v>3000</v>
      </c>
      <c r="G20" t="s">
        <v>68</v>
      </c>
      <c r="H20" s="13">
        <v>45933</v>
      </c>
    </row>
    <row r="21" spans="1:8" x14ac:dyDescent="0.25">
      <c r="A21">
        <v>1011</v>
      </c>
      <c r="B21" t="s">
        <v>28</v>
      </c>
      <c r="C21" t="s">
        <v>9</v>
      </c>
      <c r="D21">
        <v>5</v>
      </c>
      <c r="E21">
        <v>16767</v>
      </c>
      <c r="F21">
        <v>20854</v>
      </c>
      <c r="G21" t="s">
        <v>67</v>
      </c>
      <c r="H21" s="13">
        <v>45964</v>
      </c>
    </row>
    <row r="22" spans="1:8" x14ac:dyDescent="0.25">
      <c r="A22">
        <v>1012</v>
      </c>
      <c r="B22" t="s">
        <v>29</v>
      </c>
      <c r="C22" t="s">
        <v>16</v>
      </c>
      <c r="D22">
        <v>1</v>
      </c>
      <c r="E22">
        <v>2200</v>
      </c>
      <c r="F22">
        <v>2200</v>
      </c>
      <c r="G22" t="s">
        <v>66</v>
      </c>
      <c r="H22" s="13">
        <v>45994</v>
      </c>
    </row>
    <row r="23" spans="1:8" x14ac:dyDescent="0.25">
      <c r="A23">
        <v>1013</v>
      </c>
      <c r="B23" t="s">
        <v>30</v>
      </c>
      <c r="C23" t="s">
        <v>26</v>
      </c>
      <c r="D23">
        <v>2</v>
      </c>
      <c r="E23">
        <v>12000</v>
      </c>
      <c r="F23">
        <v>24000</v>
      </c>
      <c r="G23" t="s">
        <v>68</v>
      </c>
      <c r="H23" s="13">
        <v>45729</v>
      </c>
    </row>
    <row r="24" spans="1:8" x14ac:dyDescent="0.25">
      <c r="A24">
        <v>1014</v>
      </c>
      <c r="B24" t="s">
        <v>32</v>
      </c>
      <c r="C24" t="s">
        <v>12</v>
      </c>
      <c r="D24">
        <v>2</v>
      </c>
      <c r="E24">
        <v>900</v>
      </c>
      <c r="F24">
        <v>22264</v>
      </c>
      <c r="G24" t="s">
        <v>65</v>
      </c>
      <c r="H24" s="13">
        <v>45730</v>
      </c>
    </row>
    <row r="25" spans="1:8" x14ac:dyDescent="0.25">
      <c r="A25">
        <v>1015</v>
      </c>
      <c r="B25" t="s">
        <v>34</v>
      </c>
      <c r="C25" t="s">
        <v>26</v>
      </c>
      <c r="D25">
        <v>3</v>
      </c>
      <c r="E25">
        <v>1800</v>
      </c>
      <c r="F25">
        <v>5400</v>
      </c>
      <c r="G25" t="s">
        <v>67</v>
      </c>
      <c r="H25" s="13">
        <v>45731</v>
      </c>
    </row>
    <row r="26" spans="1:8" x14ac:dyDescent="0.25">
      <c r="A26">
        <v>1016</v>
      </c>
      <c r="B26" t="s">
        <v>36</v>
      </c>
      <c r="C26" t="s">
        <v>16</v>
      </c>
      <c r="D26">
        <v>2</v>
      </c>
      <c r="E26">
        <v>1500</v>
      </c>
      <c r="F26">
        <v>23950</v>
      </c>
      <c r="G26" t="s">
        <v>66</v>
      </c>
      <c r="H26" s="13">
        <v>45732</v>
      </c>
    </row>
    <row r="27" spans="1:8" x14ac:dyDescent="0.25">
      <c r="A27">
        <v>1017</v>
      </c>
      <c r="B27" t="s">
        <v>38</v>
      </c>
      <c r="C27" t="s">
        <v>39</v>
      </c>
      <c r="D27">
        <v>1</v>
      </c>
      <c r="E27">
        <v>8000</v>
      </c>
      <c r="F27">
        <v>8000</v>
      </c>
      <c r="G27" t="s">
        <v>68</v>
      </c>
      <c r="H27" s="13">
        <v>45733</v>
      </c>
    </row>
    <row r="28" spans="1:8" x14ac:dyDescent="0.25">
      <c r="A28">
        <v>1018</v>
      </c>
      <c r="B28" t="s">
        <v>41</v>
      </c>
      <c r="C28" t="s">
        <v>12</v>
      </c>
      <c r="D28">
        <v>2</v>
      </c>
      <c r="E28">
        <v>5500</v>
      </c>
      <c r="F28">
        <v>11000</v>
      </c>
      <c r="G28" t="s">
        <v>65</v>
      </c>
      <c r="H28" s="13">
        <v>45734</v>
      </c>
    </row>
    <row r="29" spans="1:8" x14ac:dyDescent="0.25">
      <c r="A29">
        <v>1019</v>
      </c>
      <c r="B29" t="s">
        <v>43</v>
      </c>
      <c r="C29" t="s">
        <v>9</v>
      </c>
      <c r="D29">
        <v>1</v>
      </c>
      <c r="E29">
        <v>20000</v>
      </c>
      <c r="F29">
        <v>20000</v>
      </c>
      <c r="G29" t="s">
        <v>67</v>
      </c>
      <c r="H29" s="13">
        <v>45735</v>
      </c>
    </row>
    <row r="30" spans="1:8" x14ac:dyDescent="0.25">
      <c r="A30">
        <v>1020</v>
      </c>
      <c r="B30" t="s">
        <v>45</v>
      </c>
      <c r="C30" t="s">
        <v>12</v>
      </c>
      <c r="D30">
        <v>2</v>
      </c>
      <c r="E30">
        <v>1200</v>
      </c>
      <c r="F30">
        <v>28643</v>
      </c>
      <c r="G30" t="s">
        <v>66</v>
      </c>
      <c r="H30" s="13">
        <v>45736</v>
      </c>
    </row>
    <row r="31" spans="1:8" x14ac:dyDescent="0.25">
      <c r="A31">
        <v>1021</v>
      </c>
      <c r="B31" t="s">
        <v>47</v>
      </c>
      <c r="C31" t="s">
        <v>16</v>
      </c>
      <c r="D31">
        <v>2</v>
      </c>
      <c r="E31">
        <v>4000</v>
      </c>
      <c r="F31">
        <v>8000</v>
      </c>
      <c r="G31" t="s">
        <v>68</v>
      </c>
      <c r="H31" s="13">
        <v>45737</v>
      </c>
    </row>
    <row r="32" spans="1:8" x14ac:dyDescent="0.25">
      <c r="A32">
        <v>1022</v>
      </c>
      <c r="B32" t="s">
        <v>49</v>
      </c>
      <c r="C32" t="s">
        <v>9</v>
      </c>
      <c r="D32">
        <v>2</v>
      </c>
      <c r="E32">
        <v>15000</v>
      </c>
      <c r="F32">
        <v>32083</v>
      </c>
      <c r="G32" t="s">
        <v>65</v>
      </c>
      <c r="H32" s="13">
        <v>45738</v>
      </c>
    </row>
    <row r="33" spans="1:8" x14ac:dyDescent="0.25">
      <c r="A33">
        <v>1023</v>
      </c>
      <c r="B33" t="s">
        <v>51</v>
      </c>
      <c r="C33" t="s">
        <v>26</v>
      </c>
      <c r="D33">
        <v>1</v>
      </c>
      <c r="E33">
        <v>2500</v>
      </c>
      <c r="F33">
        <v>2500</v>
      </c>
      <c r="G33" t="s">
        <v>67</v>
      </c>
      <c r="H33" s="13">
        <v>45739</v>
      </c>
    </row>
    <row r="34" spans="1:8" x14ac:dyDescent="0.25">
      <c r="A34">
        <v>1024</v>
      </c>
      <c r="B34" t="s">
        <v>32</v>
      </c>
      <c r="C34" t="s">
        <v>12</v>
      </c>
      <c r="D34">
        <v>3</v>
      </c>
      <c r="E34">
        <v>37867</v>
      </c>
      <c r="F34">
        <v>38000</v>
      </c>
      <c r="G34" t="s">
        <v>66</v>
      </c>
      <c r="H34" s="13">
        <v>45740</v>
      </c>
    </row>
    <row r="35" spans="1:8" x14ac:dyDescent="0.25">
      <c r="A35">
        <v>1025</v>
      </c>
      <c r="B35" t="s">
        <v>54</v>
      </c>
      <c r="C35" t="s">
        <v>9</v>
      </c>
      <c r="D35">
        <v>1</v>
      </c>
      <c r="E35">
        <v>40000</v>
      </c>
      <c r="F35">
        <v>40000</v>
      </c>
      <c r="G35" t="s">
        <v>68</v>
      </c>
      <c r="H35" s="13">
        <v>45741</v>
      </c>
    </row>
    <row r="36" spans="1:8" x14ac:dyDescent="0.25">
      <c r="A36">
        <v>1026</v>
      </c>
      <c r="B36" t="s">
        <v>56</v>
      </c>
      <c r="C36" t="s">
        <v>16</v>
      </c>
      <c r="D36">
        <v>5</v>
      </c>
      <c r="E36">
        <v>200</v>
      </c>
      <c r="F36">
        <v>1000</v>
      </c>
      <c r="G36" t="s">
        <v>65</v>
      </c>
      <c r="H36" s="13">
        <v>45742</v>
      </c>
    </row>
    <row r="37" spans="1:8" x14ac:dyDescent="0.25">
      <c r="A37">
        <v>1027</v>
      </c>
      <c r="B37" t="s">
        <v>58</v>
      </c>
      <c r="C37" t="s">
        <v>39</v>
      </c>
      <c r="D37">
        <v>1</v>
      </c>
      <c r="E37">
        <v>55000</v>
      </c>
      <c r="F37">
        <v>55000</v>
      </c>
      <c r="G37" t="s">
        <v>67</v>
      </c>
      <c r="H37" s="13">
        <v>45743</v>
      </c>
    </row>
    <row r="38" spans="1:8" x14ac:dyDescent="0.25">
      <c r="A38">
        <v>1028</v>
      </c>
      <c r="B38" t="s">
        <v>23</v>
      </c>
      <c r="C38" t="s">
        <v>12</v>
      </c>
      <c r="D38">
        <v>2</v>
      </c>
      <c r="E38">
        <v>50000</v>
      </c>
      <c r="F38">
        <v>47000</v>
      </c>
      <c r="G38" t="s">
        <v>66</v>
      </c>
      <c r="H38" s="13">
        <v>45744</v>
      </c>
    </row>
    <row r="39" spans="1:8" x14ac:dyDescent="0.25">
      <c r="A39">
        <v>1029</v>
      </c>
      <c r="B39" t="s">
        <v>61</v>
      </c>
      <c r="C39" t="s">
        <v>26</v>
      </c>
      <c r="D39">
        <v>2</v>
      </c>
      <c r="E39">
        <v>12000</v>
      </c>
      <c r="F39">
        <v>24000</v>
      </c>
      <c r="G39" t="s">
        <v>68</v>
      </c>
      <c r="H39" s="13">
        <v>45745</v>
      </c>
    </row>
    <row r="40" spans="1:8" x14ac:dyDescent="0.25">
      <c r="A40">
        <v>1030</v>
      </c>
      <c r="B40" t="s">
        <v>63</v>
      </c>
      <c r="C40" t="s">
        <v>9</v>
      </c>
      <c r="D40">
        <v>1</v>
      </c>
      <c r="E40">
        <v>70000</v>
      </c>
      <c r="F40">
        <v>70000</v>
      </c>
      <c r="G40" t="s">
        <v>65</v>
      </c>
      <c r="H40" s="13">
        <v>45746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586-3697-428E-91CE-4C6FD596E269}">
  <dimension ref="A1:S31"/>
  <sheetViews>
    <sheetView topLeftCell="D1" workbookViewId="0">
      <selection activeCell="K2" sqref="K2:S31"/>
    </sheetView>
  </sheetViews>
  <sheetFormatPr defaultRowHeight="13.2" x14ac:dyDescent="0.25"/>
  <cols>
    <col min="9" max="9" width="12.109375" bestFit="1" customWidth="1"/>
    <col min="10" max="10" width="17.21875" customWidth="1"/>
    <col min="11" max="11" width="8.5546875" bestFit="1" customWidth="1"/>
    <col min="12" max="12" width="18.5546875" bestFit="1" customWidth="1"/>
    <col min="13" max="13" width="11.109375" bestFit="1" customWidth="1"/>
    <col min="14" max="14" width="8.33203125" bestFit="1" customWidth="1"/>
    <col min="15" max="15" width="13.5546875" bestFit="1" customWidth="1"/>
    <col min="16" max="16" width="13.21875" bestFit="1" customWidth="1"/>
    <col min="17" max="17" width="16" bestFit="1" customWidth="1"/>
    <col min="18" max="18" width="10.6640625" bestFit="1" customWidth="1"/>
    <col min="19" max="19" width="12.109375" bestFit="1" customWidth="1"/>
  </cols>
  <sheetData>
    <row r="1" spans="1:19" ht="14.4" x14ac:dyDescent="0.3"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2" t="s">
        <v>76</v>
      </c>
    </row>
    <row r="2" spans="1:19" ht="14.4" x14ac:dyDescent="0.3">
      <c r="K2" s="2">
        <v>1001</v>
      </c>
      <c r="L2" s="2" t="s">
        <v>8</v>
      </c>
      <c r="M2" s="2" t="s">
        <v>9</v>
      </c>
      <c r="N2" s="2">
        <v>2</v>
      </c>
      <c r="O2" s="2">
        <v>500</v>
      </c>
      <c r="P2" s="2">
        <v>1500</v>
      </c>
      <c r="Q2" s="2" t="s">
        <v>65</v>
      </c>
      <c r="R2" s="10">
        <v>45660</v>
      </c>
      <c r="S2">
        <f>P2-(N2*O2*0.6)</f>
        <v>900</v>
      </c>
    </row>
    <row r="3" spans="1:19" ht="14.4" x14ac:dyDescent="0.3">
      <c r="K3" s="4">
        <v>1002</v>
      </c>
      <c r="L3" s="4" t="s">
        <v>11</v>
      </c>
      <c r="M3" s="4" t="s">
        <v>12</v>
      </c>
      <c r="N3" s="4">
        <v>2</v>
      </c>
      <c r="O3" s="4">
        <v>800</v>
      </c>
      <c r="P3" s="4">
        <v>17228</v>
      </c>
      <c r="Q3" s="4" t="s">
        <v>66</v>
      </c>
      <c r="R3" s="11">
        <v>45691</v>
      </c>
      <c r="S3">
        <f>P3-(N3*O3*0.6)</f>
        <v>16268</v>
      </c>
    </row>
    <row r="4" spans="1:19" ht="14.4" x14ac:dyDescent="0.3">
      <c r="K4" s="2">
        <v>1003</v>
      </c>
      <c r="L4" s="2" t="s">
        <v>15</v>
      </c>
      <c r="M4" s="2" t="s">
        <v>16</v>
      </c>
      <c r="N4" s="2">
        <v>1</v>
      </c>
      <c r="O4" s="2">
        <v>3500</v>
      </c>
      <c r="P4" s="2">
        <v>3500</v>
      </c>
      <c r="Q4" s="2" t="s">
        <v>67</v>
      </c>
      <c r="R4" s="10">
        <v>45719</v>
      </c>
      <c r="S4">
        <f>P4-(N4*O4*0.6)</f>
        <v>1400</v>
      </c>
    </row>
    <row r="5" spans="1:19" ht="14.4" x14ac:dyDescent="0.3">
      <c r="K5" s="4">
        <v>1004</v>
      </c>
      <c r="L5" s="4" t="s">
        <v>18</v>
      </c>
      <c r="M5" s="4" t="s">
        <v>9</v>
      </c>
      <c r="N5" s="4">
        <v>4</v>
      </c>
      <c r="O5" s="4">
        <v>14057</v>
      </c>
      <c r="P5" s="4">
        <v>18035</v>
      </c>
      <c r="Q5" s="4" t="s">
        <v>68</v>
      </c>
      <c r="R5" s="11">
        <v>45750</v>
      </c>
      <c r="S5">
        <f>P5-(N5*O5*0.6)</f>
        <v>-15701.799999999996</v>
      </c>
    </row>
    <row r="6" spans="1:19" ht="14.4" x14ac:dyDescent="0.3">
      <c r="K6" s="2">
        <v>1005</v>
      </c>
      <c r="L6" s="2" t="s">
        <v>20</v>
      </c>
      <c r="M6" s="2" t="s">
        <v>21</v>
      </c>
      <c r="N6" s="2">
        <v>2</v>
      </c>
      <c r="O6" s="2">
        <v>2500</v>
      </c>
      <c r="P6" s="2">
        <v>5000</v>
      </c>
      <c r="Q6" s="2" t="s">
        <v>65</v>
      </c>
      <c r="R6" s="10">
        <v>45780</v>
      </c>
      <c r="S6">
        <f>P6-(N6*O6*0.6)</f>
        <v>2000</v>
      </c>
    </row>
    <row r="7" spans="1:19" ht="14.4" x14ac:dyDescent="0.3">
      <c r="K7" s="4">
        <v>1006</v>
      </c>
      <c r="L7" s="4" t="s">
        <v>22</v>
      </c>
      <c r="M7" s="4" t="s">
        <v>9</v>
      </c>
      <c r="N7" s="4">
        <v>2</v>
      </c>
      <c r="O7" s="4">
        <v>7000</v>
      </c>
      <c r="P7" s="4">
        <v>14000</v>
      </c>
      <c r="Q7" s="6" t="s">
        <v>13</v>
      </c>
      <c r="R7" s="11">
        <v>45811</v>
      </c>
      <c r="S7">
        <f>P7-(N7*O7*0.6)</f>
        <v>5600</v>
      </c>
    </row>
    <row r="8" spans="1:19" ht="14.4" x14ac:dyDescent="0.3">
      <c r="K8" s="2">
        <v>1007</v>
      </c>
      <c r="L8" s="2" t="s">
        <v>23</v>
      </c>
      <c r="M8" s="2" t="s">
        <v>12</v>
      </c>
      <c r="N8" s="2">
        <v>1</v>
      </c>
      <c r="O8" s="2">
        <v>14943</v>
      </c>
      <c r="P8" s="2">
        <v>19173</v>
      </c>
      <c r="Q8" s="2" t="s">
        <v>66</v>
      </c>
      <c r="R8" s="10">
        <v>45841</v>
      </c>
      <c r="S8">
        <f>P8-(N8*O8*0.6)</f>
        <v>10207.200000000001</v>
      </c>
    </row>
    <row r="9" spans="1:19" ht="14.4" x14ac:dyDescent="0.3">
      <c r="K9" s="4">
        <v>1008</v>
      </c>
      <c r="L9" s="4" t="s">
        <v>24</v>
      </c>
      <c r="M9" s="4" t="s">
        <v>16</v>
      </c>
      <c r="N9" s="4">
        <v>3</v>
      </c>
      <c r="O9" s="4">
        <v>4500</v>
      </c>
      <c r="P9" s="4">
        <v>13500</v>
      </c>
      <c r="Q9" s="4" t="s">
        <v>67</v>
      </c>
      <c r="R9" s="11">
        <v>45872</v>
      </c>
      <c r="S9">
        <f>P9-(N9*O9*0.6)</f>
        <v>5400</v>
      </c>
    </row>
    <row r="10" spans="1:19" ht="14.4" x14ac:dyDescent="0.3">
      <c r="K10" s="2">
        <v>1009</v>
      </c>
      <c r="L10" s="2" t="s">
        <v>25</v>
      </c>
      <c r="M10" s="2" t="s">
        <v>26</v>
      </c>
      <c r="N10" s="2">
        <v>2</v>
      </c>
      <c r="O10" s="2">
        <v>6000</v>
      </c>
      <c r="P10" s="2">
        <v>19579</v>
      </c>
      <c r="Q10" s="2" t="s">
        <v>65</v>
      </c>
      <c r="R10" s="10">
        <v>45903</v>
      </c>
      <c r="S10">
        <f>P10-(N10*O10*0.6)</f>
        <v>12379</v>
      </c>
    </row>
    <row r="11" spans="1:19" ht="14.4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2" t="s">
        <v>76</v>
      </c>
      <c r="K11" s="4">
        <v>1010</v>
      </c>
      <c r="L11" s="4" t="s">
        <v>27</v>
      </c>
      <c r="M11" s="4" t="s">
        <v>12</v>
      </c>
      <c r="N11" s="4">
        <v>2</v>
      </c>
      <c r="O11" s="4">
        <v>1500</v>
      </c>
      <c r="P11" s="4">
        <v>3000</v>
      </c>
      <c r="Q11" s="4" t="s">
        <v>68</v>
      </c>
      <c r="R11" s="11">
        <v>45933</v>
      </c>
      <c r="S11">
        <f>P11-(N11*O11*0.6)</f>
        <v>1200</v>
      </c>
    </row>
    <row r="12" spans="1:19" ht="14.4" x14ac:dyDescent="0.3">
      <c r="A12" cm="1">
        <f t="array" ref="A12:I14">_xlfn._xlws.FILTER($K$2:$S$31,$S$2:$S$31&gt;=MIN(LARGE($S$2:$S$31,3)))</f>
        <v>1016</v>
      </c>
      <c r="B12" t="str">
        <v>Electric Kettle</v>
      </c>
      <c r="C12" t="str">
        <v>Kitchenware</v>
      </c>
      <c r="D12">
        <v>2</v>
      </c>
      <c r="E12">
        <v>1500</v>
      </c>
      <c r="F12">
        <v>23950</v>
      </c>
      <c r="G12" t="str">
        <v>SOUTH</v>
      </c>
      <c r="H12" t="str">
        <v>16-03-2025</v>
      </c>
      <c r="I12">
        <v>22150</v>
      </c>
      <c r="K12" s="2">
        <v>1011</v>
      </c>
      <c r="L12" s="2" t="s">
        <v>28</v>
      </c>
      <c r="M12" s="2" t="s">
        <v>9</v>
      </c>
      <c r="N12" s="2">
        <v>5</v>
      </c>
      <c r="O12" s="2">
        <v>16767</v>
      </c>
      <c r="P12" s="2">
        <v>20854</v>
      </c>
      <c r="Q12" s="2" t="s">
        <v>67</v>
      </c>
      <c r="R12" s="10">
        <v>45964</v>
      </c>
      <c r="S12">
        <f>P12-(N12*O12*0.6)</f>
        <v>-29447</v>
      </c>
    </row>
    <row r="13" spans="1:19" ht="14.4" x14ac:dyDescent="0.3">
      <c r="A13">
        <v>1020</v>
      </c>
      <c r="B13" t="str">
        <v>Yoga Block</v>
      </c>
      <c r="C13" t="str">
        <v>Fitness</v>
      </c>
      <c r="D13">
        <v>2</v>
      </c>
      <c r="E13">
        <v>1200</v>
      </c>
      <c r="F13">
        <v>28643</v>
      </c>
      <c r="G13" t="str">
        <v>SOUTH</v>
      </c>
      <c r="H13" t="str">
        <v>20-03-2025</v>
      </c>
      <c r="I13">
        <v>27203</v>
      </c>
      <c r="K13" s="4">
        <v>1012</v>
      </c>
      <c r="L13" s="4" t="s">
        <v>29</v>
      </c>
      <c r="M13" s="4" t="s">
        <v>16</v>
      </c>
      <c r="N13" s="4">
        <v>1</v>
      </c>
      <c r="O13" s="4">
        <v>2200</v>
      </c>
      <c r="P13" s="4">
        <v>2200</v>
      </c>
      <c r="Q13" s="4" t="s">
        <v>66</v>
      </c>
      <c r="R13" s="11">
        <v>45994</v>
      </c>
      <c r="S13">
        <f>P13-(N13*O13*0.6)</f>
        <v>880</v>
      </c>
    </row>
    <row r="14" spans="1:19" ht="14.4" x14ac:dyDescent="0.3">
      <c r="A14">
        <v>1030</v>
      </c>
      <c r="B14" t="str">
        <v>Laptop</v>
      </c>
      <c r="C14" t="str">
        <v>Electronics</v>
      </c>
      <c r="D14">
        <v>1</v>
      </c>
      <c r="E14">
        <v>70000</v>
      </c>
      <c r="F14">
        <v>70000</v>
      </c>
      <c r="G14" t="str">
        <v>NORTH</v>
      </c>
      <c r="H14" t="str">
        <v>30-03-2025</v>
      </c>
      <c r="I14">
        <v>28000</v>
      </c>
      <c r="K14" s="2">
        <v>1013</v>
      </c>
      <c r="L14" s="2" t="s">
        <v>30</v>
      </c>
      <c r="M14" s="2" t="s">
        <v>26</v>
      </c>
      <c r="N14" s="2">
        <v>2</v>
      </c>
      <c r="O14" s="2">
        <v>12000</v>
      </c>
      <c r="P14" s="2">
        <v>24000</v>
      </c>
      <c r="Q14" s="2" t="s">
        <v>68</v>
      </c>
      <c r="R14" s="10" t="s">
        <v>31</v>
      </c>
      <c r="S14">
        <f>P14-(N14*O14*0.6)</f>
        <v>9600</v>
      </c>
    </row>
    <row r="15" spans="1:19" ht="14.4" x14ac:dyDescent="0.3">
      <c r="K15" s="4">
        <v>1014</v>
      </c>
      <c r="L15" s="4" t="s">
        <v>32</v>
      </c>
      <c r="M15" s="4" t="s">
        <v>12</v>
      </c>
      <c r="N15" s="4">
        <v>2</v>
      </c>
      <c r="O15" s="4">
        <v>900</v>
      </c>
      <c r="P15" s="4">
        <v>22264</v>
      </c>
      <c r="Q15" s="4" t="s">
        <v>65</v>
      </c>
      <c r="R15" s="11" t="s">
        <v>33</v>
      </c>
      <c r="S15">
        <f>P15-(N15*O15*0.6)</f>
        <v>21184</v>
      </c>
    </row>
    <row r="16" spans="1:19" ht="14.4" x14ac:dyDescent="0.3">
      <c r="K16" s="2">
        <v>1015</v>
      </c>
      <c r="L16" s="2" t="s">
        <v>34</v>
      </c>
      <c r="M16" s="2" t="s">
        <v>26</v>
      </c>
      <c r="N16" s="2">
        <v>3</v>
      </c>
      <c r="O16" s="2">
        <v>1800</v>
      </c>
      <c r="P16" s="2">
        <v>5400</v>
      </c>
      <c r="Q16" s="2" t="s">
        <v>67</v>
      </c>
      <c r="R16" s="10" t="s">
        <v>35</v>
      </c>
      <c r="S16">
        <f>P16-(N16*O16*0.6)</f>
        <v>2160</v>
      </c>
    </row>
    <row r="17" spans="11:19" ht="14.4" x14ac:dyDescent="0.3">
      <c r="K17" s="4">
        <v>1016</v>
      </c>
      <c r="L17" s="4" t="s">
        <v>36</v>
      </c>
      <c r="M17" s="4" t="s">
        <v>16</v>
      </c>
      <c r="N17" s="4">
        <v>2</v>
      </c>
      <c r="O17" s="4">
        <v>1500</v>
      </c>
      <c r="P17" s="4">
        <v>23950</v>
      </c>
      <c r="Q17" s="4" t="s">
        <v>66</v>
      </c>
      <c r="R17" s="11" t="s">
        <v>37</v>
      </c>
      <c r="S17">
        <f>P17-(N17*O17*0.6)</f>
        <v>22150</v>
      </c>
    </row>
    <row r="18" spans="11:19" ht="14.4" x14ac:dyDescent="0.3">
      <c r="K18" s="2">
        <v>1017</v>
      </c>
      <c r="L18" s="2" t="s">
        <v>38</v>
      </c>
      <c r="M18" s="2" t="s">
        <v>39</v>
      </c>
      <c r="N18" s="2">
        <v>1</v>
      </c>
      <c r="O18" s="2">
        <v>8000</v>
      </c>
      <c r="P18" s="2">
        <v>8000</v>
      </c>
      <c r="Q18" s="2" t="s">
        <v>68</v>
      </c>
      <c r="R18" s="10" t="s">
        <v>40</v>
      </c>
      <c r="S18">
        <f>P18-(N18*O18*0.6)</f>
        <v>3200</v>
      </c>
    </row>
    <row r="19" spans="11:19" ht="14.4" x14ac:dyDescent="0.3">
      <c r="K19" s="4">
        <v>1018</v>
      </c>
      <c r="L19" s="4" t="s">
        <v>41</v>
      </c>
      <c r="M19" s="4" t="s">
        <v>12</v>
      </c>
      <c r="N19" s="4">
        <v>2</v>
      </c>
      <c r="O19" s="4">
        <v>5500</v>
      </c>
      <c r="P19" s="4">
        <v>11000</v>
      </c>
      <c r="Q19" s="4" t="s">
        <v>65</v>
      </c>
      <c r="R19" s="11" t="s">
        <v>42</v>
      </c>
      <c r="S19">
        <f>P19-(N19*O19*0.6)</f>
        <v>4400</v>
      </c>
    </row>
    <row r="20" spans="11:19" ht="14.4" x14ac:dyDescent="0.3">
      <c r="K20" s="2">
        <v>1019</v>
      </c>
      <c r="L20" s="2" t="s">
        <v>43</v>
      </c>
      <c r="M20" s="2" t="s">
        <v>9</v>
      </c>
      <c r="N20" s="2">
        <v>1</v>
      </c>
      <c r="O20" s="2">
        <v>20000</v>
      </c>
      <c r="P20" s="2">
        <v>20000</v>
      </c>
      <c r="Q20" s="2" t="s">
        <v>67</v>
      </c>
      <c r="R20" s="10" t="s">
        <v>44</v>
      </c>
      <c r="S20">
        <f>P20-(N20*O20*0.6)</f>
        <v>8000</v>
      </c>
    </row>
    <row r="21" spans="11:19" ht="14.4" x14ac:dyDescent="0.3">
      <c r="K21" s="4">
        <v>1020</v>
      </c>
      <c r="L21" s="4" t="s">
        <v>45</v>
      </c>
      <c r="M21" s="4" t="s">
        <v>12</v>
      </c>
      <c r="N21" s="4">
        <v>2</v>
      </c>
      <c r="O21" s="4">
        <v>1200</v>
      </c>
      <c r="P21" s="4">
        <v>28643</v>
      </c>
      <c r="Q21" s="4" t="s">
        <v>66</v>
      </c>
      <c r="R21" s="11" t="s">
        <v>46</v>
      </c>
      <c r="S21">
        <f>P21-(N21*O21*0.6)</f>
        <v>27203</v>
      </c>
    </row>
    <row r="22" spans="11:19" ht="14.4" x14ac:dyDescent="0.3">
      <c r="K22" s="2">
        <v>1021</v>
      </c>
      <c r="L22" s="2" t="s">
        <v>47</v>
      </c>
      <c r="M22" s="2" t="s">
        <v>16</v>
      </c>
      <c r="N22" s="2">
        <v>2</v>
      </c>
      <c r="O22" s="2">
        <v>4000</v>
      </c>
      <c r="P22" s="2">
        <v>8000</v>
      </c>
      <c r="Q22" s="2" t="s">
        <v>68</v>
      </c>
      <c r="R22" s="10" t="s">
        <v>48</v>
      </c>
      <c r="S22">
        <f>P22-(N22*O22*0.6)</f>
        <v>3200</v>
      </c>
    </row>
    <row r="23" spans="11:19" ht="14.4" x14ac:dyDescent="0.3">
      <c r="K23" s="4">
        <v>1022</v>
      </c>
      <c r="L23" s="4" t="s">
        <v>49</v>
      </c>
      <c r="M23" s="4" t="s">
        <v>9</v>
      </c>
      <c r="N23" s="4">
        <v>2</v>
      </c>
      <c r="O23" s="4">
        <v>15000</v>
      </c>
      <c r="P23" s="4">
        <v>32083</v>
      </c>
      <c r="Q23" s="4" t="s">
        <v>65</v>
      </c>
      <c r="R23" s="11" t="s">
        <v>50</v>
      </c>
      <c r="S23">
        <f>P23-(N23*O23*0.6)</f>
        <v>14083</v>
      </c>
    </row>
    <row r="24" spans="11:19" ht="14.4" x14ac:dyDescent="0.3">
      <c r="K24" s="2">
        <v>1023</v>
      </c>
      <c r="L24" s="2" t="s">
        <v>51</v>
      </c>
      <c r="M24" s="2" t="s">
        <v>26</v>
      </c>
      <c r="N24" s="2">
        <v>1</v>
      </c>
      <c r="O24" s="2">
        <v>2500</v>
      </c>
      <c r="P24" s="2">
        <v>2500</v>
      </c>
      <c r="Q24" s="2" t="s">
        <v>67</v>
      </c>
      <c r="R24" s="10" t="s">
        <v>52</v>
      </c>
      <c r="S24">
        <f>P24-(N24*O24*0.6)</f>
        <v>1000</v>
      </c>
    </row>
    <row r="25" spans="11:19" ht="14.4" x14ac:dyDescent="0.3">
      <c r="K25" s="4">
        <v>1024</v>
      </c>
      <c r="L25" s="4" t="s">
        <v>32</v>
      </c>
      <c r="M25" s="4" t="s">
        <v>12</v>
      </c>
      <c r="N25" s="4">
        <v>3</v>
      </c>
      <c r="O25" s="4">
        <v>37867</v>
      </c>
      <c r="P25" s="4">
        <v>38000</v>
      </c>
      <c r="Q25" s="4" t="s">
        <v>66</v>
      </c>
      <c r="R25" s="11" t="s">
        <v>53</v>
      </c>
      <c r="S25">
        <f>P25-(N25*O25*0.6)</f>
        <v>-30160.599999999991</v>
      </c>
    </row>
    <row r="26" spans="11:19" ht="14.4" x14ac:dyDescent="0.3">
      <c r="K26" s="2">
        <v>1025</v>
      </c>
      <c r="L26" s="2" t="s">
        <v>54</v>
      </c>
      <c r="M26" s="2" t="s">
        <v>9</v>
      </c>
      <c r="N26" s="2">
        <v>1</v>
      </c>
      <c r="O26" s="2">
        <v>40000</v>
      </c>
      <c r="P26" s="2">
        <v>40000</v>
      </c>
      <c r="Q26" s="2" t="s">
        <v>68</v>
      </c>
      <c r="R26" s="10" t="s">
        <v>55</v>
      </c>
      <c r="S26">
        <f>P26-(N26*O26*0.6)</f>
        <v>16000</v>
      </c>
    </row>
    <row r="27" spans="11:19" ht="14.4" x14ac:dyDescent="0.3">
      <c r="K27" s="4">
        <v>1026</v>
      </c>
      <c r="L27" s="4" t="s">
        <v>56</v>
      </c>
      <c r="M27" s="4" t="s">
        <v>16</v>
      </c>
      <c r="N27" s="4">
        <v>5</v>
      </c>
      <c r="O27" s="4">
        <v>200</v>
      </c>
      <c r="P27" s="4">
        <v>1000</v>
      </c>
      <c r="Q27" s="4" t="s">
        <v>65</v>
      </c>
      <c r="R27" s="11" t="s">
        <v>57</v>
      </c>
      <c r="S27">
        <f>P27-(N27*O27*0.6)</f>
        <v>400</v>
      </c>
    </row>
    <row r="28" spans="11:19" ht="14.4" x14ac:dyDescent="0.3">
      <c r="K28" s="2">
        <v>1027</v>
      </c>
      <c r="L28" s="2" t="s">
        <v>58</v>
      </c>
      <c r="M28" s="2" t="s">
        <v>39</v>
      </c>
      <c r="N28" s="2">
        <v>1</v>
      </c>
      <c r="O28" s="2">
        <v>55000</v>
      </c>
      <c r="P28" s="2">
        <v>55000</v>
      </c>
      <c r="Q28" s="2" t="s">
        <v>67</v>
      </c>
      <c r="R28" s="10" t="s">
        <v>59</v>
      </c>
      <c r="S28">
        <f>P28-(N28*O28*0.6)</f>
        <v>22000</v>
      </c>
    </row>
    <row r="29" spans="11:19" ht="14.4" x14ac:dyDescent="0.3">
      <c r="K29" s="4">
        <v>1028</v>
      </c>
      <c r="L29" s="4" t="s">
        <v>23</v>
      </c>
      <c r="M29" s="4" t="s">
        <v>12</v>
      </c>
      <c r="N29" s="4">
        <v>2</v>
      </c>
      <c r="O29" s="4">
        <v>50000</v>
      </c>
      <c r="P29" s="4">
        <v>47000</v>
      </c>
      <c r="Q29" s="4" t="s">
        <v>66</v>
      </c>
      <c r="R29" s="11" t="s">
        <v>60</v>
      </c>
      <c r="S29">
        <f>P29-(N29*O29*0.6)</f>
        <v>-13000</v>
      </c>
    </row>
    <row r="30" spans="11:19" ht="14.4" x14ac:dyDescent="0.3">
      <c r="K30" s="2">
        <v>1029</v>
      </c>
      <c r="L30" s="2" t="s">
        <v>61</v>
      </c>
      <c r="M30" s="2" t="s">
        <v>26</v>
      </c>
      <c r="N30" s="2">
        <v>2</v>
      </c>
      <c r="O30" s="2">
        <v>12000</v>
      </c>
      <c r="P30" s="2">
        <v>24000</v>
      </c>
      <c r="Q30" s="2" t="s">
        <v>68</v>
      </c>
      <c r="R30" s="10" t="s">
        <v>62</v>
      </c>
      <c r="S30">
        <f>P30-(N30*O30*0.6)</f>
        <v>9600</v>
      </c>
    </row>
    <row r="31" spans="11:19" ht="14.4" x14ac:dyDescent="0.3">
      <c r="K31" s="4">
        <v>1030</v>
      </c>
      <c r="L31" s="4" t="s">
        <v>63</v>
      </c>
      <c r="M31" s="4" t="s">
        <v>9</v>
      </c>
      <c r="N31" s="4">
        <v>1</v>
      </c>
      <c r="O31" s="4">
        <v>70000</v>
      </c>
      <c r="P31" s="4">
        <v>70000</v>
      </c>
      <c r="Q31" s="4" t="s">
        <v>65</v>
      </c>
      <c r="R31" s="11" t="s">
        <v>64</v>
      </c>
      <c r="S31">
        <f>P31-(N31*O31*0.6)</f>
        <v>28000</v>
      </c>
    </row>
  </sheetData>
  <conditionalFormatting sqref="N2:P31">
    <cfRule type="cellIs" dxfId="2" priority="4" operator="equal">
      <formula>"null"</formula>
    </cfRule>
  </conditionalFormatting>
  <conditionalFormatting sqref="L2:L31 S2:S31">
    <cfRule type="expression" dxfId="1" priority="1">
      <formula>$S2&gt;5000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sheet</vt:lpstr>
      <vt:lpstr>Data Cleaning </vt:lpstr>
      <vt:lpstr>Pivot Table analysis</vt:lpstr>
      <vt:lpstr>vlookup or indexmatch</vt:lpstr>
      <vt:lpstr>Trend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Rana</dc:creator>
  <cp:lastModifiedBy>Shivam Rana</cp:lastModifiedBy>
  <dcterms:created xsi:type="dcterms:W3CDTF">2025-05-13T02:08:22Z</dcterms:created>
  <dcterms:modified xsi:type="dcterms:W3CDTF">2025-05-13T04:44:12Z</dcterms:modified>
</cp:coreProperties>
</file>