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va\Desktop\data ana\"/>
    </mc:Choice>
  </mc:AlternateContent>
  <bookViews>
    <workbookView xWindow="0" yWindow="0" windowWidth="23040" windowHeight="884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2" i="1" l="1"/>
  <c r="Q12" i="1"/>
  <c r="P12" i="1"/>
  <c r="K12" i="1"/>
  <c r="L12" i="1" s="1"/>
  <c r="N12" i="1" s="1"/>
  <c r="S11" i="1"/>
  <c r="Q11" i="1"/>
  <c r="P11" i="1"/>
  <c r="K11" i="1"/>
  <c r="L11" i="1" s="1"/>
  <c r="N11" i="1" s="1"/>
  <c r="T11" i="1" s="1"/>
  <c r="S10" i="1"/>
  <c r="Q10" i="1"/>
  <c r="P10" i="1"/>
  <c r="K10" i="1"/>
  <c r="L10" i="1" s="1"/>
  <c r="N10" i="1" s="1"/>
  <c r="T10" i="1" s="1"/>
  <c r="S9" i="1"/>
  <c r="Q9" i="1"/>
  <c r="P9" i="1"/>
  <c r="K9" i="1"/>
  <c r="L9" i="1" s="1"/>
  <c r="N9" i="1" s="1"/>
  <c r="S8" i="1"/>
  <c r="Q8" i="1"/>
  <c r="P8" i="1"/>
  <c r="K8" i="1"/>
  <c r="L8" i="1" s="1"/>
  <c r="N8" i="1" s="1"/>
  <c r="S7" i="1"/>
  <c r="Q7" i="1"/>
  <c r="P7" i="1"/>
  <c r="K7" i="1"/>
  <c r="L7" i="1" s="1"/>
  <c r="N7" i="1" s="1"/>
  <c r="S6" i="1"/>
  <c r="Q6" i="1"/>
  <c r="P6" i="1"/>
  <c r="L6" i="1"/>
  <c r="N6" i="1" s="1"/>
  <c r="K6" i="1"/>
  <c r="S5" i="1"/>
  <c r="Q5" i="1"/>
  <c r="T5" i="1" s="1"/>
  <c r="P5" i="1"/>
  <c r="K5" i="1"/>
  <c r="L5" i="1" s="1"/>
  <c r="N5" i="1" s="1"/>
  <c r="S4" i="1"/>
  <c r="Q4" i="1"/>
  <c r="P4" i="1"/>
  <c r="K4" i="1"/>
  <c r="L4" i="1" s="1"/>
  <c r="N4" i="1" s="1"/>
  <c r="S3" i="1"/>
  <c r="Q3" i="1"/>
  <c r="P3" i="1"/>
  <c r="K3" i="1"/>
  <c r="L3" i="1" s="1"/>
  <c r="N3" i="1" s="1"/>
  <c r="T3" i="1" s="1"/>
  <c r="S2" i="1"/>
  <c r="Q2" i="1"/>
  <c r="P2" i="1"/>
  <c r="K2" i="1"/>
  <c r="L2" i="1" s="1"/>
  <c r="N2" i="1" s="1"/>
  <c r="T2" i="1" s="1"/>
  <c r="T4" i="1" l="1"/>
  <c r="T6" i="1"/>
  <c r="T8" i="1"/>
  <c r="T12" i="1"/>
  <c r="T7" i="1"/>
  <c r="T9" i="1"/>
</calcChain>
</file>

<file path=xl/sharedStrings.xml><?xml version="1.0" encoding="utf-8"?>
<sst xmlns="http://schemas.openxmlformats.org/spreadsheetml/2006/main" count="88" uniqueCount="58">
  <si>
    <t>Percentage</t>
  </si>
  <si>
    <t>Course</t>
  </si>
  <si>
    <t>Scholarship</t>
  </si>
  <si>
    <t>Transport</t>
  </si>
  <si>
    <t>Transport fee</t>
  </si>
  <si>
    <t>Fee(Per sem)</t>
  </si>
  <si>
    <t>Category</t>
  </si>
  <si>
    <t>Discount</t>
  </si>
  <si>
    <t>Total Fee</t>
  </si>
  <si>
    <t>BBA</t>
  </si>
  <si>
    <t>Y</t>
  </si>
  <si>
    <t>ST</t>
  </si>
  <si>
    <t>BCA</t>
  </si>
  <si>
    <t>MBA</t>
  </si>
  <si>
    <t>OBC</t>
  </si>
  <si>
    <t>Btech</t>
  </si>
  <si>
    <t>N</t>
  </si>
  <si>
    <t>UR</t>
  </si>
  <si>
    <t>Courses</t>
  </si>
  <si>
    <t>Fees(per sem)</t>
  </si>
  <si>
    <t>B. Tech</t>
  </si>
  <si>
    <t>MCA</t>
  </si>
  <si>
    <t>M. Tech</t>
  </si>
  <si>
    <t>SC</t>
  </si>
  <si>
    <t>GENERAL</t>
  </si>
  <si>
    <t>S. No</t>
  </si>
  <si>
    <t>Name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</si>
  <si>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</si>
  <si>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</si>
  <si>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</si>
  <si>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</si>
  <si>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</si>
  <si>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</si>
  <si>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</si>
  <si>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</si>
  <si>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Total</t>
  </si>
  <si>
    <t>Raju kumar</t>
  </si>
  <si>
    <t>Abhinav</t>
  </si>
  <si>
    <t>Ramesh</t>
  </si>
  <si>
    <t>Nisha</t>
  </si>
  <si>
    <t>Aman</t>
  </si>
  <si>
    <t>Diya</t>
  </si>
  <si>
    <t>Bati</t>
  </si>
  <si>
    <t>Rahul</t>
  </si>
  <si>
    <t>jaisval</t>
  </si>
  <si>
    <t>Kumar</t>
  </si>
  <si>
    <t>Sanu</t>
  </si>
  <si>
    <t>Q1. Find the total &amp; Percentage</t>
  </si>
  <si>
    <t>.Marks &gt;=95%</t>
  </si>
  <si>
    <t>Q2. Calculate the scholarship amount</t>
  </si>
  <si>
    <t>Marks &gt;=85%</t>
  </si>
  <si>
    <t>Q3. Create a list of courses using data validation</t>
  </si>
  <si>
    <t>Marks &gt;=75%</t>
  </si>
  <si>
    <t>Q4. Create a list for categories also</t>
  </si>
  <si>
    <t>Marks &gt;=65%</t>
  </si>
  <si>
    <t>Q5. Calculate the discount according to categories.</t>
  </si>
  <si>
    <t>Q6. Calculate the total fees and also add transport fees if it is selected Yes(Y).</t>
  </si>
  <si>
    <t>Transport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</si>
</sst>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7" x14ac:knownFonts="1">
    <font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D0D0D"/>
      <name val="Segoe UI"/>
      <family val="2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64" fontId="0" fillId="3" borderId="1" xfId="1" applyNumberFormat="1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3" fillId="4" borderId="0" xfId="0" applyFont="1" applyFill="1"/>
    <xf numFmtId="1" fontId="4" fillId="4" borderId="0" xfId="0" applyNumberFormat="1" applyFont="1" applyFill="1"/>
    <xf numFmtId="0" fontId="3" fillId="4" borderId="0" xfId="0" applyFont="1" applyFill="1" applyAlignment="1">
      <alignment horizontal="right"/>
    </xf>
    <xf numFmtId="9" fontId="3" fillId="4" borderId="0" xfId="1" applyFont="1" applyFill="1" applyBorder="1"/>
    <xf numFmtId="0" fontId="2" fillId="2" borderId="3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6" fillId="0" borderId="0" xfId="0" applyFont="1"/>
    <xf numFmtId="0" fontId="4" fillId="4" borderId="6" xfId="0" applyFont="1" applyFill="1" applyBorder="1"/>
    <xf numFmtId="9" fontId="4" fillId="4" borderId="7" xfId="0" applyNumberFormat="1" applyFont="1" applyFill="1" applyBorder="1"/>
    <xf numFmtId="9" fontId="4" fillId="4" borderId="0" xfId="0" applyNumberFormat="1" applyFont="1" applyFill="1" applyBorder="1"/>
    <xf numFmtId="0" fontId="6" fillId="0" borderId="0" xfId="0" applyFont="1"/>
    <xf numFmtId="0" fontId="4" fillId="4" borderId="8" xfId="0" applyFont="1" applyFill="1" applyBorder="1"/>
    <xf numFmtId="9" fontId="4" fillId="4" borderId="9" xfId="0" applyNumberFormat="1" applyFont="1" applyFill="1" applyBorder="1"/>
    <xf numFmtId="0" fontId="4" fillId="4" borderId="10" xfId="0" applyFont="1" applyFill="1" applyBorder="1"/>
    <xf numFmtId="9" fontId="4" fillId="4" borderId="11" xfId="0" applyNumberFormat="1" applyFont="1" applyFill="1" applyBorder="1"/>
    <xf numFmtId="0" fontId="4" fillId="4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abSelected="1" topLeftCell="A5" workbookViewId="0">
      <selection activeCell="H14" sqref="H14"/>
    </sheetView>
  </sheetViews>
  <sheetFormatPr defaultRowHeight="25.8" x14ac:dyDescent="0.5"/>
  <sheetData>
    <row r="1" spans="1:20" x14ac:dyDescent="0.5">
      <c r="A1" s="1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2" t="s">
        <v>8</v>
      </c>
    </row>
    <row r="2" spans="1:20" x14ac:dyDescent="0.5">
      <c r="A2" s="12">
        <v>1</v>
      </c>
      <c r="B2" s="13" t="s">
        <v>36</v>
      </c>
      <c r="C2" s="4">
        <v>88</v>
      </c>
      <c r="D2" s="4">
        <v>98</v>
      </c>
      <c r="E2" s="4">
        <v>66</v>
      </c>
      <c r="F2" s="4">
        <v>98</v>
      </c>
      <c r="G2" s="4">
        <v>88</v>
      </c>
      <c r="H2" s="4">
        <v>77</v>
      </c>
      <c r="I2" s="4">
        <v>99</v>
      </c>
      <c r="J2" s="4">
        <v>100</v>
      </c>
      <c r="K2" s="4">
        <f>SUM(C2:J2)</f>
        <v>714</v>
      </c>
      <c r="L2" s="3">
        <f>K2/800</f>
        <v>0.89249999999999996</v>
      </c>
      <c r="M2" s="4" t="s">
        <v>9</v>
      </c>
      <c r="N2" s="5">
        <f>IF(L2&gt;=95%,20%,IF(L2&gt;=85%,15%,IF(L2&gt;=75%,10%,IF(L2&gt;=65%,7%,"0% "))))</f>
        <v>0.15</v>
      </c>
      <c r="O2" s="4" t="s">
        <v>10</v>
      </c>
      <c r="P2" s="4">
        <f>IF(O2="Y",20000,0)</f>
        <v>20000</v>
      </c>
      <c r="Q2" s="4">
        <f>IF(M2="BBA",60000,IF(M2="BCA",50000,IF(M2="MBA",55000,IF(M2="Btech",80000,""))))</f>
        <v>60000</v>
      </c>
      <c r="R2" s="4" t="s">
        <v>11</v>
      </c>
      <c r="S2" s="5">
        <f>IF(R2="ST",40%,IF(R2="SC",50%,IF(R2="OBC",30%,IF(R2="UR",0%,0%))))</f>
        <v>0.4</v>
      </c>
      <c r="T2" s="6">
        <f>Q2-(Q2*N2)-(Q2*S2)+P2</f>
        <v>47000</v>
      </c>
    </row>
    <row r="3" spans="1:20" x14ac:dyDescent="0.5">
      <c r="A3" s="14">
        <v>2</v>
      </c>
      <c r="B3" s="15" t="s">
        <v>37</v>
      </c>
      <c r="C3" s="16">
        <v>99</v>
      </c>
      <c r="D3" s="16">
        <v>98</v>
      </c>
      <c r="E3" s="16">
        <v>76</v>
      </c>
      <c r="F3" s="16">
        <v>88</v>
      </c>
      <c r="G3" s="16">
        <v>81</v>
      </c>
      <c r="H3" s="16">
        <v>88</v>
      </c>
      <c r="I3" s="16">
        <v>99</v>
      </c>
      <c r="J3" s="16">
        <v>99</v>
      </c>
      <c r="K3" s="4">
        <f t="shared" ref="K3:K12" si="0">SUM(C3:J3)</f>
        <v>728</v>
      </c>
      <c r="L3" s="3">
        <f t="shared" ref="L3:L12" si="1">K3/800</f>
        <v>0.91</v>
      </c>
      <c r="M3" s="4" t="s">
        <v>12</v>
      </c>
      <c r="N3" s="5">
        <f t="shared" ref="N3:N12" si="2">IF(L3&gt;=95%,20%,IF(L3&gt;=85%,15%,IF(L3&gt;=75%,10%,IF(L3&gt;=65%,7%,"0% "))))</f>
        <v>0.15</v>
      </c>
      <c r="O3" s="4" t="s">
        <v>10</v>
      </c>
      <c r="P3" s="4">
        <f t="shared" ref="P3:P12" si="3">IF(O3="Y",20000,0)</f>
        <v>20000</v>
      </c>
      <c r="Q3" s="4">
        <f t="shared" ref="Q3:Q12" si="4">IF(M3="BBA",60000,IF(M3="BCA",50000,IF(M3="MBA",55000,IF(M3="Btech",80000))))</f>
        <v>50000</v>
      </c>
      <c r="R3" s="4" t="s">
        <v>11</v>
      </c>
      <c r="S3" s="5">
        <f t="shared" ref="S3:S12" si="5">IF(R3="ST",40%,IF(R3="SC",50%,IF(R3="OBC",30%,IF(R3="UR",0%,0%))))</f>
        <v>0.4</v>
      </c>
      <c r="T3" s="6">
        <f t="shared" ref="T3:T12" si="6">Q3-(Q3*N3)-(Q3*S3)+P3</f>
        <v>42500</v>
      </c>
    </row>
    <row r="4" spans="1:20" x14ac:dyDescent="0.5">
      <c r="A4" s="12">
        <v>3</v>
      </c>
      <c r="B4" s="13" t="s">
        <v>38</v>
      </c>
      <c r="C4" s="4">
        <v>99</v>
      </c>
      <c r="D4" s="4">
        <v>98</v>
      </c>
      <c r="E4" s="4">
        <v>97</v>
      </c>
      <c r="F4" s="4">
        <v>96</v>
      </c>
      <c r="G4" s="4">
        <v>99</v>
      </c>
      <c r="H4" s="4">
        <v>99</v>
      </c>
      <c r="I4" s="4">
        <v>96</v>
      </c>
      <c r="J4" s="4">
        <v>87</v>
      </c>
      <c r="K4" s="4">
        <f t="shared" si="0"/>
        <v>771</v>
      </c>
      <c r="L4" s="3">
        <f t="shared" si="1"/>
        <v>0.96375</v>
      </c>
      <c r="M4" s="4" t="s">
        <v>13</v>
      </c>
      <c r="N4" s="5">
        <f t="shared" si="2"/>
        <v>0.2</v>
      </c>
      <c r="O4" s="4" t="s">
        <v>10</v>
      </c>
      <c r="P4" s="4">
        <f t="shared" si="3"/>
        <v>20000</v>
      </c>
      <c r="Q4" s="4">
        <f t="shared" si="4"/>
        <v>55000</v>
      </c>
      <c r="R4" s="4" t="s">
        <v>14</v>
      </c>
      <c r="S4" s="5">
        <f t="shared" si="5"/>
        <v>0.3</v>
      </c>
      <c r="T4" s="6">
        <f t="shared" si="6"/>
        <v>47500</v>
      </c>
    </row>
    <row r="5" spans="1:20" x14ac:dyDescent="0.5">
      <c r="A5" s="14">
        <v>4</v>
      </c>
      <c r="B5" s="15" t="s">
        <v>39</v>
      </c>
      <c r="C5" s="16">
        <v>51</v>
      </c>
      <c r="D5" s="16">
        <v>70</v>
      </c>
      <c r="E5" s="16">
        <v>60</v>
      </c>
      <c r="F5" s="16">
        <v>60</v>
      </c>
      <c r="G5" s="16">
        <v>99</v>
      </c>
      <c r="H5" s="16">
        <v>12</v>
      </c>
      <c r="I5" s="16">
        <v>84</v>
      </c>
      <c r="J5" s="16">
        <v>82</v>
      </c>
      <c r="K5" s="4">
        <f t="shared" si="0"/>
        <v>518</v>
      </c>
      <c r="L5" s="3">
        <f t="shared" si="1"/>
        <v>0.64749999999999996</v>
      </c>
      <c r="M5" s="4" t="s">
        <v>15</v>
      </c>
      <c r="N5" s="5" t="str">
        <f t="shared" si="2"/>
        <v xml:space="preserve">0% </v>
      </c>
      <c r="O5" s="4" t="s">
        <v>16</v>
      </c>
      <c r="P5" s="4">
        <f t="shared" si="3"/>
        <v>0</v>
      </c>
      <c r="Q5" s="4">
        <f t="shared" si="4"/>
        <v>80000</v>
      </c>
      <c r="R5" s="4" t="s">
        <v>14</v>
      </c>
      <c r="S5" s="5">
        <f t="shared" si="5"/>
        <v>0.3</v>
      </c>
      <c r="T5" s="6">
        <f t="shared" si="6"/>
        <v>56000</v>
      </c>
    </row>
    <row r="6" spans="1:20" x14ac:dyDescent="0.5">
      <c r="A6" s="12">
        <v>5</v>
      </c>
      <c r="B6" s="13" t="s">
        <v>40</v>
      </c>
      <c r="C6" s="4">
        <v>57</v>
      </c>
      <c r="D6" s="4">
        <v>6</v>
      </c>
      <c r="E6" s="4">
        <v>1</v>
      </c>
      <c r="F6" s="4">
        <v>41</v>
      </c>
      <c r="G6" s="4">
        <v>39</v>
      </c>
      <c r="H6" s="4">
        <v>84</v>
      </c>
      <c r="I6" s="4">
        <v>61</v>
      </c>
      <c r="J6" s="4">
        <v>2</v>
      </c>
      <c r="K6" s="4">
        <f t="shared" si="0"/>
        <v>291</v>
      </c>
      <c r="L6" s="3">
        <f t="shared" si="1"/>
        <v>0.36375000000000002</v>
      </c>
      <c r="M6" s="4" t="s">
        <v>15</v>
      </c>
      <c r="N6" s="5" t="str">
        <f t="shared" si="2"/>
        <v xml:space="preserve">0% </v>
      </c>
      <c r="O6" s="4" t="s">
        <v>10</v>
      </c>
      <c r="P6" s="4">
        <f t="shared" si="3"/>
        <v>20000</v>
      </c>
      <c r="Q6" s="4">
        <f t="shared" si="4"/>
        <v>80000</v>
      </c>
      <c r="R6" s="4" t="s">
        <v>17</v>
      </c>
      <c r="S6" s="5">
        <f t="shared" si="5"/>
        <v>0</v>
      </c>
      <c r="T6" s="6">
        <f t="shared" si="6"/>
        <v>100000</v>
      </c>
    </row>
    <row r="7" spans="1:20" x14ac:dyDescent="0.5">
      <c r="A7" s="14">
        <v>6</v>
      </c>
      <c r="B7" s="15" t="s">
        <v>41</v>
      </c>
      <c r="C7" s="16">
        <v>31</v>
      </c>
      <c r="D7" s="16">
        <v>50</v>
      </c>
      <c r="E7" s="16">
        <v>100</v>
      </c>
      <c r="F7" s="16">
        <v>72</v>
      </c>
      <c r="G7" s="16">
        <v>31</v>
      </c>
      <c r="H7" s="16">
        <v>10</v>
      </c>
      <c r="I7" s="16">
        <v>63</v>
      </c>
      <c r="J7" s="16">
        <v>67</v>
      </c>
      <c r="K7" s="4">
        <f t="shared" si="0"/>
        <v>424</v>
      </c>
      <c r="L7" s="3">
        <f t="shared" si="1"/>
        <v>0.53</v>
      </c>
      <c r="M7" s="4" t="s">
        <v>9</v>
      </c>
      <c r="N7" s="5" t="str">
        <f t="shared" si="2"/>
        <v xml:space="preserve">0% </v>
      </c>
      <c r="O7" s="4" t="s">
        <v>16</v>
      </c>
      <c r="P7" s="4">
        <f t="shared" si="3"/>
        <v>0</v>
      </c>
      <c r="Q7" s="4">
        <f t="shared" si="4"/>
        <v>60000</v>
      </c>
      <c r="R7" s="4" t="s">
        <v>11</v>
      </c>
      <c r="S7" s="5">
        <f t="shared" si="5"/>
        <v>0.4</v>
      </c>
      <c r="T7" s="6">
        <f t="shared" si="6"/>
        <v>36000</v>
      </c>
    </row>
    <row r="8" spans="1:20" x14ac:dyDescent="0.5">
      <c r="A8" s="12">
        <v>7</v>
      </c>
      <c r="B8" s="13" t="s">
        <v>42</v>
      </c>
      <c r="C8" s="4">
        <v>100</v>
      </c>
      <c r="D8" s="4">
        <v>89</v>
      </c>
      <c r="E8" s="4">
        <v>67</v>
      </c>
      <c r="F8" s="4">
        <v>28</v>
      </c>
      <c r="G8" s="4">
        <v>75</v>
      </c>
      <c r="H8" s="4">
        <v>59</v>
      </c>
      <c r="I8" s="4">
        <v>90</v>
      </c>
      <c r="J8" s="4">
        <v>56</v>
      </c>
      <c r="K8" s="4">
        <f t="shared" si="0"/>
        <v>564</v>
      </c>
      <c r="L8" s="3">
        <f t="shared" si="1"/>
        <v>0.70499999999999996</v>
      </c>
      <c r="M8" s="4" t="s">
        <v>12</v>
      </c>
      <c r="N8" s="5">
        <f t="shared" si="2"/>
        <v>7.0000000000000007E-2</v>
      </c>
      <c r="O8" s="4" t="s">
        <v>10</v>
      </c>
      <c r="P8" s="4">
        <f t="shared" si="3"/>
        <v>20000</v>
      </c>
      <c r="Q8" s="4">
        <f t="shared" si="4"/>
        <v>50000</v>
      </c>
      <c r="R8" s="4" t="s">
        <v>11</v>
      </c>
      <c r="S8" s="5">
        <f t="shared" si="5"/>
        <v>0.4</v>
      </c>
      <c r="T8" s="6">
        <f t="shared" si="6"/>
        <v>46500</v>
      </c>
    </row>
    <row r="9" spans="1:20" x14ac:dyDescent="0.5">
      <c r="A9" s="14">
        <v>8</v>
      </c>
      <c r="B9" s="15" t="s">
        <v>43</v>
      </c>
      <c r="C9" s="16">
        <v>12</v>
      </c>
      <c r="D9" s="16">
        <v>27</v>
      </c>
      <c r="E9" s="16">
        <v>57</v>
      </c>
      <c r="F9" s="16">
        <v>33</v>
      </c>
      <c r="G9" s="16">
        <v>81</v>
      </c>
      <c r="H9" s="16">
        <v>81</v>
      </c>
      <c r="I9" s="16">
        <v>96</v>
      </c>
      <c r="J9" s="16">
        <v>52</v>
      </c>
      <c r="K9" s="4">
        <f t="shared" si="0"/>
        <v>439</v>
      </c>
      <c r="L9" s="3">
        <f t="shared" si="1"/>
        <v>0.54874999999999996</v>
      </c>
      <c r="M9" s="4" t="s">
        <v>9</v>
      </c>
      <c r="N9" s="5" t="str">
        <f t="shared" si="2"/>
        <v xml:space="preserve">0% </v>
      </c>
      <c r="O9" s="4" t="s">
        <v>16</v>
      </c>
      <c r="P9" s="4">
        <f t="shared" si="3"/>
        <v>0</v>
      </c>
      <c r="Q9" s="4">
        <f t="shared" si="4"/>
        <v>60000</v>
      </c>
      <c r="R9" s="4" t="s">
        <v>14</v>
      </c>
      <c r="S9" s="5">
        <f t="shared" si="5"/>
        <v>0.3</v>
      </c>
      <c r="T9" s="6">
        <f t="shared" si="6"/>
        <v>42000</v>
      </c>
    </row>
    <row r="10" spans="1:20" x14ac:dyDescent="0.5">
      <c r="A10" s="12">
        <v>9</v>
      </c>
      <c r="B10" s="13" t="s">
        <v>44</v>
      </c>
      <c r="C10" s="4">
        <v>41</v>
      </c>
      <c r="D10" s="4">
        <v>11</v>
      </c>
      <c r="E10" s="4">
        <v>35</v>
      </c>
      <c r="F10" s="4">
        <v>8</v>
      </c>
      <c r="G10" s="4">
        <v>9</v>
      </c>
      <c r="H10" s="4">
        <v>34</v>
      </c>
      <c r="I10" s="4">
        <v>19</v>
      </c>
      <c r="J10" s="4">
        <v>71</v>
      </c>
      <c r="K10" s="4">
        <f t="shared" si="0"/>
        <v>228</v>
      </c>
      <c r="L10" s="3">
        <f t="shared" si="1"/>
        <v>0.28499999999999998</v>
      </c>
      <c r="M10" s="4" t="s">
        <v>9</v>
      </c>
      <c r="N10" s="5" t="str">
        <f t="shared" si="2"/>
        <v xml:space="preserve">0% </v>
      </c>
      <c r="O10" s="4" t="s">
        <v>16</v>
      </c>
      <c r="P10" s="4">
        <f t="shared" si="3"/>
        <v>0</v>
      </c>
      <c r="Q10" s="4">
        <f t="shared" si="4"/>
        <v>60000</v>
      </c>
      <c r="R10" s="4" t="s">
        <v>14</v>
      </c>
      <c r="S10" s="5">
        <f t="shared" si="5"/>
        <v>0.3</v>
      </c>
      <c r="T10" s="6">
        <f t="shared" si="6"/>
        <v>42000</v>
      </c>
    </row>
    <row r="11" spans="1:20" x14ac:dyDescent="0.5">
      <c r="A11" s="14">
        <v>10</v>
      </c>
      <c r="B11" s="15" t="s">
        <v>45</v>
      </c>
      <c r="C11" s="16">
        <v>99</v>
      </c>
      <c r="D11" s="16">
        <v>99</v>
      </c>
      <c r="E11" s="16">
        <v>98</v>
      </c>
      <c r="F11" s="16">
        <v>100</v>
      </c>
      <c r="G11" s="16">
        <v>99</v>
      </c>
      <c r="H11" s="16">
        <v>98</v>
      </c>
      <c r="I11" s="16">
        <v>99</v>
      </c>
      <c r="J11" s="16">
        <v>78</v>
      </c>
      <c r="K11" s="4">
        <f t="shared" si="0"/>
        <v>770</v>
      </c>
      <c r="L11" s="3">
        <f t="shared" si="1"/>
        <v>0.96250000000000002</v>
      </c>
      <c r="M11" s="4" t="s">
        <v>13</v>
      </c>
      <c r="N11" s="5">
        <f t="shared" si="2"/>
        <v>0.2</v>
      </c>
      <c r="O11" s="4" t="s">
        <v>16</v>
      </c>
      <c r="P11" s="4">
        <f t="shared" si="3"/>
        <v>0</v>
      </c>
      <c r="Q11" s="4">
        <f t="shared" si="4"/>
        <v>55000</v>
      </c>
      <c r="R11" s="4" t="s">
        <v>17</v>
      </c>
      <c r="S11" s="5">
        <f t="shared" si="5"/>
        <v>0</v>
      </c>
      <c r="T11" s="6">
        <f t="shared" si="6"/>
        <v>44000</v>
      </c>
    </row>
    <row r="12" spans="1:20" x14ac:dyDescent="0.5">
      <c r="A12" s="17">
        <v>11</v>
      </c>
      <c r="B12" s="13" t="s">
        <v>46</v>
      </c>
      <c r="C12" s="18">
        <v>71</v>
      </c>
      <c r="D12" s="18">
        <v>57</v>
      </c>
      <c r="E12" s="18">
        <v>100</v>
      </c>
      <c r="F12" s="18">
        <v>43</v>
      </c>
      <c r="G12" s="18">
        <v>1</v>
      </c>
      <c r="H12" s="18">
        <v>55</v>
      </c>
      <c r="I12" s="18">
        <v>14</v>
      </c>
      <c r="J12" s="18">
        <v>6</v>
      </c>
      <c r="K12" s="4">
        <f t="shared" si="0"/>
        <v>347</v>
      </c>
      <c r="L12" s="3">
        <f t="shared" si="1"/>
        <v>0.43375000000000002</v>
      </c>
      <c r="M12" s="4" t="s">
        <v>13</v>
      </c>
      <c r="N12" s="5" t="str">
        <f t="shared" si="2"/>
        <v xml:space="preserve">0% </v>
      </c>
      <c r="O12" s="4" t="s">
        <v>10</v>
      </c>
      <c r="P12" s="4">
        <f t="shared" si="3"/>
        <v>20000</v>
      </c>
      <c r="Q12" s="4">
        <f t="shared" si="4"/>
        <v>55000</v>
      </c>
      <c r="R12" s="4" t="s">
        <v>17</v>
      </c>
      <c r="S12" s="5">
        <f t="shared" si="5"/>
        <v>0</v>
      </c>
      <c r="T12" s="6">
        <f t="shared" si="6"/>
        <v>75000</v>
      </c>
    </row>
    <row r="15" spans="1:20" ht="26.4" thickBot="1" x14ac:dyDescent="0.55000000000000004">
      <c r="A15" s="19"/>
      <c r="B15" s="20"/>
      <c r="I15" t="s">
        <v>2</v>
      </c>
    </row>
    <row r="16" spans="1:20" x14ac:dyDescent="0.5">
      <c r="B16" s="21" t="s">
        <v>47</v>
      </c>
      <c r="I16" s="22" t="s">
        <v>48</v>
      </c>
      <c r="J16" s="23">
        <v>0.2</v>
      </c>
      <c r="K16" s="24"/>
      <c r="N16" s="7" t="s">
        <v>18</v>
      </c>
      <c r="O16" s="7" t="s">
        <v>19</v>
      </c>
    </row>
    <row r="17" spans="2:16" x14ac:dyDescent="0.5">
      <c r="B17" s="25" t="s">
        <v>49</v>
      </c>
      <c r="C17" s="25"/>
      <c r="D17" s="25"/>
      <c r="E17" s="25"/>
      <c r="I17" s="26" t="s">
        <v>50</v>
      </c>
      <c r="J17" s="27">
        <v>0.15</v>
      </c>
      <c r="K17" s="24"/>
      <c r="N17" s="7" t="s">
        <v>12</v>
      </c>
      <c r="O17" s="7">
        <v>50000</v>
      </c>
    </row>
    <row r="18" spans="2:16" x14ac:dyDescent="0.5">
      <c r="B18" s="25" t="s">
        <v>51</v>
      </c>
      <c r="C18" s="25"/>
      <c r="D18" s="25"/>
      <c r="E18" s="25"/>
      <c r="I18" s="26" t="s">
        <v>52</v>
      </c>
      <c r="J18" s="27">
        <v>0.1</v>
      </c>
      <c r="K18" s="24"/>
      <c r="N18" s="7" t="s">
        <v>20</v>
      </c>
      <c r="O18" s="7">
        <v>70000</v>
      </c>
    </row>
    <row r="19" spans="2:16" ht="26.4" thickBot="1" x14ac:dyDescent="0.55000000000000004">
      <c r="B19" s="25" t="s">
        <v>53</v>
      </c>
      <c r="C19" s="25"/>
      <c r="D19" s="25"/>
      <c r="E19" s="25"/>
      <c r="I19" s="28" t="s">
        <v>54</v>
      </c>
      <c r="J19" s="29">
        <v>7.0000000000000007E-2</v>
      </c>
      <c r="K19" s="24"/>
      <c r="N19" s="7" t="s">
        <v>21</v>
      </c>
      <c r="O19" s="7">
        <v>55000</v>
      </c>
    </row>
    <row r="20" spans="2:16" x14ac:dyDescent="0.5">
      <c r="B20" s="25" t="s">
        <v>55</v>
      </c>
      <c r="C20" s="25"/>
      <c r="D20" s="25"/>
      <c r="E20" s="25"/>
      <c r="N20" s="7" t="s">
        <v>22</v>
      </c>
      <c r="O20" s="7">
        <v>80000</v>
      </c>
    </row>
    <row r="21" spans="2:16" x14ac:dyDescent="0.5">
      <c r="B21" s="25" t="s">
        <v>56</v>
      </c>
      <c r="C21" s="25"/>
      <c r="D21" s="25"/>
      <c r="E21" s="25"/>
      <c r="J21" s="30" t="s">
        <v>57</v>
      </c>
      <c r="K21" s="30"/>
      <c r="L21" s="8">
        <v>2000</v>
      </c>
    </row>
    <row r="22" spans="2:16" x14ac:dyDescent="0.5">
      <c r="N22" s="7" t="s">
        <v>6</v>
      </c>
      <c r="O22" s="7"/>
      <c r="P22" s="9" t="s">
        <v>7</v>
      </c>
    </row>
    <row r="23" spans="2:16" x14ac:dyDescent="0.5">
      <c r="N23" s="7" t="s">
        <v>23</v>
      </c>
      <c r="O23" s="7"/>
      <c r="P23" s="10">
        <v>0.5</v>
      </c>
    </row>
    <row r="24" spans="2:16" x14ac:dyDescent="0.5">
      <c r="N24" s="7" t="s">
        <v>11</v>
      </c>
      <c r="O24" s="7"/>
      <c r="P24" s="10">
        <v>0.4</v>
      </c>
    </row>
    <row r="25" spans="2:16" x14ac:dyDescent="0.5">
      <c r="N25" s="7" t="s">
        <v>14</v>
      </c>
      <c r="O25" s="7"/>
      <c r="P25" s="10">
        <v>0.3</v>
      </c>
    </row>
    <row r="26" spans="2:16" x14ac:dyDescent="0.5">
      <c r="N26" s="7" t="s">
        <v>24</v>
      </c>
      <c r="O26" s="7"/>
      <c r="P26" s="10">
        <v>0</v>
      </c>
    </row>
  </sheetData>
  <mergeCells count="5">
    <mergeCell ref="B17:E17"/>
    <mergeCell ref="B18:E18"/>
    <mergeCell ref="B19:E19"/>
    <mergeCell ref="B20:E20"/>
    <mergeCell ref="B21:E21"/>
  </mergeCells>
  <dataValidations count="3">
    <dataValidation type="list" allowBlank="1" showInputMessage="1" showErrorMessage="1" errorTitle="Wrong data" error="Please Enter vaue from list_x000a_" sqref="R2:R12">
      <formula1>"SC,ST,OBC,UR"</formula1>
    </dataValidation>
    <dataValidation type="list" allowBlank="1" showInputMessage="1" showErrorMessage="1" sqref="O2:O12">
      <formula1>"Y,N"</formula1>
    </dataValidation>
    <dataValidation type="list" allowBlank="1" showInputMessage="1" showErrorMessage="1" sqref="M2:M12">
      <formula1>"BCA,Btech,BBA,MBA"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</dc:creator>
  <cp:lastModifiedBy>shiva</cp:lastModifiedBy>
  <dcterms:created xsi:type="dcterms:W3CDTF">2024-03-07T03:56:13Z</dcterms:created>
  <dcterms:modified xsi:type="dcterms:W3CDTF">2024-03-07T03:57:32Z</dcterms:modified>
</cp:coreProperties>
</file>